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yJnUcxmuIAZL1ou7VgRenes4Zn/lMdQRXIdCetm5DITMLfTPfqKCbG2r/ObS2tfRG+g4tcxxOE6KGez/DPQbDA==" workbookSaltValue="crZ+QI5qJym1F8nyqvdfN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A30" i="4"/>
  <c r="MI76" i="4"/>
  <c r="IT76" i="4"/>
  <c r="CS51" i="4"/>
  <c r="HJ30" i="4"/>
  <c r="BZ76" i="4"/>
  <c r="HJ51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AV76" i="4"/>
  <c r="KO51" i="4"/>
  <c r="FX51" i="4"/>
  <c r="BG51" i="4"/>
  <c r="LE76" i="4"/>
  <c r="KO30" i="4"/>
  <c r="HP76" i="4"/>
  <c r="BG30" i="4"/>
  <c r="FE51" i="4"/>
  <c r="FE30" i="4"/>
  <c r="HA76" i="4"/>
  <c r="AN51" i="4"/>
  <c r="AN30" i="4"/>
  <c r="AG76" i="4"/>
  <c r="JV51" i="4"/>
  <c r="KP76" i="4"/>
  <c r="JV30" i="4"/>
  <c r="EL51" i="4"/>
  <c r="KA76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<sst xmlns="http://schemas.openxmlformats.org/spreadsheetml/2006/main" count="278" uniqueCount="130">
  <si>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</si>
  <si>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</si>
  <si>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</si>
  <si>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</si>
  <si>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</si>
  <si>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</si>
  <si>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</si>
  <si>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</si>
  <si>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</si>
  <si>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</si>
  <si>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</si>
  <si>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</si>
  <si>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</si>
  <si>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</si>
  <si>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</si>
  <si>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</si>
  <si>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</si>
  <si>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</si>
  <si>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</si>
  <si>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</si>
  <si>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</si>
  <si>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</si>
  <si>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</si>
  <si>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</si>
  <si>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</si>
  <si>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</si>
  <si>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</si>
  <si>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</si>
  <si>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</si>
  <si>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</si>
  <si>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</si>
  <si>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</si>
  <si>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</si>
  <si>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</si>
  <si>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</si>
  <si>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</si>
  <si>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</si>
  <si>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</si>
  <si>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</si>
  <si>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</si>
  <si>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</si>
  <si>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</si>
  <si>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</si>
  <si>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</si>
  <si>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</si>
  <si>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</si>
  <si>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</si>
  <si>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</si>
  <si>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</si>
  <si>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</si>
  <si>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</si>
  <si>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</si>
  <si>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</si>
  <si>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</si>
  <si>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</si>
  <si>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</si>
  <si>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</si>
  <si>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</si>
  <si>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</si>
  <si>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</si>
  <si>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</si>
  <si>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</si>
  <si>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</si>
  <si>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</si>
  <si>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</si>
  <si>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</si>
  <si>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</si>
  <si>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</si>
  <si>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</si>
  <si>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</si>
  <si>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</si>
  <si>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</si>
  <si>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</si>
  <si>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</si>
  <si>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</si>
  <si>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</si>
  <si>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</si>
  <si>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</si>
  <si>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</si>
  <si>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</si>
  <si>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</si>
  <si>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</si>
  <si>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</si>
  <si>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</si>
  <si>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</si>
  <si>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</si>
  <si>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</si>
  <si>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</si>
  <si>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</si>
  <si>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</si>
  <si>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</si>
  <si>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</si>
  <si>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</si>
  <si>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</si>
  <si>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</si>
  <si>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</si>
  <si>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</si>
  <si>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</si>
  <si>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</si>
  <si>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</si>
  <si>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当該値(N-4)</t>
    <phoneticPr fontId="5"/>
  </si>
  <si>
    <t>当該値(N)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</si>
  <si>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</si>
  <si>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</si>
  <si>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</si>
  <si>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</si>
  <si>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</si>
  <si>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</si>
  <si>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</si>
  <si>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新川北駐車場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</si>
  <si>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</si>
  <si>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</si>
  <si>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</si>
  <si>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</si>
  <si>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</si>
  <si>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</si>
  <si>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</si>
  <si>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</si>
  <si>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</si>
  <si>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</si>
  <si>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</si>
  <si>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</si>
  <si>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</si>
  <si>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</si>
  <si>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</si>
  <si>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</si>
  <si>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収容台数40台の小規模な無人の平面駐車場である。そのため、事業規模が小さく、小額の修繕工事であっても指標への影響が大きいため、各経営指標において、年度間で大きな増減が生じているものの、一貫して他会計補助金を要しておらず独立採算制を保っており、概ね順調に運営されているものと考える</t>
    <phoneticPr fontId="5"/>
  </si>
  <si>
    <t>　本駐車場は、河川上に位置する平面駐車場であるため⑦敷地の地価はない。また、企業債もない。</t>
    <rPh sb="9" eb="10">
      <t>ジョウ</t>
    </rPh>
    <rPh sb="11" eb="13">
      <t>イチ</t>
    </rPh>
    <phoneticPr fontId="5"/>
  </si>
  <si>
    <t>本駐車場は平面の無人駐車場であるため、現状は経営上は良好な状況であるが、近隣の駐車場の需給バランスを調査し、公の駐車場としての必要性・あり方について検討を進める。</t>
    <rPh sb="0" eb="1">
      <t>ホン</t>
    </rPh>
    <rPh sb="1" eb="4">
      <t>チュウシャジョウ</t>
    </rPh>
    <rPh sb="19" eb="21">
      <t>ゲンジョウ</t>
    </rPh>
    <rPh sb="43" eb="45">
      <t>ジュキュウ</t>
    </rPh>
    <rPh sb="50" eb="52">
      <t>チョウサ</t>
    </rPh>
    <rPh sb="54" eb="55">
      <t>オオヤケ</t>
    </rPh>
    <rPh sb="56" eb="59">
      <t>チュウシャジョウ</t>
    </rPh>
    <rPh sb="63" eb="66">
      <t>ヒツヨウセイ</t>
    </rPh>
    <phoneticPr fontId="5"/>
  </si>
  <si>
    <t>　　当駐車場は無人の平面駐車場であるため、周辺の民間コインパーキングの状況に影響を受けるが、⑪稼働率は順調に推移している。</t>
    <rPh sb="2" eb="3">
      <t>トウ</t>
    </rPh>
    <rPh sb="3" eb="6">
      <t>チュウシャジョウ</t>
    </rPh>
    <rPh sb="7" eb="9">
      <t>ムジン</t>
    </rPh>
    <rPh sb="10" eb="12">
      <t>ヘイメン</t>
    </rPh>
    <rPh sb="12" eb="15">
      <t>チュウシャジョウ</t>
    </rPh>
    <rPh sb="21" eb="23">
      <t>シュウヘン</t>
    </rPh>
    <rPh sb="24" eb="26">
      <t>ミンカン</t>
    </rPh>
    <rPh sb="35" eb="37">
      <t>ジョウキョウ</t>
    </rPh>
    <rPh sb="38" eb="40">
      <t>エイキョウ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</si>
</sst>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426.9</c:v>
                </c:pt>
                <c:pt idx="1">
                  <c:v>290.7</c:v>
                </c:pt>
                <c:pt idx="2">
                  <c:v>241.2</c:v>
                </c:pt>
                <c:pt idx="3">
                  <c:v>293.2</c:v>
                </c:pt>
                <c:pt idx="4">
                  <c:v>396.9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A9-4290-9A13-477732889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32736"/>
        <c:axId val="7262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A9-4290-9A13-477732889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32736"/>
        <c:axId val="72626944"/>
      </c:lineChart>
      <c:dateAx>
        <c:axId val="7253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626944"/>
        <c:crosses val="autoZero"/>
        <c:auto val="1"/>
        <c:lblOffset val="100"/>
        <c:baseTimeUnit val="years"/>
      </c:dateAx>
      <c:valAx>
        <c:axId val="7262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2532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BD-4E78-8E47-E5E8D8677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76864"/>
        <c:axId val="9912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BD-4E78-8E47-E5E8D8677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76864"/>
        <c:axId val="99121024"/>
      </c:lineChart>
      <c:dateAx>
        <c:axId val="7427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21024"/>
        <c:crosses val="autoZero"/>
        <c:auto val="1"/>
        <c:lblOffset val="100"/>
        <c:baseTimeUnit val="years"/>
      </c:dateAx>
      <c:valAx>
        <c:axId val="9912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4276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D9-4CB1-A458-2B4C8999E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87008"/>
        <c:axId val="18458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D9-4CB1-A458-2B4C8999E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87008"/>
        <c:axId val="184589312"/>
      </c:lineChart>
      <c:dateAx>
        <c:axId val="18458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589312"/>
        <c:crosses val="autoZero"/>
        <c:auto val="1"/>
        <c:lblOffset val="100"/>
        <c:baseTimeUnit val="years"/>
      </c:dateAx>
      <c:valAx>
        <c:axId val="18458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4587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53-4DA4-BC55-543F83218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63808"/>
        <c:axId val="5426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53-4DA4-BC55-543F83218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63808"/>
        <c:axId val="54264960"/>
      </c:lineChart>
      <c:dateAx>
        <c:axId val="5426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264960"/>
        <c:crosses val="autoZero"/>
        <c:auto val="1"/>
        <c:lblOffset val="100"/>
        <c:baseTimeUnit val="years"/>
      </c:dateAx>
      <c:valAx>
        <c:axId val="5426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263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53-4B97-87EB-E367AAA6C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03360"/>
        <c:axId val="7249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53-4B97-87EB-E367AAA6C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03360"/>
        <c:axId val="72495872"/>
      </c:lineChart>
      <c:dateAx>
        <c:axId val="5430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495872"/>
        <c:crosses val="autoZero"/>
        <c:auto val="1"/>
        <c:lblOffset val="100"/>
        <c:baseTimeUnit val="years"/>
      </c:dateAx>
      <c:valAx>
        <c:axId val="7249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303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1A-435E-96CA-69FB548B5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65376"/>
        <c:axId val="9536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1A-435E-96CA-69FB548B5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65376"/>
        <c:axId val="95367552"/>
      </c:lineChart>
      <c:dateAx>
        <c:axId val="9536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67552"/>
        <c:crosses val="autoZero"/>
        <c:auto val="1"/>
        <c:lblOffset val="100"/>
        <c:baseTimeUnit val="years"/>
      </c:dateAx>
      <c:valAx>
        <c:axId val="9536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5365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150</c:v>
                </c:pt>
                <c:pt idx="1">
                  <c:v>157.5</c:v>
                </c:pt>
                <c:pt idx="2">
                  <c:v>227.5</c:v>
                </c:pt>
                <c:pt idx="3">
                  <c:v>250</c:v>
                </c:pt>
                <c:pt idx="4">
                  <c:v>237.5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58-4BA2-9E2F-4BF420ADE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85472"/>
        <c:axId val="9542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58-4BA2-9E2F-4BF420ADE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85472"/>
        <c:axId val="95428608"/>
      </c:lineChart>
      <c:dateAx>
        <c:axId val="9538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28608"/>
        <c:crosses val="autoZero"/>
        <c:auto val="1"/>
        <c:lblOffset val="100"/>
        <c:baseTimeUnit val="years"/>
      </c:dateAx>
      <c:valAx>
        <c:axId val="9542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385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76.599999999999994</c:v>
                </c:pt>
                <c:pt idx="1">
                  <c:v>65.599999999999994</c:v>
                </c:pt>
                <c:pt idx="2">
                  <c:v>58.5</c:v>
                </c:pt>
                <c:pt idx="3">
                  <c:v>193.2</c:v>
                </c:pt>
                <c:pt idx="4">
                  <c:v>296.89999999999998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70-43F9-B8F5-B233D1AD6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54720"/>
        <c:axId val="954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70-43F9-B8F5-B233D1AD6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54720"/>
        <c:axId val="95456640"/>
      </c:lineChart>
      <c:dateAx>
        <c:axId val="954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56640"/>
        <c:crosses val="autoZero"/>
        <c:auto val="1"/>
        <c:lblOffset val="100"/>
        <c:baseTimeUnit val="years"/>
      </c:dateAx>
      <c:valAx>
        <c:axId val="954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454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8890</c:v>
                </c:pt>
                <c:pt idx="1">
                  <c:v>7671</c:v>
                </c:pt>
                <c:pt idx="2">
                  <c:v>9072</c:v>
                </c:pt>
                <c:pt idx="3">
                  <c:v>11946</c:v>
                </c:pt>
                <c:pt idx="4">
                  <c:v>14563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97-460E-83FA-2C18CAB38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9952"/>
        <c:axId val="9595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97-460E-83FA-2C18CAB38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49952"/>
        <c:axId val="95951872"/>
      </c:lineChart>
      <c:dateAx>
        <c:axId val="9594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51872"/>
        <c:crosses val="autoZero"/>
        <c:auto val="1"/>
        <c:lblOffset val="100"/>
        <c:baseTimeUnit val="years"/>
      </c:dateAx>
      <c:valAx>
        <c:axId val="9595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5949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5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静岡県浜松市　新川北駐車場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1385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54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40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426.9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290.7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241.2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293.2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396.9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150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157.5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227.5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250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237.5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76.599999999999994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65.599999999999994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58.5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193.2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296.89999999999998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8890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7671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9072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11946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14563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3000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cz8fPYwuCfZIdhXVRyBqi5Yoez6+80LbKCubLuumX3+74tzu0cQstuYlf0HADjzh3JLGgagFqnM6iyS5kXw8+g==" saltValue="LVJejZ1E5VTr50bDxZSH4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99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100</v>
      </c>
      <c r="AV5" s="59" t="s">
        <v>89</v>
      </c>
      <c r="AW5" s="59" t="s">
        <v>90</v>
      </c>
      <c r="AX5" s="59" t="s">
        <v>99</v>
      </c>
      <c r="AY5" s="59" t="s">
        <v>101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102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103</v>
      </c>
      <c r="BS5" s="59" t="s">
        <v>90</v>
      </c>
      <c r="BT5" s="59" t="s">
        <v>99</v>
      </c>
      <c r="BU5" s="59" t="s">
        <v>101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100</v>
      </c>
      <c r="CC5" s="59" t="s">
        <v>103</v>
      </c>
      <c r="CD5" s="59" t="s">
        <v>102</v>
      </c>
      <c r="CE5" s="59" t="s">
        <v>99</v>
      </c>
      <c r="CF5" s="59" t="s">
        <v>101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103</v>
      </c>
      <c r="CQ5" s="59" t="s">
        <v>102</v>
      </c>
      <c r="CR5" s="59" t="s">
        <v>99</v>
      </c>
      <c r="CS5" s="59" t="s">
        <v>101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103</v>
      </c>
      <c r="DB5" s="59" t="s">
        <v>102</v>
      </c>
      <c r="DC5" s="59" t="s">
        <v>99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100</v>
      </c>
      <c r="DL5" s="59" t="s">
        <v>89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104</v>
      </c>
      <c r="B6" s="60">
        <f>B8</f>
        <v>2018</v>
      </c>
      <c r="C6" s="60">
        <f t="shared" ref="C6:X6" si="1">C8</f>
        <v>221309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静岡県浜松市</v>
      </c>
      <c r="I6" s="60" t="str">
        <f t="shared" si="1"/>
        <v>新川北駐車場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54</v>
      </c>
      <c r="S6" s="62" t="str">
        <f t="shared" si="1"/>
        <v>公共施設</v>
      </c>
      <c r="T6" s="62" t="str">
        <f t="shared" si="1"/>
        <v>無</v>
      </c>
      <c r="U6" s="63">
        <f t="shared" si="1"/>
        <v>1385</v>
      </c>
      <c r="V6" s="63">
        <f t="shared" si="1"/>
        <v>40</v>
      </c>
      <c r="W6" s="63">
        <f t="shared" si="1"/>
        <v>200</v>
      </c>
      <c r="X6" s="62" t="str">
        <f t="shared" si="1"/>
        <v>利用料金制</v>
      </c>
      <c r="Y6" s="64">
        <f>IF(Y8="-",NA(),Y8)</f>
        <v>426.9</v>
      </c>
      <c r="Z6" s="64">
        <f t="shared" ref="Z6:AH6" si="2">IF(Z8="-",NA(),Z8)</f>
        <v>290.7</v>
      </c>
      <c r="AA6" s="64">
        <f t="shared" si="2"/>
        <v>241.2</v>
      </c>
      <c r="AB6" s="64">
        <f t="shared" si="2"/>
        <v>293.2</v>
      </c>
      <c r="AC6" s="64">
        <f t="shared" si="2"/>
        <v>396.9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76.599999999999994</v>
      </c>
      <c r="BG6" s="64">
        <f t="shared" ref="BG6:BO6" si="5">IF(BG8="-",NA(),BG8)</f>
        <v>65.599999999999994</v>
      </c>
      <c r="BH6" s="64">
        <f t="shared" si="5"/>
        <v>58.5</v>
      </c>
      <c r="BI6" s="64">
        <f t="shared" si="5"/>
        <v>193.2</v>
      </c>
      <c r="BJ6" s="64">
        <f t="shared" si="5"/>
        <v>296.89999999999998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8890</v>
      </c>
      <c r="BR6" s="65">
        <f t="shared" ref="BR6:BZ6" si="6">IF(BR8="-",NA(),BR8)</f>
        <v>7671</v>
      </c>
      <c r="BS6" s="65">
        <f t="shared" si="6"/>
        <v>9072</v>
      </c>
      <c r="BT6" s="65">
        <f t="shared" si="6"/>
        <v>11946</v>
      </c>
      <c r="BU6" s="65">
        <f t="shared" si="6"/>
        <v>14563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0</v>
      </c>
      <c r="CN6" s="63">
        <f t="shared" si="7"/>
        <v>3000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150</v>
      </c>
      <c r="DL6" s="64">
        <f t="shared" ref="DL6:DT6" si="9">IF(DL8="-",NA(),DL8)</f>
        <v>157.5</v>
      </c>
      <c r="DM6" s="64">
        <f t="shared" si="9"/>
        <v>227.5</v>
      </c>
      <c r="DN6" s="64">
        <f t="shared" si="9"/>
        <v>250</v>
      </c>
      <c r="DO6" s="64">
        <f t="shared" si="9"/>
        <v>237.5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106</v>
      </c>
      <c r="B7" s="60">
        <f t="shared" ref="B7:X7" si="10">B8</f>
        <v>2018</v>
      </c>
      <c r="C7" s="60">
        <f t="shared" si="10"/>
        <v>221309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静岡県　浜松市</v>
      </c>
      <c r="I7" s="60" t="str">
        <f t="shared" si="10"/>
        <v>新川北駐車場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54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1385</v>
      </c>
      <c r="V7" s="63">
        <f t="shared" si="10"/>
        <v>40</v>
      </c>
      <c r="W7" s="63">
        <f t="shared" si="10"/>
        <v>200</v>
      </c>
      <c r="X7" s="62" t="str">
        <f t="shared" si="10"/>
        <v>利用料金制</v>
      </c>
      <c r="Y7" s="64">
        <f>Y8</f>
        <v>426.9</v>
      </c>
      <c r="Z7" s="64">
        <f t="shared" ref="Z7:AH7" si="11">Z8</f>
        <v>290.7</v>
      </c>
      <c r="AA7" s="64">
        <f t="shared" si="11"/>
        <v>241.2</v>
      </c>
      <c r="AB7" s="64">
        <f t="shared" si="11"/>
        <v>293.2</v>
      </c>
      <c r="AC7" s="64">
        <f t="shared" si="11"/>
        <v>396.9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76.599999999999994</v>
      </c>
      <c r="BG7" s="64">
        <f t="shared" ref="BG7:BO7" si="14">BG8</f>
        <v>65.599999999999994</v>
      </c>
      <c r="BH7" s="64">
        <f t="shared" si="14"/>
        <v>58.5</v>
      </c>
      <c r="BI7" s="64">
        <f t="shared" si="14"/>
        <v>193.2</v>
      </c>
      <c r="BJ7" s="64">
        <f t="shared" si="14"/>
        <v>296.89999999999998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8890</v>
      </c>
      <c r="BR7" s="65">
        <f t="shared" ref="BR7:BZ7" si="15">BR8</f>
        <v>7671</v>
      </c>
      <c r="BS7" s="65">
        <f t="shared" si="15"/>
        <v>9072</v>
      </c>
      <c r="BT7" s="65">
        <f t="shared" si="15"/>
        <v>11946</v>
      </c>
      <c r="BU7" s="65">
        <f t="shared" si="15"/>
        <v>14563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107</v>
      </c>
      <c r="CC7" s="64" t="s">
        <v>107</v>
      </c>
      <c r="CD7" s="64" t="s">
        <v>107</v>
      </c>
      <c r="CE7" s="64" t="s">
        <v>107</v>
      </c>
      <c r="CF7" s="64" t="s">
        <v>107</v>
      </c>
      <c r="CG7" s="64" t="s">
        <v>107</v>
      </c>
      <c r="CH7" s="64" t="s">
        <v>107</v>
      </c>
      <c r="CI7" s="64" t="s">
        <v>107</v>
      </c>
      <c r="CJ7" s="64" t="s">
        <v>107</v>
      </c>
      <c r="CK7" s="64" t="s">
        <v>105</v>
      </c>
      <c r="CL7" s="61"/>
      <c r="CM7" s="63">
        <f>CM8</f>
        <v>0</v>
      </c>
      <c r="CN7" s="63">
        <f>CN8</f>
        <v>3000</v>
      </c>
      <c r="CO7" s="64" t="s">
        <v>107</v>
      </c>
      <c r="CP7" s="64" t="s">
        <v>107</v>
      </c>
      <c r="CQ7" s="64" t="s">
        <v>107</v>
      </c>
      <c r="CR7" s="64" t="s">
        <v>107</v>
      </c>
      <c r="CS7" s="64" t="s">
        <v>107</v>
      </c>
      <c r="CT7" s="64" t="s">
        <v>107</v>
      </c>
      <c r="CU7" s="64" t="s">
        <v>107</v>
      </c>
      <c r="CV7" s="64" t="s">
        <v>107</v>
      </c>
      <c r="CW7" s="64" t="s">
        <v>107</v>
      </c>
      <c r="CX7" s="64" t="s">
        <v>105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150</v>
      </c>
      <c r="DL7" s="64">
        <f t="shared" ref="DL7:DT7" si="17">DL8</f>
        <v>157.5</v>
      </c>
      <c r="DM7" s="64">
        <f t="shared" si="17"/>
        <v>227.5</v>
      </c>
      <c r="DN7" s="64">
        <f t="shared" si="17"/>
        <v>250</v>
      </c>
      <c r="DO7" s="64">
        <f t="shared" si="17"/>
        <v>237.5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221309</v>
      </c>
      <c r="D8" s="67">
        <v>47</v>
      </c>
      <c r="E8" s="67">
        <v>14</v>
      </c>
      <c r="F8" s="67">
        <v>0</v>
      </c>
      <c r="G8" s="67">
        <v>1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 t="s">
        <v>115</v>
      </c>
      <c r="P8" s="69" t="s">
        <v>116</v>
      </c>
      <c r="Q8" s="69" t="s">
        <v>117</v>
      </c>
      <c r="R8" s="70">
        <v>54</v>
      </c>
      <c r="S8" s="69" t="s">
        <v>118</v>
      </c>
      <c r="T8" s="69" t="s">
        <v>119</v>
      </c>
      <c r="U8" s="70">
        <v>1385</v>
      </c>
      <c r="V8" s="70">
        <v>40</v>
      </c>
      <c r="W8" s="70">
        <v>200</v>
      </c>
      <c r="X8" s="69" t="s">
        <v>120</v>
      </c>
      <c r="Y8" s="71">
        <v>426.9</v>
      </c>
      <c r="Z8" s="71">
        <v>290.7</v>
      </c>
      <c r="AA8" s="71">
        <v>241.2</v>
      </c>
      <c r="AB8" s="71">
        <v>293.2</v>
      </c>
      <c r="AC8" s="71">
        <v>396.9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76.599999999999994</v>
      </c>
      <c r="BG8" s="71">
        <v>65.599999999999994</v>
      </c>
      <c r="BH8" s="71">
        <v>58.5</v>
      </c>
      <c r="BI8" s="71">
        <v>193.2</v>
      </c>
      <c r="BJ8" s="71">
        <v>296.89999999999998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8890</v>
      </c>
      <c r="BR8" s="72">
        <v>7671</v>
      </c>
      <c r="BS8" s="72">
        <v>9072</v>
      </c>
      <c r="BT8" s="73">
        <v>11946</v>
      </c>
      <c r="BU8" s="73">
        <v>14563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112</v>
      </c>
      <c r="CC8" s="71" t="s">
        <v>112</v>
      </c>
      <c r="CD8" s="71" t="s">
        <v>112</v>
      </c>
      <c r="CE8" s="71" t="s">
        <v>112</v>
      </c>
      <c r="CF8" s="71" t="s">
        <v>112</v>
      </c>
      <c r="CG8" s="71" t="s">
        <v>112</v>
      </c>
      <c r="CH8" s="71" t="s">
        <v>112</v>
      </c>
      <c r="CI8" s="71" t="s">
        <v>112</v>
      </c>
      <c r="CJ8" s="71" t="s">
        <v>112</v>
      </c>
      <c r="CK8" s="71" t="s">
        <v>112</v>
      </c>
      <c r="CL8" s="68" t="s">
        <v>112</v>
      </c>
      <c r="CM8" s="70">
        <v>0</v>
      </c>
      <c r="CN8" s="70">
        <v>3000</v>
      </c>
      <c r="CO8" s="71" t="s">
        <v>112</v>
      </c>
      <c r="CP8" s="71" t="s">
        <v>112</v>
      </c>
      <c r="CQ8" s="71" t="s">
        <v>112</v>
      </c>
      <c r="CR8" s="71" t="s">
        <v>112</v>
      </c>
      <c r="CS8" s="71" t="s">
        <v>112</v>
      </c>
      <c r="CT8" s="71" t="s">
        <v>112</v>
      </c>
      <c r="CU8" s="71" t="s">
        <v>112</v>
      </c>
      <c r="CV8" s="71" t="s">
        <v>112</v>
      </c>
      <c r="CW8" s="71" t="s">
        <v>112</v>
      </c>
      <c r="CX8" s="71" t="s">
        <v>112</v>
      </c>
      <c r="CY8" s="68" t="s">
        <v>112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150</v>
      </c>
      <c r="DL8" s="71">
        <v>157.5</v>
      </c>
      <c r="DM8" s="71">
        <v>227.5</v>
      </c>
      <c r="DN8" s="71">
        <v>250</v>
      </c>
      <c r="DO8" s="71">
        <v>237.5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H0000</cp:lastModifiedBy>
  <dcterms:created xsi:type="dcterms:W3CDTF">2019-12-05T07:23:31Z</dcterms:created>
  <dcterms:modified xsi:type="dcterms:W3CDTF">2020-01-20T02:46:50Z</dcterms:modified>
  <cp:category/>
</cp:coreProperties>
</file>