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4区別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2区別" sheetId="14" r:id="rId14"/>
    <sheet name="13" sheetId="15" r:id="rId15"/>
    <sheet name="14" sheetId="16" r:id="rId16"/>
    <sheet name="14区別" sheetId="17" r:id="rId17"/>
    <sheet name="15" sheetId="18" r:id="rId18"/>
    <sheet name="16" sheetId="19" r:id="rId19"/>
  </sheets>
  <definedNames/>
  <calcPr fullCalcOnLoad="1"/>
</workbook>
</file>

<file path=xl/sharedStrings.xml><?xml version="1.0" encoding="utf-8"?>
<sst xmlns="http://schemas.openxmlformats.org/spreadsheetml/2006/main" count="550" uniqueCount="352">
  <si>
    <t>１　道　路　の　状　況</t>
  </si>
  <si>
    <t>区　　　　　　　　　　分</t>
  </si>
  <si>
    <t>道　　路　　実　　延　　長</t>
  </si>
  <si>
    <t>う 　ち 　舗 　装 　道　</t>
  </si>
  <si>
    <t>市</t>
  </si>
  <si>
    <t>う 　ち 　歩 　道 　付　</t>
  </si>
  <si>
    <t xml:space="preserve"> 13.0 ｍ 以 上</t>
  </si>
  <si>
    <t>改　　良</t>
  </si>
  <si>
    <t xml:space="preserve">  5.5 ｍ 以 上</t>
  </si>
  <si>
    <t xml:space="preserve">  5.5 ｍ 未 満</t>
  </si>
  <si>
    <t>道</t>
  </si>
  <si>
    <t>未 改 良</t>
  </si>
  <si>
    <t xml:space="preserve">  3.5 ｍ 以 上</t>
  </si>
  <si>
    <t xml:space="preserve">  3.5 ｍ 未 満</t>
  </si>
  <si>
    <t>自　動　車　交　通　不　能</t>
  </si>
  <si>
    <t>国</t>
  </si>
  <si>
    <t>改 　良 　実 　延 　長　</t>
  </si>
  <si>
    <t>未　改　良　実　延　長　</t>
  </si>
  <si>
    <t>県</t>
  </si>
  <si>
    <t>　資料：道路保全課　　</t>
  </si>
  <si>
    <t>２　橋りょうの類別現況</t>
  </si>
  <si>
    <t>橋りょう数</t>
  </si>
  <si>
    <t>橋りょう長</t>
  </si>
  <si>
    <t>総　　　　　　　　　　　　　数</t>
  </si>
  <si>
    <t>小　　　　　計</t>
  </si>
  <si>
    <t>永久橋</t>
  </si>
  <si>
    <t>15　ｍ　未　満</t>
  </si>
  <si>
    <t>15　ｍ　以　上</t>
  </si>
  <si>
    <t>非永久橋</t>
  </si>
  <si>
    <t>小　　　　　　　　計</t>
  </si>
  <si>
    <t>木橋</t>
  </si>
  <si>
    <t>その他橋</t>
  </si>
  <si>
    <t xml:space="preserve">　資料：道路保全課　  </t>
  </si>
  <si>
    <t>３　橋 り ょ う の 推 移</t>
  </si>
  <si>
    <t xml:space="preserve">各年４月１日現在　（単位：ｍ） </t>
  </si>
  <si>
    <t>平 成 27 年</t>
  </si>
  <si>
    <t>平 成 28 年</t>
  </si>
  <si>
    <t>平 成 29 年</t>
  </si>
  <si>
    <t>市　　　　　道</t>
  </si>
  <si>
    <t>橋 り ょ う 数</t>
  </si>
  <si>
    <t>実　　延　　長</t>
  </si>
  <si>
    <t>県　　　　　道</t>
  </si>
  <si>
    <r>
      <t xml:space="preserve">国　　　　　道
</t>
    </r>
    <r>
      <rPr>
        <sz val="8.5"/>
        <color indexed="8"/>
        <rFont val="ＭＳ 明朝"/>
        <family val="1"/>
      </rPr>
      <t>（指定区間を除く）</t>
    </r>
  </si>
  <si>
    <t xml:space="preserve">  注)道路台帳に基づく数値による。（平成26年度から独立自歩道を含む）</t>
  </si>
  <si>
    <t>４　公的賃貸住宅の保有状況</t>
  </si>
  <si>
    <t xml:space="preserve">各年４月１日現在　（単位：戸） </t>
  </si>
  <si>
    <t>年　　　度</t>
  </si>
  <si>
    <t>市　営　住　宅</t>
  </si>
  <si>
    <t>県営住宅</t>
  </si>
  <si>
    <t>都市機構住宅</t>
  </si>
  <si>
    <t>雇用促進住宅</t>
  </si>
  <si>
    <t>合　計</t>
  </si>
  <si>
    <t>特定公共
賃貸住宅</t>
  </si>
  <si>
    <t>平成 25 年度</t>
  </si>
  <si>
    <t>26</t>
  </si>
  <si>
    <t>27</t>
  </si>
  <si>
    <t>28</t>
  </si>
  <si>
    <t>29</t>
  </si>
  <si>
    <t>　資料：住宅課　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</si>
  <si>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</si>
  <si>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</si>
  <si>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</si>
  <si>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</si>
  <si>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</si>
  <si>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</si>
  <si>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</si>
  <si>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</si>
  <si>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５　新設住宅着工戸数と住戸規模</t>
  </si>
  <si>
    <t xml:space="preserve">（単位：戸・㎡） </t>
  </si>
  <si>
    <t>持　ち　家</t>
  </si>
  <si>
    <t>貸　　　家</t>
  </si>
  <si>
    <t>給与住宅</t>
  </si>
  <si>
    <t>分譲住宅</t>
  </si>
  <si>
    <t xml:space="preserve">　資料：住宅課   </t>
  </si>
  <si>
    <t xml:space="preserve">　資料：建築行政課　  </t>
  </si>
  <si>
    <t>　 ３</t>
  </si>
  <si>
    <t>　 ２</t>
  </si>
  <si>
    <t>年 １月</t>
  </si>
  <si>
    <t>　 11</t>
  </si>
  <si>
    <t>　 10</t>
  </si>
  <si>
    <t>　 ９</t>
  </si>
  <si>
    <t>　 ８</t>
  </si>
  <si>
    <t>　 ７</t>
  </si>
  <si>
    <t>　 ６</t>
  </si>
  <si>
    <t>　 ５</t>
  </si>
  <si>
    <t>年 ４月</t>
  </si>
  <si>
    <t>一件当たり
の  面  積</t>
  </si>
  <si>
    <t>延 面 積</t>
  </si>
  <si>
    <t>件　　数</t>
  </si>
  <si>
    <t>延　面　積</t>
  </si>
  <si>
    <t>件　　　数</t>
  </si>
  <si>
    <t>そ　の　他　の　建　物</t>
  </si>
  <si>
    <t>共　　　同　　　住　　　宅</t>
  </si>
  <si>
    <t>併　　　用　　　住　　　宅</t>
  </si>
  <si>
    <t>専　　　　用　　　　住　　　　宅</t>
  </si>
  <si>
    <t>総　　　　　　　　　　　　数</t>
  </si>
  <si>
    <t>年 度 月</t>
  </si>
  <si>
    <t xml:space="preserve">（単位：㎡） </t>
  </si>
  <si>
    <t>６　用 途 別 の 建 築 確 認 申 請 状 況</t>
  </si>
  <si>
    <t>７　構 造 別 の 建 築 確 認 申 請 状 況</t>
  </si>
  <si>
    <t>年　度　月</t>
  </si>
  <si>
    <t>総　　　　　　　数</t>
  </si>
  <si>
    <t>木　　　　　　　造</t>
  </si>
  <si>
    <t>鉄　　　骨　　　造</t>
  </si>
  <si>
    <t>鉄骨鉄筋コンクリート造</t>
  </si>
  <si>
    <t>鉄 筋 コ ン ク リ ー ト 造</t>
  </si>
  <si>
    <t>ブ ロ ッ ク 造 ・ そ の 他</t>
  </si>
  <si>
    <t>件　　　数</t>
  </si>
  <si>
    <t>延　面　積</t>
  </si>
  <si>
    <t xml:space="preserve">　資料：建築行政課　 </t>
  </si>
  <si>
    <t>８　家　屋　の　概　況</t>
  </si>
  <si>
    <t>年　・　種　類</t>
  </si>
  <si>
    <t>棟　　　　　数</t>
  </si>
  <si>
    <t>床　　面　　積</t>
  </si>
  <si>
    <t>評　　　　　価　　　　　額</t>
  </si>
  <si>
    <t>評　価　総　額</t>
  </si>
  <si>
    <t>評 価 平 均 額</t>
  </si>
  <si>
    <t>（㎡）</t>
  </si>
  <si>
    <t>（千円）</t>
  </si>
  <si>
    <t>（㎡当たり・円）</t>
  </si>
  <si>
    <t>　  　26</t>
  </si>
  <si>
    <t>　  　27</t>
  </si>
  <si>
    <t>免税点</t>
  </si>
  <si>
    <t>┌</t>
  </si>
  <si>
    <t>木　　　　　造</t>
  </si>
  <si>
    <t>以上</t>
  </si>
  <si>
    <t>└</t>
  </si>
  <si>
    <t>非　　木　　造</t>
  </si>
  <si>
    <t>免税点未満の家屋</t>
  </si>
  <si>
    <t xml:space="preserve">　資料：資産税課　  </t>
  </si>
  <si>
    <t>９　課　税　家　屋　（ 非 木 造 ）</t>
  </si>
  <si>
    <t>種別</t>
  </si>
  <si>
    <t>構　　　　　　　　　　造</t>
  </si>
  <si>
    <t>平　成　27　年</t>
  </si>
  <si>
    <t>平　成　28　年</t>
  </si>
  <si>
    <t>棟　数</t>
  </si>
  <si>
    <t>床 面 積</t>
  </si>
  <si>
    <t>総　　　　　　　　数</t>
  </si>
  <si>
    <t>住宅</t>
  </si>
  <si>
    <t>鉄骨、鉄筋コンクリート造</t>
  </si>
  <si>
    <t>│</t>
  </si>
  <si>
    <t>鉄筋コンクリート造</t>
  </si>
  <si>
    <t>・アパート</t>
  </si>
  <si>
    <t>┤</t>
  </si>
  <si>
    <t>鉄骨造</t>
  </si>
  <si>
    <t>れんが造
コンクリートブロック造</t>
  </si>
  <si>
    <t>軽量鉄骨造</t>
  </si>
  <si>
    <t>小　　　　　　　　計</t>
  </si>
  <si>
    <t>そ</t>
  </si>
  <si>
    <t>の</t>
  </si>
  <si>
    <t>他</t>
  </si>
  <si>
    <t>10　課　税　家　屋 （ 木 造 ）</t>
  </si>
  <si>
    <t xml:space="preserve">(単位：㎡） </t>
  </si>
  <si>
    <t>用　　　　　　　　途</t>
  </si>
  <si>
    <t>平　成　26　年</t>
  </si>
  <si>
    <t>平　成　27　年</t>
  </si>
  <si>
    <t>平　成　28　年</t>
  </si>
  <si>
    <t>棟　数</t>
  </si>
  <si>
    <t>床 面 積</t>
  </si>
  <si>
    <t>総　　　　　　　数</t>
  </si>
  <si>
    <t>専用住宅</t>
  </si>
  <si>
    <t>共同住宅、寄宿舎</t>
  </si>
  <si>
    <t>併用住宅</t>
  </si>
  <si>
    <t>農家住宅</t>
  </si>
  <si>
    <t>旅館、料亭、ホテル</t>
  </si>
  <si>
    <t>事務所、銀行、店舗</t>
  </si>
  <si>
    <t>劇場、病院</t>
  </si>
  <si>
    <t>公衆浴場</t>
  </si>
  <si>
    <t>工場、倉庫</t>
  </si>
  <si>
    <t>土蔵</t>
  </si>
  <si>
    <t>附属家</t>
  </si>
  <si>
    <t>　資料：資産税課</t>
  </si>
  <si>
    <t>11　都 市 計 画 区 域 の 用 途 別 面 積</t>
  </si>
  <si>
    <t xml:space="preserve">各年４月１日現在（単位：ha） </t>
  </si>
  <si>
    <t>用　　　　　　　　　　　　　　　　　　　　途</t>
  </si>
  <si>
    <t>地　　　　　　　　　　　　　　　　域</t>
  </si>
  <si>
    <t>防　 火　 地　 域</t>
  </si>
  <si>
    <t>総　　数</t>
  </si>
  <si>
    <t>第１種低層</t>
  </si>
  <si>
    <t>第２種低層</t>
  </si>
  <si>
    <t>第 １ 種</t>
  </si>
  <si>
    <t>第１種中高</t>
  </si>
  <si>
    <t>第２種中高</t>
  </si>
  <si>
    <t>第 ２ 種</t>
  </si>
  <si>
    <t>近隣商業</t>
  </si>
  <si>
    <t>工業専用</t>
  </si>
  <si>
    <t>住居専用</t>
  </si>
  <si>
    <t>層住居専用</t>
  </si>
  <si>
    <t>住    居</t>
  </si>
  <si>
    <t>　資料：都市計画課</t>
  </si>
  <si>
    <t>12　都  市  計  画  街　路</t>
  </si>
  <si>
    <t xml:space="preserve">各年４月１日現在（単位：ｍ） </t>
  </si>
  <si>
    <t>総　　　　　数</t>
  </si>
  <si>
    <t>幅員11ｍ未満</t>
  </si>
  <si>
    <t>幅員11ｍ以上</t>
  </si>
  <si>
    <t>幅員15ｍ以上</t>
  </si>
  <si>
    <t>幅員18ｍ以上</t>
  </si>
  <si>
    <t>幅員22ｍ以上</t>
  </si>
  <si>
    <t>幅員30ｍ以上</t>
  </si>
  <si>
    <t>幅員36ｍ以上</t>
  </si>
  <si>
    <t>幅員50ｍ以上</t>
  </si>
  <si>
    <t>路線数</t>
  </si>
  <si>
    <t>実　延　長</t>
  </si>
  <si>
    <t xml:space="preserve">　資料：都市計画課　  </t>
  </si>
  <si>
    <t>　注1)都市計画街路は、各区を越えて計画決定されているため、各区ごとの路線数の合計と全市計の</t>
  </si>
  <si>
    <t xml:space="preserve">      路線数は一致しない。</t>
  </si>
  <si>
    <t xml:space="preserve">    2)都市計画道路の幅員は、都市計画法第14条「都市計画の図書」による代表幅員に基づき算出している。</t>
  </si>
  <si>
    <t xml:space="preserve">４月１日現在（単位：ｍ） </t>
  </si>
  <si>
    <t>全市計</t>
  </si>
  <si>
    <t>13　市 営 駐 車 場 利 用 状 況</t>
  </si>
  <si>
    <t xml:space="preserve">（単位：台） </t>
  </si>
  <si>
    <t>計
（四輪）</t>
  </si>
  <si>
    <t>新 川 北</t>
  </si>
  <si>
    <t>新 川 南</t>
  </si>
  <si>
    <t>駅　 北</t>
  </si>
  <si>
    <t>ザザシティ</t>
  </si>
  <si>
    <t>ザザシティ
（二輪）</t>
  </si>
  <si>
    <t>駅南地下</t>
  </si>
  <si>
    <t xml:space="preserve">… </t>
  </si>
  <si>
    <t>　 12</t>
  </si>
  <si>
    <t xml:space="preserve"> 資料：交通政策課　</t>
  </si>
  <si>
    <t xml:space="preserve">   2)駅南地下は平成26年4月から静岡県道路公社から移管。</t>
  </si>
  <si>
    <t>14　都　市　公　園　（開設状況）</t>
  </si>
  <si>
    <t xml:space="preserve">（単位：箇所・ha） </t>
  </si>
  <si>
    <t>年　　　度</t>
  </si>
  <si>
    <t>計</t>
  </si>
  <si>
    <t>住 区 基 幹 公 園</t>
  </si>
  <si>
    <t>都市基盤公園</t>
  </si>
  <si>
    <t>大規模
公　園</t>
  </si>
  <si>
    <t>特　殊
公　園</t>
  </si>
  <si>
    <t>緑　地</t>
  </si>
  <si>
    <t>緑　道</t>
  </si>
  <si>
    <t>街　区</t>
  </si>
  <si>
    <t>近　隣</t>
  </si>
  <si>
    <t>地　区</t>
  </si>
  <si>
    <t>総　合</t>
  </si>
  <si>
    <t>運　動</t>
  </si>
  <si>
    <t>広　域</t>
  </si>
  <si>
    <t xml:space="preserve">　資料：公園課　  </t>
  </si>
  <si>
    <t>15　下　　水　　道</t>
  </si>
  <si>
    <t>処　理　区　域</t>
  </si>
  <si>
    <t>水洗化戸数
（戸）</t>
  </si>
  <si>
    <t>処理水量
（㎥）</t>
  </si>
  <si>
    <t>管渠延長
（ｍ）</t>
  </si>
  <si>
    <t>面積（ha）</t>
  </si>
  <si>
    <t>人口（人）</t>
  </si>
  <si>
    <t>普及率（％）</t>
  </si>
  <si>
    <t>　資料：上下水道総務課</t>
  </si>
  <si>
    <t>16　下 水 道 事 業 費</t>
  </si>
  <si>
    <t xml:space="preserve">（単位：千円） </t>
  </si>
  <si>
    <t>事業総額</t>
  </si>
  <si>
    <t>財　　　　　　　源　　　　　　　内　　　　　　　訳</t>
  </si>
  <si>
    <t>国庫補助金</t>
  </si>
  <si>
    <t>企　業　債</t>
  </si>
  <si>
    <t>繰　入　金</t>
  </si>
  <si>
    <t>受　益　者
負　担　金</t>
  </si>
  <si>
    <t>使　用　料</t>
  </si>
  <si>
    <t>そ　の　他</t>
  </si>
  <si>
    <t>14　土木建設・住居</t>
  </si>
  <si>
    <t xml:space="preserve">各年４月１日現在　（単位：ｍ） </t>
  </si>
  <si>
    <t>平成 27 年</t>
  </si>
  <si>
    <t>平成 28 年</t>
  </si>
  <si>
    <t>平成 29 年</t>
  </si>
  <si>
    <t>平成 30 年</t>
  </si>
  <si>
    <t>幅員別</t>
  </si>
  <si>
    <t xml:space="preserve">　注1)国道・県道は浜松市内にある道路の延長である。(国道指定区間及び有料区間を除く）　　　　　　　　　　  </t>
  </si>
  <si>
    <t xml:space="preserve">    2)道路台帳に基づく数値による。</t>
  </si>
  <si>
    <t xml:space="preserve">平成30年４月１日現在　（単位：ｍ） </t>
  </si>
  <si>
    <t>15　ｍ　以　上</t>
  </si>
  <si>
    <t xml:space="preserve">   注)市道のみ。（独立自歩道を除く）</t>
  </si>
  <si>
    <t>平 成 30 年</t>
  </si>
  <si>
    <t>一　般
その他</t>
  </si>
  <si>
    <t>平成 26 年度</t>
  </si>
  <si>
    <t>27</t>
  </si>
  <si>
    <t>28</t>
  </si>
  <si>
    <t>29</t>
  </si>
  <si>
    <t>30</t>
  </si>
  <si>
    <t>平成 30 年度</t>
  </si>
  <si>
    <t>一　般
その他</t>
  </si>
  <si>
    <t>26</t>
  </si>
  <si>
    <t>27</t>
  </si>
  <si>
    <t xml:space="preserve">  注)上段－戸数　 下段－床面積</t>
  </si>
  <si>
    <t>平成 25 年度</t>
  </si>
  <si>
    <t>　 ５</t>
  </si>
  <si>
    <t>　 ８</t>
  </si>
  <si>
    <t>　 ９</t>
  </si>
  <si>
    <t>　 10</t>
  </si>
  <si>
    <t>　 11</t>
  </si>
  <si>
    <t xml:space="preserve">   12</t>
  </si>
  <si>
    <t>　 ２</t>
  </si>
  <si>
    <t>　 ３</t>
  </si>
  <si>
    <t xml:space="preserve">  注)指定確認検査機関受付分を含む。計画通知は含まれない。</t>
  </si>
  <si>
    <t>26</t>
  </si>
  <si>
    <t>27</t>
  </si>
  <si>
    <t>28</t>
  </si>
  <si>
    <t>29</t>
  </si>
  <si>
    <t>　 ８</t>
  </si>
  <si>
    <t>　 ９</t>
  </si>
  <si>
    <t>　 10</t>
  </si>
  <si>
    <t>　 11</t>
  </si>
  <si>
    <t xml:space="preserve">   12</t>
  </si>
  <si>
    <t>30</t>
  </si>
  <si>
    <t>　 ２</t>
  </si>
  <si>
    <t>　 ３</t>
  </si>
  <si>
    <t xml:space="preserve">  注)指定確認検査機関受付分を含む。計画通知は含まれない。</t>
  </si>
  <si>
    <t>平　　成　　25　　年</t>
  </si>
  <si>
    <t>　  　28</t>
  </si>
  <si>
    <t>　　  29</t>
  </si>
  <si>
    <t xml:space="preserve">  注)免税点以上とは課税標準額が20万円以上。</t>
  </si>
  <si>
    <t>平　成　29　年</t>
  </si>
  <si>
    <t>│</t>
  </si>
  <si>
    <t>└</t>
  </si>
  <si>
    <t xml:space="preserve">  注)れんが造コンクリートブロック造にはその他の構造の建物を含む。</t>
  </si>
  <si>
    <t>平　成　29　年</t>
  </si>
  <si>
    <t>準 住 居</t>
  </si>
  <si>
    <t>住    居</t>
  </si>
  <si>
    <t>商    業</t>
  </si>
  <si>
    <t>準 工 業</t>
  </si>
  <si>
    <t>工    業</t>
  </si>
  <si>
    <t>防    火</t>
  </si>
  <si>
    <t>準 防 火</t>
  </si>
  <si>
    <t>平成 25 年度</t>
  </si>
  <si>
    <t>26</t>
  </si>
  <si>
    <t>27</t>
  </si>
  <si>
    <t>28</t>
  </si>
  <si>
    <t>29</t>
  </si>
  <si>
    <t xml:space="preserve">       -</t>
  </si>
  <si>
    <t xml:space="preserve">      -</t>
  </si>
  <si>
    <t>幅員50ｍ以上</t>
  </si>
  <si>
    <t xml:space="preserve">      路線数は一致しない。</t>
  </si>
  <si>
    <t xml:space="preserve">　　　　　　　　　　    </t>
  </si>
  <si>
    <t xml:space="preserve">    2)都市計画道路の幅員は、都市計画法第14条「都市計画の図書」による代表幅員に基づき算出している。</t>
  </si>
  <si>
    <t>　　　　　　　　　　 　　　</t>
  </si>
  <si>
    <t>平成 29 年度</t>
  </si>
  <si>
    <t>30</t>
  </si>
  <si>
    <t xml:space="preserve"> 注1)(　)内は定期利用を除いた普通利用台数。　　　　</t>
  </si>
  <si>
    <t>26</t>
  </si>
  <si>
    <t>27</t>
  </si>
  <si>
    <t>28</t>
  </si>
  <si>
    <t>29</t>
  </si>
  <si>
    <t xml:space="preserve">  注)上段－箇所数　下段－面積</t>
  </si>
  <si>
    <t xml:space="preserve">  注)上段－箇所数　下段－面積</t>
  </si>
  <si>
    <t>平成 25 年度</t>
  </si>
  <si>
    <t>26</t>
  </si>
  <si>
    <t>27</t>
  </si>
  <si>
    <t>28</t>
  </si>
  <si>
    <t>29</t>
  </si>
  <si>
    <t>平成 25 年度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</si>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</sst>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\ ;;#\-\ \ "/>
    <numFmt numFmtId="177" formatCode="&quot;r&quot;\ \ \ #\ ###\ ##0\ \ ;;#\-\ \ "/>
    <numFmt numFmtId="178" formatCode="&quot;r&quot;\ \ \ \ #\ ###\ ##0\ \ ;;#\-\ \ "/>
    <numFmt numFmtId="179" formatCode="&quot;r&quot;\ \ \ \ \ #\ ###\ ##0\ \ ;;#\-\ \ "/>
    <numFmt numFmtId="180" formatCode="&quot;r&quot;#\ ###\ ##0\ \ ;;#\-\ \ "/>
    <numFmt numFmtId="181" formatCode="#\ ##0\ \ \ \ ;;#\-\ \ \ \ "/>
    <numFmt numFmtId="182" formatCode="#\ ##0\ \ ;;#\-\ \ \ \ "/>
    <numFmt numFmtId="183" formatCode="#\ ##0\ \ \ ;;#\-\ \ \ "/>
    <numFmt numFmtId="184" formatCode="#\ ###\ ##0\ \ \ ;;#\-\ \ "/>
    <numFmt numFmtId="185" formatCode="#\ ###\ ##0\ \ \ ;;#\-\ \ \ "/>
    <numFmt numFmtId="186" formatCode="#\ ##0\ \ \ ;;#\-\ \ \ \ \ "/>
    <numFmt numFmtId="187" formatCode="#\ ##0.0\ \ \ ;;#\-\ \ \ \ \ "/>
    <numFmt numFmtId="188" formatCode="#\ ###\ ##0\ \ ;;#\-\ \ \ "/>
    <numFmt numFmtId="189" formatCode="#\ ###\ ##0.00\ \ ;;#\-\ \ "/>
    <numFmt numFmtId="190" formatCode="#\ ##0\ "/>
    <numFmt numFmtId="191" formatCode="#\ ###\ ###\ ##0\ \ \ ;;#\-\ \ \ "/>
    <numFmt numFmtId="192" formatCode="&quot;r&quot;\ \ #\ ###\ ##0\ \ \ ;;#\-\ \ \ "/>
    <numFmt numFmtId="193" formatCode="#\ ###\ ##0;;#\-"/>
    <numFmt numFmtId="194" formatCode="&quot;r&quot;\ #\ ###\ ##0;;#\-"/>
    <numFmt numFmtId="195" formatCode="&quot;r&quot;#\ ###\ ##0;;#\-"/>
    <numFmt numFmtId="196" formatCode="#\ ##0"/>
    <numFmt numFmtId="197" formatCode="#\ ##0.0\ ;;#\-\ \ \ "/>
    <numFmt numFmtId="198" formatCode="#\ ##0\ \ ;;#\-\ \ "/>
    <numFmt numFmtId="199" formatCode="#\ ##0\ ;;#\-\ "/>
    <numFmt numFmtId="200" formatCode="\(#\ ##0\);;#\-\ "/>
    <numFmt numFmtId="201" formatCode="#\ ##0.00\ ;;#\-\ \ \ \ "/>
    <numFmt numFmtId="202" formatCode="#\ ##0.00\ ;;#\-\ \ \ "/>
    <numFmt numFmtId="203" formatCode="#\ ##0;;#\-\ \ \ \ "/>
    <numFmt numFmtId="204" formatCode="#\ ##0.00;;#\-\ \ \ "/>
    <numFmt numFmtId="205" formatCode="0.00_);[Red]\(0.00\)"/>
    <numFmt numFmtId="206" formatCode="#\ ###\ ##0\ ;;#\-\ \ \ "/>
    <numFmt numFmtId="207" formatCode="#\ ###\ ##0\ ;;#\-\ "/>
    <numFmt numFmtId="208" formatCode="#\ ###\ ##0.0\ ;;#\-\ "/>
    <numFmt numFmtId="209" formatCode="&quot;r&quot;\ #\ ###\ ##0\ ;;#\-\ \ \ "/>
    <numFmt numFmtId="210" formatCode="&quot;r&quot;\ #\ ##0\ \ ;;#\-\ \ "/>
  </numFmts>
  <fonts count="57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ＦＡ 明朝"/>
      <family val="1"/>
    </font>
    <font>
      <sz val="8"/>
      <name val="ＦＡ 明朝"/>
      <family val="1"/>
    </font>
    <font>
      <sz val="8.5"/>
      <color indexed="8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4" fillId="0" borderId="0" xfId="63" applyFont="1" applyAlignment="1" applyProtection="1">
      <alignment vertical="top"/>
      <protection/>
    </xf>
    <xf numFmtId="0" fontId="1" fillId="0" borderId="0" xfId="63" applyFont="1" applyAlignment="1" applyProtection="1">
      <alignment horizontal="center" vertical="top"/>
      <protection/>
    </xf>
    <xf numFmtId="0" fontId="1" fillId="0" borderId="10" xfId="63" applyFont="1" applyBorder="1" applyProtection="1">
      <alignment/>
      <protection/>
    </xf>
    <xf numFmtId="0" fontId="1" fillId="0" borderId="0" xfId="63" applyFont="1" applyAlignment="1" applyProtection="1">
      <alignment/>
      <protection/>
    </xf>
    <xf numFmtId="0" fontId="10" fillId="0" borderId="0" xfId="63" applyFont="1" applyAlignment="1" applyProtection="1">
      <alignment/>
      <protection/>
    </xf>
    <xf numFmtId="0" fontId="11" fillId="0" borderId="0" xfId="63" applyFont="1" applyAlignment="1" applyProtection="1">
      <alignment vertical="center"/>
      <protection/>
    </xf>
    <xf numFmtId="0" fontId="1" fillId="0" borderId="10" xfId="63" applyFont="1" applyBorder="1" applyAlignment="1" applyProtection="1">
      <alignment horizontal="right" vertical="center"/>
      <protection/>
    </xf>
    <xf numFmtId="49" fontId="7" fillId="0" borderId="11" xfId="63" applyNumberFormat="1" applyFont="1" applyBorder="1" applyAlignment="1" applyProtection="1">
      <alignment horizontal="center" vertical="center"/>
      <protection locked="0"/>
    </xf>
    <xf numFmtId="49" fontId="1" fillId="0" borderId="11" xfId="63" applyNumberFormat="1" applyFont="1" applyBorder="1" applyAlignment="1" applyProtection="1">
      <alignment horizontal="center" vertical="center"/>
      <protection locked="0"/>
    </xf>
    <xf numFmtId="0" fontId="1" fillId="0" borderId="0" xfId="63" applyFont="1" applyBorder="1" applyAlignment="1" applyProtection="1">
      <alignment vertical="center"/>
      <protection/>
    </xf>
    <xf numFmtId="0" fontId="11" fillId="0" borderId="0" xfId="63" applyFont="1" applyFill="1" applyAlignment="1" applyProtection="1">
      <alignment vertical="center"/>
      <protection/>
    </xf>
    <xf numFmtId="0" fontId="1" fillId="0" borderId="0" xfId="63" applyFont="1" applyAlignment="1" applyProtection="1">
      <alignment vertical="top"/>
      <protection/>
    </xf>
    <xf numFmtId="0" fontId="2" fillId="0" borderId="0" xfId="63" applyFont="1">
      <alignment/>
      <protection/>
    </xf>
    <xf numFmtId="0" fontId="1" fillId="0" borderId="0" xfId="63" applyFont="1" applyAlignment="1" applyProtection="1">
      <alignment vertical="center"/>
      <protection/>
    </xf>
    <xf numFmtId="49" fontId="1" fillId="0" borderId="0" xfId="63" applyNumberFormat="1" applyFont="1" applyAlignment="1" applyProtection="1">
      <alignment horizontal="center" vertical="center"/>
      <protection/>
    </xf>
    <xf numFmtId="0" fontId="8" fillId="0" borderId="0" xfId="63" applyFont="1" applyAlignment="1" applyProtection="1">
      <alignment vertical="center"/>
      <protection/>
    </xf>
    <xf numFmtId="0" fontId="11" fillId="0" borderId="0" xfId="63" applyFont="1" applyBorder="1" applyAlignment="1" applyProtection="1">
      <alignment vertical="center"/>
      <protection/>
    </xf>
    <xf numFmtId="0" fontId="4" fillId="0" borderId="0" xfId="64" applyFont="1" applyFill="1" applyAlignment="1" applyProtection="1">
      <alignment vertical="top"/>
      <protection/>
    </xf>
    <xf numFmtId="0" fontId="1" fillId="0" borderId="0" xfId="64" applyFont="1" applyFill="1" applyAlignment="1" applyProtection="1">
      <alignment vertical="top"/>
      <protection/>
    </xf>
    <xf numFmtId="0" fontId="1" fillId="0" borderId="0" xfId="64" applyFont="1" applyFill="1" applyAlignment="1" applyProtection="1">
      <alignment horizontal="center" vertical="top"/>
      <protection/>
    </xf>
    <xf numFmtId="0" fontId="16" fillId="0" borderId="0" xfId="64" applyFont="1" applyFill="1" applyAlignment="1" applyProtection="1">
      <alignment vertical="top"/>
      <protection/>
    </xf>
    <xf numFmtId="0" fontId="2" fillId="0" borderId="0" xfId="64" applyFill="1">
      <alignment/>
      <protection/>
    </xf>
    <xf numFmtId="0" fontId="17" fillId="0" borderId="10" xfId="64" applyFont="1" applyFill="1" applyBorder="1" applyAlignment="1" applyProtection="1">
      <alignment vertical="center"/>
      <protection/>
    </xf>
    <xf numFmtId="0" fontId="1" fillId="0" borderId="10" xfId="64" applyFont="1" applyFill="1" applyBorder="1" applyAlignment="1" applyProtection="1">
      <alignment horizontal="right" vertical="center"/>
      <protection locked="0"/>
    </xf>
    <xf numFmtId="49" fontId="8" fillId="0" borderId="0" xfId="51" applyNumberFormat="1" applyFont="1" applyFill="1" applyBorder="1" applyAlignment="1" applyProtection="1">
      <alignment vertical="center"/>
      <protection/>
    </xf>
    <xf numFmtId="38" fontId="8" fillId="0" borderId="12" xfId="51" applyFont="1" applyFill="1" applyBorder="1" applyAlignment="1" applyProtection="1">
      <alignment horizontal="center" vertical="center"/>
      <protection/>
    </xf>
    <xf numFmtId="49" fontId="8" fillId="0" borderId="13" xfId="51" applyNumberFormat="1" applyFont="1" applyFill="1" applyBorder="1" applyAlignment="1" applyProtection="1">
      <alignment vertical="center"/>
      <protection/>
    </xf>
    <xf numFmtId="38" fontId="8" fillId="0" borderId="14" xfId="51" applyFont="1" applyFill="1" applyBorder="1" applyAlignment="1" applyProtection="1">
      <alignment horizontal="center" vertical="center"/>
      <protection/>
    </xf>
    <xf numFmtId="0" fontId="1" fillId="0" borderId="0" xfId="64" applyNumberFormat="1" applyFont="1" applyFill="1" applyBorder="1" applyAlignment="1" applyProtection="1">
      <alignment vertical="center"/>
      <protection/>
    </xf>
    <xf numFmtId="0" fontId="1" fillId="0" borderId="15" xfId="64" applyNumberFormat="1" applyFont="1" applyFill="1" applyBorder="1" applyAlignment="1" applyProtection="1">
      <alignment vertical="center"/>
      <protection/>
    </xf>
    <xf numFmtId="0" fontId="1" fillId="0" borderId="16" xfId="64" applyNumberFormat="1" applyFont="1" applyFill="1" applyBorder="1" applyAlignment="1" applyProtection="1">
      <alignment vertical="center"/>
      <protection/>
    </xf>
    <xf numFmtId="0" fontId="1" fillId="0" borderId="17" xfId="64" applyFont="1" applyFill="1" applyBorder="1" applyAlignment="1" applyProtection="1">
      <alignment horizontal="center" vertical="center"/>
      <protection/>
    </xf>
    <xf numFmtId="38" fontId="8" fillId="0" borderId="18" xfId="51" applyFont="1" applyFill="1" applyBorder="1" applyAlignment="1" applyProtection="1">
      <alignment horizontal="center" vertical="center"/>
      <protection/>
    </xf>
    <xf numFmtId="0" fontId="1" fillId="0" borderId="19" xfId="64" applyNumberFormat="1" applyFont="1" applyFill="1" applyBorder="1" applyAlignment="1" applyProtection="1">
      <alignment vertical="center"/>
      <protection/>
    </xf>
    <xf numFmtId="0" fontId="1" fillId="0" borderId="20" xfId="64" applyFont="1" applyFill="1" applyBorder="1" applyAlignment="1" applyProtection="1">
      <alignment horizontal="center" vertical="center"/>
      <protection/>
    </xf>
    <xf numFmtId="0" fontId="1" fillId="0" borderId="21" xfId="64" applyNumberFormat="1" applyFont="1" applyFill="1" applyBorder="1" applyAlignment="1" applyProtection="1">
      <alignment vertical="center"/>
      <protection/>
    </xf>
    <xf numFmtId="0" fontId="1" fillId="0" borderId="22" xfId="64" applyFont="1" applyFill="1" applyBorder="1" applyAlignment="1" applyProtection="1">
      <alignment horizontal="center" vertical="center"/>
      <protection/>
    </xf>
    <xf numFmtId="0" fontId="1" fillId="0" borderId="10" xfId="64" applyNumberFormat="1" applyFont="1" applyFill="1" applyBorder="1" applyAlignment="1" applyProtection="1">
      <alignment vertical="center"/>
      <protection/>
    </xf>
    <xf numFmtId="0" fontId="1" fillId="0" borderId="23" xfId="64" applyNumberFormat="1" applyFont="1" applyFill="1" applyBorder="1" applyAlignment="1" applyProtection="1">
      <alignment vertical="center"/>
      <protection/>
    </xf>
    <xf numFmtId="0" fontId="1" fillId="0" borderId="24" xfId="64" applyFont="1" applyFill="1" applyBorder="1" applyAlignment="1" applyProtection="1">
      <alignment horizontal="center" vertical="center"/>
      <protection/>
    </xf>
    <xf numFmtId="38" fontId="8" fillId="0" borderId="25" xfId="51" applyFont="1" applyFill="1" applyBorder="1" applyAlignment="1" applyProtection="1">
      <alignment horizontal="center" vertical="center"/>
      <protection/>
    </xf>
    <xf numFmtId="0" fontId="1" fillId="0" borderId="0" xfId="64" applyFont="1" applyFill="1" applyAlignment="1" applyProtection="1">
      <alignment/>
      <protection/>
    </xf>
    <xf numFmtId="0" fontId="17" fillId="0" borderId="0" xfId="64" applyFont="1" applyFill="1" applyBorder="1" applyAlignment="1" applyProtection="1">
      <alignment vertical="center"/>
      <protection/>
    </xf>
    <xf numFmtId="0" fontId="10" fillId="0" borderId="0" xfId="64" applyFont="1" applyFill="1" applyAlignment="1" applyProtection="1">
      <alignment/>
      <protection/>
    </xf>
    <xf numFmtId="0" fontId="17" fillId="0" borderId="0" xfId="64" applyFont="1" applyFill="1" applyAlignment="1" applyProtection="1">
      <alignment vertical="center"/>
      <protection/>
    </xf>
    <xf numFmtId="0" fontId="16" fillId="0" borderId="0" xfId="64" applyFont="1" applyFill="1" applyBorder="1" applyAlignment="1" applyProtection="1">
      <alignment vertical="center"/>
      <protection/>
    </xf>
    <xf numFmtId="49" fontId="8" fillId="0" borderId="0" xfId="51" applyNumberFormat="1" applyFont="1" applyFill="1" applyBorder="1" applyAlignment="1" applyProtection="1">
      <alignment horizontal="center" vertical="center"/>
      <protection/>
    </xf>
    <xf numFmtId="38" fontId="8" fillId="0" borderId="0" xfId="51" applyFont="1" applyFill="1" applyBorder="1" applyAlignment="1" applyProtection="1">
      <alignment horizontal="center" vertical="center"/>
      <protection/>
    </xf>
    <xf numFmtId="181" fontId="8" fillId="0" borderId="0" xfId="51" applyNumberFormat="1" applyFont="1" applyFill="1" applyBorder="1" applyAlignment="1" applyProtection="1">
      <alignment vertical="center"/>
      <protection locked="0"/>
    </xf>
    <xf numFmtId="0" fontId="4" fillId="0" borderId="0" xfId="64" applyFont="1" applyAlignment="1" applyProtection="1">
      <alignment vertical="top"/>
      <protection/>
    </xf>
    <xf numFmtId="0" fontId="1" fillId="0" borderId="0" xfId="64" applyFont="1" applyAlignment="1" applyProtection="1">
      <alignment vertical="top"/>
      <protection/>
    </xf>
    <xf numFmtId="0" fontId="1" fillId="0" borderId="0" xfId="64" applyFont="1" applyAlignment="1" applyProtection="1">
      <alignment horizontal="center" vertical="top"/>
      <protection/>
    </xf>
    <xf numFmtId="0" fontId="4" fillId="0" borderId="0" xfId="64" applyFont="1" applyAlignment="1" applyProtection="1">
      <alignment horizontal="right" vertical="top"/>
      <protection/>
    </xf>
    <xf numFmtId="0" fontId="2" fillId="0" borderId="0" xfId="64" applyFont="1">
      <alignment/>
      <protection/>
    </xf>
    <xf numFmtId="0" fontId="1" fillId="0" borderId="0" xfId="64" applyFont="1" applyAlignment="1" applyProtection="1">
      <alignment vertical="center"/>
      <protection/>
    </xf>
    <xf numFmtId="0" fontId="1" fillId="0" borderId="10" xfId="64" applyFont="1" applyBorder="1" applyProtection="1">
      <alignment/>
      <protection/>
    </xf>
    <xf numFmtId="0" fontId="1" fillId="0" borderId="10" xfId="64" applyFont="1" applyBorder="1" applyAlignment="1" applyProtection="1">
      <alignment horizontal="right" vertical="center"/>
      <protection/>
    </xf>
    <xf numFmtId="49" fontId="1" fillId="0" borderId="13" xfId="64" applyNumberFormat="1" applyFont="1" applyBorder="1" applyAlignment="1" applyProtection="1">
      <alignment horizontal="centerContinuous" vertical="center"/>
      <protection/>
    </xf>
    <xf numFmtId="49" fontId="1" fillId="0" borderId="22" xfId="64" applyNumberFormat="1" applyFont="1" applyBorder="1" applyAlignment="1" applyProtection="1">
      <alignment horizontal="centerContinuous" vertical="center"/>
      <protection/>
    </xf>
    <xf numFmtId="49" fontId="1" fillId="0" borderId="11" xfId="64" applyNumberFormat="1" applyFont="1" applyBorder="1" applyAlignment="1" applyProtection="1">
      <alignment horizontal="center" vertical="center"/>
      <protection locked="0"/>
    </xf>
    <xf numFmtId="49" fontId="7" fillId="0" borderId="11" xfId="64" applyNumberFormat="1" applyFont="1" applyBorder="1" applyAlignment="1" applyProtection="1">
      <alignment horizontal="center" vertical="center"/>
      <protection locked="0"/>
    </xf>
    <xf numFmtId="49" fontId="1" fillId="0" borderId="0" xfId="64" applyNumberFormat="1" applyFont="1" applyAlignment="1" applyProtection="1">
      <alignment horizontal="center" vertical="center"/>
      <protection/>
    </xf>
    <xf numFmtId="38" fontId="8" fillId="0" borderId="22" xfId="51" applyFont="1" applyBorder="1" applyAlignment="1" applyProtection="1">
      <alignment horizontal="center" vertical="center"/>
      <protection/>
    </xf>
    <xf numFmtId="182" fontId="8" fillId="0" borderId="0" xfId="51" applyNumberFormat="1" applyFont="1" applyFill="1" applyAlignment="1" applyProtection="1">
      <alignment vertical="center"/>
      <protection locked="0"/>
    </xf>
    <xf numFmtId="0" fontId="8" fillId="0" borderId="0" xfId="64" applyFont="1" applyAlignment="1" applyProtection="1">
      <alignment vertical="center"/>
      <protection/>
    </xf>
    <xf numFmtId="38" fontId="8" fillId="0" borderId="24" xfId="51" applyFont="1" applyBorder="1" applyAlignment="1" applyProtection="1">
      <alignment horizontal="center" vertical="center"/>
      <protection/>
    </xf>
    <xf numFmtId="182" fontId="8" fillId="0" borderId="23" xfId="51" applyNumberFormat="1" applyFont="1" applyFill="1" applyBorder="1" applyAlignment="1" applyProtection="1">
      <alignment vertical="center"/>
      <protection locked="0"/>
    </xf>
    <xf numFmtId="182" fontId="8" fillId="0" borderId="10" xfId="51" applyNumberFormat="1" applyFont="1" applyFill="1" applyBorder="1" applyAlignment="1" applyProtection="1">
      <alignment vertical="center"/>
      <protection locked="0"/>
    </xf>
    <xf numFmtId="182" fontId="9" fillId="0" borderId="10" xfId="51" applyNumberFormat="1" applyFont="1" applyFill="1" applyBorder="1" applyAlignment="1" applyProtection="1">
      <alignment vertical="center"/>
      <protection locked="0"/>
    </xf>
    <xf numFmtId="0" fontId="1" fillId="0" borderId="0" xfId="64" applyFont="1" applyAlignment="1" applyProtection="1">
      <alignment/>
      <protection/>
    </xf>
    <xf numFmtId="0" fontId="10" fillId="0" borderId="0" xfId="64" applyFont="1" applyAlignment="1" applyProtection="1">
      <alignment/>
      <protection/>
    </xf>
    <xf numFmtId="0" fontId="1" fillId="0" borderId="0" xfId="64" applyFont="1" applyBorder="1" applyAlignment="1" applyProtection="1">
      <alignment vertical="center"/>
      <protection/>
    </xf>
    <xf numFmtId="0" fontId="11" fillId="0" borderId="0" xfId="64" applyFont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83" fontId="19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86" fontId="1" fillId="0" borderId="19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6" fontId="1" fillId="0" borderId="19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87" fontId="1" fillId="0" borderId="19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7" fontId="1" fillId="0" borderId="19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190" fontId="1" fillId="0" borderId="2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90" fontId="1" fillId="0" borderId="16" xfId="0" applyNumberFormat="1" applyFont="1" applyBorder="1" applyAlignment="1">
      <alignment horizontal="center" vertical="center"/>
    </xf>
    <xf numFmtId="185" fontId="1" fillId="0" borderId="19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center" vertical="center"/>
    </xf>
    <xf numFmtId="191" fontId="19" fillId="0" borderId="0" xfId="0" applyNumberFormat="1" applyFont="1" applyAlignment="1">
      <alignment/>
    </xf>
    <xf numFmtId="185" fontId="1" fillId="0" borderId="19" xfId="0" applyNumberFormat="1" applyFont="1" applyFill="1" applyBorder="1" applyAlignment="1">
      <alignment vertical="center"/>
    </xf>
    <xf numFmtId="185" fontId="19" fillId="0" borderId="0" xfId="0" applyNumberFormat="1" applyFont="1" applyAlignment="1">
      <alignment/>
    </xf>
    <xf numFmtId="190" fontId="1" fillId="0" borderId="10" xfId="0" applyNumberFormat="1" applyFont="1" applyBorder="1" applyAlignment="1">
      <alignment horizontal="center" vertical="center"/>
    </xf>
    <xf numFmtId="190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/>
    </xf>
    <xf numFmtId="191" fontId="1" fillId="0" borderId="0" xfId="0" applyNumberFormat="1" applyFont="1" applyAlignment="1">
      <alignment horizontal="center"/>
    </xf>
    <xf numFmtId="190" fontId="1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190" fontId="1" fillId="0" borderId="14" xfId="0" applyNumberFormat="1" applyFont="1" applyBorder="1" applyAlignment="1">
      <alignment horizontal="center" vertical="center"/>
    </xf>
    <xf numFmtId="190" fontId="1" fillId="0" borderId="21" xfId="0" applyNumberFormat="1" applyFont="1" applyBorder="1" applyAlignment="1">
      <alignment horizontal="center" vertical="center"/>
    </xf>
    <xf numFmtId="190" fontId="7" fillId="0" borderId="14" xfId="0" applyNumberFormat="1" applyFont="1" applyBorder="1" applyAlignment="1">
      <alignment horizontal="center" vertical="center"/>
    </xf>
    <xf numFmtId="190" fontId="7" fillId="0" borderId="21" xfId="0" applyNumberFormat="1" applyFont="1" applyBorder="1" applyAlignment="1">
      <alignment horizontal="center" vertical="center"/>
    </xf>
    <xf numFmtId="190" fontId="1" fillId="0" borderId="17" xfId="0" applyNumberFormat="1" applyFont="1" applyBorder="1" applyAlignment="1">
      <alignment horizontal="center" vertical="center"/>
    </xf>
    <xf numFmtId="190" fontId="7" fillId="0" borderId="28" xfId="0" applyNumberFormat="1" applyFont="1" applyBorder="1" applyAlignment="1">
      <alignment horizontal="center" vertical="center"/>
    </xf>
    <xf numFmtId="193" fontId="1" fillId="0" borderId="19" xfId="0" applyNumberFormat="1" applyFont="1" applyBorder="1" applyAlignment="1">
      <alignment horizontal="right" vertical="center"/>
    </xf>
    <xf numFmtId="193" fontId="1" fillId="0" borderId="0" xfId="0" applyNumberFormat="1" applyFont="1" applyBorder="1" applyAlignment="1">
      <alignment vertical="center"/>
    </xf>
    <xf numFmtId="193" fontId="19" fillId="0" borderId="0" xfId="0" applyNumberFormat="1" applyFont="1" applyAlignment="1">
      <alignment/>
    </xf>
    <xf numFmtId="196" fontId="1" fillId="0" borderId="20" xfId="0" applyNumberFormat="1" applyFont="1" applyBorder="1" applyAlignment="1">
      <alignment horizontal="center" vertical="center"/>
    </xf>
    <xf numFmtId="193" fontId="1" fillId="0" borderId="19" xfId="0" applyNumberFormat="1" applyFont="1" applyBorder="1" applyAlignment="1">
      <alignment vertical="center"/>
    </xf>
    <xf numFmtId="196" fontId="1" fillId="0" borderId="24" xfId="0" applyNumberFormat="1" applyFont="1" applyBorder="1" applyAlignment="1">
      <alignment horizontal="center" vertical="center"/>
    </xf>
    <xf numFmtId="193" fontId="1" fillId="0" borderId="23" xfId="0" applyNumberFormat="1" applyFont="1" applyBorder="1" applyAlignment="1">
      <alignment vertical="center"/>
    </xf>
    <xf numFmtId="196" fontId="1" fillId="0" borderId="0" xfId="0" applyNumberFormat="1" applyFont="1" applyFill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0" fontId="1" fillId="0" borderId="0" xfId="65" applyFont="1" applyAlignment="1" applyProtection="1">
      <alignment horizontal="center" vertical="top"/>
      <protection/>
    </xf>
    <xf numFmtId="0" fontId="4" fillId="0" borderId="0" xfId="65" applyFont="1" applyAlignment="1" applyProtection="1">
      <alignment horizontal="right" vertical="top"/>
      <protection/>
    </xf>
    <xf numFmtId="0" fontId="1" fillId="0" borderId="0" xfId="65" applyFont="1" applyAlignment="1" applyProtection="1">
      <alignment vertical="top"/>
      <protection/>
    </xf>
    <xf numFmtId="0" fontId="2" fillId="0" borderId="0" xfId="65" applyFont="1">
      <alignment/>
      <protection/>
    </xf>
    <xf numFmtId="0" fontId="1" fillId="0" borderId="0" xfId="65" applyFont="1" applyAlignment="1" applyProtection="1">
      <alignment vertical="center"/>
      <protection/>
    </xf>
    <xf numFmtId="0" fontId="1" fillId="0" borderId="10" xfId="65" applyFont="1" applyBorder="1" applyProtection="1">
      <alignment/>
      <protection/>
    </xf>
    <xf numFmtId="0" fontId="1" fillId="0" borderId="10" xfId="65" applyFont="1" applyBorder="1" applyAlignment="1" applyProtection="1">
      <alignment horizontal="right" vertical="center"/>
      <protection/>
    </xf>
    <xf numFmtId="49" fontId="1" fillId="0" borderId="0" xfId="65" applyNumberFormat="1" applyFont="1" applyAlignment="1" applyProtection="1">
      <alignment vertical="center"/>
      <protection/>
    </xf>
    <xf numFmtId="49" fontId="1" fillId="0" borderId="13" xfId="65" applyNumberFormat="1" applyFont="1" applyBorder="1" applyAlignment="1" applyProtection="1">
      <alignment horizontal="center" vertical="center"/>
      <protection/>
    </xf>
    <xf numFmtId="49" fontId="1" fillId="0" borderId="14" xfId="65" applyNumberFormat="1" applyFont="1" applyBorder="1" applyAlignment="1" applyProtection="1">
      <alignment horizontal="center" vertical="center"/>
      <protection/>
    </xf>
    <xf numFmtId="49" fontId="7" fillId="0" borderId="14" xfId="65" applyNumberFormat="1" applyFont="1" applyBorder="1" applyAlignment="1" applyProtection="1">
      <alignment horizontal="center" vertical="center"/>
      <protection/>
    </xf>
    <xf numFmtId="49" fontId="7" fillId="0" borderId="13" xfId="65" applyNumberFormat="1" applyFont="1" applyBorder="1" applyAlignment="1" applyProtection="1">
      <alignment horizontal="center" vertical="center"/>
      <protection/>
    </xf>
    <xf numFmtId="49" fontId="1" fillId="0" borderId="0" xfId="65" applyNumberFormat="1" applyFont="1" applyAlignment="1" applyProtection="1">
      <alignment horizontal="center" vertical="center"/>
      <protection/>
    </xf>
    <xf numFmtId="49" fontId="1" fillId="0" borderId="0" xfId="65" applyNumberFormat="1" applyFont="1" applyBorder="1" applyAlignment="1" applyProtection="1">
      <alignment horizontal="center" vertical="center"/>
      <protection/>
    </xf>
    <xf numFmtId="49" fontId="1" fillId="0" borderId="20" xfId="65" applyNumberFormat="1" applyFont="1" applyBorder="1" applyAlignment="1" applyProtection="1">
      <alignment horizontal="center" vertical="center"/>
      <protection/>
    </xf>
    <xf numFmtId="49" fontId="7" fillId="0" borderId="0" xfId="65" applyNumberFormat="1" applyFont="1" applyBorder="1" applyAlignment="1" applyProtection="1">
      <alignment horizontal="center" vertical="center"/>
      <protection/>
    </xf>
    <xf numFmtId="49" fontId="8" fillId="0" borderId="0" xfId="51" applyNumberFormat="1" applyFont="1" applyBorder="1" applyAlignment="1" applyProtection="1">
      <alignment vertical="center"/>
      <protection/>
    </xf>
    <xf numFmtId="49" fontId="8" fillId="0" borderId="0" xfId="51" applyNumberFormat="1" applyFont="1" applyBorder="1" applyAlignment="1" applyProtection="1">
      <alignment horizontal="distributed" vertical="center"/>
      <protection/>
    </xf>
    <xf numFmtId="49" fontId="8" fillId="0" borderId="20" xfId="51" applyNumberFormat="1" applyFont="1" applyBorder="1" applyAlignment="1" applyProtection="1">
      <alignment horizontal="distributed" vertical="center"/>
      <protection/>
    </xf>
    <xf numFmtId="193" fontId="8" fillId="0" borderId="0" xfId="51" applyNumberFormat="1" applyFont="1" applyAlignment="1" applyProtection="1">
      <alignment vertical="center"/>
      <protection/>
    </xf>
    <xf numFmtId="193" fontId="8" fillId="0" borderId="0" xfId="51" applyNumberFormat="1" applyFont="1" applyAlignment="1" applyProtection="1">
      <alignment vertical="center" shrinkToFit="1"/>
      <protection/>
    </xf>
    <xf numFmtId="195" fontId="8" fillId="0" borderId="0" xfId="51" applyNumberFormat="1" applyFont="1" applyAlignment="1" applyProtection="1">
      <alignment vertical="center"/>
      <protection/>
    </xf>
    <xf numFmtId="193" fontId="8" fillId="0" borderId="0" xfId="65" applyNumberFormat="1" applyFont="1" applyAlignment="1" applyProtection="1">
      <alignment vertical="center"/>
      <protection/>
    </xf>
    <xf numFmtId="193" fontId="8" fillId="0" borderId="0" xfId="51" applyNumberFormat="1" applyFont="1" applyAlignment="1" applyProtection="1">
      <alignment vertical="center"/>
      <protection locked="0"/>
    </xf>
    <xf numFmtId="193" fontId="8" fillId="0" borderId="0" xfId="51" applyNumberFormat="1" applyFont="1" applyAlignment="1" applyProtection="1">
      <alignment vertical="center" shrinkToFit="1"/>
      <protection locked="0"/>
    </xf>
    <xf numFmtId="193" fontId="2" fillId="0" borderId="0" xfId="65" applyNumberFormat="1" applyFont="1">
      <alignment/>
      <protection/>
    </xf>
    <xf numFmtId="0" fontId="8" fillId="0" borderId="0" xfId="65" applyFont="1" applyAlignment="1" applyProtection="1">
      <alignment vertical="center"/>
      <protection/>
    </xf>
    <xf numFmtId="193" fontId="8" fillId="0" borderId="0" xfId="51" applyNumberFormat="1" applyFont="1" applyBorder="1" applyAlignment="1" applyProtection="1">
      <alignment vertical="center"/>
      <protection locked="0"/>
    </xf>
    <xf numFmtId="0" fontId="8" fillId="0" borderId="0" xfId="65" applyFont="1" applyBorder="1" applyAlignment="1" applyProtection="1">
      <alignment vertical="center"/>
      <protection/>
    </xf>
    <xf numFmtId="49" fontId="8" fillId="0" borderId="10" xfId="51" applyNumberFormat="1" applyFont="1" applyBorder="1" applyAlignment="1" applyProtection="1">
      <alignment vertical="center"/>
      <protection/>
    </xf>
    <xf numFmtId="49" fontId="8" fillId="0" borderId="10" xfId="51" applyNumberFormat="1" applyFont="1" applyBorder="1" applyAlignment="1" applyProtection="1">
      <alignment horizontal="distributed" vertical="center"/>
      <protection/>
    </xf>
    <xf numFmtId="49" fontId="8" fillId="0" borderId="24" xfId="51" applyNumberFormat="1" applyFont="1" applyBorder="1" applyAlignment="1" applyProtection="1">
      <alignment horizontal="distributed" vertical="center"/>
      <protection/>
    </xf>
    <xf numFmtId="193" fontId="8" fillId="0" borderId="10" xfId="51" applyNumberFormat="1" applyFont="1" applyBorder="1" applyAlignment="1" applyProtection="1">
      <alignment vertical="center"/>
      <protection locked="0"/>
    </xf>
    <xf numFmtId="0" fontId="1" fillId="0" borderId="0" xfId="65" applyFont="1" applyBorder="1" applyAlignment="1" applyProtection="1">
      <alignment/>
      <protection/>
    </xf>
    <xf numFmtId="0" fontId="1" fillId="0" borderId="0" xfId="65" applyFont="1" applyFill="1" applyBorder="1" applyAlignment="1" applyProtection="1">
      <alignment/>
      <protection/>
    </xf>
    <xf numFmtId="0" fontId="1" fillId="0" borderId="0" xfId="65" applyFont="1" applyAlignment="1" applyProtection="1">
      <alignment/>
      <protection/>
    </xf>
    <xf numFmtId="0" fontId="10" fillId="0" borderId="0" xfId="65" applyFont="1" applyAlignment="1" applyProtection="1">
      <alignment/>
      <protection/>
    </xf>
    <xf numFmtId="0" fontId="1" fillId="0" borderId="0" xfId="65" applyFont="1" applyBorder="1" applyAlignment="1" applyProtection="1">
      <alignment vertical="center"/>
      <protection/>
    </xf>
    <xf numFmtId="0" fontId="11" fillId="0" borderId="0" xfId="65" applyFont="1" applyBorder="1" applyAlignment="1" applyProtection="1">
      <alignment vertical="center"/>
      <protection/>
    </xf>
    <xf numFmtId="0" fontId="11" fillId="0" borderId="0" xfId="65" applyFont="1" applyAlignment="1" applyProtection="1">
      <alignment vertical="center"/>
      <protection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197" fontId="1" fillId="0" borderId="31" xfId="0" applyNumberFormat="1" applyFont="1" applyBorder="1" applyAlignment="1">
      <alignment horizontal="center" vertical="center" shrinkToFit="1"/>
    </xf>
    <xf numFmtId="197" fontId="1" fillId="0" borderId="16" xfId="0" applyNumberFormat="1" applyFont="1" applyBorder="1" applyAlignment="1">
      <alignment horizontal="center" vertical="center" shrinkToFit="1"/>
    </xf>
    <xf numFmtId="197" fontId="1" fillId="0" borderId="17" xfId="0" applyNumberFormat="1" applyFont="1" applyBorder="1" applyAlignment="1">
      <alignment horizontal="center" vertical="center" shrinkToFit="1"/>
    </xf>
    <xf numFmtId="197" fontId="1" fillId="0" borderId="14" xfId="0" applyNumberFormat="1" applyFont="1" applyBorder="1" applyAlignment="1">
      <alignment horizontal="center" vertical="center" shrinkToFit="1"/>
    </xf>
    <xf numFmtId="197" fontId="1" fillId="0" borderId="21" xfId="0" applyNumberFormat="1" applyFont="1" applyBorder="1" applyAlignment="1">
      <alignment horizontal="center" vertical="center" shrinkToFit="1"/>
    </xf>
    <xf numFmtId="197" fontId="1" fillId="0" borderId="22" xfId="0" applyNumberFormat="1" applyFont="1" applyBorder="1" applyAlignment="1">
      <alignment horizontal="center" vertical="center" shrinkToFit="1"/>
    </xf>
    <xf numFmtId="190" fontId="1" fillId="0" borderId="0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197" fontId="1" fillId="0" borderId="19" xfId="0" applyNumberFormat="1" applyFont="1" applyBorder="1" applyAlignment="1">
      <alignment vertical="center"/>
    </xf>
    <xf numFmtId="197" fontId="1" fillId="0" borderId="0" xfId="0" applyNumberFormat="1" applyFont="1" applyFill="1" applyBorder="1" applyAlignment="1">
      <alignment vertical="center"/>
    </xf>
    <xf numFmtId="197" fontId="1" fillId="0" borderId="0" xfId="0" applyNumberFormat="1" applyFont="1" applyBorder="1" applyAlignment="1">
      <alignment vertical="center"/>
    </xf>
    <xf numFmtId="197" fontId="1" fillId="0" borderId="0" xfId="0" applyNumberFormat="1" applyFont="1" applyFill="1" applyBorder="1" applyAlignment="1">
      <alignment vertical="center" shrinkToFit="1"/>
    </xf>
    <xf numFmtId="197" fontId="1" fillId="0" borderId="0" xfId="0" applyNumberFormat="1" applyFont="1" applyBorder="1" applyAlignment="1">
      <alignment vertical="center" shrinkToFit="1"/>
    </xf>
    <xf numFmtId="197" fontId="1" fillId="0" borderId="19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197" fontId="7" fillId="0" borderId="19" xfId="0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vertical="center" shrinkToFit="1"/>
    </xf>
    <xf numFmtId="190" fontId="1" fillId="0" borderId="10" xfId="0" applyNumberFormat="1" applyFont="1" applyBorder="1" applyAlignment="1">
      <alignment vertical="center"/>
    </xf>
    <xf numFmtId="197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198" fontId="1" fillId="0" borderId="27" xfId="0" applyNumberFormat="1" applyFont="1" applyBorder="1" applyAlignment="1">
      <alignment horizontal="center" vertical="center"/>
    </xf>
    <xf numFmtId="198" fontId="1" fillId="0" borderId="12" xfId="0" applyNumberFormat="1" applyFont="1" applyBorder="1" applyAlignment="1">
      <alignment horizontal="center" vertical="center"/>
    </xf>
    <xf numFmtId="198" fontId="1" fillId="0" borderId="1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90" fontId="1" fillId="0" borderId="28" xfId="0" applyNumberFormat="1" applyFont="1" applyBorder="1" applyAlignment="1">
      <alignment vertical="center"/>
    </xf>
    <xf numFmtId="198" fontId="1" fillId="0" borderId="19" xfId="0" applyNumberFormat="1" applyFont="1" applyFill="1" applyBorder="1" applyAlignment="1">
      <alignment vertical="center"/>
    </xf>
    <xf numFmtId="198" fontId="1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98" fontId="7" fillId="0" borderId="19" xfId="0" applyNumberFormat="1" applyFont="1" applyFill="1" applyBorder="1" applyAlignment="1">
      <alignment vertical="center"/>
    </xf>
    <xf numFmtId="198" fontId="7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49" fontId="8" fillId="0" borderId="0" xfId="0" applyNumberFormat="1" applyFont="1" applyBorder="1" applyAlignment="1">
      <alignment horizontal="left"/>
    </xf>
    <xf numFmtId="19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98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21" fillId="0" borderId="0" xfId="64" applyFont="1" applyAlignment="1" applyProtection="1">
      <alignment horizontal="right" vertical="top"/>
      <protection/>
    </xf>
    <xf numFmtId="0" fontId="15" fillId="0" borderId="0" xfId="0" applyFont="1" applyAlignment="1">
      <alignment/>
    </xf>
    <xf numFmtId="0" fontId="8" fillId="0" borderId="0" xfId="0" applyFont="1" applyBorder="1" applyAlignment="1">
      <alignment/>
    </xf>
    <xf numFmtId="190" fontId="8" fillId="0" borderId="0" xfId="0" applyNumberFormat="1" applyFont="1" applyBorder="1" applyAlignment="1">
      <alignment horizontal="right" vertical="center"/>
    </xf>
    <xf numFmtId="198" fontId="8" fillId="0" borderId="27" xfId="0" applyNumberFormat="1" applyFont="1" applyBorder="1" applyAlignment="1">
      <alignment horizontal="center" vertical="center"/>
    </xf>
    <xf numFmtId="198" fontId="8" fillId="0" borderId="12" xfId="0" applyNumberFormat="1" applyFont="1" applyBorder="1" applyAlignment="1">
      <alignment horizontal="center" vertical="center"/>
    </xf>
    <xf numFmtId="198" fontId="8" fillId="0" borderId="1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8" fillId="0" borderId="28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198" fontId="9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198" fontId="8" fillId="0" borderId="0" xfId="0" applyNumberFormat="1" applyFont="1" applyFill="1" applyBorder="1" applyAlignment="1">
      <alignment vertical="center"/>
    </xf>
    <xf numFmtId="198" fontId="8" fillId="0" borderId="0" xfId="66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/>
    </xf>
    <xf numFmtId="190" fontId="8" fillId="0" borderId="24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98" fontId="8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/>
    </xf>
    <xf numFmtId="199" fontId="1" fillId="0" borderId="19" xfId="0" applyNumberFormat="1" applyFont="1" applyBorder="1" applyAlignment="1">
      <alignment horizontal="right" vertical="center"/>
    </xf>
    <xf numFmtId="199" fontId="1" fillId="0" borderId="0" xfId="0" applyNumberFormat="1" applyFont="1" applyBorder="1" applyAlignment="1">
      <alignment horizontal="right" vertical="center"/>
    </xf>
    <xf numFmtId="200" fontId="1" fillId="0" borderId="19" xfId="0" applyNumberFormat="1" applyFont="1" applyBorder="1" applyAlignment="1">
      <alignment horizontal="right" vertical="center"/>
    </xf>
    <xf numFmtId="200" fontId="1" fillId="0" borderId="0" xfId="0" applyNumberFormat="1" applyFont="1" applyBorder="1" applyAlignment="1">
      <alignment horizontal="right" vertical="center"/>
    </xf>
    <xf numFmtId="199" fontId="1" fillId="0" borderId="19" xfId="0" applyNumberFormat="1" applyFont="1" applyBorder="1" applyAlignment="1">
      <alignment vertical="center"/>
    </xf>
    <xf numFmtId="199" fontId="1" fillId="0" borderId="0" xfId="0" applyNumberFormat="1" applyFont="1" applyBorder="1" applyAlignment="1">
      <alignment vertical="center"/>
    </xf>
    <xf numFmtId="200" fontId="1" fillId="0" borderId="0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62" applyNumberFormat="1" applyFont="1" applyBorder="1" applyAlignment="1">
      <alignment horizontal="center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0" xfId="62" applyFont="1">
      <alignment vertical="center"/>
      <protection/>
    </xf>
    <xf numFmtId="0" fontId="19" fillId="0" borderId="0" xfId="62" applyFont="1">
      <alignment vertical="center"/>
      <protection/>
    </xf>
    <xf numFmtId="190" fontId="1" fillId="0" borderId="0" xfId="62" applyNumberFormat="1" applyFont="1" applyBorder="1" applyAlignment="1">
      <alignment horizontal="center" vertical="center"/>
      <protection/>
    </xf>
    <xf numFmtId="190" fontId="1" fillId="0" borderId="0" xfId="62" applyNumberFormat="1" applyFont="1" applyBorder="1" applyAlignment="1">
      <alignment horizontal="right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201" fontId="1" fillId="0" borderId="19" xfId="62" applyNumberFormat="1" applyFont="1" applyBorder="1" applyAlignment="1">
      <alignment vertical="center"/>
      <protection/>
    </xf>
    <xf numFmtId="202" fontId="1" fillId="0" borderId="0" xfId="62" applyNumberFormat="1" applyFont="1" applyBorder="1" applyAlignment="1">
      <alignment vertical="center" shrinkToFit="1"/>
      <protection/>
    </xf>
    <xf numFmtId="181" fontId="1" fillId="0" borderId="0" xfId="62" applyNumberFormat="1" applyFont="1" applyBorder="1" applyAlignment="1">
      <alignment vertical="center"/>
      <protection/>
    </xf>
    <xf numFmtId="202" fontId="1" fillId="0" borderId="0" xfId="62" applyNumberFormat="1" applyFont="1" applyBorder="1" applyAlignment="1">
      <alignment vertical="center"/>
      <protection/>
    </xf>
    <xf numFmtId="203" fontId="1" fillId="0" borderId="19" xfId="62" applyNumberFormat="1" applyFont="1" applyBorder="1" applyAlignment="1">
      <alignment horizontal="right" vertical="center" shrinkToFit="1"/>
      <protection/>
    </xf>
    <xf numFmtId="203" fontId="1" fillId="0" borderId="0" xfId="62" applyNumberFormat="1" applyFont="1" applyBorder="1" applyAlignment="1">
      <alignment horizontal="right" vertical="center" shrinkToFit="1"/>
      <protection/>
    </xf>
    <xf numFmtId="203" fontId="1" fillId="0" borderId="0" xfId="62" applyNumberFormat="1" applyFont="1" applyBorder="1" applyAlignment="1">
      <alignment horizontal="right" vertical="center"/>
      <protection/>
    </xf>
    <xf numFmtId="0" fontId="19" fillId="0" borderId="0" xfId="62" applyFont="1" applyAlignment="1">
      <alignment horizontal="center" vertical="center"/>
      <protection/>
    </xf>
    <xf numFmtId="204" fontId="8" fillId="0" borderId="19" xfId="62" applyNumberFormat="1" applyFont="1" applyBorder="1" applyAlignment="1">
      <alignment horizontal="right" vertical="center" shrinkToFit="1"/>
      <protection/>
    </xf>
    <xf numFmtId="204" fontId="1" fillId="0" borderId="0" xfId="62" applyNumberFormat="1" applyFont="1" applyBorder="1" applyAlignment="1">
      <alignment horizontal="right" vertical="center" shrinkToFit="1"/>
      <protection/>
    </xf>
    <xf numFmtId="204" fontId="1" fillId="0" borderId="0" xfId="62" applyNumberFormat="1" applyFont="1" applyBorder="1" applyAlignment="1">
      <alignment horizontal="right" vertical="center"/>
      <protection/>
    </xf>
    <xf numFmtId="202" fontId="1" fillId="0" borderId="19" xfId="62" applyNumberFormat="1" applyFont="1" applyFill="1" applyBorder="1" applyAlignment="1">
      <alignment horizontal="right" vertical="center" shrinkToFit="1"/>
      <protection/>
    </xf>
    <xf numFmtId="202" fontId="1" fillId="0" borderId="0" xfId="62" applyNumberFormat="1" applyFont="1" applyFill="1" applyBorder="1" applyAlignment="1">
      <alignment horizontal="right" vertical="center" shrinkToFit="1"/>
      <protection/>
    </xf>
    <xf numFmtId="202" fontId="1" fillId="0" borderId="0" xfId="62" applyNumberFormat="1" applyFont="1" applyFill="1" applyBorder="1" applyAlignment="1">
      <alignment horizontal="right" vertical="center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181" fontId="19" fillId="0" borderId="0" xfId="62" applyNumberFormat="1" applyFont="1">
      <alignment vertical="center"/>
      <protection/>
    </xf>
    <xf numFmtId="202" fontId="19" fillId="0" borderId="0" xfId="62" applyNumberFormat="1" applyFont="1">
      <alignment vertical="center"/>
      <protection/>
    </xf>
    <xf numFmtId="202" fontId="1" fillId="0" borderId="19" xfId="62" applyNumberFormat="1" applyFont="1" applyFill="1" applyBorder="1" applyAlignment="1">
      <alignment vertical="center" shrinkToFit="1"/>
      <protection/>
    </xf>
    <xf numFmtId="202" fontId="1" fillId="0" borderId="0" xfId="62" applyNumberFormat="1" applyFont="1" applyFill="1" applyBorder="1" applyAlignment="1">
      <alignment horizontal="center" vertical="center" shrinkToFit="1"/>
      <protection/>
    </xf>
    <xf numFmtId="202" fontId="1" fillId="0" borderId="0" xfId="62" applyNumberFormat="1" applyFont="1" applyFill="1" applyBorder="1" applyAlignment="1">
      <alignment vertical="center" shrinkToFit="1"/>
      <protection/>
    </xf>
    <xf numFmtId="202" fontId="1" fillId="0" borderId="0" xfId="62" applyNumberFormat="1" applyFont="1" applyFill="1" applyBorder="1" applyAlignment="1">
      <alignment vertical="center"/>
      <protection/>
    </xf>
    <xf numFmtId="202" fontId="1" fillId="0" borderId="0" xfId="62" applyNumberFormat="1" applyFont="1" applyFill="1" applyBorder="1" applyAlignment="1">
      <alignment horizontal="center" vertical="center"/>
      <protection/>
    </xf>
    <xf numFmtId="0" fontId="1" fillId="0" borderId="23" xfId="62" applyFont="1" applyBorder="1" applyAlignment="1">
      <alignment horizontal="center" vertical="center"/>
      <protection/>
    </xf>
    <xf numFmtId="190" fontId="1" fillId="0" borderId="10" xfId="62" applyNumberFormat="1" applyFont="1" applyBorder="1" applyAlignment="1">
      <alignment horizontal="center" vertical="center"/>
      <protection/>
    </xf>
    <xf numFmtId="49" fontId="1" fillId="0" borderId="0" xfId="62" applyNumberFormat="1" applyFont="1" applyBorder="1" applyAlignment="1">
      <alignment horizontal="left"/>
      <protection/>
    </xf>
    <xf numFmtId="49" fontId="1" fillId="0" borderId="0" xfId="62" applyNumberFormat="1" applyFont="1">
      <alignment vertical="center"/>
      <protection/>
    </xf>
    <xf numFmtId="0" fontId="1" fillId="0" borderId="0" xfId="62" applyFont="1" applyBorder="1" applyAlignment="1">
      <alignment/>
      <protection/>
    </xf>
    <xf numFmtId="205" fontId="1" fillId="0" borderId="0" xfId="62" applyNumberFormat="1" applyFont="1">
      <alignment vertical="center"/>
      <protection/>
    </xf>
    <xf numFmtId="205" fontId="1" fillId="0" borderId="0" xfId="62" applyNumberFormat="1" applyFont="1" applyBorder="1" applyAlignment="1">
      <alignment/>
      <protection/>
    </xf>
    <xf numFmtId="205" fontId="19" fillId="0" borderId="0" xfId="62" applyNumberFormat="1" applyFont="1">
      <alignment vertical="center"/>
      <protection/>
    </xf>
    <xf numFmtId="193" fontId="1" fillId="0" borderId="0" xfId="62" applyNumberFormat="1" applyFont="1" applyFill="1" applyBorder="1" applyAlignment="1">
      <alignment vertical="center"/>
      <protection/>
    </xf>
    <xf numFmtId="181" fontId="1" fillId="0" borderId="19" xfId="62" applyNumberFormat="1" applyFont="1" applyFill="1" applyBorder="1" applyAlignment="1">
      <alignment horizontal="right" vertical="center" shrinkToFit="1"/>
      <protection/>
    </xf>
    <xf numFmtId="190" fontId="1" fillId="0" borderId="10" xfId="62" applyNumberFormat="1" applyFont="1" applyBorder="1" applyAlignment="1">
      <alignment horizontal="right" vertical="center"/>
      <protection/>
    </xf>
    <xf numFmtId="206" fontId="1" fillId="0" borderId="16" xfId="0" applyNumberFormat="1" applyFont="1" applyBorder="1" applyAlignment="1">
      <alignment horizontal="right" vertical="center"/>
    </xf>
    <xf numFmtId="207" fontId="1" fillId="0" borderId="28" xfId="0" applyNumberFormat="1" applyFont="1" applyBorder="1" applyAlignment="1">
      <alignment horizontal="right" vertical="center"/>
    </xf>
    <xf numFmtId="208" fontId="1" fillId="0" borderId="28" xfId="0" applyNumberFormat="1" applyFont="1" applyBorder="1" applyAlignment="1">
      <alignment horizontal="right" vertical="center"/>
    </xf>
    <xf numFmtId="207" fontId="19" fillId="0" borderId="0" xfId="0" applyNumberFormat="1" applyFont="1" applyAlignment="1">
      <alignment/>
    </xf>
    <xf numFmtId="206" fontId="1" fillId="0" borderId="19" xfId="0" applyNumberFormat="1" applyFont="1" applyBorder="1" applyAlignment="1">
      <alignment horizontal="right" vertical="center"/>
    </xf>
    <xf numFmtId="207" fontId="1" fillId="0" borderId="0" xfId="0" applyNumberFormat="1" applyFont="1" applyBorder="1" applyAlignment="1">
      <alignment horizontal="right" vertical="center"/>
    </xf>
    <xf numFmtId="208" fontId="1" fillId="0" borderId="0" xfId="0" applyNumberFormat="1" applyFont="1" applyBorder="1" applyAlignment="1">
      <alignment horizontal="right" vertical="center"/>
    </xf>
    <xf numFmtId="207" fontId="1" fillId="0" borderId="0" xfId="0" applyNumberFormat="1" applyFont="1" applyBorder="1" applyAlignment="1">
      <alignment vertical="center"/>
    </xf>
    <xf numFmtId="208" fontId="1" fillId="0" borderId="0" xfId="0" applyNumberFormat="1" applyFont="1" applyBorder="1" applyAlignment="1">
      <alignment vertical="center"/>
    </xf>
    <xf numFmtId="206" fontId="1" fillId="0" borderId="0" xfId="0" applyNumberFormat="1" applyFont="1" applyBorder="1" applyAlignment="1">
      <alignment vertical="center"/>
    </xf>
    <xf numFmtId="0" fontId="5" fillId="0" borderId="0" xfId="63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49" fontId="1" fillId="0" borderId="30" xfId="63" applyNumberFormat="1" applyFont="1" applyBorder="1" applyAlignment="1" applyProtection="1">
      <alignment horizontal="center" vertical="center"/>
      <protection/>
    </xf>
    <xf numFmtId="49" fontId="1" fillId="0" borderId="29" xfId="63" applyNumberFormat="1" applyFont="1" applyBorder="1" applyAlignment="1" applyProtection="1">
      <alignment horizontal="center" vertical="center"/>
      <protection/>
    </xf>
    <xf numFmtId="49" fontId="8" fillId="0" borderId="0" xfId="51" applyNumberFormat="1" applyFont="1" applyFill="1" applyBorder="1" applyAlignment="1" applyProtection="1">
      <alignment horizontal="distributed" vertical="center"/>
      <protection/>
    </xf>
    <xf numFmtId="0" fontId="1" fillId="0" borderId="28" xfId="64" applyNumberFormat="1" applyFont="1" applyFill="1" applyBorder="1" applyAlignment="1" applyProtection="1">
      <alignment horizontal="distributed" vertical="center"/>
      <protection/>
    </xf>
    <xf numFmtId="0" fontId="1" fillId="0" borderId="0" xfId="64" applyNumberFormat="1" applyFont="1" applyFill="1" applyBorder="1" applyAlignment="1" applyProtection="1">
      <alignment horizontal="distributed" vertical="center"/>
      <protection/>
    </xf>
    <xf numFmtId="0" fontId="1" fillId="0" borderId="10" xfId="64" applyNumberFormat="1" applyFont="1" applyFill="1" applyBorder="1" applyAlignment="1" applyProtection="1">
      <alignment horizontal="distributed" vertical="center"/>
      <protection/>
    </xf>
    <xf numFmtId="0" fontId="1" fillId="0" borderId="32" xfId="64" applyFont="1" applyFill="1" applyBorder="1" applyAlignment="1" applyProtection="1">
      <alignment horizontal="center" vertical="center"/>
      <protection/>
    </xf>
    <xf numFmtId="0" fontId="1" fillId="0" borderId="27" xfId="64" applyFont="1" applyFill="1" applyBorder="1" applyAlignment="1" applyProtection="1">
      <alignment horizontal="center" vertical="center"/>
      <protection/>
    </xf>
    <xf numFmtId="0" fontId="1" fillId="0" borderId="28" xfId="64" applyFont="1" applyFill="1" applyBorder="1" applyAlignment="1" applyProtection="1">
      <alignment horizontal="distributed" vertical="center"/>
      <protection/>
    </xf>
    <xf numFmtId="0" fontId="1" fillId="0" borderId="0" xfId="64" applyFont="1" applyFill="1" applyBorder="1" applyAlignment="1" applyProtection="1">
      <alignment horizontal="distributed" vertical="center"/>
      <protection/>
    </xf>
    <xf numFmtId="0" fontId="1" fillId="0" borderId="13" xfId="64" applyFont="1" applyFill="1" applyBorder="1" applyAlignment="1" applyProtection="1">
      <alignment horizontal="distributed" vertical="center"/>
      <protection/>
    </xf>
    <xf numFmtId="0" fontId="1" fillId="0" borderId="10" xfId="64" applyFont="1" applyFill="1" applyBorder="1" applyAlignment="1" applyProtection="1">
      <alignment horizontal="distributed" vertical="center"/>
      <protection/>
    </xf>
    <xf numFmtId="0" fontId="6" fillId="0" borderId="0" xfId="64" applyFont="1" applyFill="1" applyAlignment="1" applyProtection="1">
      <alignment horizontal="center"/>
      <protection/>
    </xf>
    <xf numFmtId="0" fontId="17" fillId="0" borderId="10" xfId="64" applyFont="1" applyFill="1" applyBorder="1" applyAlignment="1" applyProtection="1">
      <alignment horizontal="center" vertical="center"/>
      <protection/>
    </xf>
    <xf numFmtId="49" fontId="1" fillId="0" borderId="33" xfId="64" applyNumberFormat="1" applyFont="1" applyFill="1" applyBorder="1" applyAlignment="1" applyProtection="1">
      <alignment horizontal="center" vertical="center"/>
      <protection/>
    </xf>
    <xf numFmtId="49" fontId="1" fillId="0" borderId="34" xfId="64" applyNumberFormat="1" applyFont="1" applyFill="1" applyBorder="1" applyAlignment="1" applyProtection="1">
      <alignment horizontal="center" vertical="center"/>
      <protection/>
    </xf>
    <xf numFmtId="49" fontId="1" fillId="0" borderId="13" xfId="64" applyNumberFormat="1" applyFont="1" applyFill="1" applyBorder="1" applyAlignment="1" applyProtection="1">
      <alignment horizontal="center" vertical="center"/>
      <protection/>
    </xf>
    <xf numFmtId="49" fontId="1" fillId="0" borderId="22" xfId="64" applyNumberFormat="1" applyFont="1" applyFill="1" applyBorder="1" applyAlignment="1" applyProtection="1">
      <alignment horizontal="center" vertical="center"/>
      <protection/>
    </xf>
    <xf numFmtId="49" fontId="1" fillId="0" borderId="35" xfId="64" applyNumberFormat="1" applyFont="1" applyFill="1" applyBorder="1" applyAlignment="1" applyProtection="1">
      <alignment horizontal="center" vertical="center"/>
      <protection/>
    </xf>
    <xf numFmtId="49" fontId="1" fillId="0" borderId="14" xfId="64" applyNumberFormat="1" applyFont="1" applyFill="1" applyBorder="1" applyAlignment="1" applyProtection="1">
      <alignment horizontal="center" vertical="center"/>
      <protection/>
    </xf>
    <xf numFmtId="49" fontId="1" fillId="0" borderId="36" xfId="64" applyNumberFormat="1" applyFont="1" applyFill="1" applyBorder="1" applyAlignment="1" applyProtection="1">
      <alignment horizontal="center" vertical="center"/>
      <protection/>
    </xf>
    <xf numFmtId="49" fontId="1" fillId="0" borderId="21" xfId="64" applyNumberFormat="1" applyFont="1" applyFill="1" applyBorder="1" applyAlignment="1" applyProtection="1">
      <alignment horizontal="center" vertical="center"/>
      <protection/>
    </xf>
    <xf numFmtId="49" fontId="8" fillId="0" borderId="32" xfId="51" applyNumberFormat="1" applyFont="1" applyFill="1" applyBorder="1" applyAlignment="1" applyProtection="1">
      <alignment horizontal="center" vertical="center"/>
      <protection/>
    </xf>
    <xf numFmtId="49" fontId="8" fillId="0" borderId="27" xfId="51" applyNumberFormat="1" applyFont="1" applyFill="1" applyBorder="1" applyAlignment="1" applyProtection="1">
      <alignment horizontal="center" vertical="center"/>
      <protection/>
    </xf>
    <xf numFmtId="0" fontId="6" fillId="0" borderId="0" xfId="64" applyFont="1" applyAlignment="1" applyProtection="1">
      <alignment horizontal="center"/>
      <protection/>
    </xf>
    <xf numFmtId="49" fontId="8" fillId="0" borderId="17" xfId="51" applyNumberFormat="1" applyFont="1" applyBorder="1" applyAlignment="1" applyProtection="1">
      <alignment horizontal="center" vertical="center"/>
      <protection/>
    </xf>
    <xf numFmtId="49" fontId="8" fillId="0" borderId="22" xfId="51" applyNumberFormat="1" applyFont="1" applyBorder="1" applyAlignment="1" applyProtection="1">
      <alignment horizontal="center" vertical="center"/>
      <protection/>
    </xf>
    <xf numFmtId="49" fontId="8" fillId="0" borderId="17" xfId="51" applyNumberFormat="1" applyFont="1" applyBorder="1" applyAlignment="1" applyProtection="1">
      <alignment horizontal="center" vertical="center" wrapText="1"/>
      <protection/>
    </xf>
    <xf numFmtId="49" fontId="8" fillId="0" borderId="24" xfId="51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4" fontId="1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0" xfId="63" applyFont="1" applyAlignment="1" applyProtection="1">
      <alignment vertical="top"/>
      <protection/>
    </xf>
    <xf numFmtId="49" fontId="1" fillId="0" borderId="3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 wrapText="1"/>
    </xf>
    <xf numFmtId="49" fontId="1" fillId="0" borderId="0" xfId="0" applyNumberFormat="1" applyFont="1" applyBorder="1" applyAlignment="1">
      <alignment horizontal="center" textRotation="255"/>
    </xf>
    <xf numFmtId="49" fontId="1" fillId="0" borderId="0" xfId="0" applyNumberFormat="1" applyFont="1" applyBorder="1" applyAlignment="1">
      <alignment horizontal="center" vertical="top" textRotation="255"/>
    </xf>
    <xf numFmtId="49" fontId="1" fillId="0" borderId="33" xfId="0" applyNumberFormat="1" applyFont="1" applyBorder="1" applyAlignment="1">
      <alignment horizontal="center" vertical="center" textRotation="255"/>
    </xf>
    <xf numFmtId="49" fontId="1" fillId="0" borderId="34" xfId="0" applyNumberFormat="1" applyFont="1" applyBorder="1" applyAlignment="1">
      <alignment horizontal="center" vertical="center" textRotation="255"/>
    </xf>
    <xf numFmtId="49" fontId="1" fillId="0" borderId="13" xfId="0" applyNumberFormat="1" applyFont="1" applyBorder="1" applyAlignment="1">
      <alignment horizontal="center" vertical="center" textRotation="255"/>
    </xf>
    <xf numFmtId="49" fontId="1" fillId="0" borderId="22" xfId="0" applyNumberFormat="1" applyFont="1" applyBorder="1" applyAlignment="1">
      <alignment horizontal="center" vertical="center" textRotation="255"/>
    </xf>
    <xf numFmtId="49" fontId="1" fillId="0" borderId="21" xfId="0" applyNumberFormat="1" applyFont="1" applyBorder="1" applyAlignment="1">
      <alignment horizontal="center" vertical="center"/>
    </xf>
    <xf numFmtId="190" fontId="1" fillId="0" borderId="26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7" fillId="0" borderId="26" xfId="0" applyNumberFormat="1" applyFont="1" applyBorder="1" applyAlignment="1">
      <alignment horizontal="center" vertical="center"/>
    </xf>
    <xf numFmtId="190" fontId="7" fillId="0" borderId="11" xfId="0" applyNumberFormat="1" applyFont="1" applyBorder="1" applyAlignment="1">
      <alignment horizontal="center" vertical="center"/>
    </xf>
    <xf numFmtId="0" fontId="6" fillId="0" borderId="0" xfId="65" applyFont="1" applyBorder="1" applyAlignment="1" applyProtection="1">
      <alignment horizontal="center"/>
      <protection/>
    </xf>
    <xf numFmtId="49" fontId="1" fillId="0" borderId="33" xfId="65" applyNumberFormat="1" applyFont="1" applyBorder="1" applyAlignment="1" applyProtection="1">
      <alignment horizontal="center" vertical="center"/>
      <protection/>
    </xf>
    <xf numFmtId="49" fontId="1" fillId="0" borderId="34" xfId="65" applyNumberFormat="1" applyFont="1" applyBorder="1" applyAlignment="1" applyProtection="1">
      <alignment horizontal="center" vertical="center"/>
      <protection/>
    </xf>
    <xf numFmtId="49" fontId="1" fillId="0" borderId="13" xfId="65" applyNumberFormat="1" applyFont="1" applyBorder="1" applyAlignment="1" applyProtection="1">
      <alignment horizontal="center" vertical="center"/>
      <protection/>
    </xf>
    <xf numFmtId="49" fontId="1" fillId="0" borderId="22" xfId="65" applyNumberFormat="1" applyFont="1" applyBorder="1" applyAlignment="1" applyProtection="1">
      <alignment horizontal="center" vertical="center"/>
      <protection/>
    </xf>
    <xf numFmtId="49" fontId="1" fillId="0" borderId="11" xfId="65" applyNumberFormat="1" applyFont="1" applyBorder="1" applyAlignment="1" applyProtection="1">
      <alignment horizontal="center" vertical="center"/>
      <protection locked="0"/>
    </xf>
    <xf numFmtId="49" fontId="1" fillId="0" borderId="30" xfId="65" applyNumberFormat="1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>
      <alignment horizontal="center" vertical="center"/>
    </xf>
    <xf numFmtId="49" fontId="7" fillId="0" borderId="11" xfId="65" applyNumberFormat="1" applyFont="1" applyBorder="1" applyAlignment="1" applyProtection="1">
      <alignment horizontal="center" vertical="center"/>
      <protection locked="0"/>
    </xf>
    <xf numFmtId="49" fontId="7" fillId="0" borderId="30" xfId="65" applyNumberFormat="1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190" fontId="1" fillId="0" borderId="2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90" fontId="1" fillId="0" borderId="28" xfId="0" applyNumberFormat="1" applyFont="1" applyBorder="1" applyAlignment="1">
      <alignment horizontal="center" vertical="center"/>
    </xf>
    <xf numFmtId="190" fontId="1" fillId="0" borderId="17" xfId="0" applyNumberFormat="1" applyFont="1" applyBorder="1" applyAlignment="1">
      <alignment horizontal="center" vertical="center"/>
    </xf>
    <xf numFmtId="197" fontId="1" fillId="0" borderId="29" xfId="0" applyNumberFormat="1" applyFont="1" applyBorder="1" applyAlignment="1">
      <alignment horizontal="center" vertical="center"/>
    </xf>
    <xf numFmtId="197" fontId="1" fillId="0" borderId="26" xfId="0" applyNumberFormat="1" applyFont="1" applyBorder="1" applyAlignment="1">
      <alignment horizontal="center" vertical="center"/>
    </xf>
    <xf numFmtId="197" fontId="1" fillId="0" borderId="27" xfId="0" applyNumberFormat="1" applyFont="1" applyBorder="1" applyAlignment="1">
      <alignment horizontal="center" vertical="center"/>
    </xf>
    <xf numFmtId="197" fontId="1" fillId="0" borderId="12" xfId="0" applyNumberFormat="1" applyFont="1" applyBorder="1" applyAlignment="1">
      <alignment horizontal="center" vertical="center"/>
    </xf>
    <xf numFmtId="197" fontId="1" fillId="0" borderId="1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190" fontId="1" fillId="0" borderId="34" xfId="0" applyNumberFormat="1" applyFont="1" applyBorder="1" applyAlignment="1">
      <alignment horizontal="center" vertical="center"/>
    </xf>
    <xf numFmtId="190" fontId="1" fillId="0" borderId="22" xfId="0" applyNumberFormat="1" applyFont="1" applyBorder="1" applyAlignment="1">
      <alignment horizontal="center" vertical="center"/>
    </xf>
    <xf numFmtId="198" fontId="1" fillId="0" borderId="29" xfId="0" applyNumberFormat="1" applyFont="1" applyBorder="1" applyAlignment="1">
      <alignment horizontal="center" vertical="center"/>
    </xf>
    <xf numFmtId="198" fontId="1" fillId="0" borderId="26" xfId="0" applyNumberFormat="1" applyFont="1" applyBorder="1" applyAlignment="1">
      <alignment horizontal="center" vertical="center"/>
    </xf>
    <xf numFmtId="198" fontId="1" fillId="0" borderId="1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/>
    </xf>
    <xf numFmtId="190" fontId="8" fillId="0" borderId="29" xfId="0" applyNumberFormat="1" applyFont="1" applyBorder="1" applyAlignment="1">
      <alignment horizontal="center" vertical="center"/>
    </xf>
    <xf numFmtId="190" fontId="8" fillId="0" borderId="27" xfId="0" applyNumberFormat="1" applyFont="1" applyBorder="1" applyAlignment="1">
      <alignment horizontal="center" vertical="center"/>
    </xf>
    <xf numFmtId="198" fontId="8" fillId="0" borderId="29" xfId="0" applyNumberFormat="1" applyFont="1" applyBorder="1" applyAlignment="1">
      <alignment horizontal="center" vertical="center"/>
    </xf>
    <xf numFmtId="198" fontId="8" fillId="0" borderId="26" xfId="0" applyNumberFormat="1" applyFont="1" applyBorder="1" applyAlignment="1">
      <alignment horizontal="center" vertical="center"/>
    </xf>
    <xf numFmtId="198" fontId="8" fillId="0" borderId="11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9" fontId="1" fillId="0" borderId="0" xfId="62" applyNumberFormat="1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49" fontId="1" fillId="0" borderId="10" xfId="62" applyNumberFormat="1" applyFont="1" applyBorder="1" applyAlignment="1">
      <alignment horizontal="center" vertical="center"/>
      <protection/>
    </xf>
    <xf numFmtId="49" fontId="1" fillId="0" borderId="24" xfId="62" applyNumberFormat="1" applyFont="1" applyBorder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49" fontId="1" fillId="0" borderId="20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/>
      <protection/>
    </xf>
    <xf numFmtId="49" fontId="1" fillId="0" borderId="33" xfId="62" applyNumberFormat="1" applyFont="1" applyBorder="1" applyAlignment="1">
      <alignment horizontal="center" vertical="center"/>
      <protection/>
    </xf>
    <xf numFmtId="49" fontId="1" fillId="0" borderId="34" xfId="62" applyNumberFormat="1" applyFont="1" applyBorder="1" applyAlignment="1">
      <alignment horizontal="center" vertical="center"/>
      <protection/>
    </xf>
    <xf numFmtId="49" fontId="1" fillId="0" borderId="13" xfId="62" applyNumberFormat="1" applyFont="1" applyBorder="1" applyAlignment="1">
      <alignment horizontal="center" vertical="center"/>
      <protection/>
    </xf>
    <xf numFmtId="49" fontId="1" fillId="0" borderId="22" xfId="62" applyNumberFormat="1" applyFont="1" applyBorder="1" applyAlignment="1">
      <alignment horizontal="center" vertical="center"/>
      <protection/>
    </xf>
    <xf numFmtId="0" fontId="1" fillId="0" borderId="35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190" fontId="1" fillId="0" borderId="35" xfId="62" applyNumberFormat="1" applyFont="1" applyBorder="1" applyAlignment="1">
      <alignment horizontal="center" vertical="center"/>
      <protection/>
    </xf>
    <xf numFmtId="190" fontId="1" fillId="0" borderId="14" xfId="62" applyNumberFormat="1" applyFont="1" applyBorder="1" applyAlignment="1">
      <alignment horizontal="center" vertical="center"/>
      <protection/>
    </xf>
    <xf numFmtId="190" fontId="1" fillId="0" borderId="36" xfId="62" applyNumberFormat="1" applyFont="1" applyBorder="1" applyAlignment="1">
      <alignment horizontal="center" vertical="center" wrapText="1"/>
      <protection/>
    </xf>
    <xf numFmtId="190" fontId="1" fillId="0" borderId="21" xfId="62" applyNumberFormat="1" applyFont="1" applyBorder="1" applyAlignment="1">
      <alignment horizontal="center" vertical="center" wrapText="1"/>
      <protection/>
    </xf>
    <xf numFmtId="190" fontId="1" fillId="0" borderId="36" xfId="62" applyNumberFormat="1" applyFont="1" applyFill="1" applyBorder="1" applyAlignment="1">
      <alignment horizontal="center" vertical="center" wrapText="1"/>
      <protection/>
    </xf>
    <xf numFmtId="190" fontId="1" fillId="0" borderId="19" xfId="62" applyNumberFormat="1" applyFont="1" applyFill="1" applyBorder="1" applyAlignment="1">
      <alignment horizontal="center" vertical="center" wrapText="1"/>
      <protection/>
    </xf>
    <xf numFmtId="190" fontId="1" fillId="0" borderId="21" xfId="62" applyNumberFormat="1" applyFont="1" applyFill="1" applyBorder="1" applyAlignment="1">
      <alignment horizontal="center" vertical="center" wrapText="1"/>
      <protection/>
    </xf>
    <xf numFmtId="190" fontId="1" fillId="0" borderId="18" xfId="62" applyNumberFormat="1" applyFont="1" applyBorder="1" applyAlignment="1">
      <alignment horizontal="center" vertical="center"/>
      <protection/>
    </xf>
    <xf numFmtId="190" fontId="1" fillId="0" borderId="36" xfId="62" applyNumberFormat="1" applyFont="1" applyBorder="1" applyAlignment="1">
      <alignment horizontal="center" vertical="center"/>
      <protection/>
    </xf>
    <xf numFmtId="190" fontId="1" fillId="0" borderId="19" xfId="62" applyNumberFormat="1" applyFont="1" applyBorder="1" applyAlignment="1">
      <alignment horizontal="center" vertical="center"/>
      <protection/>
    </xf>
    <xf numFmtId="190" fontId="1" fillId="0" borderId="21" xfId="62" applyNumberFormat="1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/>
    </xf>
    <xf numFmtId="49" fontId="8" fillId="0" borderId="20" xfId="51" applyNumberFormat="1" applyFont="1" applyBorder="1" applyAlignment="1" applyProtection="1">
      <alignment vertical="center"/>
      <protection/>
    </xf>
    <xf numFmtId="38" fontId="8" fillId="0" borderId="15" xfId="51" applyFont="1" applyBorder="1" applyAlignment="1" applyProtection="1">
      <alignment horizontal="center" vertical="center"/>
      <protection/>
    </xf>
    <xf numFmtId="38" fontId="8" fillId="0" borderId="32" xfId="51" applyFont="1" applyBorder="1" applyAlignment="1" applyProtection="1">
      <alignment horizontal="center" vertical="center"/>
      <protection/>
    </xf>
    <xf numFmtId="38" fontId="8" fillId="0" borderId="27" xfId="51" applyFont="1" applyBorder="1" applyAlignment="1" applyProtection="1">
      <alignment horizontal="center" vertical="center"/>
      <protection/>
    </xf>
    <xf numFmtId="176" fontId="8" fillId="0" borderId="0" xfId="51" applyNumberFormat="1" applyFont="1" applyAlignment="1" applyProtection="1">
      <alignment vertical="center"/>
      <protection locked="0"/>
    </xf>
    <xf numFmtId="176" fontId="9" fillId="0" borderId="0" xfId="51" applyNumberFormat="1" applyFont="1" applyFill="1" applyBorder="1" applyAlignment="1" applyProtection="1">
      <alignment vertical="center"/>
      <protection locked="0"/>
    </xf>
    <xf numFmtId="38" fontId="8" fillId="0" borderId="0" xfId="51" applyFont="1" applyAlignment="1" applyProtection="1">
      <alignment vertical="center"/>
      <protection/>
    </xf>
    <xf numFmtId="38" fontId="8" fillId="0" borderId="28" xfId="51" applyFont="1" applyBorder="1" applyAlignment="1" applyProtection="1">
      <alignment horizontal="right" vertical="center"/>
      <protection/>
    </xf>
    <xf numFmtId="38" fontId="8" fillId="0" borderId="17" xfId="51" applyFont="1" applyBorder="1" applyAlignment="1" applyProtection="1">
      <alignment horizontal="right" vertical="center"/>
      <protection/>
    </xf>
    <xf numFmtId="49" fontId="8" fillId="0" borderId="20" xfId="51" applyNumberFormat="1" applyFont="1" applyBorder="1" applyAlignment="1" applyProtection="1">
      <alignment horizontal="center" vertical="center"/>
      <protection/>
    </xf>
    <xf numFmtId="38" fontId="8" fillId="0" borderId="13" xfId="51" applyFont="1" applyBorder="1" applyAlignment="1" applyProtection="1">
      <alignment vertical="center"/>
      <protection/>
    </xf>
    <xf numFmtId="38" fontId="8" fillId="0" borderId="13" xfId="51" applyFont="1" applyBorder="1" applyAlignment="1" applyProtection="1">
      <alignment horizontal="right" vertical="center"/>
      <protection/>
    </xf>
    <xf numFmtId="38" fontId="8" fillId="0" borderId="22" xfId="51" applyFont="1" applyBorder="1" applyAlignment="1" applyProtection="1">
      <alignment horizontal="right" vertical="center"/>
      <protection/>
    </xf>
    <xf numFmtId="38" fontId="8" fillId="0" borderId="20" xfId="51" applyFont="1" applyBorder="1" applyAlignment="1" applyProtection="1">
      <alignment vertical="center"/>
      <protection/>
    </xf>
    <xf numFmtId="38" fontId="8" fillId="0" borderId="18" xfId="51" applyFont="1" applyBorder="1" applyAlignment="1" applyProtection="1">
      <alignment horizontal="center" vertical="distributed" textRotation="255"/>
      <protection/>
    </xf>
    <xf numFmtId="38" fontId="8" fillId="0" borderId="20" xfId="51" applyFont="1" applyBorder="1" applyAlignment="1" applyProtection="1">
      <alignment horizontal="center" vertical="center"/>
      <protection/>
    </xf>
    <xf numFmtId="38" fontId="8" fillId="0" borderId="22" xfId="51" applyFont="1" applyBorder="1" applyAlignment="1" applyProtection="1">
      <alignment vertical="center"/>
      <protection/>
    </xf>
    <xf numFmtId="38" fontId="8" fillId="0" borderId="22" xfId="51" applyFont="1" applyBorder="1" applyAlignment="1" applyProtection="1">
      <alignment horizontal="center" vertical="top"/>
      <protection/>
    </xf>
    <xf numFmtId="49" fontId="8" fillId="0" borderId="22" xfId="51" applyNumberFormat="1" applyFont="1" applyBorder="1" applyAlignment="1" applyProtection="1">
      <alignment vertical="center"/>
      <protection/>
    </xf>
    <xf numFmtId="176" fontId="8" fillId="0" borderId="0" xfId="51" applyNumberFormat="1" applyFont="1" applyFill="1" applyBorder="1" applyAlignment="1" applyProtection="1">
      <alignment vertical="center"/>
      <protection locked="0"/>
    </xf>
    <xf numFmtId="49" fontId="8" fillId="0" borderId="20" xfId="51" applyNumberFormat="1" applyFont="1" applyBorder="1" applyAlignment="1" applyProtection="1">
      <alignment horizontal="center" vertical="top"/>
      <protection/>
    </xf>
    <xf numFmtId="49" fontId="8" fillId="0" borderId="20" xfId="51" applyNumberFormat="1" applyFont="1" applyBorder="1" applyAlignment="1" applyProtection="1">
      <alignment horizontal="center"/>
      <protection/>
    </xf>
    <xf numFmtId="176" fontId="1" fillId="0" borderId="0" xfId="51" applyNumberFormat="1" applyFont="1" applyFill="1" applyBorder="1" applyAlignment="1" applyProtection="1">
      <alignment vertical="center"/>
      <protection locked="0"/>
    </xf>
    <xf numFmtId="49" fontId="8" fillId="0" borderId="24" xfId="51" applyNumberFormat="1" applyFont="1" applyBorder="1" applyAlignment="1" applyProtection="1">
      <alignment vertical="center"/>
      <protection/>
    </xf>
    <xf numFmtId="38" fontId="8" fillId="0" borderId="10" xfId="51" applyFont="1" applyBorder="1" applyAlignment="1" applyProtection="1">
      <alignment vertical="center"/>
      <protection/>
    </xf>
    <xf numFmtId="38" fontId="8" fillId="0" borderId="10" xfId="51" applyFont="1" applyBorder="1" applyAlignment="1" applyProtection="1">
      <alignment horizontal="right" vertical="center"/>
      <protection/>
    </xf>
    <xf numFmtId="38" fontId="8" fillId="0" borderId="24" xfId="51" applyFont="1" applyBorder="1" applyAlignment="1" applyProtection="1">
      <alignment horizontal="right" vertical="center"/>
      <protection/>
    </xf>
    <xf numFmtId="176" fontId="8" fillId="0" borderId="10" xfId="51" applyNumberFormat="1" applyFont="1" applyFill="1" applyBorder="1" applyAlignment="1" applyProtection="1">
      <alignment vertical="center"/>
      <protection locked="0"/>
    </xf>
    <xf numFmtId="176" fontId="9" fillId="0" borderId="10" xfId="51" applyNumberFormat="1" applyFont="1" applyFill="1" applyBorder="1" applyAlignment="1" applyProtection="1">
      <alignment vertical="center"/>
      <protection locked="0"/>
    </xf>
    <xf numFmtId="181" fontId="8" fillId="0" borderId="16" xfId="51" applyNumberFormat="1" applyFont="1" applyFill="1" applyBorder="1" applyAlignment="1" applyProtection="1">
      <alignment vertical="center"/>
      <protection locked="0"/>
    </xf>
    <xf numFmtId="181" fontId="8" fillId="0" borderId="28" xfId="51" applyNumberFormat="1" applyFont="1" applyFill="1" applyBorder="1" applyAlignment="1" applyProtection="1">
      <alignment vertical="center"/>
      <protection locked="0"/>
    </xf>
    <xf numFmtId="181" fontId="8" fillId="0" borderId="19" xfId="51" applyNumberFormat="1" applyFont="1" applyFill="1" applyBorder="1" applyAlignment="1" applyProtection="1">
      <alignment vertical="center"/>
      <protection locked="0"/>
    </xf>
    <xf numFmtId="181" fontId="8" fillId="0" borderId="23" xfId="51" applyNumberFormat="1" applyFont="1" applyFill="1" applyBorder="1" applyAlignment="1" applyProtection="1">
      <alignment vertical="center"/>
      <protection locked="0"/>
    </xf>
    <xf numFmtId="181" fontId="8" fillId="0" borderId="10" xfId="51" applyNumberFormat="1" applyFont="1" applyFill="1" applyBorder="1" applyAlignment="1" applyProtection="1">
      <alignment vertical="center"/>
      <protection locked="0"/>
    </xf>
    <xf numFmtId="182" fontId="9" fillId="0" borderId="28" xfId="51" applyNumberFormat="1" applyFont="1" applyFill="1" applyBorder="1" applyAlignment="1" applyProtection="1">
      <alignment vertical="center"/>
      <protection locked="0"/>
    </xf>
    <xf numFmtId="182" fontId="9" fillId="0" borderId="0" xfId="51" applyNumberFormat="1" applyFont="1" applyFill="1" applyBorder="1" applyAlignment="1" applyProtection="1">
      <alignment vertical="center"/>
      <protection locked="0"/>
    </xf>
    <xf numFmtId="183" fontId="7" fillId="0" borderId="19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20" fillId="0" borderId="0" xfId="0" applyNumberFormat="1" applyFont="1" applyFill="1" applyBorder="1" applyAlignment="1">
      <alignment vertical="center"/>
    </xf>
    <xf numFmtId="183" fontId="1" fillId="0" borderId="19" xfId="0" applyNumberFormat="1" applyFont="1" applyFill="1" applyBorder="1" applyAlignment="1">
      <alignment vertical="center"/>
    </xf>
    <xf numFmtId="184" fontId="19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19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5" fontId="7" fillId="0" borderId="19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91" fontId="1" fillId="0" borderId="0" xfId="0" applyNumberFormat="1" applyFont="1" applyFill="1" applyBorder="1" applyAlignment="1">
      <alignment vertical="center"/>
    </xf>
    <xf numFmtId="193" fontId="1" fillId="0" borderId="0" xfId="0" applyNumberFormat="1" applyFont="1" applyBorder="1" applyAlignment="1">
      <alignment horizontal="right" vertical="center"/>
    </xf>
    <xf numFmtId="193" fontId="7" fillId="0" borderId="0" xfId="0" applyNumberFormat="1" applyFont="1" applyFill="1" applyBorder="1" applyAlignment="1">
      <alignment vertical="center"/>
    </xf>
    <xf numFmtId="193" fontId="9" fillId="0" borderId="0" xfId="51" applyNumberFormat="1" applyFont="1" applyFill="1" applyBorder="1" applyAlignment="1" applyProtection="1">
      <alignment vertical="center"/>
      <protection/>
    </xf>
    <xf numFmtId="193" fontId="9" fillId="0" borderId="0" xfId="51" applyNumberFormat="1" applyFont="1" applyFill="1" applyBorder="1" applyAlignment="1" applyProtection="1">
      <alignment vertical="center" shrinkToFit="1"/>
      <protection/>
    </xf>
    <xf numFmtId="193" fontId="9" fillId="0" borderId="0" xfId="51" applyNumberFormat="1" applyFont="1" applyFill="1" applyBorder="1" applyAlignment="1" applyProtection="1">
      <alignment vertical="center"/>
      <protection locked="0"/>
    </xf>
    <xf numFmtId="193" fontId="9" fillId="0" borderId="0" xfId="51" applyNumberFormat="1" applyFont="1" applyFill="1" applyBorder="1" applyAlignment="1" applyProtection="1">
      <alignment vertical="center" shrinkToFit="1"/>
      <protection locked="0"/>
    </xf>
    <xf numFmtId="197" fontId="7" fillId="0" borderId="0" xfId="0" applyNumberFormat="1" applyFont="1" applyFill="1" applyBorder="1" applyAlignment="1">
      <alignment horizontal="left" vertical="center"/>
    </xf>
    <xf numFmtId="210" fontId="1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98" fontId="9" fillId="0" borderId="19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98" fontId="8" fillId="0" borderId="19" xfId="0" applyNumberFormat="1" applyFont="1" applyFill="1" applyBorder="1" applyAlignment="1">
      <alignment vertical="center"/>
    </xf>
    <xf numFmtId="199" fontId="7" fillId="0" borderId="19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vertical="center"/>
    </xf>
    <xf numFmtId="200" fontId="7" fillId="0" borderId="19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199" fontId="1" fillId="0" borderId="19" xfId="0" applyNumberFormat="1" applyFont="1" applyFill="1" applyBorder="1" applyAlignment="1">
      <alignment vertical="center"/>
    </xf>
    <xf numFmtId="199" fontId="1" fillId="0" borderId="0" xfId="0" applyNumberFormat="1" applyFont="1" applyFill="1" applyBorder="1" applyAlignment="1">
      <alignment vertical="center"/>
    </xf>
    <xf numFmtId="200" fontId="1" fillId="0" borderId="19" xfId="0" applyNumberFormat="1" applyFont="1" applyFill="1" applyBorder="1" applyAlignment="1">
      <alignment vertical="center"/>
    </xf>
    <xf numFmtId="200" fontId="1" fillId="0" borderId="0" xfId="0" applyNumberFormat="1" applyFont="1" applyFill="1" applyBorder="1" applyAlignment="1">
      <alignment vertical="center"/>
    </xf>
    <xf numFmtId="203" fontId="7" fillId="0" borderId="19" xfId="62" applyNumberFormat="1" applyFont="1" applyFill="1" applyBorder="1" applyAlignment="1">
      <alignment horizontal="right" vertical="center" shrinkToFit="1"/>
      <protection/>
    </xf>
    <xf numFmtId="203" fontId="7" fillId="0" borderId="0" xfId="62" applyNumberFormat="1" applyFont="1" applyFill="1" applyBorder="1" applyAlignment="1">
      <alignment horizontal="right" vertical="center" shrinkToFit="1"/>
      <protection/>
    </xf>
    <xf numFmtId="203" fontId="7" fillId="0" borderId="0" xfId="62" applyNumberFormat="1" applyFont="1" applyFill="1" applyBorder="1" applyAlignment="1">
      <alignment horizontal="right" vertical="center"/>
      <protection/>
    </xf>
    <xf numFmtId="204" fontId="9" fillId="0" borderId="19" xfId="62" applyNumberFormat="1" applyFont="1" applyFill="1" applyBorder="1" applyAlignment="1">
      <alignment horizontal="right" vertical="center" shrinkToFit="1"/>
      <protection/>
    </xf>
    <xf numFmtId="204" fontId="7" fillId="0" borderId="0" xfId="62" applyNumberFormat="1" applyFont="1" applyFill="1" applyBorder="1" applyAlignment="1">
      <alignment horizontal="right" vertical="center" shrinkToFit="1"/>
      <protection/>
    </xf>
    <xf numFmtId="204" fontId="7" fillId="0" borderId="0" xfId="62" applyNumberFormat="1" applyFont="1" applyFill="1" applyBorder="1" applyAlignment="1">
      <alignment horizontal="right" vertical="center"/>
      <protection/>
    </xf>
    <xf numFmtId="204" fontId="7" fillId="0" borderId="19" xfId="62" applyNumberFormat="1" applyFont="1" applyFill="1" applyBorder="1" applyAlignment="1">
      <alignment horizontal="right" vertical="center" shrinkToFit="1"/>
      <protection/>
    </xf>
    <xf numFmtId="201" fontId="1" fillId="0" borderId="19" xfId="62" applyNumberFormat="1" applyFont="1" applyFill="1" applyBorder="1" applyAlignment="1">
      <alignment horizontal="right" vertical="center"/>
      <protection/>
    </xf>
    <xf numFmtId="181" fontId="1" fillId="0" borderId="0" xfId="62" applyNumberFormat="1" applyFont="1" applyFill="1" applyBorder="1" applyAlignment="1">
      <alignment horizontal="right" vertical="center"/>
      <protection/>
    </xf>
    <xf numFmtId="203" fontId="1" fillId="0" borderId="19" xfId="62" applyNumberFormat="1" applyFont="1" applyFill="1" applyBorder="1" applyAlignment="1">
      <alignment horizontal="right" vertical="center" shrinkToFit="1"/>
      <protection/>
    </xf>
    <xf numFmtId="203" fontId="1" fillId="0" borderId="0" xfId="62" applyNumberFormat="1" applyFont="1" applyFill="1" applyBorder="1" applyAlignment="1">
      <alignment horizontal="right" vertical="center" shrinkToFit="1"/>
      <protection/>
    </xf>
    <xf numFmtId="204" fontId="1" fillId="0" borderId="19" xfId="62" applyNumberFormat="1" applyFont="1" applyFill="1" applyBorder="1" applyAlignment="1">
      <alignment horizontal="right" vertical="center" shrinkToFit="1"/>
      <protection/>
    </xf>
    <xf numFmtId="204" fontId="1" fillId="0" borderId="0" xfId="62" applyNumberFormat="1" applyFont="1" applyFill="1" applyBorder="1" applyAlignment="1">
      <alignment horizontal="right" vertical="center" shrinkToFit="1"/>
      <protection/>
    </xf>
    <xf numFmtId="181" fontId="1" fillId="0" borderId="0" xfId="62" applyNumberFormat="1" applyFont="1" applyFill="1" applyBorder="1" applyAlignment="1">
      <alignment horizontal="right" vertical="center" shrinkToFit="1"/>
      <protection/>
    </xf>
    <xf numFmtId="206" fontId="7" fillId="0" borderId="23" xfId="0" applyNumberFormat="1" applyFont="1" applyFill="1" applyBorder="1" applyAlignment="1">
      <alignment vertical="center"/>
    </xf>
    <xf numFmtId="207" fontId="7" fillId="0" borderId="10" xfId="0" applyNumberFormat="1" applyFont="1" applyFill="1" applyBorder="1" applyAlignment="1">
      <alignment vertical="center"/>
    </xf>
    <xf numFmtId="208" fontId="7" fillId="0" borderId="10" xfId="0" applyNumberFormat="1" applyFont="1" applyFill="1" applyBorder="1" applyAlignment="1">
      <alignment vertical="center"/>
    </xf>
    <xf numFmtId="206" fontId="7" fillId="0" borderId="10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 157" xfId="63"/>
    <cellStyle name="標準_P 158" xfId="64"/>
    <cellStyle name="標準_P 164" xfId="65"/>
    <cellStyle name="標準_都市計画課（分類№14）_14土木建設・住居_12　都市計画街路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8</xdr:row>
      <xdr:rowOff>219075</xdr:rowOff>
    </xdr:from>
    <xdr:ext cx="1905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76200" y="2600325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1828800</xdr:colOff>
      <xdr:row>20</xdr:row>
      <xdr:rowOff>0</xdr:rowOff>
    </xdr:from>
    <xdr:ext cx="76200" cy="142875"/>
    <xdr:sp fLocksText="0">
      <xdr:nvSpPr>
        <xdr:cNvPr id="2" name="Text Box 4"/>
        <xdr:cNvSpPr txBox="1">
          <a:spLocks noChangeArrowheads="1"/>
        </xdr:cNvSpPr>
      </xdr:nvSpPr>
      <xdr:spPr>
        <a:xfrm>
          <a:off x="6724650" y="4895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</xdr:row>
      <xdr:rowOff>0</xdr:rowOff>
    </xdr:from>
    <xdr:ext cx="219075" cy="114300"/>
    <xdr:sp>
      <xdr:nvSpPr>
        <xdr:cNvPr id="1" name="Text Box 23"/>
        <xdr:cNvSpPr txBox="1">
          <a:spLocks noChangeArrowheads="1"/>
        </xdr:cNvSpPr>
      </xdr:nvSpPr>
      <xdr:spPr>
        <a:xfrm>
          <a:off x="2600325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219075" cy="114300"/>
    <xdr:sp>
      <xdr:nvSpPr>
        <xdr:cNvPr id="2" name="Text Box 23"/>
        <xdr:cNvSpPr txBox="1">
          <a:spLocks noChangeArrowheads="1"/>
        </xdr:cNvSpPr>
      </xdr:nvSpPr>
      <xdr:spPr>
        <a:xfrm>
          <a:off x="2600325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219075" cy="114300"/>
    <xdr:sp>
      <xdr:nvSpPr>
        <xdr:cNvPr id="3" name="Text Box 23"/>
        <xdr:cNvSpPr txBox="1">
          <a:spLocks noChangeArrowheads="1"/>
        </xdr:cNvSpPr>
      </xdr:nvSpPr>
      <xdr:spPr>
        <a:xfrm>
          <a:off x="4343400" y="2028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219075" cy="114300"/>
    <xdr:sp>
      <xdr:nvSpPr>
        <xdr:cNvPr id="4" name="Text Box 23"/>
        <xdr:cNvSpPr txBox="1">
          <a:spLocks noChangeArrowheads="1"/>
        </xdr:cNvSpPr>
      </xdr:nvSpPr>
      <xdr:spPr>
        <a:xfrm>
          <a:off x="2600325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219075" cy="114300"/>
    <xdr:sp>
      <xdr:nvSpPr>
        <xdr:cNvPr id="5" name="Text Box 23"/>
        <xdr:cNvSpPr txBox="1">
          <a:spLocks noChangeArrowheads="1"/>
        </xdr:cNvSpPr>
      </xdr:nvSpPr>
      <xdr:spPr>
        <a:xfrm>
          <a:off x="4343400" y="2028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19075" cy="114300"/>
    <xdr:sp>
      <xdr:nvSpPr>
        <xdr:cNvPr id="6" name="Text Box 23"/>
        <xdr:cNvSpPr txBox="1">
          <a:spLocks noChangeArrowheads="1"/>
        </xdr:cNvSpPr>
      </xdr:nvSpPr>
      <xdr:spPr>
        <a:xfrm>
          <a:off x="4343400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19075" cy="114300"/>
    <xdr:sp>
      <xdr:nvSpPr>
        <xdr:cNvPr id="7" name="Text Box 23"/>
        <xdr:cNvSpPr txBox="1">
          <a:spLocks noChangeArrowheads="1"/>
        </xdr:cNvSpPr>
      </xdr:nvSpPr>
      <xdr:spPr>
        <a:xfrm>
          <a:off x="4343400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219075" cy="114300"/>
    <xdr:sp>
      <xdr:nvSpPr>
        <xdr:cNvPr id="8" name="Text Box 23"/>
        <xdr:cNvSpPr txBox="1">
          <a:spLocks noChangeArrowheads="1"/>
        </xdr:cNvSpPr>
      </xdr:nvSpPr>
      <xdr:spPr>
        <a:xfrm>
          <a:off x="4343400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219075" cy="114300"/>
    <xdr:sp>
      <xdr:nvSpPr>
        <xdr:cNvPr id="9" name="Text Box 23"/>
        <xdr:cNvSpPr txBox="1">
          <a:spLocks noChangeArrowheads="1"/>
        </xdr:cNvSpPr>
      </xdr:nvSpPr>
      <xdr:spPr>
        <a:xfrm>
          <a:off x="4343400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219075" cy="114300"/>
    <xdr:sp>
      <xdr:nvSpPr>
        <xdr:cNvPr id="10" name="Text Box 23"/>
        <xdr:cNvSpPr txBox="1">
          <a:spLocks noChangeArrowheads="1"/>
        </xdr:cNvSpPr>
      </xdr:nvSpPr>
      <xdr:spPr>
        <a:xfrm>
          <a:off x="4924425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219075" cy="114300"/>
    <xdr:sp>
      <xdr:nvSpPr>
        <xdr:cNvPr id="11" name="Text Box 23"/>
        <xdr:cNvSpPr txBox="1">
          <a:spLocks noChangeArrowheads="1"/>
        </xdr:cNvSpPr>
      </xdr:nvSpPr>
      <xdr:spPr>
        <a:xfrm>
          <a:off x="4924425" y="2524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219075" cy="114300"/>
    <xdr:sp>
      <xdr:nvSpPr>
        <xdr:cNvPr id="12" name="Text Box 23"/>
        <xdr:cNvSpPr txBox="1">
          <a:spLocks noChangeArrowheads="1"/>
        </xdr:cNvSpPr>
      </xdr:nvSpPr>
      <xdr:spPr>
        <a:xfrm>
          <a:off x="4343400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219075" cy="114300"/>
    <xdr:sp>
      <xdr:nvSpPr>
        <xdr:cNvPr id="13" name="Text Box 23"/>
        <xdr:cNvSpPr txBox="1">
          <a:spLocks noChangeArrowheads="1"/>
        </xdr:cNvSpPr>
      </xdr:nvSpPr>
      <xdr:spPr>
        <a:xfrm>
          <a:off x="4343400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219075" cy="114300"/>
    <xdr:sp>
      <xdr:nvSpPr>
        <xdr:cNvPr id="14" name="Text Box 23"/>
        <xdr:cNvSpPr txBox="1">
          <a:spLocks noChangeArrowheads="1"/>
        </xdr:cNvSpPr>
      </xdr:nvSpPr>
      <xdr:spPr>
        <a:xfrm>
          <a:off x="4924425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219075" cy="114300"/>
    <xdr:sp>
      <xdr:nvSpPr>
        <xdr:cNvPr id="15" name="Text Box 23"/>
        <xdr:cNvSpPr txBox="1">
          <a:spLocks noChangeArrowheads="1"/>
        </xdr:cNvSpPr>
      </xdr:nvSpPr>
      <xdr:spPr>
        <a:xfrm>
          <a:off x="4924425" y="2714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219075" cy="114300"/>
    <xdr:sp>
      <xdr:nvSpPr>
        <xdr:cNvPr id="16" name="Text Box 23"/>
        <xdr:cNvSpPr txBox="1">
          <a:spLocks noChangeArrowheads="1"/>
        </xdr:cNvSpPr>
      </xdr:nvSpPr>
      <xdr:spPr>
        <a:xfrm>
          <a:off x="4924425" y="2028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219075" cy="114300"/>
    <xdr:sp>
      <xdr:nvSpPr>
        <xdr:cNvPr id="17" name="Text Box 23"/>
        <xdr:cNvSpPr txBox="1">
          <a:spLocks noChangeArrowheads="1"/>
        </xdr:cNvSpPr>
      </xdr:nvSpPr>
      <xdr:spPr>
        <a:xfrm>
          <a:off x="4924425" y="2028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19075" cy="114300"/>
    <xdr:sp>
      <xdr:nvSpPr>
        <xdr:cNvPr id="18" name="Text Box 23"/>
        <xdr:cNvSpPr txBox="1">
          <a:spLocks noChangeArrowheads="1"/>
        </xdr:cNvSpPr>
      </xdr:nvSpPr>
      <xdr:spPr>
        <a:xfrm>
          <a:off x="4343400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219075" cy="114300"/>
    <xdr:sp>
      <xdr:nvSpPr>
        <xdr:cNvPr id="19" name="Text Box 23"/>
        <xdr:cNvSpPr txBox="1">
          <a:spLocks noChangeArrowheads="1"/>
        </xdr:cNvSpPr>
      </xdr:nvSpPr>
      <xdr:spPr>
        <a:xfrm>
          <a:off x="4343400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219075" cy="114300"/>
    <xdr:sp>
      <xdr:nvSpPr>
        <xdr:cNvPr id="20" name="Text Box 23"/>
        <xdr:cNvSpPr txBox="1">
          <a:spLocks noChangeArrowheads="1"/>
        </xdr:cNvSpPr>
      </xdr:nvSpPr>
      <xdr:spPr>
        <a:xfrm>
          <a:off x="4924425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219075" cy="114300"/>
    <xdr:sp>
      <xdr:nvSpPr>
        <xdr:cNvPr id="21" name="Text Box 23"/>
        <xdr:cNvSpPr txBox="1">
          <a:spLocks noChangeArrowheads="1"/>
        </xdr:cNvSpPr>
      </xdr:nvSpPr>
      <xdr:spPr>
        <a:xfrm>
          <a:off x="4924425" y="2219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219075" cy="114300"/>
    <xdr:sp>
      <xdr:nvSpPr>
        <xdr:cNvPr id="22" name="Text Box 23"/>
        <xdr:cNvSpPr txBox="1">
          <a:spLocks noChangeArrowheads="1"/>
        </xdr:cNvSpPr>
      </xdr:nvSpPr>
      <xdr:spPr>
        <a:xfrm>
          <a:off x="260032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219075" cy="114300"/>
    <xdr:sp>
      <xdr:nvSpPr>
        <xdr:cNvPr id="23" name="Text Box 23"/>
        <xdr:cNvSpPr txBox="1">
          <a:spLocks noChangeArrowheads="1"/>
        </xdr:cNvSpPr>
      </xdr:nvSpPr>
      <xdr:spPr>
        <a:xfrm>
          <a:off x="260032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9075" cy="114300"/>
    <xdr:sp>
      <xdr:nvSpPr>
        <xdr:cNvPr id="24" name="Text Box 23"/>
        <xdr:cNvSpPr txBox="1">
          <a:spLocks noChangeArrowheads="1"/>
        </xdr:cNvSpPr>
      </xdr:nvSpPr>
      <xdr:spPr>
        <a:xfrm>
          <a:off x="2600325" y="37052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219075" cy="114300"/>
    <xdr:sp>
      <xdr:nvSpPr>
        <xdr:cNvPr id="25" name="Text Box 23"/>
        <xdr:cNvSpPr txBox="1">
          <a:spLocks noChangeArrowheads="1"/>
        </xdr:cNvSpPr>
      </xdr:nvSpPr>
      <xdr:spPr>
        <a:xfrm>
          <a:off x="2600325" y="37052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219075" cy="114300"/>
    <xdr:sp>
      <xdr:nvSpPr>
        <xdr:cNvPr id="26" name="Text Box 23"/>
        <xdr:cNvSpPr txBox="1">
          <a:spLocks noChangeArrowheads="1"/>
        </xdr:cNvSpPr>
      </xdr:nvSpPr>
      <xdr:spPr>
        <a:xfrm>
          <a:off x="260032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219075" cy="114300"/>
    <xdr:sp>
      <xdr:nvSpPr>
        <xdr:cNvPr id="27" name="Text Box 23"/>
        <xdr:cNvSpPr txBox="1">
          <a:spLocks noChangeArrowheads="1"/>
        </xdr:cNvSpPr>
      </xdr:nvSpPr>
      <xdr:spPr>
        <a:xfrm>
          <a:off x="260032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219075" cy="114300"/>
    <xdr:sp>
      <xdr:nvSpPr>
        <xdr:cNvPr id="28" name="Text Box 23"/>
        <xdr:cNvSpPr txBox="1">
          <a:spLocks noChangeArrowheads="1"/>
        </xdr:cNvSpPr>
      </xdr:nvSpPr>
      <xdr:spPr>
        <a:xfrm>
          <a:off x="260032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219075" cy="114300"/>
    <xdr:sp>
      <xdr:nvSpPr>
        <xdr:cNvPr id="29" name="Text Box 23"/>
        <xdr:cNvSpPr txBox="1">
          <a:spLocks noChangeArrowheads="1"/>
        </xdr:cNvSpPr>
      </xdr:nvSpPr>
      <xdr:spPr>
        <a:xfrm>
          <a:off x="260032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219075" cy="114300"/>
    <xdr:sp>
      <xdr:nvSpPr>
        <xdr:cNvPr id="30" name="Text Box 23"/>
        <xdr:cNvSpPr txBox="1">
          <a:spLocks noChangeArrowheads="1"/>
        </xdr:cNvSpPr>
      </xdr:nvSpPr>
      <xdr:spPr>
        <a:xfrm>
          <a:off x="318135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219075" cy="114300"/>
    <xdr:sp>
      <xdr:nvSpPr>
        <xdr:cNvPr id="31" name="Text Box 23"/>
        <xdr:cNvSpPr txBox="1">
          <a:spLocks noChangeArrowheads="1"/>
        </xdr:cNvSpPr>
      </xdr:nvSpPr>
      <xdr:spPr>
        <a:xfrm>
          <a:off x="318135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219075" cy="114300"/>
    <xdr:sp>
      <xdr:nvSpPr>
        <xdr:cNvPr id="32" name="Text Box 23"/>
        <xdr:cNvSpPr txBox="1">
          <a:spLocks noChangeArrowheads="1"/>
        </xdr:cNvSpPr>
      </xdr:nvSpPr>
      <xdr:spPr>
        <a:xfrm>
          <a:off x="318135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219075" cy="114300"/>
    <xdr:sp>
      <xdr:nvSpPr>
        <xdr:cNvPr id="33" name="Text Box 23"/>
        <xdr:cNvSpPr txBox="1">
          <a:spLocks noChangeArrowheads="1"/>
        </xdr:cNvSpPr>
      </xdr:nvSpPr>
      <xdr:spPr>
        <a:xfrm>
          <a:off x="318135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219075" cy="114300"/>
    <xdr:sp>
      <xdr:nvSpPr>
        <xdr:cNvPr id="34" name="Text Box 23"/>
        <xdr:cNvSpPr txBox="1">
          <a:spLocks noChangeArrowheads="1"/>
        </xdr:cNvSpPr>
      </xdr:nvSpPr>
      <xdr:spPr>
        <a:xfrm>
          <a:off x="31813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219075" cy="114300"/>
    <xdr:sp>
      <xdr:nvSpPr>
        <xdr:cNvPr id="35" name="Text Box 23"/>
        <xdr:cNvSpPr txBox="1">
          <a:spLocks noChangeArrowheads="1"/>
        </xdr:cNvSpPr>
      </xdr:nvSpPr>
      <xdr:spPr>
        <a:xfrm>
          <a:off x="31813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219075" cy="114300"/>
    <xdr:sp>
      <xdr:nvSpPr>
        <xdr:cNvPr id="36" name="Text Box 23"/>
        <xdr:cNvSpPr txBox="1">
          <a:spLocks noChangeArrowheads="1"/>
        </xdr:cNvSpPr>
      </xdr:nvSpPr>
      <xdr:spPr>
        <a:xfrm>
          <a:off x="31813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219075" cy="114300"/>
    <xdr:sp>
      <xdr:nvSpPr>
        <xdr:cNvPr id="37" name="Text Box 23"/>
        <xdr:cNvSpPr txBox="1">
          <a:spLocks noChangeArrowheads="1"/>
        </xdr:cNvSpPr>
      </xdr:nvSpPr>
      <xdr:spPr>
        <a:xfrm>
          <a:off x="31813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19075" cy="114300"/>
    <xdr:sp>
      <xdr:nvSpPr>
        <xdr:cNvPr id="38" name="Text Box 23"/>
        <xdr:cNvSpPr txBox="1">
          <a:spLocks noChangeArrowheads="1"/>
        </xdr:cNvSpPr>
      </xdr:nvSpPr>
      <xdr:spPr>
        <a:xfrm>
          <a:off x="43434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219075" cy="114300"/>
    <xdr:sp>
      <xdr:nvSpPr>
        <xdr:cNvPr id="39" name="Text Box 23"/>
        <xdr:cNvSpPr txBox="1">
          <a:spLocks noChangeArrowheads="1"/>
        </xdr:cNvSpPr>
      </xdr:nvSpPr>
      <xdr:spPr>
        <a:xfrm>
          <a:off x="43434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219075" cy="114300"/>
    <xdr:sp>
      <xdr:nvSpPr>
        <xdr:cNvPr id="40" name="Text Box 23"/>
        <xdr:cNvSpPr txBox="1">
          <a:spLocks noChangeArrowheads="1"/>
        </xdr:cNvSpPr>
      </xdr:nvSpPr>
      <xdr:spPr>
        <a:xfrm>
          <a:off x="43434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219075" cy="114300"/>
    <xdr:sp>
      <xdr:nvSpPr>
        <xdr:cNvPr id="41" name="Text Box 23"/>
        <xdr:cNvSpPr txBox="1">
          <a:spLocks noChangeArrowheads="1"/>
        </xdr:cNvSpPr>
      </xdr:nvSpPr>
      <xdr:spPr>
        <a:xfrm>
          <a:off x="43434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19075" cy="114300"/>
    <xdr:sp>
      <xdr:nvSpPr>
        <xdr:cNvPr id="42" name="Text Box 23"/>
        <xdr:cNvSpPr txBox="1">
          <a:spLocks noChangeArrowheads="1"/>
        </xdr:cNvSpPr>
      </xdr:nvSpPr>
      <xdr:spPr>
        <a:xfrm>
          <a:off x="492442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219075" cy="114300"/>
    <xdr:sp>
      <xdr:nvSpPr>
        <xdr:cNvPr id="43" name="Text Box 23"/>
        <xdr:cNvSpPr txBox="1">
          <a:spLocks noChangeArrowheads="1"/>
        </xdr:cNvSpPr>
      </xdr:nvSpPr>
      <xdr:spPr>
        <a:xfrm>
          <a:off x="492442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19075" cy="114300"/>
    <xdr:sp>
      <xdr:nvSpPr>
        <xdr:cNvPr id="44" name="Text Box 23"/>
        <xdr:cNvSpPr txBox="1">
          <a:spLocks noChangeArrowheads="1"/>
        </xdr:cNvSpPr>
      </xdr:nvSpPr>
      <xdr:spPr>
        <a:xfrm>
          <a:off x="492442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219075" cy="114300"/>
    <xdr:sp>
      <xdr:nvSpPr>
        <xdr:cNvPr id="45" name="Text Box 23"/>
        <xdr:cNvSpPr txBox="1">
          <a:spLocks noChangeArrowheads="1"/>
        </xdr:cNvSpPr>
      </xdr:nvSpPr>
      <xdr:spPr>
        <a:xfrm>
          <a:off x="492442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219075" cy="114300"/>
    <xdr:sp>
      <xdr:nvSpPr>
        <xdr:cNvPr id="46" name="Text Box 23"/>
        <xdr:cNvSpPr txBox="1">
          <a:spLocks noChangeArrowheads="1"/>
        </xdr:cNvSpPr>
      </xdr:nvSpPr>
      <xdr:spPr>
        <a:xfrm>
          <a:off x="55054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219075" cy="114300"/>
    <xdr:sp>
      <xdr:nvSpPr>
        <xdr:cNvPr id="47" name="Text Box 23"/>
        <xdr:cNvSpPr txBox="1">
          <a:spLocks noChangeArrowheads="1"/>
        </xdr:cNvSpPr>
      </xdr:nvSpPr>
      <xdr:spPr>
        <a:xfrm>
          <a:off x="550545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19075" cy="114300"/>
    <xdr:sp>
      <xdr:nvSpPr>
        <xdr:cNvPr id="48" name="Text Box 23"/>
        <xdr:cNvSpPr txBox="1">
          <a:spLocks noChangeArrowheads="1"/>
        </xdr:cNvSpPr>
      </xdr:nvSpPr>
      <xdr:spPr>
        <a:xfrm>
          <a:off x="55054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219075" cy="114300"/>
    <xdr:sp>
      <xdr:nvSpPr>
        <xdr:cNvPr id="49" name="Text Box 23"/>
        <xdr:cNvSpPr txBox="1">
          <a:spLocks noChangeArrowheads="1"/>
        </xdr:cNvSpPr>
      </xdr:nvSpPr>
      <xdr:spPr>
        <a:xfrm>
          <a:off x="550545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219075" cy="114300"/>
    <xdr:sp>
      <xdr:nvSpPr>
        <xdr:cNvPr id="50" name="Text Box 23"/>
        <xdr:cNvSpPr txBox="1">
          <a:spLocks noChangeArrowheads="1"/>
        </xdr:cNvSpPr>
      </xdr:nvSpPr>
      <xdr:spPr>
        <a:xfrm>
          <a:off x="608647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219075" cy="114300"/>
    <xdr:sp>
      <xdr:nvSpPr>
        <xdr:cNvPr id="51" name="Text Box 23"/>
        <xdr:cNvSpPr txBox="1">
          <a:spLocks noChangeArrowheads="1"/>
        </xdr:cNvSpPr>
      </xdr:nvSpPr>
      <xdr:spPr>
        <a:xfrm>
          <a:off x="6086475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114300"/>
    <xdr:sp>
      <xdr:nvSpPr>
        <xdr:cNvPr id="52" name="Text Box 23"/>
        <xdr:cNvSpPr txBox="1">
          <a:spLocks noChangeArrowheads="1"/>
        </xdr:cNvSpPr>
      </xdr:nvSpPr>
      <xdr:spPr>
        <a:xfrm>
          <a:off x="608647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219075" cy="114300"/>
    <xdr:sp>
      <xdr:nvSpPr>
        <xdr:cNvPr id="53" name="Text Box 23"/>
        <xdr:cNvSpPr txBox="1">
          <a:spLocks noChangeArrowheads="1"/>
        </xdr:cNvSpPr>
      </xdr:nvSpPr>
      <xdr:spPr>
        <a:xfrm>
          <a:off x="6086475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219075" cy="114300"/>
    <xdr:sp>
      <xdr:nvSpPr>
        <xdr:cNvPr id="54" name="Text Box 23"/>
        <xdr:cNvSpPr txBox="1">
          <a:spLocks noChangeArrowheads="1"/>
        </xdr:cNvSpPr>
      </xdr:nvSpPr>
      <xdr:spPr>
        <a:xfrm>
          <a:off x="434340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219075" cy="114300"/>
    <xdr:sp>
      <xdr:nvSpPr>
        <xdr:cNvPr id="55" name="Text Box 23"/>
        <xdr:cNvSpPr txBox="1">
          <a:spLocks noChangeArrowheads="1"/>
        </xdr:cNvSpPr>
      </xdr:nvSpPr>
      <xdr:spPr>
        <a:xfrm>
          <a:off x="4343400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219075" cy="114300"/>
    <xdr:sp>
      <xdr:nvSpPr>
        <xdr:cNvPr id="56" name="Text Box 23"/>
        <xdr:cNvSpPr txBox="1">
          <a:spLocks noChangeArrowheads="1"/>
        </xdr:cNvSpPr>
      </xdr:nvSpPr>
      <xdr:spPr>
        <a:xfrm>
          <a:off x="434340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219075" cy="114300"/>
    <xdr:sp>
      <xdr:nvSpPr>
        <xdr:cNvPr id="57" name="Text Box 23"/>
        <xdr:cNvSpPr txBox="1">
          <a:spLocks noChangeArrowheads="1"/>
        </xdr:cNvSpPr>
      </xdr:nvSpPr>
      <xdr:spPr>
        <a:xfrm>
          <a:off x="4343400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19075" cy="114300"/>
    <xdr:sp>
      <xdr:nvSpPr>
        <xdr:cNvPr id="58" name="Text Box 23"/>
        <xdr:cNvSpPr txBox="1">
          <a:spLocks noChangeArrowheads="1"/>
        </xdr:cNvSpPr>
      </xdr:nvSpPr>
      <xdr:spPr>
        <a:xfrm>
          <a:off x="492442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219075" cy="114300"/>
    <xdr:sp>
      <xdr:nvSpPr>
        <xdr:cNvPr id="59" name="Text Box 23"/>
        <xdr:cNvSpPr txBox="1">
          <a:spLocks noChangeArrowheads="1"/>
        </xdr:cNvSpPr>
      </xdr:nvSpPr>
      <xdr:spPr>
        <a:xfrm>
          <a:off x="492442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219075" cy="114300"/>
    <xdr:sp>
      <xdr:nvSpPr>
        <xdr:cNvPr id="60" name="Text Box 23"/>
        <xdr:cNvSpPr txBox="1">
          <a:spLocks noChangeArrowheads="1"/>
        </xdr:cNvSpPr>
      </xdr:nvSpPr>
      <xdr:spPr>
        <a:xfrm>
          <a:off x="492442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219075" cy="114300"/>
    <xdr:sp>
      <xdr:nvSpPr>
        <xdr:cNvPr id="61" name="Text Box 23"/>
        <xdr:cNvSpPr txBox="1">
          <a:spLocks noChangeArrowheads="1"/>
        </xdr:cNvSpPr>
      </xdr:nvSpPr>
      <xdr:spPr>
        <a:xfrm>
          <a:off x="492442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219075" cy="114300"/>
    <xdr:sp>
      <xdr:nvSpPr>
        <xdr:cNvPr id="62" name="Text Box 23"/>
        <xdr:cNvSpPr txBox="1">
          <a:spLocks noChangeArrowheads="1"/>
        </xdr:cNvSpPr>
      </xdr:nvSpPr>
      <xdr:spPr>
        <a:xfrm>
          <a:off x="376237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219075" cy="114300"/>
    <xdr:sp>
      <xdr:nvSpPr>
        <xdr:cNvPr id="63" name="Text Box 23"/>
        <xdr:cNvSpPr txBox="1">
          <a:spLocks noChangeArrowheads="1"/>
        </xdr:cNvSpPr>
      </xdr:nvSpPr>
      <xdr:spPr>
        <a:xfrm>
          <a:off x="3762375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219075" cy="114300"/>
    <xdr:sp>
      <xdr:nvSpPr>
        <xdr:cNvPr id="64" name="Text Box 23"/>
        <xdr:cNvSpPr txBox="1">
          <a:spLocks noChangeArrowheads="1"/>
        </xdr:cNvSpPr>
      </xdr:nvSpPr>
      <xdr:spPr>
        <a:xfrm>
          <a:off x="376237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219075" cy="114300"/>
    <xdr:sp>
      <xdr:nvSpPr>
        <xdr:cNvPr id="65" name="Text Box 23"/>
        <xdr:cNvSpPr txBox="1">
          <a:spLocks noChangeArrowheads="1"/>
        </xdr:cNvSpPr>
      </xdr:nvSpPr>
      <xdr:spPr>
        <a:xfrm>
          <a:off x="3762375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219075" cy="114300"/>
    <xdr:sp>
      <xdr:nvSpPr>
        <xdr:cNvPr id="66" name="Text Box 23"/>
        <xdr:cNvSpPr txBox="1">
          <a:spLocks noChangeArrowheads="1"/>
        </xdr:cNvSpPr>
      </xdr:nvSpPr>
      <xdr:spPr>
        <a:xfrm>
          <a:off x="4343400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219075" cy="114300"/>
    <xdr:sp>
      <xdr:nvSpPr>
        <xdr:cNvPr id="67" name="Text Box 23"/>
        <xdr:cNvSpPr txBox="1">
          <a:spLocks noChangeArrowheads="1"/>
        </xdr:cNvSpPr>
      </xdr:nvSpPr>
      <xdr:spPr>
        <a:xfrm>
          <a:off x="4343400" y="40100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219075" cy="114300"/>
    <xdr:sp>
      <xdr:nvSpPr>
        <xdr:cNvPr id="68" name="Text Box 23"/>
        <xdr:cNvSpPr txBox="1">
          <a:spLocks noChangeArrowheads="1"/>
        </xdr:cNvSpPr>
      </xdr:nvSpPr>
      <xdr:spPr>
        <a:xfrm>
          <a:off x="4343400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219075" cy="114300"/>
    <xdr:sp>
      <xdr:nvSpPr>
        <xdr:cNvPr id="69" name="Text Box 23"/>
        <xdr:cNvSpPr txBox="1">
          <a:spLocks noChangeArrowheads="1"/>
        </xdr:cNvSpPr>
      </xdr:nvSpPr>
      <xdr:spPr>
        <a:xfrm>
          <a:off x="4343400" y="4200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19075" cy="114300"/>
    <xdr:sp>
      <xdr:nvSpPr>
        <xdr:cNvPr id="70" name="Text Box 23"/>
        <xdr:cNvSpPr txBox="1">
          <a:spLocks noChangeArrowheads="1"/>
        </xdr:cNvSpPr>
      </xdr:nvSpPr>
      <xdr:spPr>
        <a:xfrm>
          <a:off x="3762375" y="30194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219075" cy="114300"/>
    <xdr:sp>
      <xdr:nvSpPr>
        <xdr:cNvPr id="71" name="Text Box 23"/>
        <xdr:cNvSpPr txBox="1">
          <a:spLocks noChangeArrowheads="1"/>
        </xdr:cNvSpPr>
      </xdr:nvSpPr>
      <xdr:spPr>
        <a:xfrm>
          <a:off x="3762375" y="30194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19075" cy="114300"/>
    <xdr:sp>
      <xdr:nvSpPr>
        <xdr:cNvPr id="72" name="Text Box 23"/>
        <xdr:cNvSpPr txBox="1">
          <a:spLocks noChangeArrowheads="1"/>
        </xdr:cNvSpPr>
      </xdr:nvSpPr>
      <xdr:spPr>
        <a:xfrm>
          <a:off x="3762375" y="32099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19075" cy="114300"/>
    <xdr:sp>
      <xdr:nvSpPr>
        <xdr:cNvPr id="73" name="Text Box 23"/>
        <xdr:cNvSpPr txBox="1">
          <a:spLocks noChangeArrowheads="1"/>
        </xdr:cNvSpPr>
      </xdr:nvSpPr>
      <xdr:spPr>
        <a:xfrm>
          <a:off x="3762375" y="32099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19075" cy="114300"/>
    <xdr:sp>
      <xdr:nvSpPr>
        <xdr:cNvPr id="74" name="Text Box 23"/>
        <xdr:cNvSpPr txBox="1">
          <a:spLocks noChangeArrowheads="1"/>
        </xdr:cNvSpPr>
      </xdr:nvSpPr>
      <xdr:spPr>
        <a:xfrm>
          <a:off x="376237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219075" cy="114300"/>
    <xdr:sp>
      <xdr:nvSpPr>
        <xdr:cNvPr id="75" name="Text Box 23"/>
        <xdr:cNvSpPr txBox="1">
          <a:spLocks noChangeArrowheads="1"/>
        </xdr:cNvSpPr>
      </xdr:nvSpPr>
      <xdr:spPr>
        <a:xfrm>
          <a:off x="376237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219075" cy="114300"/>
    <xdr:sp>
      <xdr:nvSpPr>
        <xdr:cNvPr id="76" name="Text Box 23"/>
        <xdr:cNvSpPr txBox="1">
          <a:spLocks noChangeArrowheads="1"/>
        </xdr:cNvSpPr>
      </xdr:nvSpPr>
      <xdr:spPr>
        <a:xfrm>
          <a:off x="3762375" y="37052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219075" cy="114300"/>
    <xdr:sp>
      <xdr:nvSpPr>
        <xdr:cNvPr id="77" name="Text Box 23"/>
        <xdr:cNvSpPr txBox="1">
          <a:spLocks noChangeArrowheads="1"/>
        </xdr:cNvSpPr>
      </xdr:nvSpPr>
      <xdr:spPr>
        <a:xfrm>
          <a:off x="3762375" y="37052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219075" cy="114300"/>
    <xdr:sp>
      <xdr:nvSpPr>
        <xdr:cNvPr id="78" name="Text Box 23"/>
        <xdr:cNvSpPr txBox="1">
          <a:spLocks noChangeArrowheads="1"/>
        </xdr:cNvSpPr>
      </xdr:nvSpPr>
      <xdr:spPr>
        <a:xfrm>
          <a:off x="608647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219075" cy="114300"/>
    <xdr:sp>
      <xdr:nvSpPr>
        <xdr:cNvPr id="79" name="Text Box 23"/>
        <xdr:cNvSpPr txBox="1">
          <a:spLocks noChangeArrowheads="1"/>
        </xdr:cNvSpPr>
      </xdr:nvSpPr>
      <xdr:spPr>
        <a:xfrm>
          <a:off x="6086475" y="35147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219075" cy="114300"/>
    <xdr:sp>
      <xdr:nvSpPr>
        <xdr:cNvPr id="80" name="Text Box 23"/>
        <xdr:cNvSpPr txBox="1">
          <a:spLocks noChangeArrowheads="1"/>
        </xdr:cNvSpPr>
      </xdr:nvSpPr>
      <xdr:spPr>
        <a:xfrm>
          <a:off x="6086475" y="37052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219075" cy="114300"/>
    <xdr:sp>
      <xdr:nvSpPr>
        <xdr:cNvPr id="81" name="Text Box 23"/>
        <xdr:cNvSpPr txBox="1">
          <a:spLocks noChangeArrowheads="1"/>
        </xdr:cNvSpPr>
      </xdr:nvSpPr>
      <xdr:spPr>
        <a:xfrm>
          <a:off x="6086475" y="37052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19075" cy="114300"/>
    <xdr:sp>
      <xdr:nvSpPr>
        <xdr:cNvPr id="82" name="Text Box 23"/>
        <xdr:cNvSpPr txBox="1">
          <a:spLocks noChangeArrowheads="1"/>
        </xdr:cNvSpPr>
      </xdr:nvSpPr>
      <xdr:spPr>
        <a:xfrm>
          <a:off x="608647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19075" cy="114300"/>
    <xdr:sp>
      <xdr:nvSpPr>
        <xdr:cNvPr id="83" name="Text Box 23"/>
        <xdr:cNvSpPr txBox="1">
          <a:spLocks noChangeArrowheads="1"/>
        </xdr:cNvSpPr>
      </xdr:nvSpPr>
      <xdr:spPr>
        <a:xfrm>
          <a:off x="6086475" y="45053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114300"/>
    <xdr:sp>
      <xdr:nvSpPr>
        <xdr:cNvPr id="84" name="Text Box 23"/>
        <xdr:cNvSpPr txBox="1">
          <a:spLocks noChangeArrowheads="1"/>
        </xdr:cNvSpPr>
      </xdr:nvSpPr>
      <xdr:spPr>
        <a:xfrm>
          <a:off x="608647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19075" cy="114300"/>
    <xdr:sp>
      <xdr:nvSpPr>
        <xdr:cNvPr id="85" name="Text Box 23"/>
        <xdr:cNvSpPr txBox="1">
          <a:spLocks noChangeArrowheads="1"/>
        </xdr:cNvSpPr>
      </xdr:nvSpPr>
      <xdr:spPr>
        <a:xfrm>
          <a:off x="6086475" y="46958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19075" cy="114300"/>
    <xdr:sp>
      <xdr:nvSpPr>
        <xdr:cNvPr id="86" name="Text Box 23"/>
        <xdr:cNvSpPr txBox="1">
          <a:spLocks noChangeArrowheads="1"/>
        </xdr:cNvSpPr>
      </xdr:nvSpPr>
      <xdr:spPr>
        <a:xfrm>
          <a:off x="20193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19075" cy="114300"/>
    <xdr:sp>
      <xdr:nvSpPr>
        <xdr:cNvPr id="87" name="Text Box 23"/>
        <xdr:cNvSpPr txBox="1">
          <a:spLocks noChangeArrowheads="1"/>
        </xdr:cNvSpPr>
      </xdr:nvSpPr>
      <xdr:spPr>
        <a:xfrm>
          <a:off x="2019300" y="50006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219075" cy="114300"/>
    <xdr:sp>
      <xdr:nvSpPr>
        <xdr:cNvPr id="88" name="Text Box 23"/>
        <xdr:cNvSpPr txBox="1">
          <a:spLocks noChangeArrowheads="1"/>
        </xdr:cNvSpPr>
      </xdr:nvSpPr>
      <xdr:spPr>
        <a:xfrm>
          <a:off x="20193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219075" cy="114300"/>
    <xdr:sp>
      <xdr:nvSpPr>
        <xdr:cNvPr id="89" name="Text Box 23"/>
        <xdr:cNvSpPr txBox="1">
          <a:spLocks noChangeArrowheads="1"/>
        </xdr:cNvSpPr>
      </xdr:nvSpPr>
      <xdr:spPr>
        <a:xfrm>
          <a:off x="2019300" y="51911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1" width="4.75390625" style="17" customWidth="1"/>
    <col min="2" max="2" width="4.75390625" style="6" customWidth="1"/>
    <col min="3" max="3" width="9.625" style="6" customWidth="1"/>
    <col min="4" max="4" width="13.50390625" style="6" customWidth="1"/>
    <col min="5" max="8" width="14.25390625" style="6" customWidth="1"/>
    <col min="9" max="9" width="11.00390625" style="6" customWidth="1"/>
    <col min="10" max="16384" width="11.00390625" style="13" customWidth="1"/>
  </cols>
  <sheetData>
    <row r="1" spans="1:9" ht="15" customHeight="1">
      <c r="A1" s="1"/>
      <c r="B1" s="1"/>
      <c r="C1" s="1"/>
      <c r="D1" s="1"/>
      <c r="E1" s="2"/>
      <c r="F1" s="2"/>
      <c r="G1" s="2"/>
      <c r="H1" s="2"/>
      <c r="I1" s="12"/>
    </row>
    <row r="2" spans="1:9" ht="36" customHeight="1">
      <c r="A2" s="343" t="s">
        <v>258</v>
      </c>
      <c r="B2" s="343"/>
      <c r="C2" s="343"/>
      <c r="D2" s="343"/>
      <c r="E2" s="343"/>
      <c r="F2" s="343"/>
      <c r="G2" s="343"/>
      <c r="H2" s="343"/>
      <c r="I2" s="14"/>
    </row>
    <row r="3" spans="1:9" ht="30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14"/>
    </row>
    <row r="4" spans="1:9" ht="16.5" customHeight="1" thickBot="1">
      <c r="A4" s="3"/>
      <c r="B4" s="3"/>
      <c r="C4" s="3"/>
      <c r="D4" s="3"/>
      <c r="E4" s="3"/>
      <c r="F4" s="3"/>
      <c r="G4" s="3"/>
      <c r="H4" s="7" t="s">
        <v>259</v>
      </c>
      <c r="I4" s="14"/>
    </row>
    <row r="5" spans="1:9" ht="19.5" customHeight="1">
      <c r="A5" s="345" t="s">
        <v>1</v>
      </c>
      <c r="B5" s="345"/>
      <c r="C5" s="345"/>
      <c r="D5" s="346"/>
      <c r="E5" s="9" t="s">
        <v>260</v>
      </c>
      <c r="F5" s="9" t="s">
        <v>261</v>
      </c>
      <c r="G5" s="9" t="s">
        <v>262</v>
      </c>
      <c r="H5" s="8" t="s">
        <v>263</v>
      </c>
      <c r="I5" s="15"/>
    </row>
    <row r="6" spans="1:9" ht="18" customHeight="1">
      <c r="A6" s="510"/>
      <c r="B6" s="511" t="s">
        <v>2</v>
      </c>
      <c r="C6" s="512"/>
      <c r="D6" s="513"/>
      <c r="E6" s="514">
        <v>7549018</v>
      </c>
      <c r="F6" s="514">
        <v>7549731</v>
      </c>
      <c r="G6" s="514">
        <v>7552611</v>
      </c>
      <c r="H6" s="515">
        <v>7550177</v>
      </c>
      <c r="I6" s="16"/>
    </row>
    <row r="7" spans="1:9" ht="18" customHeight="1">
      <c r="A7" s="510"/>
      <c r="B7" s="516"/>
      <c r="C7" s="517" t="s">
        <v>3</v>
      </c>
      <c r="D7" s="518"/>
      <c r="E7" s="514">
        <v>6394948</v>
      </c>
      <c r="F7" s="514">
        <v>6398637</v>
      </c>
      <c r="G7" s="514">
        <v>6408552</v>
      </c>
      <c r="H7" s="515">
        <v>6415217</v>
      </c>
      <c r="I7" s="16"/>
    </row>
    <row r="8" spans="1:9" ht="18" customHeight="1">
      <c r="A8" s="519"/>
      <c r="B8" s="520"/>
      <c r="C8" s="521" t="s">
        <v>5</v>
      </c>
      <c r="D8" s="522"/>
      <c r="E8" s="514">
        <v>550995</v>
      </c>
      <c r="F8" s="514">
        <v>552412</v>
      </c>
      <c r="G8" s="514">
        <v>554151</v>
      </c>
      <c r="H8" s="515">
        <v>557608</v>
      </c>
      <c r="I8" s="16"/>
    </row>
    <row r="9" spans="1:9" ht="18" customHeight="1">
      <c r="A9" s="519" t="s">
        <v>4</v>
      </c>
      <c r="B9" s="523"/>
      <c r="C9" s="523"/>
      <c r="D9" s="523" t="s">
        <v>6</v>
      </c>
      <c r="E9" s="514">
        <v>78511</v>
      </c>
      <c r="F9" s="514">
        <v>78643</v>
      </c>
      <c r="G9" s="514">
        <v>78907</v>
      </c>
      <c r="H9" s="515">
        <v>80808</v>
      </c>
      <c r="I9" s="16"/>
    </row>
    <row r="10" spans="1:9" ht="18" customHeight="1">
      <c r="A10" s="510"/>
      <c r="B10" s="524" t="s">
        <v>264</v>
      </c>
      <c r="C10" s="525" t="s">
        <v>7</v>
      </c>
      <c r="D10" s="523" t="s">
        <v>8</v>
      </c>
      <c r="E10" s="514">
        <v>1386493</v>
      </c>
      <c r="F10" s="514">
        <v>1392031</v>
      </c>
      <c r="G10" s="514">
        <v>1402302</v>
      </c>
      <c r="H10" s="515">
        <v>1406597</v>
      </c>
      <c r="I10" s="16"/>
    </row>
    <row r="11" spans="1:9" ht="18" customHeight="1">
      <c r="A11" s="510"/>
      <c r="B11" s="524"/>
      <c r="C11" s="526"/>
      <c r="D11" s="526" t="s">
        <v>9</v>
      </c>
      <c r="E11" s="514">
        <v>3038773</v>
      </c>
      <c r="F11" s="514">
        <v>3042339</v>
      </c>
      <c r="G11" s="514">
        <v>3044861</v>
      </c>
      <c r="H11" s="515">
        <v>3050191</v>
      </c>
      <c r="I11" s="16"/>
    </row>
    <row r="12" spans="1:9" ht="18" customHeight="1">
      <c r="A12" s="519" t="s">
        <v>10</v>
      </c>
      <c r="B12" s="524"/>
      <c r="C12" s="523"/>
      <c r="D12" s="523" t="s">
        <v>8</v>
      </c>
      <c r="E12" s="514">
        <v>75102</v>
      </c>
      <c r="F12" s="514">
        <v>75200</v>
      </c>
      <c r="G12" s="514">
        <v>74575</v>
      </c>
      <c r="H12" s="515">
        <v>73925</v>
      </c>
      <c r="I12" s="16"/>
    </row>
    <row r="13" spans="1:9" ht="18" customHeight="1">
      <c r="A13" s="519"/>
      <c r="B13" s="524"/>
      <c r="C13" s="525" t="s">
        <v>11</v>
      </c>
      <c r="D13" s="523" t="s">
        <v>12</v>
      </c>
      <c r="E13" s="514">
        <v>284142</v>
      </c>
      <c r="F13" s="514">
        <v>283196</v>
      </c>
      <c r="G13" s="514">
        <v>283008</v>
      </c>
      <c r="H13" s="515">
        <v>283156</v>
      </c>
      <c r="I13" s="16"/>
    </row>
    <row r="14" spans="1:9" ht="18" customHeight="1">
      <c r="A14" s="510"/>
      <c r="B14" s="527"/>
      <c r="C14" s="526"/>
      <c r="D14" s="526" t="s">
        <v>13</v>
      </c>
      <c r="E14" s="514">
        <v>2685997</v>
      </c>
      <c r="F14" s="514">
        <v>2678322</v>
      </c>
      <c r="G14" s="514">
        <v>2668956</v>
      </c>
      <c r="H14" s="515">
        <v>2655497</v>
      </c>
      <c r="I14" s="16"/>
    </row>
    <row r="15" spans="1:9" ht="18" customHeight="1">
      <c r="A15" s="528"/>
      <c r="B15" s="511" t="s">
        <v>14</v>
      </c>
      <c r="C15" s="512"/>
      <c r="D15" s="513"/>
      <c r="E15" s="514">
        <v>893112</v>
      </c>
      <c r="F15" s="514">
        <v>890118</v>
      </c>
      <c r="G15" s="514">
        <v>888881</v>
      </c>
      <c r="H15" s="515">
        <v>884965</v>
      </c>
      <c r="I15" s="16"/>
    </row>
    <row r="16" spans="1:9" ht="18" customHeight="1">
      <c r="A16" s="510"/>
      <c r="B16" s="511" t="s">
        <v>2</v>
      </c>
      <c r="C16" s="512"/>
      <c r="D16" s="513"/>
      <c r="E16" s="529">
        <v>239620</v>
      </c>
      <c r="F16" s="529">
        <v>249649</v>
      </c>
      <c r="G16" s="529">
        <v>249649</v>
      </c>
      <c r="H16" s="515">
        <v>249690</v>
      </c>
      <c r="I16" s="16"/>
    </row>
    <row r="17" spans="1:9" ht="18" customHeight="1">
      <c r="A17" s="530" t="s">
        <v>15</v>
      </c>
      <c r="B17" s="516"/>
      <c r="C17" s="517" t="s">
        <v>3</v>
      </c>
      <c r="D17" s="518"/>
      <c r="E17" s="529">
        <v>239620</v>
      </c>
      <c r="F17" s="529">
        <v>248992</v>
      </c>
      <c r="G17" s="529">
        <v>248992</v>
      </c>
      <c r="H17" s="515">
        <v>249071</v>
      </c>
      <c r="I17" s="16"/>
    </row>
    <row r="18" spans="1:9" ht="18" customHeight="1">
      <c r="A18" s="510"/>
      <c r="B18" s="520"/>
      <c r="C18" s="521" t="s">
        <v>5</v>
      </c>
      <c r="D18" s="522"/>
      <c r="E18" s="529">
        <v>119662</v>
      </c>
      <c r="F18" s="529">
        <v>127068</v>
      </c>
      <c r="G18" s="529">
        <v>127068</v>
      </c>
      <c r="H18" s="515">
        <v>127068</v>
      </c>
      <c r="I18" s="16"/>
    </row>
    <row r="19" spans="1:9" ht="18" customHeight="1">
      <c r="A19" s="531" t="s">
        <v>10</v>
      </c>
      <c r="B19" s="516"/>
      <c r="C19" s="517" t="s">
        <v>16</v>
      </c>
      <c r="D19" s="518"/>
      <c r="E19" s="529">
        <v>207084</v>
      </c>
      <c r="F19" s="529">
        <v>217705</v>
      </c>
      <c r="G19" s="529">
        <v>217909</v>
      </c>
      <c r="H19" s="515">
        <v>218015</v>
      </c>
      <c r="I19" s="16"/>
    </row>
    <row r="20" spans="1:9" ht="18" customHeight="1">
      <c r="A20" s="528"/>
      <c r="B20" s="520"/>
      <c r="C20" s="521" t="s">
        <v>17</v>
      </c>
      <c r="D20" s="522"/>
      <c r="E20" s="529">
        <v>32537</v>
      </c>
      <c r="F20" s="529">
        <v>31944</v>
      </c>
      <c r="G20" s="532">
        <v>31740</v>
      </c>
      <c r="H20" s="515">
        <v>31675</v>
      </c>
      <c r="I20" s="16"/>
    </row>
    <row r="21" spans="1:9" ht="18" customHeight="1">
      <c r="A21" s="510"/>
      <c r="B21" s="511" t="s">
        <v>2</v>
      </c>
      <c r="C21" s="512"/>
      <c r="D21" s="513"/>
      <c r="E21" s="529">
        <v>679653</v>
      </c>
      <c r="F21" s="529">
        <v>679828</v>
      </c>
      <c r="G21" s="529">
        <v>679828</v>
      </c>
      <c r="H21" s="515">
        <v>679941</v>
      </c>
      <c r="I21" s="16"/>
    </row>
    <row r="22" spans="1:9" ht="18" customHeight="1">
      <c r="A22" s="530" t="s">
        <v>18</v>
      </c>
      <c r="B22" s="516"/>
      <c r="C22" s="517" t="s">
        <v>3</v>
      </c>
      <c r="D22" s="518"/>
      <c r="E22" s="529">
        <v>670420</v>
      </c>
      <c r="F22" s="529">
        <v>670594</v>
      </c>
      <c r="G22" s="529">
        <v>670594</v>
      </c>
      <c r="H22" s="515">
        <v>670708</v>
      </c>
      <c r="I22" s="16"/>
    </row>
    <row r="23" spans="1:9" ht="18" customHeight="1">
      <c r="A23" s="510"/>
      <c r="B23" s="520"/>
      <c r="C23" s="521" t="s">
        <v>5</v>
      </c>
      <c r="D23" s="522"/>
      <c r="E23" s="529">
        <v>211645</v>
      </c>
      <c r="F23" s="529">
        <v>211547</v>
      </c>
      <c r="G23" s="529">
        <v>211215</v>
      </c>
      <c r="H23" s="515">
        <v>211302</v>
      </c>
      <c r="I23" s="16"/>
    </row>
    <row r="24" spans="1:9" ht="18" customHeight="1">
      <c r="A24" s="531" t="s">
        <v>10</v>
      </c>
      <c r="B24" s="516"/>
      <c r="C24" s="517" t="s">
        <v>16</v>
      </c>
      <c r="D24" s="518"/>
      <c r="E24" s="529">
        <v>497373</v>
      </c>
      <c r="F24" s="529">
        <v>498569</v>
      </c>
      <c r="G24" s="529">
        <v>498916</v>
      </c>
      <c r="H24" s="515">
        <v>499247</v>
      </c>
      <c r="I24" s="16"/>
    </row>
    <row r="25" spans="1:9" ht="18" customHeight="1" thickBot="1">
      <c r="A25" s="533"/>
      <c r="B25" s="534"/>
      <c r="C25" s="535" t="s">
        <v>17</v>
      </c>
      <c r="D25" s="536"/>
      <c r="E25" s="537">
        <v>182280</v>
      </c>
      <c r="F25" s="537">
        <v>181259</v>
      </c>
      <c r="G25" s="537">
        <v>180911</v>
      </c>
      <c r="H25" s="538">
        <v>180694</v>
      </c>
      <c r="I25" s="16"/>
    </row>
    <row r="26" spans="1:9" ht="12.75" customHeight="1">
      <c r="A26" s="4" t="s">
        <v>19</v>
      </c>
      <c r="B26" s="5"/>
      <c r="C26" s="5"/>
      <c r="D26" s="5"/>
      <c r="E26" s="5"/>
      <c r="F26" s="5"/>
      <c r="G26" s="5"/>
      <c r="H26" s="5"/>
      <c r="I26" s="5"/>
    </row>
    <row r="27" spans="1:6" ht="12.75" customHeight="1">
      <c r="A27" s="10" t="s">
        <v>265</v>
      </c>
      <c r="D27" s="11"/>
      <c r="E27" s="11"/>
      <c r="F27" s="11"/>
    </row>
    <row r="28" ht="12.75" customHeight="1">
      <c r="A28" s="10" t="s">
        <v>266</v>
      </c>
    </row>
  </sheetData>
  <sheetProtection/>
  <mergeCells count="18">
    <mergeCell ref="C20:D20"/>
    <mergeCell ref="B21:D21"/>
    <mergeCell ref="C22:D22"/>
    <mergeCell ref="C23:D23"/>
    <mergeCell ref="C24:D24"/>
    <mergeCell ref="C25:D25"/>
    <mergeCell ref="B10:B13"/>
    <mergeCell ref="B15:D15"/>
    <mergeCell ref="B16:D16"/>
    <mergeCell ref="C17:D17"/>
    <mergeCell ref="C18:D18"/>
    <mergeCell ref="C19:D19"/>
    <mergeCell ref="A2:H2"/>
    <mergeCell ref="A3:H3"/>
    <mergeCell ref="A5:D5"/>
    <mergeCell ref="B6:D6"/>
    <mergeCell ref="C7:D7"/>
    <mergeCell ref="C8:D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0.875" style="120" customWidth="1"/>
    <col min="2" max="2" width="3.625" style="120" customWidth="1"/>
    <col min="3" max="3" width="2.125" style="120" customWidth="1"/>
    <col min="4" max="4" width="0.875" style="120" customWidth="1"/>
    <col min="5" max="5" width="2.125" style="75" customWidth="1"/>
    <col min="6" max="6" width="0.875" style="75" customWidth="1"/>
    <col min="7" max="7" width="13.125" style="75" customWidth="1"/>
    <col min="8" max="8" width="0.875" style="75" customWidth="1"/>
    <col min="9" max="9" width="5.125" style="75" customWidth="1"/>
    <col min="10" max="10" width="0.875" style="75" customWidth="1"/>
    <col min="11" max="16" width="9.875" style="75" customWidth="1"/>
    <col min="17" max="17" width="8.75390625" style="76" bestFit="1" customWidth="1"/>
    <col min="18" max="18" width="10.875" style="76" bestFit="1" customWidth="1"/>
    <col min="19" max="19" width="8.75390625" style="76" bestFit="1" customWidth="1"/>
    <col min="20" max="20" width="10.875" style="76" bestFit="1" customWidth="1"/>
    <col min="21" max="21" width="8.75390625" style="76" bestFit="1" customWidth="1"/>
    <col min="22" max="22" width="10.875" style="76" bestFit="1" customWidth="1"/>
    <col min="23" max="16384" width="9.00390625" style="76" customWidth="1"/>
  </cols>
  <sheetData>
    <row r="1" spans="1:16" ht="33" customHeight="1">
      <c r="A1" s="407"/>
      <c r="B1" s="407"/>
      <c r="C1" s="407"/>
      <c r="D1" s="407"/>
      <c r="E1" s="407"/>
      <c r="F1" s="407"/>
      <c r="G1" s="407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24.75" customHeight="1">
      <c r="A2" s="374" t="s">
        <v>130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6" ht="16.5" customHeight="1" thickBot="1">
      <c r="A3" s="124"/>
      <c r="B3" s="124"/>
      <c r="C3" s="124"/>
      <c r="D3" s="124"/>
      <c r="E3" s="123"/>
      <c r="F3" s="131"/>
      <c r="G3" s="131"/>
      <c r="H3" s="131"/>
      <c r="I3" s="131"/>
      <c r="J3" s="131"/>
      <c r="K3" s="131"/>
      <c r="L3" s="131"/>
      <c r="M3" s="131"/>
      <c r="N3" s="156"/>
      <c r="O3" s="131"/>
      <c r="P3" s="156" t="s">
        <v>97</v>
      </c>
    </row>
    <row r="4" spans="1:17" ht="18" customHeight="1">
      <c r="A4" s="418" t="s">
        <v>131</v>
      </c>
      <c r="B4" s="419"/>
      <c r="C4" s="408" t="s">
        <v>132</v>
      </c>
      <c r="D4" s="408"/>
      <c r="E4" s="408"/>
      <c r="F4" s="408"/>
      <c r="G4" s="408"/>
      <c r="H4" s="408"/>
      <c r="I4" s="408"/>
      <c r="J4" s="408"/>
      <c r="K4" s="423" t="s">
        <v>133</v>
      </c>
      <c r="L4" s="424"/>
      <c r="M4" s="423" t="s">
        <v>134</v>
      </c>
      <c r="N4" s="424"/>
      <c r="O4" s="425" t="s">
        <v>309</v>
      </c>
      <c r="P4" s="426"/>
      <c r="Q4" s="157"/>
    </row>
    <row r="5" spans="1:16" ht="24" customHeight="1">
      <c r="A5" s="420"/>
      <c r="B5" s="421"/>
      <c r="C5" s="410"/>
      <c r="D5" s="410"/>
      <c r="E5" s="410"/>
      <c r="F5" s="410"/>
      <c r="G5" s="410"/>
      <c r="H5" s="410"/>
      <c r="I5" s="410"/>
      <c r="J5" s="422"/>
      <c r="K5" s="158" t="s">
        <v>135</v>
      </c>
      <c r="L5" s="159" t="s">
        <v>136</v>
      </c>
      <c r="M5" s="158" t="s">
        <v>135</v>
      </c>
      <c r="N5" s="159" t="s">
        <v>136</v>
      </c>
      <c r="O5" s="160" t="s">
        <v>135</v>
      </c>
      <c r="P5" s="161" t="s">
        <v>136</v>
      </c>
    </row>
    <row r="6" spans="1:16" ht="6" customHeight="1">
      <c r="A6" s="394"/>
      <c r="B6" s="394"/>
      <c r="C6" s="124"/>
      <c r="D6" s="124"/>
      <c r="E6" s="387"/>
      <c r="F6" s="387"/>
      <c r="G6" s="387"/>
      <c r="H6" s="387"/>
      <c r="I6" s="387"/>
      <c r="J6" s="162"/>
      <c r="K6" s="132"/>
      <c r="L6" s="131"/>
      <c r="M6" s="132"/>
      <c r="N6" s="131"/>
      <c r="O6" s="163"/>
      <c r="P6" s="144"/>
    </row>
    <row r="7" spans="1:22" ht="24" customHeight="1">
      <c r="A7" s="394"/>
      <c r="B7" s="394"/>
      <c r="C7" s="124"/>
      <c r="D7" s="124"/>
      <c r="E7" s="394" t="s">
        <v>137</v>
      </c>
      <c r="F7" s="394"/>
      <c r="G7" s="394"/>
      <c r="H7" s="394"/>
      <c r="I7" s="394"/>
      <c r="J7" s="89"/>
      <c r="K7" s="164">
        <v>111846</v>
      </c>
      <c r="L7" s="165">
        <v>27996525</v>
      </c>
      <c r="M7" s="567">
        <v>112039</v>
      </c>
      <c r="N7" s="165">
        <v>28153695</v>
      </c>
      <c r="O7" s="568">
        <v>104155</v>
      </c>
      <c r="P7" s="568">
        <v>28240921</v>
      </c>
      <c r="Q7" s="166"/>
      <c r="R7" s="166"/>
      <c r="S7" s="166"/>
      <c r="T7" s="166"/>
      <c r="U7" s="166"/>
      <c r="V7" s="166"/>
    </row>
    <row r="8" spans="1:16" ht="6.75" customHeight="1">
      <c r="A8" s="394"/>
      <c r="B8" s="394"/>
      <c r="C8" s="124"/>
      <c r="D8" s="124"/>
      <c r="E8" s="394"/>
      <c r="F8" s="394"/>
      <c r="G8" s="394"/>
      <c r="H8" s="394"/>
      <c r="I8" s="394"/>
      <c r="J8" s="89"/>
      <c r="K8" s="165"/>
      <c r="L8" s="165"/>
      <c r="M8" s="165"/>
      <c r="N8" s="165"/>
      <c r="O8" s="568"/>
      <c r="P8" s="568"/>
    </row>
    <row r="9" spans="1:16" ht="22.5" customHeight="1">
      <c r="A9" s="416" t="s">
        <v>138</v>
      </c>
      <c r="B9" s="416"/>
      <c r="C9" s="124" t="s">
        <v>123</v>
      </c>
      <c r="D9" s="124"/>
      <c r="E9" s="405" t="s">
        <v>139</v>
      </c>
      <c r="F9" s="405"/>
      <c r="G9" s="405"/>
      <c r="H9" s="405"/>
      <c r="I9" s="405"/>
      <c r="J9" s="109"/>
      <c r="K9" s="164">
        <v>164</v>
      </c>
      <c r="L9" s="165">
        <v>657978</v>
      </c>
      <c r="M9" s="567">
        <v>163</v>
      </c>
      <c r="N9" s="165">
        <v>657136</v>
      </c>
      <c r="O9" s="568">
        <v>155</v>
      </c>
      <c r="P9" s="568">
        <v>664974</v>
      </c>
    </row>
    <row r="10" spans="1:16" ht="22.5" customHeight="1">
      <c r="A10" s="416"/>
      <c r="B10" s="416"/>
      <c r="C10" s="124" t="s">
        <v>140</v>
      </c>
      <c r="D10" s="124"/>
      <c r="E10" s="405" t="s">
        <v>141</v>
      </c>
      <c r="F10" s="405"/>
      <c r="G10" s="405"/>
      <c r="H10" s="405"/>
      <c r="I10" s="405"/>
      <c r="J10" s="109"/>
      <c r="K10" s="164">
        <v>6147</v>
      </c>
      <c r="L10" s="165">
        <v>3776505</v>
      </c>
      <c r="M10" s="567">
        <v>6179</v>
      </c>
      <c r="N10" s="165">
        <v>3819440</v>
      </c>
      <c r="O10" s="568">
        <v>6395</v>
      </c>
      <c r="P10" s="568">
        <v>3839812</v>
      </c>
    </row>
    <row r="11" spans="1:16" ht="22.5" customHeight="1">
      <c r="A11" s="417" t="s">
        <v>142</v>
      </c>
      <c r="B11" s="417"/>
      <c r="C11" s="124" t="s">
        <v>143</v>
      </c>
      <c r="D11" s="124"/>
      <c r="E11" s="405" t="s">
        <v>144</v>
      </c>
      <c r="F11" s="405"/>
      <c r="G11" s="405"/>
      <c r="H11" s="405"/>
      <c r="I11" s="405"/>
      <c r="J11" s="109"/>
      <c r="K11" s="164">
        <v>12443</v>
      </c>
      <c r="L11" s="165">
        <v>2506567</v>
      </c>
      <c r="M11" s="567">
        <v>12411</v>
      </c>
      <c r="N11" s="165">
        <v>2505822</v>
      </c>
      <c r="O11" s="568">
        <v>12454</v>
      </c>
      <c r="P11" s="568">
        <v>2508538</v>
      </c>
    </row>
    <row r="12" spans="1:16" ht="27" customHeight="1">
      <c r="A12" s="417"/>
      <c r="B12" s="417"/>
      <c r="C12" s="124" t="s">
        <v>140</v>
      </c>
      <c r="D12" s="124"/>
      <c r="E12" s="415" t="s">
        <v>145</v>
      </c>
      <c r="F12" s="405"/>
      <c r="G12" s="405"/>
      <c r="H12" s="405"/>
      <c r="I12" s="405"/>
      <c r="J12" s="109"/>
      <c r="K12" s="164">
        <v>210</v>
      </c>
      <c r="L12" s="165">
        <v>13625</v>
      </c>
      <c r="M12" s="567">
        <v>202</v>
      </c>
      <c r="N12" s="165">
        <v>13295</v>
      </c>
      <c r="O12" s="568">
        <v>199</v>
      </c>
      <c r="P12" s="568">
        <v>13224</v>
      </c>
    </row>
    <row r="13" spans="1:17" ht="22.5" customHeight="1">
      <c r="A13" s="417"/>
      <c r="B13" s="417"/>
      <c r="C13" s="124" t="s">
        <v>126</v>
      </c>
      <c r="D13" s="124"/>
      <c r="E13" s="405" t="s">
        <v>146</v>
      </c>
      <c r="F13" s="405"/>
      <c r="G13" s="405"/>
      <c r="H13" s="405"/>
      <c r="I13" s="405"/>
      <c r="J13" s="109"/>
      <c r="K13" s="164">
        <v>25475</v>
      </c>
      <c r="L13" s="165">
        <v>3717412</v>
      </c>
      <c r="M13" s="567">
        <v>25920</v>
      </c>
      <c r="N13" s="165">
        <v>3781254</v>
      </c>
      <c r="O13" s="568">
        <v>27262</v>
      </c>
      <c r="P13" s="568">
        <v>3847572</v>
      </c>
      <c r="Q13" s="166"/>
    </row>
    <row r="14" spans="1:22" ht="24" customHeight="1">
      <c r="A14" s="394"/>
      <c r="B14" s="394"/>
      <c r="C14" s="124"/>
      <c r="D14" s="124"/>
      <c r="E14" s="394" t="s">
        <v>147</v>
      </c>
      <c r="F14" s="394"/>
      <c r="G14" s="394"/>
      <c r="H14" s="394"/>
      <c r="I14" s="394"/>
      <c r="J14" s="89"/>
      <c r="K14" s="164">
        <v>44439</v>
      </c>
      <c r="L14" s="165">
        <v>10672087</v>
      </c>
      <c r="M14" s="567">
        <v>44875</v>
      </c>
      <c r="N14" s="165">
        <v>10776947</v>
      </c>
      <c r="O14" s="568">
        <f>SUM(O9:O13)</f>
        <v>46465</v>
      </c>
      <c r="P14" s="568">
        <f>SUM(P9:P13)</f>
        <v>10874120</v>
      </c>
      <c r="Q14" s="166"/>
      <c r="R14" s="166"/>
      <c r="S14" s="166"/>
      <c r="T14" s="166"/>
      <c r="U14" s="166"/>
      <c r="V14" s="166"/>
    </row>
    <row r="15" spans="1:17" ht="6" customHeight="1">
      <c r="A15" s="394"/>
      <c r="B15" s="394"/>
      <c r="C15" s="124"/>
      <c r="D15" s="124"/>
      <c r="E15" s="394"/>
      <c r="F15" s="394"/>
      <c r="G15" s="394"/>
      <c r="H15" s="394"/>
      <c r="I15" s="394"/>
      <c r="J15" s="89"/>
      <c r="K15" s="165"/>
      <c r="L15" s="165"/>
      <c r="M15" s="567"/>
      <c r="N15" s="165"/>
      <c r="O15" s="568"/>
      <c r="P15" s="568"/>
      <c r="Q15" s="166"/>
    </row>
    <row r="16" spans="1:16" ht="22.5" customHeight="1">
      <c r="A16" s="414" t="s">
        <v>148</v>
      </c>
      <c r="B16" s="414"/>
      <c r="C16" s="124" t="s">
        <v>123</v>
      </c>
      <c r="D16" s="124"/>
      <c r="E16" s="405" t="s">
        <v>139</v>
      </c>
      <c r="F16" s="405"/>
      <c r="G16" s="405"/>
      <c r="H16" s="405"/>
      <c r="I16" s="405"/>
      <c r="J16" s="109"/>
      <c r="K16" s="164">
        <v>1057</v>
      </c>
      <c r="L16" s="165">
        <v>1276149</v>
      </c>
      <c r="M16" s="567">
        <v>1051</v>
      </c>
      <c r="N16" s="165">
        <v>1246187</v>
      </c>
      <c r="O16" s="568">
        <v>258</v>
      </c>
      <c r="P16" s="568">
        <v>1256868</v>
      </c>
    </row>
    <row r="17" spans="1:16" ht="22.5" customHeight="1">
      <c r="A17" s="414"/>
      <c r="B17" s="414"/>
      <c r="C17" s="124" t="s">
        <v>140</v>
      </c>
      <c r="D17" s="124"/>
      <c r="E17" s="405" t="s">
        <v>141</v>
      </c>
      <c r="F17" s="405"/>
      <c r="G17" s="405"/>
      <c r="H17" s="405"/>
      <c r="I17" s="405"/>
      <c r="J17" s="109"/>
      <c r="K17" s="164">
        <v>7279</v>
      </c>
      <c r="L17" s="165">
        <v>1752047</v>
      </c>
      <c r="M17" s="567">
        <v>7265</v>
      </c>
      <c r="N17" s="165">
        <v>1698825</v>
      </c>
      <c r="O17" s="568">
        <v>3026</v>
      </c>
      <c r="P17" s="568">
        <v>1670638</v>
      </c>
    </row>
    <row r="18" spans="1:16" ht="22.5" customHeight="1">
      <c r="A18" s="414" t="s">
        <v>149</v>
      </c>
      <c r="B18" s="414"/>
      <c r="C18" s="124" t="s">
        <v>143</v>
      </c>
      <c r="D18" s="124"/>
      <c r="E18" s="405" t="s">
        <v>144</v>
      </c>
      <c r="F18" s="405"/>
      <c r="G18" s="405"/>
      <c r="H18" s="405"/>
      <c r="I18" s="405"/>
      <c r="J18" s="109"/>
      <c r="K18" s="164">
        <v>31897</v>
      </c>
      <c r="L18" s="165">
        <v>12323334</v>
      </c>
      <c r="M18" s="567">
        <v>31828</v>
      </c>
      <c r="N18" s="165">
        <v>12475109</v>
      </c>
      <c r="O18" s="568">
        <v>27966</v>
      </c>
      <c r="P18" s="568">
        <v>12507242</v>
      </c>
    </row>
    <row r="19" spans="1:16" ht="27" customHeight="1">
      <c r="A19" s="414" t="s">
        <v>150</v>
      </c>
      <c r="B19" s="414"/>
      <c r="C19" s="124" t="s">
        <v>310</v>
      </c>
      <c r="D19" s="124"/>
      <c r="E19" s="415" t="s">
        <v>145</v>
      </c>
      <c r="F19" s="405"/>
      <c r="G19" s="405"/>
      <c r="H19" s="405"/>
      <c r="I19" s="405"/>
      <c r="J19" s="167"/>
      <c r="K19" s="164">
        <v>3033</v>
      </c>
      <c r="L19" s="165">
        <v>72181</v>
      </c>
      <c r="M19" s="567">
        <v>3006</v>
      </c>
      <c r="N19" s="165">
        <v>71555</v>
      </c>
      <c r="O19" s="568">
        <v>2452</v>
      </c>
      <c r="P19" s="568">
        <v>70505</v>
      </c>
    </row>
    <row r="20" spans="1:17" ht="22.5" customHeight="1">
      <c r="A20" s="414"/>
      <c r="B20" s="414"/>
      <c r="C20" s="124" t="s">
        <v>311</v>
      </c>
      <c r="D20" s="124"/>
      <c r="E20" s="405" t="s">
        <v>146</v>
      </c>
      <c r="F20" s="405"/>
      <c r="G20" s="405"/>
      <c r="H20" s="405"/>
      <c r="I20" s="405"/>
      <c r="J20" s="167"/>
      <c r="K20" s="164">
        <v>24141</v>
      </c>
      <c r="L20" s="165">
        <v>1900727</v>
      </c>
      <c r="M20" s="567">
        <v>24014</v>
      </c>
      <c r="N20" s="165">
        <v>1885072</v>
      </c>
      <c r="O20" s="568">
        <v>23988</v>
      </c>
      <c r="P20" s="568">
        <v>1861548</v>
      </c>
      <c r="Q20" s="166"/>
    </row>
    <row r="21" spans="1:22" ht="24" customHeight="1">
      <c r="A21" s="394"/>
      <c r="B21" s="394"/>
      <c r="C21" s="124"/>
      <c r="D21" s="124"/>
      <c r="E21" s="394" t="s">
        <v>147</v>
      </c>
      <c r="F21" s="394"/>
      <c r="G21" s="394"/>
      <c r="H21" s="394"/>
      <c r="I21" s="394"/>
      <c r="J21" s="167"/>
      <c r="K21" s="168">
        <v>67407</v>
      </c>
      <c r="L21" s="165">
        <v>17324438</v>
      </c>
      <c r="M21" s="567">
        <v>67164</v>
      </c>
      <c r="N21" s="165">
        <v>17376748</v>
      </c>
      <c r="O21" s="568">
        <f>SUM(O16:O20)</f>
        <v>57690</v>
      </c>
      <c r="P21" s="568">
        <v>17366801</v>
      </c>
      <c r="Q21" s="166"/>
      <c r="R21" s="166"/>
      <c r="S21" s="166"/>
      <c r="T21" s="166"/>
      <c r="U21" s="166"/>
      <c r="V21" s="166"/>
    </row>
    <row r="22" spans="1:16" ht="6" customHeight="1" thickBot="1">
      <c r="A22" s="406"/>
      <c r="B22" s="406"/>
      <c r="C22" s="125"/>
      <c r="D22" s="125"/>
      <c r="E22" s="386"/>
      <c r="F22" s="386"/>
      <c r="G22" s="386"/>
      <c r="H22" s="386"/>
      <c r="I22" s="386"/>
      <c r="J22" s="169"/>
      <c r="K22" s="170"/>
      <c r="L22" s="148"/>
      <c r="M22" s="148"/>
      <c r="N22" s="148"/>
      <c r="O22" s="148"/>
      <c r="P22" s="148"/>
    </row>
    <row r="23" spans="1:16" ht="13.5" customHeight="1">
      <c r="A23" s="102" t="s">
        <v>129</v>
      </c>
      <c r="B23" s="150"/>
      <c r="C23" s="151"/>
      <c r="D23" s="151"/>
      <c r="E23" s="152"/>
      <c r="F23" s="171"/>
      <c r="G23" s="171"/>
      <c r="H23" s="120"/>
      <c r="I23" s="172"/>
      <c r="J23" s="172"/>
      <c r="K23" s="172"/>
      <c r="L23" s="172"/>
      <c r="M23" s="172"/>
      <c r="N23" s="172"/>
      <c r="O23" s="172"/>
      <c r="P23" s="172"/>
    </row>
    <row r="24" ht="13.5" customHeight="1">
      <c r="A24" s="120" t="s">
        <v>312</v>
      </c>
    </row>
  </sheetData>
  <sheetProtection/>
  <mergeCells count="36">
    <mergeCell ref="A22:B22"/>
    <mergeCell ref="E22:I22"/>
    <mergeCell ref="A18:B18"/>
    <mergeCell ref="E18:I18"/>
    <mergeCell ref="A19:B20"/>
    <mergeCell ref="E19:I19"/>
    <mergeCell ref="E20:I20"/>
    <mergeCell ref="A21:B21"/>
    <mergeCell ref="E21:I21"/>
    <mergeCell ref="A14:B14"/>
    <mergeCell ref="E14:I14"/>
    <mergeCell ref="A15:B15"/>
    <mergeCell ref="E15:I15"/>
    <mergeCell ref="A16:B17"/>
    <mergeCell ref="E16:I16"/>
    <mergeCell ref="E17:I17"/>
    <mergeCell ref="A9:B10"/>
    <mergeCell ref="E9:I9"/>
    <mergeCell ref="E10:I10"/>
    <mergeCell ref="A11:B13"/>
    <mergeCell ref="E11:I11"/>
    <mergeCell ref="E12:I12"/>
    <mergeCell ref="E13:I13"/>
    <mergeCell ref="A6:B6"/>
    <mergeCell ref="E6:I6"/>
    <mergeCell ref="A7:B7"/>
    <mergeCell ref="E7:I7"/>
    <mergeCell ref="A8:B8"/>
    <mergeCell ref="E8:I8"/>
    <mergeCell ref="A1:G1"/>
    <mergeCell ref="A2:P2"/>
    <mergeCell ref="A4:B5"/>
    <mergeCell ref="C4:J5"/>
    <mergeCell ref="K4:L4"/>
    <mergeCell ref="M4:N4"/>
    <mergeCell ref="O4:P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AA21"/>
  <sheetViews>
    <sheetView zoomScalePageLayoutView="0" workbookViewId="0" topLeftCell="A1">
      <selection activeCell="B1" sqref="B1"/>
    </sheetView>
  </sheetViews>
  <sheetFormatPr defaultColWidth="11.00390625" defaultRowHeight="13.5"/>
  <cols>
    <col min="1" max="1" width="0.6171875" style="211" customWidth="1"/>
    <col min="2" max="2" width="16.625" style="211" customWidth="1"/>
    <col min="3" max="3" width="0.6171875" style="211" customWidth="1"/>
    <col min="4" max="4" width="8.00390625" style="212" customWidth="1"/>
    <col min="5" max="5" width="0.5" style="212" customWidth="1"/>
    <col min="6" max="6" width="9.375" style="212" customWidth="1"/>
    <col min="7" max="7" width="8.00390625" style="212" customWidth="1"/>
    <col min="8" max="8" width="0.5" style="212" customWidth="1"/>
    <col min="9" max="9" width="9.375" style="212" customWidth="1"/>
    <col min="10" max="10" width="8.00390625" style="212" customWidth="1"/>
    <col min="11" max="11" width="0.5" style="212" customWidth="1"/>
    <col min="12" max="12" width="9.375" style="212" customWidth="1"/>
    <col min="13" max="13" width="8.00390625" style="212" customWidth="1"/>
    <col min="14" max="14" width="0.5" style="212" customWidth="1"/>
    <col min="15" max="15" width="9.375" style="212" customWidth="1"/>
    <col min="16" max="16" width="7.00390625" style="212" bestFit="1" customWidth="1"/>
    <col min="17" max="17" width="2.25390625" style="176" bestFit="1" customWidth="1"/>
    <col min="18" max="18" width="8.50390625" style="176" bestFit="1" customWidth="1"/>
    <col min="19" max="19" width="7.00390625" style="176" bestFit="1" customWidth="1"/>
    <col min="20" max="20" width="2.25390625" style="176" bestFit="1" customWidth="1"/>
    <col min="21" max="21" width="8.50390625" style="176" bestFit="1" customWidth="1"/>
    <col min="22" max="22" width="7.00390625" style="176" bestFit="1" customWidth="1"/>
    <col min="23" max="23" width="2.25390625" style="176" bestFit="1" customWidth="1"/>
    <col min="24" max="24" width="8.50390625" style="176" bestFit="1" customWidth="1"/>
    <col min="25" max="25" width="7.00390625" style="176" bestFit="1" customWidth="1"/>
    <col min="26" max="26" width="2.25390625" style="176" bestFit="1" customWidth="1"/>
    <col min="27" max="27" width="8.50390625" style="176" bestFit="1" customWidth="1"/>
    <col min="28" max="16384" width="11.00390625" style="176" customWidth="1"/>
  </cols>
  <sheetData>
    <row r="1" spans="1:16" ht="33" customHeight="1">
      <c r="A1" s="173"/>
      <c r="B1" s="173"/>
      <c r="C1" s="173"/>
      <c r="D1" s="173"/>
      <c r="E1" s="173"/>
      <c r="F1" s="174"/>
      <c r="G1" s="175"/>
      <c r="H1" s="175"/>
      <c r="I1" s="175"/>
      <c r="J1" s="175"/>
      <c r="K1" s="175"/>
      <c r="L1" s="174"/>
      <c r="M1" s="175"/>
      <c r="N1" s="175"/>
      <c r="O1" s="174"/>
      <c r="P1" s="175"/>
    </row>
    <row r="2" spans="1:16" ht="24.75" customHeight="1">
      <c r="A2" s="427" t="s">
        <v>151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177"/>
    </row>
    <row r="3" spans="1:16" ht="16.5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9"/>
      <c r="M3" s="178"/>
      <c r="N3" s="178"/>
      <c r="O3" s="179" t="s">
        <v>152</v>
      </c>
      <c r="P3" s="177"/>
    </row>
    <row r="4" spans="1:16" ht="21" customHeight="1">
      <c r="A4" s="428" t="s">
        <v>153</v>
      </c>
      <c r="B4" s="428"/>
      <c r="C4" s="429"/>
      <c r="D4" s="432" t="s">
        <v>154</v>
      </c>
      <c r="E4" s="433"/>
      <c r="F4" s="434"/>
      <c r="G4" s="432" t="s">
        <v>155</v>
      </c>
      <c r="H4" s="433"/>
      <c r="I4" s="434"/>
      <c r="J4" s="432" t="s">
        <v>156</v>
      </c>
      <c r="K4" s="433"/>
      <c r="L4" s="434"/>
      <c r="M4" s="435" t="s">
        <v>313</v>
      </c>
      <c r="N4" s="436"/>
      <c r="O4" s="437"/>
      <c r="P4" s="180"/>
    </row>
    <row r="5" spans="1:16" ht="27" customHeight="1">
      <c r="A5" s="430"/>
      <c r="B5" s="430"/>
      <c r="C5" s="431"/>
      <c r="D5" s="182" t="s">
        <v>157</v>
      </c>
      <c r="E5" s="181"/>
      <c r="F5" s="181" t="s">
        <v>158</v>
      </c>
      <c r="G5" s="182" t="s">
        <v>157</v>
      </c>
      <c r="H5" s="181"/>
      <c r="I5" s="181" t="s">
        <v>158</v>
      </c>
      <c r="J5" s="182" t="s">
        <v>157</v>
      </c>
      <c r="K5" s="181"/>
      <c r="L5" s="181" t="s">
        <v>158</v>
      </c>
      <c r="M5" s="183" t="s">
        <v>157</v>
      </c>
      <c r="N5" s="184"/>
      <c r="O5" s="184" t="s">
        <v>158</v>
      </c>
      <c r="P5" s="185"/>
    </row>
    <row r="6" spans="1:16" ht="7.5" customHeight="1">
      <c r="A6" s="186"/>
      <c r="B6" s="186"/>
      <c r="C6" s="187"/>
      <c r="D6" s="186"/>
      <c r="E6" s="186"/>
      <c r="F6" s="186"/>
      <c r="G6" s="186"/>
      <c r="H6" s="186"/>
      <c r="I6" s="186"/>
      <c r="J6" s="186"/>
      <c r="K6" s="186"/>
      <c r="L6" s="186"/>
      <c r="M6" s="188"/>
      <c r="N6" s="188"/>
      <c r="O6" s="188"/>
      <c r="P6" s="185"/>
    </row>
    <row r="7" spans="1:27" ht="42" customHeight="1">
      <c r="A7" s="189"/>
      <c r="B7" s="190" t="s">
        <v>159</v>
      </c>
      <c r="C7" s="191"/>
      <c r="D7" s="192">
        <v>270295</v>
      </c>
      <c r="E7" s="192"/>
      <c r="F7" s="193">
        <v>25549455</v>
      </c>
      <c r="G7" s="192">
        <v>270081</v>
      </c>
      <c r="H7" s="192"/>
      <c r="I7" s="193">
        <v>25778333</v>
      </c>
      <c r="J7" s="192">
        <v>270453</v>
      </c>
      <c r="K7" s="194"/>
      <c r="L7" s="193">
        <v>25934650</v>
      </c>
      <c r="M7" s="569">
        <f>M8+M9+M10+M11+M12+M13+M14+M15+M16+M17+M18</f>
        <v>246723</v>
      </c>
      <c r="N7" s="569"/>
      <c r="O7" s="570">
        <f>O8+O9+O10+O11+O12+O13+O14+O15+O16+O17+O18</f>
        <v>26108939</v>
      </c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</row>
    <row r="8" spans="1:16" ht="42" customHeight="1">
      <c r="A8" s="189"/>
      <c r="B8" s="190" t="s">
        <v>160</v>
      </c>
      <c r="C8" s="191"/>
      <c r="D8" s="196">
        <v>192628</v>
      </c>
      <c r="E8" s="196"/>
      <c r="F8" s="197">
        <v>19961473</v>
      </c>
      <c r="G8" s="196">
        <v>194396</v>
      </c>
      <c r="H8" s="196"/>
      <c r="I8" s="197">
        <v>20340353</v>
      </c>
      <c r="J8" s="192">
        <v>195491</v>
      </c>
      <c r="K8" s="194"/>
      <c r="L8" s="193">
        <v>20520115</v>
      </c>
      <c r="M8" s="571">
        <f>183427-M11</f>
        <v>175231</v>
      </c>
      <c r="N8" s="571"/>
      <c r="O8" s="572">
        <f>21690977-O11</f>
        <v>20781449</v>
      </c>
      <c r="P8" s="195"/>
    </row>
    <row r="9" spans="1:17" ht="42" customHeight="1">
      <c r="A9" s="189"/>
      <c r="B9" s="190" t="s">
        <v>161</v>
      </c>
      <c r="C9" s="191"/>
      <c r="D9" s="196">
        <v>4914</v>
      </c>
      <c r="E9" s="196"/>
      <c r="F9" s="196">
        <v>986685</v>
      </c>
      <c r="G9" s="196">
        <v>5017</v>
      </c>
      <c r="H9" s="196"/>
      <c r="I9" s="196">
        <v>1026620</v>
      </c>
      <c r="J9" s="192">
        <v>5069</v>
      </c>
      <c r="K9" s="194"/>
      <c r="L9" s="193">
        <v>1050684</v>
      </c>
      <c r="M9" s="571">
        <v>5368</v>
      </c>
      <c r="N9" s="571"/>
      <c r="O9" s="571">
        <v>1085999</v>
      </c>
      <c r="P9" s="195"/>
      <c r="Q9" s="198"/>
    </row>
    <row r="10" spans="1:16" ht="42" customHeight="1">
      <c r="A10" s="189"/>
      <c r="B10" s="190" t="s">
        <v>162</v>
      </c>
      <c r="C10" s="191"/>
      <c r="D10" s="196">
        <v>11137</v>
      </c>
      <c r="E10" s="196"/>
      <c r="F10" s="196">
        <v>1223869</v>
      </c>
      <c r="G10" s="196">
        <v>10917</v>
      </c>
      <c r="H10" s="196"/>
      <c r="I10" s="196">
        <v>1207108</v>
      </c>
      <c r="J10" s="192">
        <v>10798</v>
      </c>
      <c r="K10" s="194"/>
      <c r="L10" s="193">
        <v>1195097</v>
      </c>
      <c r="M10" s="571">
        <v>9128</v>
      </c>
      <c r="N10" s="571"/>
      <c r="O10" s="571">
        <v>1180398</v>
      </c>
      <c r="P10" s="199"/>
    </row>
    <row r="11" spans="1:16" ht="42" customHeight="1">
      <c r="A11" s="189"/>
      <c r="B11" s="190" t="s">
        <v>163</v>
      </c>
      <c r="C11" s="191"/>
      <c r="D11" s="200">
        <v>10232</v>
      </c>
      <c r="E11" s="200"/>
      <c r="F11" s="200">
        <v>1153963</v>
      </c>
      <c r="G11" s="200">
        <v>9195</v>
      </c>
      <c r="H11" s="200"/>
      <c r="I11" s="200">
        <v>1011824</v>
      </c>
      <c r="J11" s="192">
        <v>9050</v>
      </c>
      <c r="K11" s="194"/>
      <c r="L11" s="193">
        <v>998308</v>
      </c>
      <c r="M11" s="571">
        <v>8196</v>
      </c>
      <c r="N11" s="571"/>
      <c r="O11" s="571">
        <v>909528</v>
      </c>
      <c r="P11" s="199"/>
    </row>
    <row r="12" spans="1:16" ht="42" customHeight="1">
      <c r="A12" s="189"/>
      <c r="B12" s="190" t="s">
        <v>164</v>
      </c>
      <c r="C12" s="191"/>
      <c r="D12" s="196">
        <v>278</v>
      </c>
      <c r="E12" s="196"/>
      <c r="F12" s="196">
        <v>42599</v>
      </c>
      <c r="G12" s="196">
        <v>270</v>
      </c>
      <c r="H12" s="196"/>
      <c r="I12" s="196">
        <v>40859</v>
      </c>
      <c r="J12" s="192">
        <v>271</v>
      </c>
      <c r="K12" s="194"/>
      <c r="L12" s="193">
        <v>40779</v>
      </c>
      <c r="M12" s="571">
        <v>204</v>
      </c>
      <c r="N12" s="571"/>
      <c r="O12" s="571">
        <v>40158</v>
      </c>
      <c r="P12" s="199"/>
    </row>
    <row r="13" spans="1:16" ht="42" customHeight="1">
      <c r="A13" s="189"/>
      <c r="B13" s="190" t="s">
        <v>165</v>
      </c>
      <c r="C13" s="191"/>
      <c r="D13" s="196">
        <v>4197</v>
      </c>
      <c r="E13" s="196"/>
      <c r="F13" s="196">
        <v>295371</v>
      </c>
      <c r="G13" s="196">
        <v>4155</v>
      </c>
      <c r="H13" s="196"/>
      <c r="I13" s="196">
        <v>296681</v>
      </c>
      <c r="J13" s="192">
        <v>4161</v>
      </c>
      <c r="K13" s="194"/>
      <c r="L13" s="193">
        <v>299245</v>
      </c>
      <c r="M13" s="571">
        <v>3838</v>
      </c>
      <c r="N13" s="571"/>
      <c r="O13" s="571">
        <v>306351</v>
      </c>
      <c r="P13" s="199"/>
    </row>
    <row r="14" spans="1:16" ht="42" customHeight="1">
      <c r="A14" s="189"/>
      <c r="B14" s="190" t="s">
        <v>166</v>
      </c>
      <c r="C14" s="191"/>
      <c r="D14" s="196">
        <v>236</v>
      </c>
      <c r="E14" s="196"/>
      <c r="F14" s="196">
        <v>32256</v>
      </c>
      <c r="G14" s="196">
        <v>241</v>
      </c>
      <c r="H14" s="196"/>
      <c r="I14" s="196">
        <v>32993</v>
      </c>
      <c r="J14" s="192">
        <v>252</v>
      </c>
      <c r="K14" s="194"/>
      <c r="L14" s="193">
        <v>35169</v>
      </c>
      <c r="M14" s="571">
        <v>229</v>
      </c>
      <c r="N14" s="571"/>
      <c r="O14" s="571">
        <v>36450</v>
      </c>
      <c r="P14" s="199"/>
    </row>
    <row r="15" spans="1:16" ht="42" customHeight="1">
      <c r="A15" s="189"/>
      <c r="B15" s="190" t="s">
        <v>167</v>
      </c>
      <c r="C15" s="191"/>
      <c r="D15" s="200">
        <v>9</v>
      </c>
      <c r="E15" s="200"/>
      <c r="F15" s="200">
        <v>636</v>
      </c>
      <c r="G15" s="200">
        <v>6</v>
      </c>
      <c r="H15" s="200"/>
      <c r="I15" s="200">
        <v>449</v>
      </c>
      <c r="J15" s="192">
        <v>6</v>
      </c>
      <c r="K15" s="194"/>
      <c r="L15" s="193">
        <v>449</v>
      </c>
      <c r="M15" s="571">
        <v>3</v>
      </c>
      <c r="N15" s="571"/>
      <c r="O15" s="571">
        <v>261</v>
      </c>
      <c r="P15" s="201"/>
    </row>
    <row r="16" spans="1:16" ht="42" customHeight="1">
      <c r="A16" s="189"/>
      <c r="B16" s="190" t="s">
        <v>168</v>
      </c>
      <c r="C16" s="191"/>
      <c r="D16" s="196">
        <v>5176</v>
      </c>
      <c r="E16" s="196"/>
      <c r="F16" s="196">
        <v>372953</v>
      </c>
      <c r="G16" s="196">
        <v>5095</v>
      </c>
      <c r="H16" s="196"/>
      <c r="I16" s="196">
        <v>375439</v>
      </c>
      <c r="J16" s="192">
        <v>5078</v>
      </c>
      <c r="K16" s="194"/>
      <c r="L16" s="193">
        <v>370158</v>
      </c>
      <c r="M16" s="571">
        <f>4728-M15</f>
        <v>4725</v>
      </c>
      <c r="N16" s="571"/>
      <c r="O16" s="571">
        <f>351604-O15</f>
        <v>351343</v>
      </c>
      <c r="P16" s="201"/>
    </row>
    <row r="17" spans="1:16" ht="42" customHeight="1">
      <c r="A17" s="189"/>
      <c r="B17" s="190" t="s">
        <v>169</v>
      </c>
      <c r="C17" s="191"/>
      <c r="D17" s="196">
        <v>1087</v>
      </c>
      <c r="E17" s="196"/>
      <c r="F17" s="196">
        <v>40070</v>
      </c>
      <c r="G17" s="196">
        <v>1077</v>
      </c>
      <c r="H17" s="196"/>
      <c r="I17" s="196">
        <v>39763</v>
      </c>
      <c r="J17" s="192">
        <v>1065</v>
      </c>
      <c r="K17" s="194"/>
      <c r="L17" s="193">
        <v>39366</v>
      </c>
      <c r="M17" s="571">
        <v>1111</v>
      </c>
      <c r="N17" s="571"/>
      <c r="O17" s="571">
        <v>38902</v>
      </c>
      <c r="P17" s="199"/>
    </row>
    <row r="18" spans="1:16" ht="42" customHeight="1">
      <c r="A18" s="189"/>
      <c r="B18" s="190" t="s">
        <v>170</v>
      </c>
      <c r="C18" s="191"/>
      <c r="D18" s="200">
        <v>40401</v>
      </c>
      <c r="E18" s="200"/>
      <c r="F18" s="200">
        <v>1439580</v>
      </c>
      <c r="G18" s="200">
        <v>39712</v>
      </c>
      <c r="H18" s="200"/>
      <c r="I18" s="200">
        <v>1406244</v>
      </c>
      <c r="J18" s="192">
        <v>39212</v>
      </c>
      <c r="K18" s="194"/>
      <c r="L18" s="193">
        <v>1385280</v>
      </c>
      <c r="M18" s="571">
        <v>38690</v>
      </c>
      <c r="N18" s="571"/>
      <c r="O18" s="571">
        <v>1378100</v>
      </c>
      <c r="P18" s="199"/>
    </row>
    <row r="19" spans="1:16" ht="7.5" customHeight="1" thickBot="1">
      <c r="A19" s="202"/>
      <c r="B19" s="203"/>
      <c r="C19" s="204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199"/>
    </row>
    <row r="20" spans="1:16" ht="18" customHeight="1">
      <c r="A20" s="206" t="s">
        <v>171</v>
      </c>
      <c r="B20" s="207"/>
      <c r="C20" s="208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</row>
    <row r="21" ht="17.25">
      <c r="A21" s="210"/>
    </row>
  </sheetData>
  <sheetProtection/>
  <mergeCells count="6">
    <mergeCell ref="A2:O2"/>
    <mergeCell ref="A4:C5"/>
    <mergeCell ref="D4:F4"/>
    <mergeCell ref="G4:I4"/>
    <mergeCell ref="J4:L4"/>
    <mergeCell ref="M4:O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75" customWidth="1"/>
    <col min="2" max="4" width="4.125" style="75" customWidth="1"/>
    <col min="5" max="5" width="9.875" style="75" customWidth="1"/>
    <col min="6" max="12" width="9.50390625" style="75" customWidth="1"/>
    <col min="13" max="22" width="9.00390625" style="75" customWidth="1"/>
    <col min="23" max="16384" width="9.00390625" style="76" customWidth="1"/>
  </cols>
  <sheetData>
    <row r="1" spans="1:22" ht="33" customHeight="1">
      <c r="A1" s="213"/>
      <c r="B1" s="213"/>
      <c r="C1" s="213"/>
      <c r="D1" s="213"/>
      <c r="E1" s="213"/>
      <c r="F1" s="123"/>
      <c r="G1" s="123"/>
      <c r="H1" s="123"/>
      <c r="I1" s="123"/>
      <c r="J1" s="123"/>
      <c r="K1" s="123"/>
      <c r="L1" s="123"/>
      <c r="M1" s="123"/>
      <c r="V1" s="53"/>
    </row>
    <row r="2" spans="1:13" ht="24.75" customHeight="1">
      <c r="A2" s="374" t="s">
        <v>172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214"/>
    </row>
    <row r="3" spans="1:22" ht="16.5" customHeight="1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15"/>
      <c r="O3" s="215"/>
      <c r="P3" s="215"/>
      <c r="Q3" s="215"/>
      <c r="R3" s="215"/>
      <c r="S3" s="215"/>
      <c r="T3" s="215"/>
      <c r="U3" s="215"/>
      <c r="V3" s="77" t="s">
        <v>173</v>
      </c>
    </row>
    <row r="4" spans="1:22" ht="21" customHeight="1">
      <c r="A4" s="446" t="s">
        <v>46</v>
      </c>
      <c r="B4" s="447"/>
      <c r="C4" s="447"/>
      <c r="D4" s="447"/>
      <c r="E4" s="446" t="s">
        <v>174</v>
      </c>
      <c r="F4" s="447"/>
      <c r="G4" s="447"/>
      <c r="H4" s="447"/>
      <c r="I4" s="447"/>
      <c r="J4" s="447"/>
      <c r="K4" s="447"/>
      <c r="L4" s="447"/>
      <c r="M4" s="450"/>
      <c r="N4" s="451" t="s">
        <v>175</v>
      </c>
      <c r="O4" s="452"/>
      <c r="P4" s="452"/>
      <c r="Q4" s="452"/>
      <c r="R4" s="452"/>
      <c r="S4" s="452"/>
      <c r="T4" s="452"/>
      <c r="U4" s="452" t="s">
        <v>176</v>
      </c>
      <c r="V4" s="453"/>
    </row>
    <row r="5" spans="1:22" ht="21" customHeight="1">
      <c r="A5" s="448"/>
      <c r="B5" s="449"/>
      <c r="C5" s="449"/>
      <c r="D5" s="449"/>
      <c r="E5" s="448" t="s">
        <v>177</v>
      </c>
      <c r="F5" s="216" t="s">
        <v>178</v>
      </c>
      <c r="G5" s="216" t="s">
        <v>179</v>
      </c>
      <c r="H5" s="216" t="s">
        <v>180</v>
      </c>
      <c r="I5" s="216" t="s">
        <v>181</v>
      </c>
      <c r="J5" s="216" t="s">
        <v>182</v>
      </c>
      <c r="K5" s="217" t="s">
        <v>183</v>
      </c>
      <c r="L5" s="217" t="s">
        <v>180</v>
      </c>
      <c r="M5" s="218" t="s">
        <v>183</v>
      </c>
      <c r="N5" s="454" t="s">
        <v>314</v>
      </c>
      <c r="O5" s="442" t="s">
        <v>315</v>
      </c>
      <c r="P5" s="442" t="s">
        <v>184</v>
      </c>
      <c r="Q5" s="442" t="s">
        <v>316</v>
      </c>
      <c r="R5" s="442" t="s">
        <v>317</v>
      </c>
      <c r="S5" s="442" t="s">
        <v>318</v>
      </c>
      <c r="T5" s="442" t="s">
        <v>185</v>
      </c>
      <c r="U5" s="442" t="s">
        <v>319</v>
      </c>
      <c r="V5" s="443" t="s">
        <v>320</v>
      </c>
    </row>
    <row r="6" spans="1:22" ht="21" customHeight="1">
      <c r="A6" s="448"/>
      <c r="B6" s="449"/>
      <c r="C6" s="449"/>
      <c r="D6" s="449"/>
      <c r="E6" s="448"/>
      <c r="F6" s="219" t="s">
        <v>186</v>
      </c>
      <c r="G6" s="219" t="s">
        <v>186</v>
      </c>
      <c r="H6" s="219" t="s">
        <v>186</v>
      </c>
      <c r="I6" s="219" t="s">
        <v>187</v>
      </c>
      <c r="J6" s="219" t="s">
        <v>187</v>
      </c>
      <c r="K6" s="220" t="s">
        <v>186</v>
      </c>
      <c r="L6" s="220" t="s">
        <v>188</v>
      </c>
      <c r="M6" s="221" t="s">
        <v>188</v>
      </c>
      <c r="N6" s="454"/>
      <c r="O6" s="442"/>
      <c r="P6" s="442"/>
      <c r="Q6" s="442"/>
      <c r="R6" s="442"/>
      <c r="S6" s="442"/>
      <c r="T6" s="442"/>
      <c r="U6" s="442"/>
      <c r="V6" s="443"/>
    </row>
    <row r="7" spans="1:22" ht="6" customHeight="1">
      <c r="A7" s="444"/>
      <c r="B7" s="444"/>
      <c r="C7" s="444"/>
      <c r="D7" s="445"/>
      <c r="E7" s="140"/>
      <c r="F7" s="222"/>
      <c r="G7" s="222"/>
      <c r="H7" s="132"/>
      <c r="I7" s="132"/>
      <c r="J7" s="132"/>
      <c r="K7" s="132"/>
      <c r="L7" s="132"/>
      <c r="M7" s="222"/>
      <c r="N7" s="223"/>
      <c r="O7" s="223"/>
      <c r="P7" s="223"/>
      <c r="Q7" s="223"/>
      <c r="R7" s="223"/>
      <c r="S7" s="223"/>
      <c r="T7" s="223"/>
      <c r="U7" s="223"/>
      <c r="V7" s="224"/>
    </row>
    <row r="8" spans="1:22" ht="24.75" customHeight="1">
      <c r="A8" s="394" t="s">
        <v>321</v>
      </c>
      <c r="B8" s="438"/>
      <c r="C8" s="438"/>
      <c r="D8" s="439"/>
      <c r="E8" s="225">
        <v>9797.3</v>
      </c>
      <c r="F8" s="226">
        <v>1090.5</v>
      </c>
      <c r="G8" s="226">
        <v>32.4</v>
      </c>
      <c r="H8" s="227">
        <v>0</v>
      </c>
      <c r="I8" s="226">
        <v>1397.9</v>
      </c>
      <c r="J8" s="226">
        <v>594.4</v>
      </c>
      <c r="K8" s="227">
        <v>0</v>
      </c>
      <c r="L8" s="226">
        <v>3163</v>
      </c>
      <c r="M8" s="226">
        <v>497.3</v>
      </c>
      <c r="N8" s="228">
        <v>175.1</v>
      </c>
      <c r="O8" s="227">
        <v>0</v>
      </c>
      <c r="P8" s="229">
        <v>567</v>
      </c>
      <c r="Q8" s="228">
        <v>334.4</v>
      </c>
      <c r="R8" s="228">
        <v>399.3</v>
      </c>
      <c r="S8" s="228">
        <v>1171.4</v>
      </c>
      <c r="T8" s="228">
        <v>374.6</v>
      </c>
      <c r="U8" s="229">
        <v>43</v>
      </c>
      <c r="V8" s="229">
        <v>592</v>
      </c>
    </row>
    <row r="9" spans="1:22" ht="24.75" customHeight="1">
      <c r="A9" s="394" t="s">
        <v>322</v>
      </c>
      <c r="B9" s="394"/>
      <c r="C9" s="394"/>
      <c r="D9" s="390"/>
      <c r="E9" s="230">
        <v>9831.4</v>
      </c>
      <c r="F9" s="226">
        <v>1090.5</v>
      </c>
      <c r="G9" s="226">
        <v>32.4</v>
      </c>
      <c r="H9" s="226">
        <v>0</v>
      </c>
      <c r="I9" s="226">
        <v>1397.9</v>
      </c>
      <c r="J9" s="226">
        <v>594.4</v>
      </c>
      <c r="K9" s="226">
        <v>0</v>
      </c>
      <c r="L9" s="226">
        <v>3163</v>
      </c>
      <c r="M9" s="226">
        <v>497.3</v>
      </c>
      <c r="N9" s="228">
        <v>175.1</v>
      </c>
      <c r="O9" s="226">
        <v>0</v>
      </c>
      <c r="P9" s="228">
        <v>567</v>
      </c>
      <c r="Q9" s="228">
        <v>334.4</v>
      </c>
      <c r="R9" s="228">
        <v>399.3</v>
      </c>
      <c r="S9" s="228">
        <v>1171.4</v>
      </c>
      <c r="T9" s="228">
        <v>408.7</v>
      </c>
      <c r="U9" s="228">
        <v>43</v>
      </c>
      <c r="V9" s="228">
        <v>592</v>
      </c>
    </row>
    <row r="10" spans="1:22" ht="24.75" customHeight="1">
      <c r="A10" s="394" t="s">
        <v>323</v>
      </c>
      <c r="B10" s="394"/>
      <c r="C10" s="394"/>
      <c r="D10" s="390"/>
      <c r="E10" s="230">
        <v>9881.2</v>
      </c>
      <c r="F10" s="226">
        <v>1090.5</v>
      </c>
      <c r="G10" s="226">
        <v>32.4</v>
      </c>
      <c r="H10" s="226">
        <v>0</v>
      </c>
      <c r="I10" s="226">
        <v>1397.9</v>
      </c>
      <c r="J10" s="226">
        <v>594.4</v>
      </c>
      <c r="K10" s="226">
        <v>0</v>
      </c>
      <c r="L10" s="226">
        <v>3163</v>
      </c>
      <c r="M10" s="226">
        <v>497.3</v>
      </c>
      <c r="N10" s="228">
        <v>175.1</v>
      </c>
      <c r="O10" s="226">
        <v>0</v>
      </c>
      <c r="P10" s="228">
        <v>567</v>
      </c>
      <c r="Q10" s="228">
        <v>334.4</v>
      </c>
      <c r="R10" s="228">
        <v>399.3</v>
      </c>
      <c r="S10" s="228">
        <v>1171.4</v>
      </c>
      <c r="T10" s="228">
        <v>458.5</v>
      </c>
      <c r="U10" s="228">
        <v>43</v>
      </c>
      <c r="V10" s="228">
        <v>592</v>
      </c>
    </row>
    <row r="11" spans="1:22" s="231" customFormat="1" ht="24.75" customHeight="1">
      <c r="A11" s="394" t="s">
        <v>324</v>
      </c>
      <c r="B11" s="394"/>
      <c r="C11" s="394"/>
      <c r="D11" s="390"/>
      <c r="E11" s="230">
        <v>9881.3</v>
      </c>
      <c r="F11" s="226">
        <v>1088.7</v>
      </c>
      <c r="G11" s="226">
        <v>32.4</v>
      </c>
      <c r="H11" s="226">
        <v>0</v>
      </c>
      <c r="I11" s="226">
        <v>1395.2</v>
      </c>
      <c r="J11" s="226">
        <v>594.2</v>
      </c>
      <c r="K11" s="226">
        <v>0</v>
      </c>
      <c r="L11" s="226">
        <v>3165.5</v>
      </c>
      <c r="M11" s="226">
        <v>498.5</v>
      </c>
      <c r="N11" s="228">
        <v>175.1</v>
      </c>
      <c r="O11" s="226">
        <v>0</v>
      </c>
      <c r="P11" s="228">
        <v>570.7</v>
      </c>
      <c r="Q11" s="228">
        <v>344.2</v>
      </c>
      <c r="R11" s="228">
        <v>399.3</v>
      </c>
      <c r="S11" s="228">
        <v>1159</v>
      </c>
      <c r="T11" s="228">
        <v>458.5</v>
      </c>
      <c r="U11" s="228">
        <v>43</v>
      </c>
      <c r="V11" s="228">
        <v>593</v>
      </c>
    </row>
    <row r="12" spans="1:22" s="231" customFormat="1" ht="24.75" customHeight="1">
      <c r="A12" s="391" t="s">
        <v>325</v>
      </c>
      <c r="B12" s="391"/>
      <c r="C12" s="391"/>
      <c r="D12" s="391"/>
      <c r="E12" s="232">
        <v>9881.3</v>
      </c>
      <c r="F12" s="233">
        <v>1088.7</v>
      </c>
      <c r="G12" s="233">
        <v>32.4</v>
      </c>
      <c r="H12" s="573" t="s">
        <v>326</v>
      </c>
      <c r="I12" s="233">
        <v>1395.2</v>
      </c>
      <c r="J12" s="233">
        <v>594.2</v>
      </c>
      <c r="K12" s="233" t="s">
        <v>326</v>
      </c>
      <c r="L12" s="233">
        <v>3182</v>
      </c>
      <c r="M12" s="233">
        <v>498.5</v>
      </c>
      <c r="N12" s="234">
        <v>175.1</v>
      </c>
      <c r="O12" s="233" t="s">
        <v>327</v>
      </c>
      <c r="P12" s="234">
        <v>570.7</v>
      </c>
      <c r="Q12" s="234">
        <v>344.2</v>
      </c>
      <c r="R12" s="234">
        <v>399.3</v>
      </c>
      <c r="S12" s="234">
        <v>1142.5</v>
      </c>
      <c r="T12" s="234">
        <v>458.5</v>
      </c>
      <c r="U12" s="234">
        <v>43</v>
      </c>
      <c r="V12" s="234">
        <v>593</v>
      </c>
    </row>
    <row r="13" spans="1:22" ht="6" customHeight="1" thickBot="1">
      <c r="A13" s="440"/>
      <c r="B13" s="440"/>
      <c r="C13" s="440"/>
      <c r="D13" s="441"/>
      <c r="E13" s="149"/>
      <c r="F13" s="235"/>
      <c r="G13" s="235"/>
      <c r="H13" s="148"/>
      <c r="I13" s="148"/>
      <c r="J13" s="148"/>
      <c r="K13" s="148"/>
      <c r="L13" s="148"/>
      <c r="M13" s="235"/>
      <c r="N13" s="101"/>
      <c r="O13" s="101"/>
      <c r="P13" s="101"/>
      <c r="Q13" s="101"/>
      <c r="R13" s="101"/>
      <c r="S13" s="101"/>
      <c r="T13" s="101"/>
      <c r="U13" s="101"/>
      <c r="V13" s="100"/>
    </row>
    <row r="14" spans="2:22" ht="18" customHeight="1">
      <c r="B14" s="102" t="s">
        <v>189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215"/>
      <c r="O14" s="215"/>
      <c r="P14" s="215"/>
      <c r="Q14" s="215"/>
      <c r="R14" s="215"/>
      <c r="S14" s="215"/>
      <c r="T14" s="236"/>
      <c r="U14" s="215"/>
      <c r="V14" s="76"/>
    </row>
    <row r="15" ht="13.5">
      <c r="B15" s="237"/>
    </row>
  </sheetData>
  <sheetProtection/>
  <mergeCells count="22">
    <mergeCell ref="A8:D8"/>
    <mergeCell ref="A9:D9"/>
    <mergeCell ref="A10:D10"/>
    <mergeCell ref="A11:D11"/>
    <mergeCell ref="A12:D12"/>
    <mergeCell ref="A13:D13"/>
    <mergeCell ref="R5:R6"/>
    <mergeCell ref="S5:S6"/>
    <mergeCell ref="T5:T6"/>
    <mergeCell ref="U5:U6"/>
    <mergeCell ref="V5:V6"/>
    <mergeCell ref="A7:D7"/>
    <mergeCell ref="A2:L2"/>
    <mergeCell ref="A4:D6"/>
    <mergeCell ref="E4:M4"/>
    <mergeCell ref="N4:T4"/>
    <mergeCell ref="U4:V4"/>
    <mergeCell ref="E5:E6"/>
    <mergeCell ref="N5:N6"/>
    <mergeCell ref="O5:O6"/>
    <mergeCell ref="P5:P6"/>
    <mergeCell ref="Q5:Q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75" customWidth="1"/>
    <col min="2" max="2" width="7.625" style="75" customWidth="1"/>
    <col min="3" max="3" width="10.625" style="75" customWidth="1"/>
    <col min="4" max="4" width="7.625" style="75" customWidth="1"/>
    <col min="5" max="5" width="10.625" style="75" customWidth="1"/>
    <col min="6" max="6" width="7.625" style="75" customWidth="1"/>
    <col min="7" max="7" width="10.625" style="75" customWidth="1"/>
    <col min="8" max="8" width="7.625" style="75" customWidth="1"/>
    <col min="9" max="9" width="10.625" style="75" customWidth="1"/>
    <col min="10" max="10" width="7.625" style="75" customWidth="1"/>
    <col min="11" max="11" width="10.625" style="75" customWidth="1"/>
    <col min="12" max="12" width="7.625" style="75" customWidth="1"/>
    <col min="13" max="13" width="10.625" style="75" customWidth="1"/>
    <col min="14" max="14" width="7.625" style="75" customWidth="1"/>
    <col min="15" max="15" width="10.625" style="75" customWidth="1"/>
    <col min="16" max="16" width="7.625" style="75" customWidth="1"/>
    <col min="17" max="17" width="10.625" style="75" customWidth="1"/>
    <col min="18" max="18" width="7.625" style="75" customWidth="1"/>
    <col min="19" max="19" width="10.625" style="75" customWidth="1"/>
  </cols>
  <sheetData>
    <row r="1" spans="1:19" ht="30" customHeight="1">
      <c r="A1" s="213"/>
      <c r="B1" s="213"/>
      <c r="C1" s="123"/>
      <c r="D1" s="123"/>
      <c r="E1" s="123"/>
      <c r="F1" s="123"/>
      <c r="G1" s="123"/>
      <c r="H1" s="123"/>
      <c r="I1" s="123"/>
      <c r="S1" s="53"/>
    </row>
    <row r="2" spans="1:19" ht="19.5" customHeight="1">
      <c r="A2" s="374" t="s">
        <v>190</v>
      </c>
      <c r="B2" s="374"/>
      <c r="C2" s="374"/>
      <c r="D2" s="374"/>
      <c r="E2" s="374"/>
      <c r="F2" s="374"/>
      <c r="G2" s="374"/>
      <c r="H2" s="374"/>
      <c r="I2" s="374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6.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215"/>
      <c r="K3" s="215"/>
      <c r="L3" s="215"/>
      <c r="M3" s="215"/>
      <c r="N3" s="215"/>
      <c r="O3" s="215"/>
      <c r="P3" s="215"/>
      <c r="Q3" s="215"/>
      <c r="R3" s="215"/>
      <c r="S3" s="156" t="s">
        <v>191</v>
      </c>
    </row>
    <row r="4" spans="1:19" ht="18" customHeight="1">
      <c r="A4" s="455" t="s">
        <v>46</v>
      </c>
      <c r="B4" s="457" t="s">
        <v>192</v>
      </c>
      <c r="C4" s="458"/>
      <c r="D4" s="458" t="s">
        <v>193</v>
      </c>
      <c r="E4" s="458"/>
      <c r="F4" s="458" t="s">
        <v>194</v>
      </c>
      <c r="G4" s="458"/>
      <c r="H4" s="458" t="s">
        <v>195</v>
      </c>
      <c r="I4" s="459"/>
      <c r="J4" s="375" t="s">
        <v>196</v>
      </c>
      <c r="K4" s="377"/>
      <c r="L4" s="377" t="s">
        <v>197</v>
      </c>
      <c r="M4" s="377"/>
      <c r="N4" s="377" t="s">
        <v>198</v>
      </c>
      <c r="O4" s="377"/>
      <c r="P4" s="377" t="s">
        <v>199</v>
      </c>
      <c r="Q4" s="377"/>
      <c r="R4" s="377" t="s">
        <v>328</v>
      </c>
      <c r="S4" s="383"/>
    </row>
    <row r="5" spans="1:19" ht="24" customHeight="1">
      <c r="A5" s="456"/>
      <c r="B5" s="238" t="s">
        <v>201</v>
      </c>
      <c r="C5" s="239" t="s">
        <v>202</v>
      </c>
      <c r="D5" s="239" t="s">
        <v>201</v>
      </c>
      <c r="E5" s="239" t="s">
        <v>202</v>
      </c>
      <c r="F5" s="239" t="s">
        <v>201</v>
      </c>
      <c r="G5" s="239" t="s">
        <v>202</v>
      </c>
      <c r="H5" s="239" t="s">
        <v>201</v>
      </c>
      <c r="I5" s="240" t="s">
        <v>202</v>
      </c>
      <c r="J5" s="241" t="s">
        <v>201</v>
      </c>
      <c r="K5" s="83" t="s">
        <v>202</v>
      </c>
      <c r="L5" s="83" t="s">
        <v>201</v>
      </c>
      <c r="M5" s="83" t="s">
        <v>202</v>
      </c>
      <c r="N5" s="83" t="s">
        <v>201</v>
      </c>
      <c r="O5" s="83" t="s">
        <v>202</v>
      </c>
      <c r="P5" s="83" t="s">
        <v>201</v>
      </c>
      <c r="Q5" s="83" t="s">
        <v>202</v>
      </c>
      <c r="R5" s="83" t="s">
        <v>201</v>
      </c>
      <c r="S5" s="85" t="s">
        <v>202</v>
      </c>
    </row>
    <row r="6" spans="1:19" ht="6" customHeight="1">
      <c r="A6" s="242"/>
      <c r="B6" s="140"/>
      <c r="C6" s="132"/>
      <c r="D6" s="222"/>
      <c r="E6" s="132"/>
      <c r="F6" s="222"/>
      <c r="G6" s="132"/>
      <c r="H6" s="132"/>
      <c r="I6" s="132"/>
      <c r="J6" s="87"/>
      <c r="K6" s="88"/>
      <c r="L6" s="88"/>
      <c r="M6" s="88"/>
      <c r="N6" s="88"/>
      <c r="O6" s="88"/>
      <c r="P6" s="88"/>
      <c r="Q6" s="88"/>
      <c r="R6" s="87"/>
      <c r="S6" s="87"/>
    </row>
    <row r="7" spans="1:19" ht="24.75" customHeight="1">
      <c r="A7" s="124" t="s">
        <v>282</v>
      </c>
      <c r="B7" s="243">
        <v>150</v>
      </c>
      <c r="C7" s="244">
        <v>477830</v>
      </c>
      <c r="D7" s="244">
        <v>22</v>
      </c>
      <c r="E7" s="244">
        <v>22710</v>
      </c>
      <c r="F7" s="244">
        <v>31</v>
      </c>
      <c r="G7" s="244">
        <v>33430</v>
      </c>
      <c r="H7" s="244">
        <v>36</v>
      </c>
      <c r="I7" s="244">
        <v>69050</v>
      </c>
      <c r="J7" s="244">
        <v>32</v>
      </c>
      <c r="K7" s="244">
        <v>127800</v>
      </c>
      <c r="L7" s="244">
        <v>22</v>
      </c>
      <c r="M7" s="244">
        <v>195700</v>
      </c>
      <c r="N7" s="244">
        <v>4</v>
      </c>
      <c r="O7" s="244">
        <v>16160</v>
      </c>
      <c r="P7" s="244">
        <v>3</v>
      </c>
      <c r="Q7" s="244">
        <v>12980</v>
      </c>
      <c r="R7" s="244">
        <v>0</v>
      </c>
      <c r="S7" s="244">
        <v>0</v>
      </c>
    </row>
    <row r="8" spans="1:19" ht="24.75" customHeight="1">
      <c r="A8" s="151" t="s">
        <v>279</v>
      </c>
      <c r="B8" s="243">
        <v>151</v>
      </c>
      <c r="C8" s="244">
        <v>477990</v>
      </c>
      <c r="D8" s="244">
        <v>23</v>
      </c>
      <c r="E8" s="244">
        <v>22800</v>
      </c>
      <c r="F8" s="244">
        <v>31</v>
      </c>
      <c r="G8" s="244">
        <v>33430</v>
      </c>
      <c r="H8" s="244">
        <v>36</v>
      </c>
      <c r="I8" s="244">
        <v>69050</v>
      </c>
      <c r="J8" s="244">
        <v>32</v>
      </c>
      <c r="K8" s="244">
        <v>127870</v>
      </c>
      <c r="L8" s="244">
        <v>22</v>
      </c>
      <c r="M8" s="244">
        <v>195700</v>
      </c>
      <c r="N8" s="244">
        <v>4</v>
      </c>
      <c r="O8" s="244">
        <v>16160</v>
      </c>
      <c r="P8" s="244">
        <v>3</v>
      </c>
      <c r="Q8" s="244">
        <v>12980</v>
      </c>
      <c r="R8" s="244">
        <v>0</v>
      </c>
      <c r="S8" s="244">
        <v>0</v>
      </c>
    </row>
    <row r="9" spans="1:19" s="231" customFormat="1" ht="24.75" customHeight="1">
      <c r="A9" s="151" t="s">
        <v>280</v>
      </c>
      <c r="B9" s="243">
        <v>147</v>
      </c>
      <c r="C9" s="244">
        <v>458940</v>
      </c>
      <c r="D9" s="244">
        <v>23</v>
      </c>
      <c r="E9" s="244">
        <v>22760</v>
      </c>
      <c r="F9" s="244">
        <v>31</v>
      </c>
      <c r="G9" s="244">
        <v>32660</v>
      </c>
      <c r="H9" s="244">
        <v>36</v>
      </c>
      <c r="I9" s="244">
        <v>66840</v>
      </c>
      <c r="J9" s="244">
        <v>29</v>
      </c>
      <c r="K9" s="244">
        <v>114970</v>
      </c>
      <c r="L9" s="244">
        <v>21</v>
      </c>
      <c r="M9" s="244">
        <v>192570</v>
      </c>
      <c r="N9" s="244">
        <v>4</v>
      </c>
      <c r="O9" s="244">
        <v>16160</v>
      </c>
      <c r="P9" s="244">
        <v>3</v>
      </c>
      <c r="Q9" s="244">
        <v>12980</v>
      </c>
      <c r="R9" s="244">
        <v>0</v>
      </c>
      <c r="S9" s="244">
        <v>0</v>
      </c>
    </row>
    <row r="10" spans="1:19" s="231" customFormat="1" ht="24.75" customHeight="1">
      <c r="A10" s="151" t="s">
        <v>274</v>
      </c>
      <c r="B10" s="243">
        <v>143</v>
      </c>
      <c r="C10" s="574">
        <v>426080</v>
      </c>
      <c r="D10" s="244">
        <v>23</v>
      </c>
      <c r="E10" s="244">
        <v>22760</v>
      </c>
      <c r="F10" s="244">
        <v>30</v>
      </c>
      <c r="G10" s="244">
        <v>30590</v>
      </c>
      <c r="H10" s="244">
        <v>35</v>
      </c>
      <c r="I10" s="244">
        <v>59440</v>
      </c>
      <c r="J10" s="244">
        <v>27</v>
      </c>
      <c r="K10" s="244">
        <v>99260</v>
      </c>
      <c r="L10" s="244">
        <v>21</v>
      </c>
      <c r="M10" s="574">
        <v>184890</v>
      </c>
      <c r="N10" s="244">
        <v>4</v>
      </c>
      <c r="O10" s="244">
        <v>16160</v>
      </c>
      <c r="P10" s="244">
        <v>3</v>
      </c>
      <c r="Q10" s="244">
        <v>12980</v>
      </c>
      <c r="R10" s="244">
        <v>0</v>
      </c>
      <c r="S10" s="244">
        <v>0</v>
      </c>
    </row>
    <row r="11" spans="1:19" s="248" customFormat="1" ht="24.75" customHeight="1">
      <c r="A11" s="245" t="s">
        <v>275</v>
      </c>
      <c r="B11" s="246">
        <v>143</v>
      </c>
      <c r="C11" s="247">
        <v>426080</v>
      </c>
      <c r="D11" s="247">
        <v>23</v>
      </c>
      <c r="E11" s="247">
        <v>22760</v>
      </c>
      <c r="F11" s="247">
        <v>30</v>
      </c>
      <c r="G11" s="247">
        <v>30590</v>
      </c>
      <c r="H11" s="247">
        <v>35</v>
      </c>
      <c r="I11" s="247">
        <v>59440</v>
      </c>
      <c r="J11" s="247">
        <v>27</v>
      </c>
      <c r="K11" s="247">
        <v>99260</v>
      </c>
      <c r="L11" s="247">
        <v>21</v>
      </c>
      <c r="M11" s="247">
        <v>184890</v>
      </c>
      <c r="N11" s="247">
        <v>4</v>
      </c>
      <c r="O11" s="247">
        <v>16160</v>
      </c>
      <c r="P11" s="247">
        <v>3</v>
      </c>
      <c r="Q11" s="247">
        <v>12980</v>
      </c>
      <c r="R11" s="247">
        <v>0</v>
      </c>
      <c r="S11" s="247">
        <v>0</v>
      </c>
    </row>
    <row r="12" spans="1:19" ht="6" customHeight="1" thickBot="1">
      <c r="A12" s="235"/>
      <c r="B12" s="149"/>
      <c r="C12" s="148"/>
      <c r="D12" s="235"/>
      <c r="E12" s="148"/>
      <c r="F12" s="235"/>
      <c r="G12" s="148"/>
      <c r="H12" s="148"/>
      <c r="I12" s="148"/>
      <c r="J12" s="100"/>
      <c r="K12" s="101"/>
      <c r="L12" s="101"/>
      <c r="M12" s="101"/>
      <c r="N12" s="101"/>
      <c r="O12" s="101"/>
      <c r="P12" s="101"/>
      <c r="Q12" s="101"/>
      <c r="R12" s="100"/>
      <c r="S12" s="100"/>
    </row>
    <row r="13" spans="1:19" ht="13.5" customHeight="1">
      <c r="A13" s="249" t="s">
        <v>203</v>
      </c>
      <c r="B13" s="250"/>
      <c r="C13" s="250"/>
      <c r="D13" s="250"/>
      <c r="E13" s="250"/>
      <c r="F13" s="250"/>
      <c r="G13" s="250"/>
      <c r="H13" s="250"/>
      <c r="I13" s="250"/>
      <c r="J13" s="215"/>
      <c r="K13" s="215"/>
      <c r="L13" s="215"/>
      <c r="M13" s="215"/>
      <c r="N13" s="215"/>
      <c r="O13" s="215"/>
      <c r="P13" s="215"/>
      <c r="Q13" s="215"/>
      <c r="R13" s="215"/>
      <c r="S13" s="215"/>
    </row>
    <row r="14" spans="1:9" ht="13.5" customHeight="1">
      <c r="A14" s="251" t="s">
        <v>204</v>
      </c>
      <c r="B14" s="251"/>
      <c r="C14" s="251"/>
      <c r="D14" s="251"/>
      <c r="E14" s="251"/>
      <c r="F14" s="251"/>
      <c r="G14" s="251"/>
      <c r="H14" s="251"/>
      <c r="I14" s="251"/>
    </row>
    <row r="15" spans="1:11" ht="13.5" customHeight="1">
      <c r="A15" s="75" t="s">
        <v>329</v>
      </c>
      <c r="B15" s="252"/>
      <c r="C15" s="252"/>
      <c r="D15" s="252"/>
      <c r="E15" s="252"/>
      <c r="F15" s="252"/>
      <c r="G15" s="252"/>
      <c r="H15" s="252"/>
      <c r="I15" s="252"/>
      <c r="K15" s="252" t="s">
        <v>330</v>
      </c>
    </row>
    <row r="16" spans="1:11" ht="13.5" customHeight="1">
      <c r="A16" s="75" t="s">
        <v>331</v>
      </c>
      <c r="B16" s="252"/>
      <c r="C16" s="252"/>
      <c r="D16" s="252"/>
      <c r="E16" s="251"/>
      <c r="F16" s="251"/>
      <c r="G16" s="251"/>
      <c r="H16" s="251"/>
      <c r="I16" s="251"/>
      <c r="K16" s="252" t="s">
        <v>332</v>
      </c>
    </row>
    <row r="17" ht="13.5">
      <c r="B17" s="253"/>
    </row>
    <row r="18" ht="13.5">
      <c r="B18" s="253"/>
    </row>
    <row r="19" ht="13.5">
      <c r="B19" s="253"/>
    </row>
    <row r="20" ht="13.5">
      <c r="B20" s="253"/>
    </row>
    <row r="21" ht="13.5">
      <c r="B21" s="253"/>
    </row>
  </sheetData>
  <sheetProtection/>
  <mergeCells count="11">
    <mergeCell ref="J4:K4"/>
    <mergeCell ref="L4:M4"/>
    <mergeCell ref="N4:O4"/>
    <mergeCell ref="P4:Q4"/>
    <mergeCell ref="R4:S4"/>
    <mergeCell ref="A2:I2"/>
    <mergeCell ref="A4:A5"/>
    <mergeCell ref="B4:C4"/>
    <mergeCell ref="D4:E4"/>
    <mergeCell ref="F4:G4"/>
    <mergeCell ref="H4:I4"/>
  </mergeCells>
  <printOptions/>
  <pageMargins left="0.5905511811023623" right="0.5905511811023623" top="0.3937007874015748" bottom="0.6692913385826772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U2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3.625" style="251" customWidth="1"/>
    <col min="2" max="2" width="7.625" style="251" customWidth="1"/>
    <col min="3" max="3" width="10.625" style="251" customWidth="1"/>
    <col min="4" max="4" width="7.625" style="251" customWidth="1"/>
    <col min="5" max="5" width="10.625" style="251" customWidth="1"/>
    <col min="6" max="6" width="7.625" style="251" customWidth="1"/>
    <col min="7" max="7" width="10.625" style="251" customWidth="1"/>
    <col min="8" max="8" width="7.625" style="251" customWidth="1"/>
    <col min="9" max="9" width="10.625" style="251" customWidth="1"/>
    <col min="10" max="10" width="7.625" style="251" customWidth="1"/>
    <col min="11" max="11" width="10.625" style="251" customWidth="1"/>
    <col min="12" max="12" width="7.625" style="251" customWidth="1"/>
    <col min="13" max="13" width="10.625" style="251" customWidth="1"/>
    <col min="14" max="14" width="7.625" style="251" customWidth="1"/>
    <col min="15" max="15" width="10.625" style="251" customWidth="1"/>
    <col min="16" max="16" width="7.625" style="251" customWidth="1"/>
    <col min="17" max="17" width="10.625" style="251" customWidth="1"/>
    <col min="18" max="18" width="7.625" style="251" customWidth="1"/>
    <col min="19" max="19" width="10.625" style="251" customWidth="1"/>
    <col min="20" max="16384" width="9.00390625" style="256" customWidth="1"/>
  </cols>
  <sheetData>
    <row r="1" spans="1:19" ht="33" customHeight="1">
      <c r="A1" s="464"/>
      <c r="B1" s="464"/>
      <c r="C1" s="254"/>
      <c r="D1" s="254"/>
      <c r="E1" s="254"/>
      <c r="F1" s="254"/>
      <c r="G1" s="254"/>
      <c r="H1" s="254"/>
      <c r="I1" s="254"/>
      <c r="S1" s="255"/>
    </row>
    <row r="2" spans="1:19" ht="24.75" customHeight="1">
      <c r="A2" s="465" t="s">
        <v>190</v>
      </c>
      <c r="B2" s="465"/>
      <c r="C2" s="465"/>
      <c r="D2" s="465"/>
      <c r="E2" s="465"/>
      <c r="F2" s="465"/>
      <c r="G2" s="465"/>
      <c r="H2" s="465"/>
      <c r="I2" s="465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 ht="16.5" customHeight="1" thickBot="1">
      <c r="A3" s="250"/>
      <c r="B3" s="250"/>
      <c r="C3" s="250"/>
      <c r="D3" s="250"/>
      <c r="E3" s="250"/>
      <c r="F3" s="250"/>
      <c r="G3" s="250"/>
      <c r="H3" s="250"/>
      <c r="I3" s="250"/>
      <c r="J3" s="257"/>
      <c r="K3" s="257"/>
      <c r="L3" s="257"/>
      <c r="M3" s="257"/>
      <c r="N3" s="257"/>
      <c r="O3" s="257"/>
      <c r="P3" s="257"/>
      <c r="Q3" s="257"/>
      <c r="R3" s="257"/>
      <c r="S3" s="258" t="s">
        <v>207</v>
      </c>
    </row>
    <row r="4" spans="1:19" ht="18" customHeight="1">
      <c r="A4" s="466" t="s">
        <v>333</v>
      </c>
      <c r="B4" s="468" t="s">
        <v>192</v>
      </c>
      <c r="C4" s="469"/>
      <c r="D4" s="469" t="s">
        <v>193</v>
      </c>
      <c r="E4" s="469"/>
      <c r="F4" s="469" t="s">
        <v>194</v>
      </c>
      <c r="G4" s="469"/>
      <c r="H4" s="469" t="s">
        <v>195</v>
      </c>
      <c r="I4" s="470"/>
      <c r="J4" s="460" t="s">
        <v>196</v>
      </c>
      <c r="K4" s="461"/>
      <c r="L4" s="461" t="s">
        <v>197</v>
      </c>
      <c r="M4" s="461"/>
      <c r="N4" s="461" t="s">
        <v>198</v>
      </c>
      <c r="O4" s="461"/>
      <c r="P4" s="461" t="s">
        <v>199</v>
      </c>
      <c r="Q4" s="461"/>
      <c r="R4" s="461" t="s">
        <v>200</v>
      </c>
      <c r="S4" s="462"/>
    </row>
    <row r="5" spans="1:19" ht="24" customHeight="1">
      <c r="A5" s="467"/>
      <c r="B5" s="259" t="s">
        <v>201</v>
      </c>
      <c r="C5" s="260" t="s">
        <v>202</v>
      </c>
      <c r="D5" s="260" t="s">
        <v>201</v>
      </c>
      <c r="E5" s="260" t="s">
        <v>202</v>
      </c>
      <c r="F5" s="260" t="s">
        <v>201</v>
      </c>
      <c r="G5" s="260" t="s">
        <v>202</v>
      </c>
      <c r="H5" s="260" t="s">
        <v>201</v>
      </c>
      <c r="I5" s="261" t="s">
        <v>202</v>
      </c>
      <c r="J5" s="262" t="s">
        <v>201</v>
      </c>
      <c r="K5" s="263" t="s">
        <v>202</v>
      </c>
      <c r="L5" s="263" t="s">
        <v>201</v>
      </c>
      <c r="M5" s="263" t="s">
        <v>202</v>
      </c>
      <c r="N5" s="263" t="s">
        <v>201</v>
      </c>
      <c r="O5" s="263" t="s">
        <v>202</v>
      </c>
      <c r="P5" s="263" t="s">
        <v>201</v>
      </c>
      <c r="Q5" s="263" t="s">
        <v>202</v>
      </c>
      <c r="R5" s="263" t="s">
        <v>201</v>
      </c>
      <c r="S5" s="264" t="s">
        <v>202</v>
      </c>
    </row>
    <row r="6" spans="1:19" ht="6" customHeight="1">
      <c r="A6" s="265"/>
      <c r="B6" s="266"/>
      <c r="C6" s="266"/>
      <c r="D6" s="267"/>
      <c r="E6" s="266"/>
      <c r="F6" s="267"/>
      <c r="G6" s="266"/>
      <c r="H6" s="266"/>
      <c r="I6" s="266"/>
      <c r="J6" s="268"/>
      <c r="K6" s="269"/>
      <c r="L6" s="269"/>
      <c r="M6" s="269"/>
      <c r="N6" s="269"/>
      <c r="O6" s="269"/>
      <c r="P6" s="269"/>
      <c r="Q6" s="269"/>
      <c r="R6" s="268"/>
      <c r="S6" s="268"/>
    </row>
    <row r="7" spans="1:19" s="271" customFormat="1" ht="24.75" customHeight="1">
      <c r="A7" s="575" t="s">
        <v>208</v>
      </c>
      <c r="B7" s="576">
        <v>143</v>
      </c>
      <c r="C7" s="270">
        <v>426080</v>
      </c>
      <c r="D7" s="270">
        <v>23</v>
      </c>
      <c r="E7" s="270">
        <v>22760</v>
      </c>
      <c r="F7" s="270">
        <v>30</v>
      </c>
      <c r="G7" s="270">
        <v>30590</v>
      </c>
      <c r="H7" s="270">
        <v>35</v>
      </c>
      <c r="I7" s="270">
        <v>59440</v>
      </c>
      <c r="J7" s="270">
        <v>27</v>
      </c>
      <c r="K7" s="270">
        <v>99260</v>
      </c>
      <c r="L7" s="270">
        <v>21</v>
      </c>
      <c r="M7" s="270">
        <v>188390</v>
      </c>
      <c r="N7" s="270">
        <v>4</v>
      </c>
      <c r="O7" s="270">
        <v>16160</v>
      </c>
      <c r="P7" s="270">
        <v>3</v>
      </c>
      <c r="Q7" s="270">
        <v>12980</v>
      </c>
      <c r="R7" s="270">
        <v>0</v>
      </c>
      <c r="S7" s="270">
        <v>0</v>
      </c>
    </row>
    <row r="8" spans="1:19" s="274" customFormat="1" ht="24.75" customHeight="1">
      <c r="A8" s="577" t="s">
        <v>60</v>
      </c>
      <c r="B8" s="578">
        <v>69</v>
      </c>
      <c r="C8" s="272">
        <v>140290</v>
      </c>
      <c r="D8" s="273">
        <v>13</v>
      </c>
      <c r="E8" s="273">
        <v>16310</v>
      </c>
      <c r="F8" s="273">
        <v>16</v>
      </c>
      <c r="G8" s="273">
        <v>18660</v>
      </c>
      <c r="H8" s="273">
        <v>9</v>
      </c>
      <c r="I8" s="273">
        <v>12900</v>
      </c>
      <c r="J8" s="273">
        <v>13</v>
      </c>
      <c r="K8" s="273">
        <v>39410</v>
      </c>
      <c r="L8" s="273">
        <v>14</v>
      </c>
      <c r="M8" s="273">
        <v>45200</v>
      </c>
      <c r="N8" s="273">
        <v>2</v>
      </c>
      <c r="O8" s="273">
        <v>6410</v>
      </c>
      <c r="P8" s="273">
        <v>2</v>
      </c>
      <c r="Q8" s="273">
        <v>1400</v>
      </c>
      <c r="R8" s="273">
        <v>0</v>
      </c>
      <c r="S8" s="273">
        <v>0</v>
      </c>
    </row>
    <row r="9" spans="1:19" s="274" customFormat="1" ht="24.75" customHeight="1">
      <c r="A9" s="577" t="s">
        <v>61</v>
      </c>
      <c r="B9" s="578">
        <v>24</v>
      </c>
      <c r="C9" s="272">
        <v>51310</v>
      </c>
      <c r="D9" s="273">
        <v>1</v>
      </c>
      <c r="E9" s="273">
        <v>90</v>
      </c>
      <c r="F9" s="273">
        <v>4</v>
      </c>
      <c r="G9" s="273">
        <v>2250</v>
      </c>
      <c r="H9" s="273">
        <v>2</v>
      </c>
      <c r="I9" s="273">
        <v>2770</v>
      </c>
      <c r="J9" s="273">
        <v>6</v>
      </c>
      <c r="K9" s="273">
        <v>12180</v>
      </c>
      <c r="L9" s="273">
        <v>9</v>
      </c>
      <c r="M9" s="273">
        <v>33540</v>
      </c>
      <c r="N9" s="273">
        <v>2</v>
      </c>
      <c r="O9" s="273">
        <v>480</v>
      </c>
      <c r="P9" s="273">
        <v>0</v>
      </c>
      <c r="Q9" s="273">
        <v>0</v>
      </c>
      <c r="R9" s="273">
        <v>0</v>
      </c>
      <c r="S9" s="273">
        <v>0</v>
      </c>
    </row>
    <row r="10" spans="1:21" s="274" customFormat="1" ht="24.75" customHeight="1">
      <c r="A10" s="577" t="s">
        <v>62</v>
      </c>
      <c r="B10" s="578">
        <v>26</v>
      </c>
      <c r="C10" s="272">
        <v>54950</v>
      </c>
      <c r="D10" s="273">
        <v>0</v>
      </c>
      <c r="E10" s="273">
        <v>0</v>
      </c>
      <c r="F10" s="273">
        <v>3</v>
      </c>
      <c r="G10" s="273">
        <v>1920</v>
      </c>
      <c r="H10" s="273">
        <v>5</v>
      </c>
      <c r="I10" s="273">
        <v>4230</v>
      </c>
      <c r="J10" s="273">
        <v>9</v>
      </c>
      <c r="K10" s="273">
        <v>9450</v>
      </c>
      <c r="L10" s="273">
        <v>9</v>
      </c>
      <c r="M10" s="273">
        <v>39350</v>
      </c>
      <c r="N10" s="273">
        <v>0</v>
      </c>
      <c r="O10" s="273">
        <v>0</v>
      </c>
      <c r="P10" s="273">
        <v>0</v>
      </c>
      <c r="Q10" s="273">
        <v>0</v>
      </c>
      <c r="R10" s="273">
        <v>0</v>
      </c>
      <c r="S10" s="273">
        <v>0</v>
      </c>
      <c r="T10" s="273"/>
      <c r="U10" s="273"/>
    </row>
    <row r="11" spans="1:19" s="274" customFormat="1" ht="24.75" customHeight="1">
      <c r="A11" s="577" t="s">
        <v>63</v>
      </c>
      <c r="B11" s="578">
        <v>16</v>
      </c>
      <c r="C11" s="272">
        <v>47450</v>
      </c>
      <c r="D11" s="273">
        <v>1</v>
      </c>
      <c r="E11" s="273">
        <v>100</v>
      </c>
      <c r="F11" s="273">
        <v>0</v>
      </c>
      <c r="G11" s="273">
        <v>0</v>
      </c>
      <c r="H11" s="273">
        <v>3</v>
      </c>
      <c r="I11" s="273">
        <v>3620</v>
      </c>
      <c r="J11" s="273">
        <v>5</v>
      </c>
      <c r="K11" s="273">
        <v>14780</v>
      </c>
      <c r="L11" s="273">
        <v>6</v>
      </c>
      <c r="M11" s="273">
        <v>25600</v>
      </c>
      <c r="N11" s="273">
        <v>1</v>
      </c>
      <c r="O11" s="273">
        <v>3350</v>
      </c>
      <c r="P11" s="273">
        <v>0</v>
      </c>
      <c r="Q11" s="273">
        <v>0</v>
      </c>
      <c r="R11" s="273">
        <v>0</v>
      </c>
      <c r="S11" s="273">
        <v>0</v>
      </c>
    </row>
    <row r="12" spans="1:19" s="274" customFormat="1" ht="24.75" customHeight="1">
      <c r="A12" s="577" t="s">
        <v>64</v>
      </c>
      <c r="B12" s="578">
        <v>24</v>
      </c>
      <c r="C12" s="272">
        <v>50750</v>
      </c>
      <c r="D12" s="273">
        <v>3</v>
      </c>
      <c r="E12" s="273">
        <v>2260</v>
      </c>
      <c r="F12" s="273">
        <v>1</v>
      </c>
      <c r="G12" s="273">
        <v>900</v>
      </c>
      <c r="H12" s="273">
        <v>6</v>
      </c>
      <c r="I12" s="273">
        <v>6630</v>
      </c>
      <c r="J12" s="273">
        <v>6</v>
      </c>
      <c r="K12" s="273">
        <v>20190</v>
      </c>
      <c r="L12" s="273">
        <v>5</v>
      </c>
      <c r="M12" s="273">
        <v>14900</v>
      </c>
      <c r="N12" s="273">
        <v>2</v>
      </c>
      <c r="O12" s="273">
        <v>3300</v>
      </c>
      <c r="P12" s="273">
        <v>1</v>
      </c>
      <c r="Q12" s="273">
        <v>2570</v>
      </c>
      <c r="R12" s="273">
        <v>0</v>
      </c>
      <c r="S12" s="273">
        <v>0</v>
      </c>
    </row>
    <row r="13" spans="1:19" s="274" customFormat="1" ht="24.75" customHeight="1">
      <c r="A13" s="577" t="s">
        <v>65</v>
      </c>
      <c r="B13" s="578">
        <v>17</v>
      </c>
      <c r="C13" s="272">
        <v>62270</v>
      </c>
      <c r="D13" s="273">
        <v>1</v>
      </c>
      <c r="E13" s="273">
        <v>270</v>
      </c>
      <c r="F13" s="273">
        <v>1</v>
      </c>
      <c r="G13" s="273">
        <v>240</v>
      </c>
      <c r="H13" s="273">
        <v>8</v>
      </c>
      <c r="I13" s="273">
        <v>20580</v>
      </c>
      <c r="J13" s="273">
        <v>1</v>
      </c>
      <c r="K13" s="273">
        <v>3250</v>
      </c>
      <c r="L13" s="273">
        <v>4</v>
      </c>
      <c r="M13" s="273">
        <v>26300</v>
      </c>
      <c r="N13" s="273">
        <v>1</v>
      </c>
      <c r="O13" s="273">
        <v>2620</v>
      </c>
      <c r="P13" s="273">
        <v>1</v>
      </c>
      <c r="Q13" s="273">
        <v>9010</v>
      </c>
      <c r="R13" s="273">
        <v>0</v>
      </c>
      <c r="S13" s="273">
        <v>0</v>
      </c>
    </row>
    <row r="14" spans="1:21" s="274" customFormat="1" ht="24.75" customHeight="1">
      <c r="A14" s="577" t="s">
        <v>66</v>
      </c>
      <c r="B14" s="578">
        <v>15</v>
      </c>
      <c r="C14" s="272">
        <v>19060</v>
      </c>
      <c r="D14" s="273">
        <v>4</v>
      </c>
      <c r="E14" s="273">
        <v>3730</v>
      </c>
      <c r="F14" s="273">
        <v>6</v>
      </c>
      <c r="G14" s="273">
        <v>6620</v>
      </c>
      <c r="H14" s="273">
        <v>5</v>
      </c>
      <c r="I14" s="273">
        <v>8710</v>
      </c>
      <c r="J14" s="273">
        <v>0</v>
      </c>
      <c r="K14" s="273">
        <v>0</v>
      </c>
      <c r="L14" s="273">
        <v>0</v>
      </c>
      <c r="M14" s="273">
        <v>0</v>
      </c>
      <c r="N14" s="273">
        <v>0</v>
      </c>
      <c r="O14" s="273">
        <v>0</v>
      </c>
      <c r="P14" s="273">
        <v>0</v>
      </c>
      <c r="Q14" s="273">
        <v>0</v>
      </c>
      <c r="R14" s="273">
        <v>0</v>
      </c>
      <c r="S14" s="273">
        <v>0</v>
      </c>
      <c r="T14" s="273"/>
      <c r="U14" s="273"/>
    </row>
    <row r="15" spans="1:19" ht="6" customHeight="1" thickBot="1">
      <c r="A15" s="275"/>
      <c r="B15" s="276"/>
      <c r="C15" s="276"/>
      <c r="D15" s="277"/>
      <c r="E15" s="276"/>
      <c r="F15" s="277"/>
      <c r="G15" s="276"/>
      <c r="H15" s="276"/>
      <c r="I15" s="276"/>
      <c r="J15" s="278"/>
      <c r="K15" s="279"/>
      <c r="L15" s="279"/>
      <c r="M15" s="279"/>
      <c r="N15" s="279"/>
      <c r="O15" s="279"/>
      <c r="P15" s="279"/>
      <c r="Q15" s="279"/>
      <c r="R15" s="463"/>
      <c r="S15" s="463"/>
    </row>
    <row r="16" spans="1:19" ht="13.5" customHeight="1">
      <c r="A16" s="249" t="s">
        <v>203</v>
      </c>
      <c r="B16" s="250"/>
      <c r="C16" s="250"/>
      <c r="D16" s="250"/>
      <c r="E16" s="250"/>
      <c r="F16" s="250"/>
      <c r="G16" s="250"/>
      <c r="H16" s="250"/>
      <c r="I16" s="250"/>
      <c r="J16" s="257"/>
      <c r="K16" s="257"/>
      <c r="L16" s="257"/>
      <c r="M16" s="257"/>
      <c r="N16" s="257"/>
      <c r="O16" s="257"/>
      <c r="P16" s="257"/>
      <c r="Q16" s="257"/>
      <c r="R16" s="257"/>
      <c r="S16" s="257"/>
    </row>
    <row r="17" ht="13.5" customHeight="1">
      <c r="A17" s="251" t="s">
        <v>204</v>
      </c>
    </row>
    <row r="18" spans="1:9" ht="13.5" customHeight="1">
      <c r="A18" s="75" t="s">
        <v>205</v>
      </c>
      <c r="B18" s="252"/>
      <c r="C18" s="252"/>
      <c r="D18" s="252"/>
      <c r="E18" s="252"/>
      <c r="F18" s="252"/>
      <c r="G18" s="252"/>
      <c r="H18" s="252"/>
      <c r="I18" s="252"/>
    </row>
    <row r="19" spans="1:4" ht="13.5" customHeight="1">
      <c r="A19" s="75" t="s">
        <v>206</v>
      </c>
      <c r="B19" s="252"/>
      <c r="C19" s="252"/>
      <c r="D19" s="252"/>
    </row>
    <row r="20" ht="13.5">
      <c r="B20" s="280"/>
    </row>
    <row r="21" ht="13.5">
      <c r="B21" s="280"/>
    </row>
    <row r="22" ht="13.5">
      <c r="B22" s="280"/>
    </row>
    <row r="23" ht="13.5">
      <c r="B23" s="280"/>
    </row>
    <row r="24" ht="13.5">
      <c r="B24" s="280"/>
    </row>
    <row r="25" ht="13.5">
      <c r="B25" s="280"/>
    </row>
    <row r="26" ht="13.5">
      <c r="B26" s="280"/>
    </row>
    <row r="27" ht="13.5">
      <c r="B27" s="280"/>
    </row>
  </sheetData>
  <sheetProtection/>
  <mergeCells count="13">
    <mergeCell ref="J4:K4"/>
    <mergeCell ref="L4:M4"/>
    <mergeCell ref="N4:O4"/>
    <mergeCell ref="P4:Q4"/>
    <mergeCell ref="R4:S4"/>
    <mergeCell ref="R15:S15"/>
    <mergeCell ref="A1:B1"/>
    <mergeCell ref="A2:I2"/>
    <mergeCell ref="A4:A5"/>
    <mergeCell ref="B4:C4"/>
    <mergeCell ref="D4:E4"/>
    <mergeCell ref="F4:G4"/>
    <mergeCell ref="H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375" style="120" customWidth="1"/>
    <col min="2" max="2" width="6.50390625" style="120" customWidth="1"/>
    <col min="3" max="6" width="11.125" style="281" customWidth="1"/>
    <col min="7" max="9" width="11.125" style="75" customWidth="1"/>
    <col min="10" max="16384" width="9.00390625" style="76" customWidth="1"/>
  </cols>
  <sheetData>
    <row r="1" ht="33" customHeight="1"/>
    <row r="2" spans="1:9" ht="24.75" customHeight="1">
      <c r="A2" s="374" t="s">
        <v>209</v>
      </c>
      <c r="B2" s="374"/>
      <c r="C2" s="374"/>
      <c r="D2" s="374"/>
      <c r="E2" s="374"/>
      <c r="F2" s="374"/>
      <c r="G2" s="374"/>
      <c r="H2" s="374"/>
      <c r="I2" s="374"/>
    </row>
    <row r="3" spans="1:9" ht="16.5" customHeight="1" thickBot="1">
      <c r="A3" s="124"/>
      <c r="B3" s="124"/>
      <c r="C3" s="124"/>
      <c r="D3" s="124"/>
      <c r="E3" s="124"/>
      <c r="F3" s="77"/>
      <c r="G3" s="124"/>
      <c r="I3" s="105" t="s">
        <v>210</v>
      </c>
    </row>
    <row r="4" spans="1:9" ht="18" customHeight="1">
      <c r="A4" s="395" t="s">
        <v>100</v>
      </c>
      <c r="B4" s="401"/>
      <c r="C4" s="379" t="s">
        <v>211</v>
      </c>
      <c r="D4" s="471" t="s">
        <v>212</v>
      </c>
      <c r="E4" s="381" t="s">
        <v>213</v>
      </c>
      <c r="F4" s="381" t="s">
        <v>214</v>
      </c>
      <c r="G4" s="379" t="s">
        <v>215</v>
      </c>
      <c r="H4" s="379" t="s">
        <v>216</v>
      </c>
      <c r="I4" s="471" t="s">
        <v>217</v>
      </c>
    </row>
    <row r="5" spans="1:9" ht="18" customHeight="1">
      <c r="A5" s="396"/>
      <c r="B5" s="402"/>
      <c r="C5" s="382"/>
      <c r="D5" s="472"/>
      <c r="E5" s="382"/>
      <c r="F5" s="382"/>
      <c r="G5" s="382"/>
      <c r="H5" s="382"/>
      <c r="I5" s="473"/>
    </row>
    <row r="6" spans="1:9" ht="6" customHeight="1">
      <c r="A6" s="392"/>
      <c r="B6" s="393"/>
      <c r="C6" s="282"/>
      <c r="D6" s="88"/>
      <c r="E6" s="88"/>
      <c r="F6" s="88"/>
      <c r="G6" s="88"/>
      <c r="H6" s="88"/>
      <c r="I6" s="88"/>
    </row>
    <row r="7" spans="1:9" ht="18" customHeight="1">
      <c r="A7" s="394" t="s">
        <v>282</v>
      </c>
      <c r="B7" s="390"/>
      <c r="C7" s="283">
        <v>495719</v>
      </c>
      <c r="D7" s="284">
        <v>20496</v>
      </c>
      <c r="E7" s="284">
        <v>44588</v>
      </c>
      <c r="F7" s="284">
        <v>167339</v>
      </c>
      <c r="G7" s="284">
        <v>263296</v>
      </c>
      <c r="H7" s="284">
        <v>3293</v>
      </c>
      <c r="I7" s="284" t="s">
        <v>218</v>
      </c>
    </row>
    <row r="8" spans="1:9" ht="18" customHeight="1">
      <c r="A8" s="394"/>
      <c r="B8" s="390"/>
      <c r="C8" s="285">
        <v>414270</v>
      </c>
      <c r="D8" s="286">
        <v>17385</v>
      </c>
      <c r="E8" s="286">
        <v>39496</v>
      </c>
      <c r="F8" s="286">
        <v>98894</v>
      </c>
      <c r="G8" s="286">
        <v>258495</v>
      </c>
      <c r="H8" s="286">
        <v>1928</v>
      </c>
      <c r="I8" s="284" t="s">
        <v>218</v>
      </c>
    </row>
    <row r="9" spans="1:9" ht="18" customHeight="1">
      <c r="A9" s="394" t="s">
        <v>54</v>
      </c>
      <c r="B9" s="394"/>
      <c r="C9" s="283">
        <v>751064</v>
      </c>
      <c r="D9" s="284">
        <v>22058</v>
      </c>
      <c r="E9" s="284">
        <v>49455</v>
      </c>
      <c r="F9" s="284">
        <v>169803</v>
      </c>
      <c r="G9" s="284">
        <v>267763</v>
      </c>
      <c r="H9" s="284">
        <v>3315</v>
      </c>
      <c r="I9" s="284">
        <v>241985</v>
      </c>
    </row>
    <row r="10" spans="1:9" ht="18" customHeight="1">
      <c r="A10" s="394"/>
      <c r="B10" s="390"/>
      <c r="C10" s="285">
        <v>655964</v>
      </c>
      <c r="D10" s="286">
        <v>17533</v>
      </c>
      <c r="E10" s="286">
        <v>42588</v>
      </c>
      <c r="F10" s="286">
        <v>98909</v>
      </c>
      <c r="G10" s="286">
        <v>260582</v>
      </c>
      <c r="H10" s="286">
        <v>1797</v>
      </c>
      <c r="I10" s="286">
        <v>236352</v>
      </c>
    </row>
    <row r="11" spans="1:9" ht="18" customHeight="1">
      <c r="A11" s="394" t="s">
        <v>55</v>
      </c>
      <c r="B11" s="394"/>
      <c r="C11" s="287">
        <v>939337</v>
      </c>
      <c r="D11" s="288">
        <v>27927</v>
      </c>
      <c r="E11" s="288">
        <v>49706</v>
      </c>
      <c r="F11" s="288">
        <v>260471</v>
      </c>
      <c r="G11" s="288">
        <v>285905</v>
      </c>
      <c r="H11" s="288">
        <v>4803</v>
      </c>
      <c r="I11" s="284">
        <v>315328</v>
      </c>
    </row>
    <row r="12" spans="1:9" ht="18" customHeight="1">
      <c r="A12" s="394"/>
      <c r="B12" s="390"/>
      <c r="C12" s="285">
        <v>795068</v>
      </c>
      <c r="D12" s="286">
        <v>23072</v>
      </c>
      <c r="E12" s="286">
        <v>43086</v>
      </c>
      <c r="F12" s="286">
        <v>149420</v>
      </c>
      <c r="G12" s="286">
        <v>272003</v>
      </c>
      <c r="H12" s="286">
        <v>2865</v>
      </c>
      <c r="I12" s="286">
        <v>307487</v>
      </c>
    </row>
    <row r="13" spans="1:9" ht="18" customHeight="1">
      <c r="A13" s="394" t="s">
        <v>56</v>
      </c>
      <c r="B13" s="394"/>
      <c r="C13" s="287">
        <v>1013169</v>
      </c>
      <c r="D13" s="288">
        <v>33035</v>
      </c>
      <c r="E13" s="288">
        <v>53696</v>
      </c>
      <c r="F13" s="288">
        <v>280261</v>
      </c>
      <c r="G13" s="288">
        <v>301072</v>
      </c>
      <c r="H13" s="288">
        <v>6253</v>
      </c>
      <c r="I13" s="284">
        <v>345105</v>
      </c>
    </row>
    <row r="14" spans="1:9" ht="18" customHeight="1">
      <c r="A14" s="394"/>
      <c r="B14" s="390"/>
      <c r="C14" s="289">
        <v>869198</v>
      </c>
      <c r="D14" s="289">
        <v>28568</v>
      </c>
      <c r="E14" s="289">
        <v>47070</v>
      </c>
      <c r="F14" s="289">
        <v>174463</v>
      </c>
      <c r="G14" s="289">
        <v>282325</v>
      </c>
      <c r="H14" s="289">
        <v>4394</v>
      </c>
      <c r="I14" s="286">
        <v>336772</v>
      </c>
    </row>
    <row r="15" spans="1:9" ht="18" customHeight="1">
      <c r="A15" s="391" t="s">
        <v>57</v>
      </c>
      <c r="B15" s="391"/>
      <c r="C15" s="579">
        <v>1072603</v>
      </c>
      <c r="D15" s="580">
        <v>36578</v>
      </c>
      <c r="E15" s="580">
        <v>51985</v>
      </c>
      <c r="F15" s="580">
        <v>296280</v>
      </c>
      <c r="G15" s="580">
        <v>318669</v>
      </c>
      <c r="H15" s="580">
        <v>6974</v>
      </c>
      <c r="I15" s="580">
        <v>369091</v>
      </c>
    </row>
    <row r="16" spans="1:9" ht="18" customHeight="1">
      <c r="A16" s="391"/>
      <c r="B16" s="391"/>
      <c r="C16" s="581">
        <v>909554</v>
      </c>
      <c r="D16" s="582">
        <v>33321</v>
      </c>
      <c r="E16" s="582">
        <v>42874</v>
      </c>
      <c r="F16" s="582">
        <v>188140</v>
      </c>
      <c r="G16" s="582">
        <v>284052</v>
      </c>
      <c r="H16" s="582">
        <v>5085</v>
      </c>
      <c r="I16" s="582">
        <v>361167</v>
      </c>
    </row>
    <row r="17" spans="1:9" ht="7.5" customHeight="1">
      <c r="A17" s="129"/>
      <c r="B17" s="129"/>
      <c r="C17" s="583"/>
      <c r="D17" s="584"/>
      <c r="E17" s="584"/>
      <c r="F17" s="584"/>
      <c r="G17" s="584"/>
      <c r="H17" s="584"/>
      <c r="I17" s="584"/>
    </row>
    <row r="18" spans="1:9" ht="18" customHeight="1">
      <c r="A18" s="77" t="s">
        <v>57</v>
      </c>
      <c r="B18" s="129" t="s">
        <v>85</v>
      </c>
      <c r="C18" s="583">
        <v>82490</v>
      </c>
      <c r="D18" s="584">
        <v>2826</v>
      </c>
      <c r="E18" s="584">
        <v>3603</v>
      </c>
      <c r="F18" s="584">
        <v>22404</v>
      </c>
      <c r="G18" s="584">
        <v>25444</v>
      </c>
      <c r="H18" s="584">
        <v>518</v>
      </c>
      <c r="I18" s="584">
        <v>28213</v>
      </c>
    </row>
    <row r="19" spans="1:9" ht="18" customHeight="1">
      <c r="A19" s="394"/>
      <c r="B19" s="394"/>
      <c r="C19" s="585">
        <v>70294</v>
      </c>
      <c r="D19" s="586">
        <v>2550</v>
      </c>
      <c r="E19" s="586">
        <v>2929</v>
      </c>
      <c r="F19" s="586">
        <v>13850</v>
      </c>
      <c r="G19" s="586">
        <v>23434</v>
      </c>
      <c r="H19" s="586">
        <v>384</v>
      </c>
      <c r="I19" s="586">
        <v>27531</v>
      </c>
    </row>
    <row r="20" spans="1:9" ht="18" customHeight="1">
      <c r="A20" s="129"/>
      <c r="B20" s="129" t="s">
        <v>84</v>
      </c>
      <c r="C20" s="583">
        <v>82048</v>
      </c>
      <c r="D20" s="584">
        <v>2681</v>
      </c>
      <c r="E20" s="584">
        <v>4410</v>
      </c>
      <c r="F20" s="584">
        <v>22842</v>
      </c>
      <c r="G20" s="584">
        <v>22904</v>
      </c>
      <c r="H20" s="584">
        <v>628</v>
      </c>
      <c r="I20" s="584">
        <v>29211</v>
      </c>
    </row>
    <row r="21" spans="1:9" ht="18" customHeight="1">
      <c r="A21" s="394"/>
      <c r="B21" s="394"/>
      <c r="C21" s="585">
        <v>69576</v>
      </c>
      <c r="D21" s="586">
        <v>2432</v>
      </c>
      <c r="E21" s="586">
        <v>3748</v>
      </c>
      <c r="F21" s="586">
        <v>14151</v>
      </c>
      <c r="G21" s="586">
        <v>20701</v>
      </c>
      <c r="H21" s="586">
        <v>463</v>
      </c>
      <c r="I21" s="586">
        <v>28544</v>
      </c>
    </row>
    <row r="22" spans="1:9" ht="18" customHeight="1">
      <c r="A22" s="129"/>
      <c r="B22" s="129" t="s">
        <v>83</v>
      </c>
      <c r="C22" s="583">
        <v>81238</v>
      </c>
      <c r="D22" s="584">
        <v>3025</v>
      </c>
      <c r="E22" s="584">
        <v>4265</v>
      </c>
      <c r="F22" s="584">
        <v>24589</v>
      </c>
      <c r="G22" s="584">
        <v>21340</v>
      </c>
      <c r="H22" s="584">
        <v>583</v>
      </c>
      <c r="I22" s="584">
        <v>28019</v>
      </c>
    </row>
    <row r="23" spans="1:9" ht="18" customHeight="1">
      <c r="A23" s="394"/>
      <c r="B23" s="394"/>
      <c r="C23" s="585">
        <v>66812</v>
      </c>
      <c r="D23" s="586">
        <v>2754</v>
      </c>
      <c r="E23" s="586">
        <v>3459</v>
      </c>
      <c r="F23" s="586">
        <v>14558</v>
      </c>
      <c r="G23" s="586">
        <v>18742</v>
      </c>
      <c r="H23" s="586">
        <v>428</v>
      </c>
      <c r="I23" s="586">
        <v>27299</v>
      </c>
    </row>
    <row r="24" spans="1:9" ht="18" customHeight="1">
      <c r="A24" s="129"/>
      <c r="B24" s="129" t="s">
        <v>82</v>
      </c>
      <c r="C24" s="583">
        <v>94321</v>
      </c>
      <c r="D24" s="584">
        <v>3266</v>
      </c>
      <c r="E24" s="584">
        <v>4995</v>
      </c>
      <c r="F24" s="584">
        <v>26564</v>
      </c>
      <c r="G24" s="584">
        <v>27982</v>
      </c>
      <c r="H24" s="584">
        <v>718</v>
      </c>
      <c r="I24" s="584">
        <v>31514</v>
      </c>
    </row>
    <row r="25" spans="1:9" ht="18" customHeight="1">
      <c r="A25" s="394"/>
      <c r="B25" s="394"/>
      <c r="C25" s="585">
        <v>80603</v>
      </c>
      <c r="D25" s="586">
        <v>2992</v>
      </c>
      <c r="E25" s="586">
        <v>4094</v>
      </c>
      <c r="F25" s="586">
        <v>17008</v>
      </c>
      <c r="G25" s="586">
        <v>25616</v>
      </c>
      <c r="H25" s="586">
        <v>566</v>
      </c>
      <c r="I25" s="586">
        <v>30893</v>
      </c>
    </row>
    <row r="26" spans="1:9" ht="18" customHeight="1">
      <c r="A26" s="129"/>
      <c r="B26" s="129" t="s">
        <v>81</v>
      </c>
      <c r="C26" s="583">
        <v>97664</v>
      </c>
      <c r="D26" s="584">
        <v>3025</v>
      </c>
      <c r="E26" s="584">
        <v>4578</v>
      </c>
      <c r="F26" s="584">
        <v>26483</v>
      </c>
      <c r="G26" s="584">
        <v>30576</v>
      </c>
      <c r="H26" s="584">
        <v>667</v>
      </c>
      <c r="I26" s="584">
        <v>33002</v>
      </c>
    </row>
    <row r="27" spans="1:9" ht="18" customHeight="1">
      <c r="A27" s="394"/>
      <c r="B27" s="394"/>
      <c r="C27" s="585">
        <v>84303</v>
      </c>
      <c r="D27" s="586">
        <v>2760</v>
      </c>
      <c r="E27" s="586">
        <v>3783</v>
      </c>
      <c r="F27" s="586">
        <v>17314</v>
      </c>
      <c r="G27" s="586">
        <v>28066</v>
      </c>
      <c r="H27" s="586">
        <v>484</v>
      </c>
      <c r="I27" s="586">
        <v>32380</v>
      </c>
    </row>
    <row r="28" spans="1:9" ht="18" customHeight="1">
      <c r="A28" s="129"/>
      <c r="B28" s="129" t="s">
        <v>80</v>
      </c>
      <c r="C28" s="583">
        <v>86067</v>
      </c>
      <c r="D28" s="584">
        <v>3095</v>
      </c>
      <c r="E28" s="584">
        <v>4333</v>
      </c>
      <c r="F28" s="584">
        <v>26137</v>
      </c>
      <c r="G28" s="584">
        <v>23289</v>
      </c>
      <c r="H28" s="584">
        <v>633</v>
      </c>
      <c r="I28" s="584">
        <v>29213</v>
      </c>
    </row>
    <row r="29" spans="1:9" ht="18" customHeight="1">
      <c r="A29" s="394"/>
      <c r="B29" s="394"/>
      <c r="C29" s="585">
        <v>72248</v>
      </c>
      <c r="D29" s="586">
        <v>2780</v>
      </c>
      <c r="E29" s="586">
        <v>3598</v>
      </c>
      <c r="F29" s="586">
        <v>16689</v>
      </c>
      <c r="G29" s="586">
        <v>20646</v>
      </c>
      <c r="H29" s="586">
        <v>443</v>
      </c>
      <c r="I29" s="586">
        <v>28535</v>
      </c>
    </row>
    <row r="30" spans="1:9" ht="18" customHeight="1">
      <c r="A30" s="129"/>
      <c r="B30" s="129" t="s">
        <v>79</v>
      </c>
      <c r="C30" s="583">
        <v>90891</v>
      </c>
      <c r="D30" s="584">
        <v>3059</v>
      </c>
      <c r="E30" s="584">
        <v>3911</v>
      </c>
      <c r="F30" s="584">
        <v>26910</v>
      </c>
      <c r="G30" s="584">
        <v>26686</v>
      </c>
      <c r="H30" s="584">
        <v>533</v>
      </c>
      <c r="I30" s="584">
        <v>30325</v>
      </c>
    </row>
    <row r="31" spans="1:9" ht="18" customHeight="1">
      <c r="A31" s="394"/>
      <c r="B31" s="394"/>
      <c r="C31" s="585">
        <v>76704</v>
      </c>
      <c r="D31" s="586">
        <v>2749</v>
      </c>
      <c r="E31" s="586">
        <v>3182</v>
      </c>
      <c r="F31" s="586">
        <v>17170</v>
      </c>
      <c r="G31" s="586">
        <v>23967</v>
      </c>
      <c r="H31" s="586">
        <v>380</v>
      </c>
      <c r="I31" s="586">
        <v>29636</v>
      </c>
    </row>
    <row r="32" spans="1:9" ht="18" customHeight="1">
      <c r="A32" s="129"/>
      <c r="B32" s="129" t="s">
        <v>78</v>
      </c>
      <c r="C32" s="583">
        <v>85751</v>
      </c>
      <c r="D32" s="584">
        <v>3090</v>
      </c>
      <c r="E32" s="584">
        <v>4089</v>
      </c>
      <c r="F32" s="584">
        <v>23951</v>
      </c>
      <c r="G32" s="584">
        <v>25274</v>
      </c>
      <c r="H32" s="584">
        <v>682</v>
      </c>
      <c r="I32" s="584">
        <v>29347</v>
      </c>
    </row>
    <row r="33" spans="1:9" ht="18" customHeight="1">
      <c r="A33" s="394"/>
      <c r="B33" s="394"/>
      <c r="C33" s="585">
        <v>72235</v>
      </c>
      <c r="D33" s="586">
        <v>2819</v>
      </c>
      <c r="E33" s="586">
        <v>3376</v>
      </c>
      <c r="F33" s="586">
        <v>14950</v>
      </c>
      <c r="G33" s="586">
        <v>22447</v>
      </c>
      <c r="H33" s="586">
        <v>514</v>
      </c>
      <c r="I33" s="586">
        <v>28643</v>
      </c>
    </row>
    <row r="34" spans="1:9" ht="18" customHeight="1">
      <c r="A34" s="129"/>
      <c r="B34" s="129" t="s">
        <v>219</v>
      </c>
      <c r="C34" s="583">
        <v>105431</v>
      </c>
      <c r="D34" s="584">
        <v>3372</v>
      </c>
      <c r="E34" s="584">
        <v>4943</v>
      </c>
      <c r="F34" s="584">
        <v>23883</v>
      </c>
      <c r="G34" s="584">
        <v>38428</v>
      </c>
      <c r="H34" s="584">
        <v>626</v>
      </c>
      <c r="I34" s="584">
        <v>34805</v>
      </c>
    </row>
    <row r="35" spans="1:9" ht="18" customHeight="1">
      <c r="A35" s="394"/>
      <c r="B35" s="394"/>
      <c r="C35" s="585">
        <v>91576</v>
      </c>
      <c r="D35" s="586">
        <v>3114</v>
      </c>
      <c r="E35" s="586">
        <v>4202</v>
      </c>
      <c r="F35" s="586">
        <v>15293</v>
      </c>
      <c r="G35" s="586">
        <v>34862</v>
      </c>
      <c r="H35" s="586">
        <v>480</v>
      </c>
      <c r="I35" s="586">
        <v>34105</v>
      </c>
    </row>
    <row r="36" spans="1:9" ht="18" customHeight="1">
      <c r="A36" s="77" t="s">
        <v>334</v>
      </c>
      <c r="B36" s="129" t="s">
        <v>77</v>
      </c>
      <c r="C36" s="583">
        <v>87611</v>
      </c>
      <c r="D36" s="584">
        <v>2930</v>
      </c>
      <c r="E36" s="584">
        <v>4553</v>
      </c>
      <c r="F36" s="584">
        <v>22079</v>
      </c>
      <c r="G36" s="584">
        <v>26314</v>
      </c>
      <c r="H36" s="584">
        <v>464</v>
      </c>
      <c r="I36" s="584">
        <v>31735</v>
      </c>
    </row>
    <row r="37" spans="1:9" ht="18" customHeight="1">
      <c r="A37" s="394"/>
      <c r="B37" s="394"/>
      <c r="C37" s="585">
        <v>74866</v>
      </c>
      <c r="D37" s="586">
        <v>2708</v>
      </c>
      <c r="E37" s="586">
        <v>3837</v>
      </c>
      <c r="F37" s="586">
        <v>14150</v>
      </c>
      <c r="G37" s="586">
        <v>23036</v>
      </c>
      <c r="H37" s="586">
        <v>310</v>
      </c>
      <c r="I37" s="586">
        <v>31135</v>
      </c>
    </row>
    <row r="38" spans="1:9" ht="18" customHeight="1">
      <c r="A38" s="129"/>
      <c r="B38" s="129" t="s">
        <v>76</v>
      </c>
      <c r="C38" s="583">
        <v>80694</v>
      </c>
      <c r="D38" s="584">
        <v>2981</v>
      </c>
      <c r="E38" s="584">
        <v>3785</v>
      </c>
      <c r="F38" s="584">
        <v>23314</v>
      </c>
      <c r="G38" s="584">
        <v>21717</v>
      </c>
      <c r="H38" s="584">
        <v>412</v>
      </c>
      <c r="I38" s="584">
        <v>28897</v>
      </c>
    </row>
    <row r="39" spans="1:9" ht="18" customHeight="1">
      <c r="A39" s="394"/>
      <c r="B39" s="394"/>
      <c r="C39" s="585">
        <v>67179</v>
      </c>
      <c r="D39" s="586">
        <v>2726</v>
      </c>
      <c r="E39" s="586">
        <v>3017</v>
      </c>
      <c r="F39" s="586">
        <v>15025</v>
      </c>
      <c r="G39" s="586">
        <v>18122</v>
      </c>
      <c r="H39" s="586">
        <v>292</v>
      </c>
      <c r="I39" s="586">
        <v>28289</v>
      </c>
    </row>
    <row r="40" spans="1:9" ht="18" customHeight="1">
      <c r="A40" s="129"/>
      <c r="B40" s="129" t="s">
        <v>75</v>
      </c>
      <c r="C40" s="583">
        <v>98397</v>
      </c>
      <c r="D40" s="584">
        <v>3228</v>
      </c>
      <c r="E40" s="584">
        <v>4520</v>
      </c>
      <c r="F40" s="584">
        <v>27124</v>
      </c>
      <c r="G40" s="584">
        <v>28715</v>
      </c>
      <c r="H40" s="584">
        <v>510</v>
      </c>
      <c r="I40" s="584">
        <v>34810</v>
      </c>
    </row>
    <row r="41" spans="1:9" ht="18" customHeight="1">
      <c r="A41" s="394"/>
      <c r="B41" s="394"/>
      <c r="C41" s="585">
        <v>83158</v>
      </c>
      <c r="D41" s="586">
        <v>2937</v>
      </c>
      <c r="E41" s="586">
        <v>3649</v>
      </c>
      <c r="F41" s="586">
        <v>17982</v>
      </c>
      <c r="G41" s="586">
        <v>24413</v>
      </c>
      <c r="H41" s="586">
        <v>341</v>
      </c>
      <c r="I41" s="586">
        <v>34177</v>
      </c>
    </row>
    <row r="42" spans="1:9" ht="3.75" customHeight="1" thickBot="1">
      <c r="A42" s="125"/>
      <c r="B42" s="125"/>
      <c r="C42" s="290"/>
      <c r="D42" s="101"/>
      <c r="E42" s="101"/>
      <c r="F42" s="101"/>
      <c r="G42" s="101"/>
      <c r="H42" s="101"/>
      <c r="I42" s="101"/>
    </row>
    <row r="43" spans="1:9" ht="18" customHeight="1">
      <c r="A43" s="102" t="s">
        <v>220</v>
      </c>
      <c r="B43" s="124"/>
      <c r="C43" s="123"/>
      <c r="D43" s="131"/>
      <c r="E43" s="131"/>
      <c r="F43" s="131"/>
      <c r="G43" s="131"/>
      <c r="H43" s="131"/>
      <c r="I43" s="131"/>
    </row>
    <row r="44" ht="13.5">
      <c r="A44" s="222" t="s">
        <v>335</v>
      </c>
    </row>
    <row r="45" ht="13.5">
      <c r="A45" s="291" t="s">
        <v>221</v>
      </c>
    </row>
    <row r="46" ht="13.5">
      <c r="A46" s="291"/>
    </row>
  </sheetData>
  <sheetProtection/>
  <mergeCells count="32">
    <mergeCell ref="A33:B33"/>
    <mergeCell ref="A35:B35"/>
    <mergeCell ref="A37:B37"/>
    <mergeCell ref="A39:B39"/>
    <mergeCell ref="A41:B41"/>
    <mergeCell ref="A21:B21"/>
    <mergeCell ref="A23:B23"/>
    <mergeCell ref="A25:B25"/>
    <mergeCell ref="A27:B27"/>
    <mergeCell ref="A29:B29"/>
    <mergeCell ref="A31:B31"/>
    <mergeCell ref="A12:B12"/>
    <mergeCell ref="A13:B13"/>
    <mergeCell ref="A14:B14"/>
    <mergeCell ref="A15:B15"/>
    <mergeCell ref="A16:B16"/>
    <mergeCell ref="A19:B19"/>
    <mergeCell ref="A6:B6"/>
    <mergeCell ref="A7:B7"/>
    <mergeCell ref="A8:B8"/>
    <mergeCell ref="A9:B9"/>
    <mergeCell ref="A10:B10"/>
    <mergeCell ref="A11:B11"/>
    <mergeCell ref="A2:I2"/>
    <mergeCell ref="A4:B5"/>
    <mergeCell ref="C4:C5"/>
    <mergeCell ref="D4:D5"/>
    <mergeCell ref="E4:E5"/>
    <mergeCell ref="F4:F5"/>
    <mergeCell ref="G4:G5"/>
    <mergeCell ref="H4:H5"/>
    <mergeCell ref="I4:I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325" customWidth="1"/>
    <col min="2" max="2" width="7.875" style="325" customWidth="1"/>
    <col min="3" max="6" width="7.625" style="326" customWidth="1"/>
    <col min="7" max="12" width="7.625" style="294" customWidth="1"/>
    <col min="13" max="14" width="10.75390625" style="295" bestFit="1" customWidth="1"/>
    <col min="15" max="16384" width="9.00390625" style="295" customWidth="1"/>
  </cols>
  <sheetData>
    <row r="1" spans="1:12" ht="21" customHeight="1">
      <c r="A1" s="292"/>
      <c r="B1" s="292"/>
      <c r="C1" s="293"/>
      <c r="D1" s="293"/>
      <c r="E1" s="293"/>
      <c r="F1" s="293"/>
      <c r="G1" s="293"/>
      <c r="H1" s="293"/>
      <c r="I1" s="293"/>
      <c r="K1" s="53"/>
      <c r="L1" s="53"/>
    </row>
    <row r="2" spans="1:12" ht="20.25" customHeight="1">
      <c r="A2" s="482" t="s">
        <v>222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2" ht="16.5" customHeight="1" thickBot="1">
      <c r="A3" s="292"/>
      <c r="B3" s="292"/>
      <c r="C3" s="293"/>
      <c r="D3" s="296"/>
      <c r="E3" s="296"/>
      <c r="F3" s="296"/>
      <c r="G3" s="296"/>
      <c r="H3" s="296"/>
      <c r="I3" s="296"/>
      <c r="J3" s="296"/>
      <c r="K3" s="296"/>
      <c r="L3" s="297" t="s">
        <v>223</v>
      </c>
    </row>
    <row r="4" spans="1:12" ht="16.5" customHeight="1">
      <c r="A4" s="483" t="s">
        <v>224</v>
      </c>
      <c r="B4" s="484"/>
      <c r="C4" s="487" t="s">
        <v>225</v>
      </c>
      <c r="D4" s="490" t="s">
        <v>226</v>
      </c>
      <c r="E4" s="490"/>
      <c r="F4" s="490"/>
      <c r="G4" s="490" t="s">
        <v>227</v>
      </c>
      <c r="H4" s="490"/>
      <c r="I4" s="492" t="s">
        <v>228</v>
      </c>
      <c r="J4" s="494" t="s">
        <v>229</v>
      </c>
      <c r="K4" s="490" t="s">
        <v>230</v>
      </c>
      <c r="L4" s="498" t="s">
        <v>231</v>
      </c>
    </row>
    <row r="5" spans="1:12" ht="16.5" customHeight="1">
      <c r="A5" s="474"/>
      <c r="B5" s="481"/>
      <c r="C5" s="488"/>
      <c r="D5" s="491"/>
      <c r="E5" s="491"/>
      <c r="F5" s="491"/>
      <c r="G5" s="491"/>
      <c r="H5" s="491"/>
      <c r="I5" s="493"/>
      <c r="J5" s="495"/>
      <c r="K5" s="497"/>
      <c r="L5" s="499"/>
    </row>
    <row r="6" spans="1:12" ht="21" customHeight="1">
      <c r="A6" s="485"/>
      <c r="B6" s="486"/>
      <c r="C6" s="489"/>
      <c r="D6" s="299" t="s">
        <v>232</v>
      </c>
      <c r="E6" s="299" t="s">
        <v>233</v>
      </c>
      <c r="F6" s="298" t="s">
        <v>234</v>
      </c>
      <c r="G6" s="298" t="s">
        <v>235</v>
      </c>
      <c r="H6" s="298" t="s">
        <v>236</v>
      </c>
      <c r="I6" s="298" t="s">
        <v>237</v>
      </c>
      <c r="J6" s="496"/>
      <c r="K6" s="491"/>
      <c r="L6" s="500"/>
    </row>
    <row r="7" spans="1:12" ht="9" customHeight="1">
      <c r="A7" s="474"/>
      <c r="B7" s="475"/>
      <c r="C7" s="300"/>
      <c r="D7" s="301"/>
      <c r="E7" s="301"/>
      <c r="F7" s="301"/>
      <c r="G7" s="302"/>
      <c r="H7" s="302"/>
      <c r="I7" s="303"/>
      <c r="J7" s="303"/>
      <c r="K7" s="303"/>
      <c r="L7" s="302"/>
    </row>
    <row r="8" spans="1:12" ht="15" customHeight="1">
      <c r="A8" s="474" t="s">
        <v>53</v>
      </c>
      <c r="B8" s="475"/>
      <c r="C8" s="304">
        <v>553</v>
      </c>
      <c r="D8" s="305">
        <v>392</v>
      </c>
      <c r="E8" s="305">
        <v>22</v>
      </c>
      <c r="F8" s="305">
        <v>5</v>
      </c>
      <c r="G8" s="305">
        <v>13</v>
      </c>
      <c r="H8" s="306">
        <v>6</v>
      </c>
      <c r="I8" s="305">
        <v>2</v>
      </c>
      <c r="J8" s="305">
        <v>3</v>
      </c>
      <c r="K8" s="305">
        <v>105</v>
      </c>
      <c r="L8" s="306">
        <v>5</v>
      </c>
    </row>
    <row r="9" spans="1:12" ht="15" customHeight="1">
      <c r="A9" s="480"/>
      <c r="B9" s="475"/>
      <c r="C9" s="308">
        <v>636.32</v>
      </c>
      <c r="D9" s="309">
        <v>59.22</v>
      </c>
      <c r="E9" s="309">
        <v>33.11</v>
      </c>
      <c r="F9" s="309">
        <v>19.26</v>
      </c>
      <c r="G9" s="309">
        <v>225.11</v>
      </c>
      <c r="H9" s="310">
        <v>59.28</v>
      </c>
      <c r="I9" s="310">
        <v>54.9</v>
      </c>
      <c r="J9" s="310">
        <v>16.35</v>
      </c>
      <c r="K9" s="310">
        <v>167.83</v>
      </c>
      <c r="L9" s="310">
        <v>1.26</v>
      </c>
    </row>
    <row r="10" spans="1:12" ht="9" customHeight="1">
      <c r="A10" s="474"/>
      <c r="B10" s="481"/>
      <c r="C10" s="311"/>
      <c r="D10" s="312"/>
      <c r="E10" s="312"/>
      <c r="F10" s="312"/>
      <c r="G10" s="312"/>
      <c r="H10" s="313"/>
      <c r="I10" s="313"/>
      <c r="J10" s="313"/>
      <c r="K10" s="313"/>
      <c r="L10" s="313"/>
    </row>
    <row r="11" spans="1:12" ht="15" customHeight="1">
      <c r="A11" s="476" t="s">
        <v>336</v>
      </c>
      <c r="B11" s="476"/>
      <c r="C11" s="304">
        <v>557</v>
      </c>
      <c r="D11" s="305">
        <v>395</v>
      </c>
      <c r="E11" s="305">
        <v>22</v>
      </c>
      <c r="F11" s="305">
        <v>5</v>
      </c>
      <c r="G11" s="305">
        <v>13</v>
      </c>
      <c r="H11" s="306">
        <v>6</v>
      </c>
      <c r="I11" s="305">
        <v>2</v>
      </c>
      <c r="J11" s="305">
        <v>3</v>
      </c>
      <c r="K11" s="305">
        <v>106</v>
      </c>
      <c r="L11" s="306">
        <v>5</v>
      </c>
    </row>
    <row r="12" spans="1:12" ht="15" customHeight="1">
      <c r="A12" s="476"/>
      <c r="B12" s="476"/>
      <c r="C12" s="308">
        <v>638.55</v>
      </c>
      <c r="D12" s="309">
        <v>59.52</v>
      </c>
      <c r="E12" s="309">
        <v>33.4</v>
      </c>
      <c r="F12" s="309">
        <v>19.26</v>
      </c>
      <c r="G12" s="309">
        <v>225.11</v>
      </c>
      <c r="H12" s="310">
        <v>59.28</v>
      </c>
      <c r="I12" s="310">
        <v>54.9</v>
      </c>
      <c r="J12" s="310">
        <v>16.35</v>
      </c>
      <c r="K12" s="310">
        <v>169.47</v>
      </c>
      <c r="L12" s="310">
        <v>1.26</v>
      </c>
    </row>
    <row r="13" spans="1:12" ht="9" customHeight="1">
      <c r="A13" s="474"/>
      <c r="B13" s="481"/>
      <c r="C13" s="311"/>
      <c r="D13" s="312"/>
      <c r="E13" s="312"/>
      <c r="F13" s="312"/>
      <c r="G13" s="312"/>
      <c r="H13" s="313"/>
      <c r="I13" s="313"/>
      <c r="J13" s="313"/>
      <c r="K13" s="313"/>
      <c r="L13" s="313"/>
    </row>
    <row r="14" spans="1:12" ht="15" customHeight="1">
      <c r="A14" s="476" t="s">
        <v>337</v>
      </c>
      <c r="B14" s="476"/>
      <c r="C14" s="304">
        <v>560</v>
      </c>
      <c r="D14" s="305">
        <v>399</v>
      </c>
      <c r="E14" s="305">
        <v>23</v>
      </c>
      <c r="F14" s="305">
        <v>5</v>
      </c>
      <c r="G14" s="305">
        <v>12</v>
      </c>
      <c r="H14" s="306">
        <v>6</v>
      </c>
      <c r="I14" s="305">
        <v>2</v>
      </c>
      <c r="J14" s="305">
        <v>3</v>
      </c>
      <c r="K14" s="305">
        <v>105</v>
      </c>
      <c r="L14" s="306">
        <v>5</v>
      </c>
    </row>
    <row r="15" spans="1:12" ht="15" customHeight="1">
      <c r="A15" s="476"/>
      <c r="B15" s="476"/>
      <c r="C15" s="308">
        <v>638.24</v>
      </c>
      <c r="D15" s="309">
        <v>59.71</v>
      </c>
      <c r="E15" s="309">
        <v>35.99</v>
      </c>
      <c r="F15" s="309">
        <v>19.26</v>
      </c>
      <c r="G15" s="309">
        <v>221.8</v>
      </c>
      <c r="H15" s="310">
        <v>59.28</v>
      </c>
      <c r="I15" s="310">
        <v>54.9</v>
      </c>
      <c r="J15" s="310">
        <v>16.35</v>
      </c>
      <c r="K15" s="310">
        <v>169.69</v>
      </c>
      <c r="L15" s="310">
        <v>1.26</v>
      </c>
    </row>
    <row r="16" spans="1:12" ht="9" customHeight="1">
      <c r="A16" s="474"/>
      <c r="B16" s="475"/>
      <c r="C16" s="311"/>
      <c r="D16" s="312"/>
      <c r="E16" s="312"/>
      <c r="F16" s="312"/>
      <c r="G16" s="312"/>
      <c r="H16" s="313"/>
      <c r="I16" s="313"/>
      <c r="J16" s="313"/>
      <c r="K16" s="313"/>
      <c r="L16" s="313"/>
    </row>
    <row r="17" spans="1:14" ht="15" customHeight="1">
      <c r="A17" s="476" t="s">
        <v>338</v>
      </c>
      <c r="B17" s="476"/>
      <c r="C17" s="304">
        <v>565</v>
      </c>
      <c r="D17" s="305">
        <v>403</v>
      </c>
      <c r="E17" s="305">
        <v>23</v>
      </c>
      <c r="F17" s="305">
        <v>5</v>
      </c>
      <c r="G17" s="305">
        <v>12</v>
      </c>
      <c r="H17" s="306">
        <v>6</v>
      </c>
      <c r="I17" s="305">
        <v>2</v>
      </c>
      <c r="J17" s="305">
        <v>3</v>
      </c>
      <c r="K17" s="305">
        <v>106</v>
      </c>
      <c r="L17" s="306">
        <v>5</v>
      </c>
      <c r="N17" s="315"/>
    </row>
    <row r="18" spans="1:14" ht="15" customHeight="1">
      <c r="A18" s="476"/>
      <c r="B18" s="476"/>
      <c r="C18" s="308">
        <v>640.14</v>
      </c>
      <c r="D18" s="309">
        <v>60.42</v>
      </c>
      <c r="E18" s="309">
        <v>36.15</v>
      </c>
      <c r="F18" s="309">
        <v>19.26</v>
      </c>
      <c r="G18" s="309">
        <v>222.04</v>
      </c>
      <c r="H18" s="310">
        <v>59.28</v>
      </c>
      <c r="I18" s="310">
        <v>54.9</v>
      </c>
      <c r="J18" s="310">
        <v>17.32</v>
      </c>
      <c r="K18" s="310">
        <v>169.51</v>
      </c>
      <c r="L18" s="310">
        <v>1.26</v>
      </c>
      <c r="M18" s="316"/>
      <c r="N18" s="316"/>
    </row>
    <row r="19" spans="1:12" ht="9" customHeight="1">
      <c r="A19" s="314"/>
      <c r="B19" s="314"/>
      <c r="C19" s="311"/>
      <c r="D19" s="312"/>
      <c r="E19" s="312"/>
      <c r="F19" s="312"/>
      <c r="G19" s="312"/>
      <c r="H19" s="313"/>
      <c r="I19" s="313"/>
      <c r="J19" s="313"/>
      <c r="K19" s="313"/>
      <c r="L19" s="313"/>
    </row>
    <row r="20" spans="1:14" ht="15" customHeight="1">
      <c r="A20" s="477" t="s">
        <v>339</v>
      </c>
      <c r="B20" s="477"/>
      <c r="C20" s="587">
        <v>566</v>
      </c>
      <c r="D20" s="588">
        <v>403</v>
      </c>
      <c r="E20" s="588">
        <v>23</v>
      </c>
      <c r="F20" s="588">
        <v>7</v>
      </c>
      <c r="G20" s="588">
        <v>11</v>
      </c>
      <c r="H20" s="589">
        <v>6</v>
      </c>
      <c r="I20" s="588">
        <v>2</v>
      </c>
      <c r="J20" s="588">
        <v>2</v>
      </c>
      <c r="K20" s="588">
        <v>107</v>
      </c>
      <c r="L20" s="589">
        <v>5</v>
      </c>
      <c r="N20" s="315"/>
    </row>
    <row r="21" spans="1:14" ht="15" customHeight="1">
      <c r="A21" s="477"/>
      <c r="B21" s="477"/>
      <c r="C21" s="590">
        <v>641.79</v>
      </c>
      <c r="D21" s="591">
        <v>60.65</v>
      </c>
      <c r="E21" s="591">
        <v>36.15</v>
      </c>
      <c r="F21" s="591">
        <v>30.17</v>
      </c>
      <c r="G21" s="591">
        <v>217.69</v>
      </c>
      <c r="H21" s="592">
        <v>59.28</v>
      </c>
      <c r="I21" s="592">
        <v>54.9</v>
      </c>
      <c r="J21" s="592">
        <v>10.86</v>
      </c>
      <c r="K21" s="592">
        <v>170.83</v>
      </c>
      <c r="L21" s="592">
        <v>1.26</v>
      </c>
      <c r="M21" s="316"/>
      <c r="N21" s="316"/>
    </row>
    <row r="22" spans="1:12" ht="9" customHeight="1">
      <c r="A22" s="314"/>
      <c r="B22" s="314"/>
      <c r="C22" s="317"/>
      <c r="D22" s="318"/>
      <c r="E22" s="318"/>
      <c r="F22" s="318"/>
      <c r="G22" s="319"/>
      <c r="H22" s="320"/>
      <c r="I22" s="321"/>
      <c r="J22" s="321"/>
      <c r="K22" s="321"/>
      <c r="L22" s="320"/>
    </row>
    <row r="23" spans="1:12" ht="9" customHeight="1" thickBot="1">
      <c r="A23" s="478"/>
      <c r="B23" s="479"/>
      <c r="C23" s="322"/>
      <c r="D23" s="323"/>
      <c r="E23" s="323"/>
      <c r="F23" s="323"/>
      <c r="G23" s="323"/>
      <c r="H23" s="323"/>
      <c r="I23" s="323"/>
      <c r="J23" s="323"/>
      <c r="K23" s="323"/>
      <c r="L23" s="323"/>
    </row>
    <row r="24" spans="1:12" ht="12" customHeight="1">
      <c r="A24" s="324" t="s">
        <v>238</v>
      </c>
      <c r="B24" s="292"/>
      <c r="C24" s="293"/>
      <c r="D24" s="296"/>
      <c r="E24" s="296"/>
      <c r="F24" s="296"/>
      <c r="G24" s="296"/>
      <c r="H24" s="296"/>
      <c r="I24" s="296"/>
      <c r="J24" s="296"/>
      <c r="K24" s="296"/>
      <c r="L24" s="296"/>
    </row>
    <row r="25" ht="12" customHeight="1">
      <c r="A25" s="325" t="s">
        <v>340</v>
      </c>
    </row>
    <row r="26" spans="1:12" s="329" customFormat="1" ht="13.5">
      <c r="A26" s="327"/>
      <c r="B26" s="327"/>
      <c r="C26" s="328"/>
      <c r="D26" s="328"/>
      <c r="E26" s="328"/>
      <c r="F26" s="328"/>
      <c r="G26" s="327"/>
      <c r="H26" s="327"/>
      <c r="I26" s="327"/>
      <c r="J26" s="327"/>
      <c r="K26" s="327"/>
      <c r="L26" s="327"/>
    </row>
    <row r="27" spans="1:12" s="329" customFormat="1" ht="13.5">
      <c r="A27" s="327"/>
      <c r="B27" s="327"/>
      <c r="C27" s="328"/>
      <c r="D27" s="328"/>
      <c r="E27" s="328"/>
      <c r="F27" s="328"/>
      <c r="G27" s="327"/>
      <c r="H27" s="327"/>
      <c r="I27" s="327"/>
      <c r="J27" s="327"/>
      <c r="K27" s="327"/>
      <c r="L27" s="327"/>
    </row>
    <row r="28" spans="1:12" s="329" customFormat="1" ht="13.5">
      <c r="A28" s="327"/>
      <c r="B28" s="327"/>
      <c r="C28" s="328"/>
      <c r="D28" s="328"/>
      <c r="E28" s="328"/>
      <c r="F28" s="328"/>
      <c r="G28" s="327"/>
      <c r="H28" s="327"/>
      <c r="I28" s="327"/>
      <c r="J28" s="327"/>
      <c r="K28" s="327"/>
      <c r="L28" s="327"/>
    </row>
    <row r="29" spans="1:12" s="329" customFormat="1" ht="13.5">
      <c r="A29" s="327"/>
      <c r="B29" s="327"/>
      <c r="C29" s="328"/>
      <c r="D29" s="328"/>
      <c r="E29" s="328"/>
      <c r="F29" s="328"/>
      <c r="G29" s="327"/>
      <c r="H29" s="327"/>
      <c r="I29" s="327"/>
      <c r="J29" s="327"/>
      <c r="K29" s="327"/>
      <c r="L29" s="327"/>
    </row>
    <row r="30" ht="13.5">
      <c r="C30" s="328"/>
    </row>
    <row r="31" ht="13.5">
      <c r="C31" s="328"/>
    </row>
    <row r="32" ht="13.5">
      <c r="C32" s="328"/>
    </row>
    <row r="33" ht="13.5">
      <c r="C33" s="328"/>
    </row>
    <row r="34" ht="13.5">
      <c r="C34" s="328"/>
    </row>
    <row r="35" ht="13.5">
      <c r="C35" s="328"/>
    </row>
  </sheetData>
  <sheetProtection/>
  <mergeCells count="19">
    <mergeCell ref="A16:B16"/>
    <mergeCell ref="A17:B18"/>
    <mergeCell ref="A20:B21"/>
    <mergeCell ref="A23:B23"/>
    <mergeCell ref="A7:B7"/>
    <mergeCell ref="A8:B9"/>
    <mergeCell ref="A10:B10"/>
    <mergeCell ref="A11:B12"/>
    <mergeCell ref="A13:B13"/>
    <mergeCell ref="A14:B15"/>
    <mergeCell ref="A2:L2"/>
    <mergeCell ref="A4:B6"/>
    <mergeCell ref="C4:C6"/>
    <mergeCell ref="D4:F5"/>
    <mergeCell ref="G4:H5"/>
    <mergeCell ref="I4:I5"/>
    <mergeCell ref="J4:J6"/>
    <mergeCell ref="K4:K6"/>
    <mergeCell ref="L4:L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O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25" customWidth="1"/>
    <col min="2" max="2" width="6.625" style="325" customWidth="1"/>
    <col min="3" max="6" width="7.625" style="326" customWidth="1"/>
    <col min="7" max="12" width="7.625" style="294" customWidth="1"/>
    <col min="13" max="16384" width="9.00390625" style="295" customWidth="1"/>
  </cols>
  <sheetData>
    <row r="1" spans="1:12" ht="21" customHeight="1">
      <c r="A1" s="292"/>
      <c r="B1" s="292"/>
      <c r="C1" s="293"/>
      <c r="D1" s="293"/>
      <c r="E1" s="293"/>
      <c r="F1" s="293"/>
      <c r="G1" s="293"/>
      <c r="H1" s="293"/>
      <c r="I1" s="293"/>
      <c r="K1" s="53"/>
      <c r="L1" s="53"/>
    </row>
    <row r="2" spans="1:12" ht="20.25" customHeight="1">
      <c r="A2" s="482" t="s">
        <v>222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</row>
    <row r="3" spans="1:12" ht="16.5" customHeight="1" thickBot="1">
      <c r="A3" s="292"/>
      <c r="B3" s="292"/>
      <c r="C3" s="293"/>
      <c r="D3" s="296"/>
      <c r="E3" s="296"/>
      <c r="F3" s="296"/>
      <c r="G3" s="296"/>
      <c r="H3" s="296"/>
      <c r="I3" s="296"/>
      <c r="J3" s="296"/>
      <c r="K3" s="296"/>
      <c r="L3" s="297" t="s">
        <v>223</v>
      </c>
    </row>
    <row r="4" spans="1:12" ht="16.5" customHeight="1">
      <c r="A4" s="483" t="s">
        <v>333</v>
      </c>
      <c r="B4" s="484"/>
      <c r="C4" s="487" t="s">
        <v>225</v>
      </c>
      <c r="D4" s="490" t="s">
        <v>226</v>
      </c>
      <c r="E4" s="490"/>
      <c r="F4" s="490"/>
      <c r="G4" s="490" t="s">
        <v>227</v>
      </c>
      <c r="H4" s="490"/>
      <c r="I4" s="492" t="s">
        <v>228</v>
      </c>
      <c r="J4" s="494" t="s">
        <v>229</v>
      </c>
      <c r="K4" s="490" t="s">
        <v>230</v>
      </c>
      <c r="L4" s="498" t="s">
        <v>231</v>
      </c>
    </row>
    <row r="5" spans="1:12" ht="16.5" customHeight="1">
      <c r="A5" s="474"/>
      <c r="B5" s="481"/>
      <c r="C5" s="488"/>
      <c r="D5" s="491"/>
      <c r="E5" s="491"/>
      <c r="F5" s="491"/>
      <c r="G5" s="491"/>
      <c r="H5" s="491"/>
      <c r="I5" s="493"/>
      <c r="J5" s="495"/>
      <c r="K5" s="497"/>
      <c r="L5" s="499"/>
    </row>
    <row r="6" spans="1:12" ht="21" customHeight="1">
      <c r="A6" s="485"/>
      <c r="B6" s="486"/>
      <c r="C6" s="489"/>
      <c r="D6" s="299" t="s">
        <v>232</v>
      </c>
      <c r="E6" s="299" t="s">
        <v>233</v>
      </c>
      <c r="F6" s="298" t="s">
        <v>234</v>
      </c>
      <c r="G6" s="298" t="s">
        <v>235</v>
      </c>
      <c r="H6" s="298" t="s">
        <v>236</v>
      </c>
      <c r="I6" s="298" t="s">
        <v>237</v>
      </c>
      <c r="J6" s="496"/>
      <c r="K6" s="491"/>
      <c r="L6" s="500"/>
    </row>
    <row r="7" spans="1:12" ht="9" customHeight="1">
      <c r="A7" s="474"/>
      <c r="B7" s="475"/>
      <c r="C7" s="300"/>
      <c r="D7" s="301"/>
      <c r="E7" s="301"/>
      <c r="F7" s="301"/>
      <c r="G7" s="302"/>
      <c r="H7" s="302"/>
      <c r="I7" s="303"/>
      <c r="J7" s="303"/>
      <c r="K7" s="303"/>
      <c r="L7" s="302"/>
    </row>
    <row r="8" spans="1:12" ht="15" customHeight="1">
      <c r="A8" s="477" t="s">
        <v>59</v>
      </c>
      <c r="B8" s="477"/>
      <c r="C8" s="587">
        <v>566</v>
      </c>
      <c r="D8" s="588">
        <v>403</v>
      </c>
      <c r="E8" s="588">
        <v>23</v>
      </c>
      <c r="F8" s="588">
        <v>7</v>
      </c>
      <c r="G8" s="588">
        <v>11</v>
      </c>
      <c r="H8" s="588">
        <v>6</v>
      </c>
      <c r="I8" s="588">
        <v>2</v>
      </c>
      <c r="J8" s="588">
        <v>2</v>
      </c>
      <c r="K8" s="588">
        <v>107</v>
      </c>
      <c r="L8" s="588">
        <v>5</v>
      </c>
    </row>
    <row r="9" spans="1:12" ht="15" customHeight="1">
      <c r="A9" s="477"/>
      <c r="B9" s="477"/>
      <c r="C9" s="593">
        <v>641.79</v>
      </c>
      <c r="D9" s="591">
        <v>60.65</v>
      </c>
      <c r="E9" s="591">
        <v>36.15</v>
      </c>
      <c r="F9" s="591">
        <v>30.17</v>
      </c>
      <c r="G9" s="591">
        <v>217.69</v>
      </c>
      <c r="H9" s="591">
        <v>59.28</v>
      </c>
      <c r="I9" s="591">
        <v>54.9</v>
      </c>
      <c r="J9" s="591">
        <v>10.86</v>
      </c>
      <c r="K9" s="591">
        <v>170.83</v>
      </c>
      <c r="L9" s="591">
        <v>1.26</v>
      </c>
    </row>
    <row r="10" spans="1:12" ht="9" customHeight="1">
      <c r="A10" s="314"/>
      <c r="B10" s="314"/>
      <c r="C10" s="594"/>
      <c r="D10" s="312"/>
      <c r="E10" s="312"/>
      <c r="F10" s="312"/>
      <c r="G10" s="595"/>
      <c r="H10" s="595"/>
      <c r="I10" s="313"/>
      <c r="J10" s="313"/>
      <c r="K10" s="313"/>
      <c r="L10" s="595"/>
    </row>
    <row r="11" spans="1:12" ht="15" customHeight="1">
      <c r="A11" s="476" t="s">
        <v>60</v>
      </c>
      <c r="B11" s="476"/>
      <c r="C11" s="596">
        <v>202</v>
      </c>
      <c r="D11" s="597">
        <v>158</v>
      </c>
      <c r="E11" s="597">
        <v>10</v>
      </c>
      <c r="F11" s="597">
        <v>1</v>
      </c>
      <c r="G11" s="597">
        <v>4</v>
      </c>
      <c r="H11" s="597">
        <v>3</v>
      </c>
      <c r="I11" s="330">
        <v>0</v>
      </c>
      <c r="J11" s="330">
        <v>0</v>
      </c>
      <c r="K11" s="597">
        <v>24</v>
      </c>
      <c r="L11" s="597">
        <v>2</v>
      </c>
    </row>
    <row r="12" spans="1:12" ht="15" customHeight="1">
      <c r="A12" s="476"/>
      <c r="B12" s="476"/>
      <c r="C12" s="598">
        <v>113.24</v>
      </c>
      <c r="D12" s="599">
        <v>20.91</v>
      </c>
      <c r="E12" s="599">
        <v>14.17</v>
      </c>
      <c r="F12" s="599">
        <v>3.61</v>
      </c>
      <c r="G12" s="599">
        <v>15.13</v>
      </c>
      <c r="H12" s="599">
        <v>45.7</v>
      </c>
      <c r="I12" s="330">
        <v>0</v>
      </c>
      <c r="J12" s="330">
        <v>0</v>
      </c>
      <c r="K12" s="599">
        <v>12.97</v>
      </c>
      <c r="L12" s="599">
        <v>0.75</v>
      </c>
    </row>
    <row r="13" spans="1:12" ht="9" customHeight="1">
      <c r="A13" s="314"/>
      <c r="B13" s="314"/>
      <c r="C13" s="331"/>
      <c r="D13" s="312"/>
      <c r="E13" s="312"/>
      <c r="F13" s="312"/>
      <c r="G13" s="595"/>
      <c r="H13" s="595"/>
      <c r="I13" s="600"/>
      <c r="J13" s="600"/>
      <c r="K13" s="313"/>
      <c r="L13" s="595"/>
    </row>
    <row r="14" spans="1:12" ht="15" customHeight="1">
      <c r="A14" s="476" t="s">
        <v>61</v>
      </c>
      <c r="B14" s="476"/>
      <c r="C14" s="596">
        <v>73</v>
      </c>
      <c r="D14" s="597">
        <v>55</v>
      </c>
      <c r="E14" s="597">
        <v>3</v>
      </c>
      <c r="F14" s="330">
        <v>1</v>
      </c>
      <c r="G14" s="330">
        <v>0</v>
      </c>
      <c r="H14" s="597">
        <v>1</v>
      </c>
      <c r="I14" s="330">
        <v>0</v>
      </c>
      <c r="J14" s="330">
        <v>0</v>
      </c>
      <c r="K14" s="597">
        <v>12</v>
      </c>
      <c r="L14" s="597">
        <v>1</v>
      </c>
    </row>
    <row r="15" spans="1:12" ht="15" customHeight="1">
      <c r="A15" s="476"/>
      <c r="B15" s="476"/>
      <c r="C15" s="598">
        <v>68.84</v>
      </c>
      <c r="D15" s="599">
        <v>9.15</v>
      </c>
      <c r="E15" s="599">
        <v>3.13</v>
      </c>
      <c r="F15" s="599">
        <v>4.45</v>
      </c>
      <c r="G15" s="330">
        <v>0</v>
      </c>
      <c r="H15" s="599">
        <v>2.92</v>
      </c>
      <c r="I15" s="330">
        <v>0</v>
      </c>
      <c r="J15" s="330">
        <v>0</v>
      </c>
      <c r="K15" s="599">
        <v>49.15</v>
      </c>
      <c r="L15" s="599">
        <v>0.04</v>
      </c>
    </row>
    <row r="16" spans="1:12" ht="9" customHeight="1">
      <c r="A16" s="314"/>
      <c r="B16" s="314"/>
      <c r="C16" s="331"/>
      <c r="D16" s="595"/>
      <c r="E16" s="595"/>
      <c r="F16" s="595"/>
      <c r="G16" s="595"/>
      <c r="H16" s="595"/>
      <c r="I16" s="595"/>
      <c r="J16" s="595"/>
      <c r="K16" s="595"/>
      <c r="L16" s="595"/>
    </row>
    <row r="17" spans="1:12" ht="15" customHeight="1">
      <c r="A17" s="476" t="s">
        <v>62</v>
      </c>
      <c r="B17" s="476"/>
      <c r="C17" s="596">
        <v>103</v>
      </c>
      <c r="D17" s="597">
        <v>62</v>
      </c>
      <c r="E17" s="597">
        <v>5</v>
      </c>
      <c r="F17" s="597">
        <v>1</v>
      </c>
      <c r="G17" s="597">
        <v>3</v>
      </c>
      <c r="H17" s="330">
        <v>0</v>
      </c>
      <c r="I17" s="597">
        <v>1</v>
      </c>
      <c r="J17" s="597">
        <v>1</v>
      </c>
      <c r="K17" s="597">
        <v>29</v>
      </c>
      <c r="L17" s="597">
        <v>1</v>
      </c>
    </row>
    <row r="18" spans="1:12" ht="15" customHeight="1">
      <c r="A18" s="476"/>
      <c r="B18" s="476"/>
      <c r="C18" s="598">
        <v>203.74</v>
      </c>
      <c r="D18" s="599">
        <v>12.77</v>
      </c>
      <c r="E18" s="599">
        <v>8.36</v>
      </c>
      <c r="F18" s="599">
        <v>4.3</v>
      </c>
      <c r="G18" s="599">
        <v>112.43</v>
      </c>
      <c r="H18" s="330">
        <v>0</v>
      </c>
      <c r="I18" s="599">
        <v>34.6</v>
      </c>
      <c r="J18" s="599">
        <v>2.49</v>
      </c>
      <c r="K18" s="599">
        <v>28.35</v>
      </c>
      <c r="L18" s="599">
        <v>0.44</v>
      </c>
    </row>
    <row r="19" spans="1:12" ht="9" customHeight="1">
      <c r="A19" s="314"/>
      <c r="B19" s="314"/>
      <c r="C19" s="331"/>
      <c r="D19" s="595"/>
      <c r="E19" s="595"/>
      <c r="F19" s="595"/>
      <c r="G19" s="595"/>
      <c r="H19" s="600"/>
      <c r="I19" s="595"/>
      <c r="J19" s="595"/>
      <c r="K19" s="595"/>
      <c r="L19" s="595"/>
    </row>
    <row r="20" spans="1:12" ht="15" customHeight="1">
      <c r="A20" s="476" t="s">
        <v>63</v>
      </c>
      <c r="B20" s="476"/>
      <c r="C20" s="596">
        <v>43</v>
      </c>
      <c r="D20" s="597">
        <v>31</v>
      </c>
      <c r="E20" s="597">
        <v>3</v>
      </c>
      <c r="F20" s="330">
        <v>1</v>
      </c>
      <c r="G20" s="597">
        <v>2</v>
      </c>
      <c r="H20" s="330">
        <v>0</v>
      </c>
      <c r="I20" s="597">
        <v>1</v>
      </c>
      <c r="J20" s="330">
        <v>0</v>
      </c>
      <c r="K20" s="597">
        <v>5</v>
      </c>
      <c r="L20" s="330">
        <v>0</v>
      </c>
    </row>
    <row r="21" spans="1:12" ht="15" customHeight="1">
      <c r="A21" s="476"/>
      <c r="B21" s="476"/>
      <c r="C21" s="598">
        <v>96.54</v>
      </c>
      <c r="D21" s="599">
        <v>6.27</v>
      </c>
      <c r="E21" s="599">
        <v>5.63</v>
      </c>
      <c r="F21" s="599">
        <v>6.46</v>
      </c>
      <c r="G21" s="599">
        <v>57.23</v>
      </c>
      <c r="H21" s="330">
        <v>0</v>
      </c>
      <c r="I21" s="599">
        <v>20.3</v>
      </c>
      <c r="J21" s="330">
        <v>0</v>
      </c>
      <c r="K21" s="599">
        <v>0.65</v>
      </c>
      <c r="L21" s="330">
        <v>0</v>
      </c>
    </row>
    <row r="22" spans="1:12" ht="9" customHeight="1">
      <c r="A22" s="314"/>
      <c r="B22" s="314"/>
      <c r="C22" s="331"/>
      <c r="D22" s="312"/>
      <c r="E22" s="312"/>
      <c r="F22" s="312"/>
      <c r="G22" s="595"/>
      <c r="H22" s="600"/>
      <c r="I22" s="313"/>
      <c r="J22" s="313"/>
      <c r="K22" s="313"/>
      <c r="L22" s="595"/>
    </row>
    <row r="23" spans="1:13" ht="15" customHeight="1">
      <c r="A23" s="476" t="s">
        <v>64</v>
      </c>
      <c r="B23" s="476"/>
      <c r="C23" s="596">
        <v>51</v>
      </c>
      <c r="D23" s="597">
        <v>37</v>
      </c>
      <c r="E23" s="597">
        <v>1</v>
      </c>
      <c r="F23" s="330">
        <v>0</v>
      </c>
      <c r="G23" s="597">
        <v>2</v>
      </c>
      <c r="H23" s="330">
        <v>0</v>
      </c>
      <c r="I23" s="330">
        <v>0</v>
      </c>
      <c r="J23" s="597">
        <v>1</v>
      </c>
      <c r="K23" s="597">
        <v>9</v>
      </c>
      <c r="L23" s="597">
        <v>1</v>
      </c>
      <c r="M23" s="307"/>
    </row>
    <row r="24" spans="1:15" ht="15" customHeight="1">
      <c r="A24" s="476"/>
      <c r="B24" s="476"/>
      <c r="C24" s="598">
        <v>66.65</v>
      </c>
      <c r="D24" s="599">
        <v>4.32</v>
      </c>
      <c r="E24" s="599">
        <v>0.96</v>
      </c>
      <c r="F24" s="330">
        <v>0</v>
      </c>
      <c r="G24" s="599">
        <v>32.9</v>
      </c>
      <c r="H24" s="330">
        <v>0</v>
      </c>
      <c r="I24" s="330">
        <v>0</v>
      </c>
      <c r="J24" s="599">
        <v>8.37</v>
      </c>
      <c r="K24" s="599">
        <v>20.07</v>
      </c>
      <c r="L24" s="599">
        <v>0.03</v>
      </c>
      <c r="O24" s="307"/>
    </row>
    <row r="25" spans="1:12" ht="9" customHeight="1">
      <c r="A25" s="314"/>
      <c r="B25" s="314"/>
      <c r="C25" s="331"/>
      <c r="D25" s="595"/>
      <c r="E25" s="595"/>
      <c r="F25" s="595"/>
      <c r="G25" s="595"/>
      <c r="H25" s="595"/>
      <c r="I25" s="600"/>
      <c r="J25" s="595"/>
      <c r="K25" s="595"/>
      <c r="L25" s="595"/>
    </row>
    <row r="26" spans="1:12" ht="15" customHeight="1">
      <c r="A26" s="476" t="s">
        <v>65</v>
      </c>
      <c r="B26" s="476"/>
      <c r="C26" s="596">
        <v>81</v>
      </c>
      <c r="D26" s="597">
        <v>50</v>
      </c>
      <c r="E26" s="597">
        <v>1</v>
      </c>
      <c r="F26" s="597">
        <v>1</v>
      </c>
      <c r="G26" s="330">
        <v>0</v>
      </c>
      <c r="H26" s="597">
        <v>1</v>
      </c>
      <c r="I26" s="330">
        <v>0</v>
      </c>
      <c r="J26" s="330">
        <v>0</v>
      </c>
      <c r="K26" s="597">
        <v>28</v>
      </c>
      <c r="L26" s="330">
        <v>0</v>
      </c>
    </row>
    <row r="27" spans="1:12" ht="15" customHeight="1">
      <c r="A27" s="476"/>
      <c r="B27" s="476"/>
      <c r="C27" s="598">
        <v>79.67</v>
      </c>
      <c r="D27" s="599">
        <v>6.3</v>
      </c>
      <c r="E27" s="599">
        <v>3.9</v>
      </c>
      <c r="F27" s="599">
        <v>5.22</v>
      </c>
      <c r="G27" s="330">
        <v>0</v>
      </c>
      <c r="H27" s="599">
        <v>4.61</v>
      </c>
      <c r="I27" s="330">
        <v>0</v>
      </c>
      <c r="J27" s="330">
        <v>0</v>
      </c>
      <c r="K27" s="599">
        <v>59.64</v>
      </c>
      <c r="L27" s="330">
        <v>0</v>
      </c>
    </row>
    <row r="28" spans="1:12" ht="9" customHeight="1">
      <c r="A28" s="314"/>
      <c r="B28" s="314"/>
      <c r="C28" s="331"/>
      <c r="D28" s="595"/>
      <c r="E28" s="595"/>
      <c r="F28" s="595"/>
      <c r="G28" s="595"/>
      <c r="H28" s="595"/>
      <c r="I28" s="600"/>
      <c r="J28" s="600"/>
      <c r="K28" s="595"/>
      <c r="L28" s="595"/>
    </row>
    <row r="29" spans="1:12" ht="15" customHeight="1">
      <c r="A29" s="476" t="s">
        <v>66</v>
      </c>
      <c r="B29" s="476"/>
      <c r="C29" s="596">
        <v>13</v>
      </c>
      <c r="D29" s="597">
        <v>10</v>
      </c>
      <c r="E29" s="330">
        <v>0</v>
      </c>
      <c r="F29" s="597">
        <v>2</v>
      </c>
      <c r="G29" s="330">
        <v>0</v>
      </c>
      <c r="H29" s="597">
        <v>1</v>
      </c>
      <c r="I29" s="330">
        <v>0</v>
      </c>
      <c r="J29" s="330">
        <v>0</v>
      </c>
      <c r="K29" s="330">
        <v>0</v>
      </c>
      <c r="L29" s="330">
        <v>0</v>
      </c>
    </row>
    <row r="30" spans="1:12" ht="15" customHeight="1">
      <c r="A30" s="476"/>
      <c r="B30" s="476"/>
      <c r="C30" s="598">
        <v>13.11</v>
      </c>
      <c r="D30" s="599">
        <v>0.93</v>
      </c>
      <c r="E30" s="330">
        <v>0</v>
      </c>
      <c r="F30" s="599">
        <v>6.13</v>
      </c>
      <c r="G30" s="330">
        <v>0</v>
      </c>
      <c r="H30" s="599">
        <v>6.05</v>
      </c>
      <c r="I30" s="330">
        <v>0</v>
      </c>
      <c r="J30" s="330">
        <v>0</v>
      </c>
      <c r="K30" s="330">
        <v>0</v>
      </c>
      <c r="L30" s="330">
        <v>0</v>
      </c>
    </row>
    <row r="31" spans="1:12" ht="9" customHeight="1" thickBot="1">
      <c r="A31" s="478"/>
      <c r="B31" s="479"/>
      <c r="C31" s="322"/>
      <c r="D31" s="323"/>
      <c r="E31" s="323"/>
      <c r="F31" s="323"/>
      <c r="G31" s="332"/>
      <c r="H31" s="323"/>
      <c r="I31" s="323"/>
      <c r="J31" s="323"/>
      <c r="K31" s="323"/>
      <c r="L31" s="323"/>
    </row>
    <row r="32" spans="1:12" ht="12" customHeight="1">
      <c r="A32" s="324" t="s">
        <v>238</v>
      </c>
      <c r="B32" s="292"/>
      <c r="C32" s="293"/>
      <c r="D32" s="296"/>
      <c r="E32" s="296"/>
      <c r="F32" s="296"/>
      <c r="G32" s="296"/>
      <c r="H32" s="296"/>
      <c r="I32" s="296"/>
      <c r="J32" s="296"/>
      <c r="K32" s="296"/>
      <c r="L32" s="296"/>
    </row>
    <row r="33" ht="12" customHeight="1">
      <c r="A33" s="325" t="s">
        <v>341</v>
      </c>
    </row>
    <row r="34" spans="1:12" s="329" customFormat="1" ht="13.5">
      <c r="A34" s="327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8"/>
    </row>
    <row r="35" spans="1:12" s="329" customFormat="1" ht="13.5">
      <c r="A35" s="327"/>
      <c r="B35" s="327"/>
      <c r="C35" s="328"/>
      <c r="D35" s="328"/>
      <c r="E35" s="328"/>
      <c r="F35" s="328"/>
      <c r="G35" s="328"/>
      <c r="H35" s="328"/>
      <c r="I35" s="328"/>
      <c r="J35" s="328"/>
      <c r="K35" s="328"/>
      <c r="L35" s="328"/>
    </row>
  </sheetData>
  <sheetProtection/>
  <mergeCells count="19">
    <mergeCell ref="A23:B24"/>
    <mergeCell ref="A26:B27"/>
    <mergeCell ref="A29:B30"/>
    <mergeCell ref="A31:B31"/>
    <mergeCell ref="A7:B7"/>
    <mergeCell ref="A8:B9"/>
    <mergeCell ref="A11:B12"/>
    <mergeCell ref="A14:B15"/>
    <mergeCell ref="A17:B18"/>
    <mergeCell ref="A20:B21"/>
    <mergeCell ref="A2:L2"/>
    <mergeCell ref="A4:B6"/>
    <mergeCell ref="C4:C6"/>
    <mergeCell ref="D4:F5"/>
    <mergeCell ref="G4:H5"/>
    <mergeCell ref="I4:I5"/>
    <mergeCell ref="J4:J6"/>
    <mergeCell ref="K4:K6"/>
    <mergeCell ref="L4:L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75" customWidth="1"/>
    <col min="2" max="2" width="2.375" style="75" customWidth="1"/>
    <col min="3" max="3" width="3.00390625" style="75" customWidth="1"/>
    <col min="4" max="9" width="12.75390625" style="75" customWidth="1"/>
    <col min="10" max="10" width="11.50390625" style="76" bestFit="1" customWidth="1"/>
    <col min="11" max="11" width="14.50390625" style="76" bestFit="1" customWidth="1"/>
    <col min="12" max="16384" width="9.00390625" style="76" customWidth="1"/>
  </cols>
  <sheetData>
    <row r="1" ht="33" customHeight="1"/>
    <row r="2" spans="1:11" ht="24.75" customHeight="1">
      <c r="A2" s="374" t="s">
        <v>239</v>
      </c>
      <c r="B2" s="374"/>
      <c r="C2" s="374"/>
      <c r="D2" s="374"/>
      <c r="E2" s="374"/>
      <c r="F2" s="374"/>
      <c r="G2" s="374"/>
      <c r="H2" s="374"/>
      <c r="I2" s="374"/>
      <c r="J2" s="214"/>
      <c r="K2" s="214"/>
    </row>
    <row r="3" spans="1:9" ht="16.5" customHeight="1" thickBot="1">
      <c r="A3" s="215"/>
      <c r="B3" s="215"/>
      <c r="C3" s="215"/>
      <c r="D3" s="215"/>
      <c r="E3" s="215"/>
      <c r="F3" s="215"/>
      <c r="G3" s="215"/>
      <c r="H3" s="215"/>
      <c r="I3" s="215"/>
    </row>
    <row r="4" spans="1:9" ht="22.5" customHeight="1">
      <c r="A4" s="375" t="s">
        <v>46</v>
      </c>
      <c r="B4" s="377"/>
      <c r="C4" s="377"/>
      <c r="D4" s="412" t="s">
        <v>240</v>
      </c>
      <c r="E4" s="504"/>
      <c r="F4" s="505"/>
      <c r="G4" s="471" t="s">
        <v>241</v>
      </c>
      <c r="H4" s="379" t="s">
        <v>242</v>
      </c>
      <c r="I4" s="507" t="s">
        <v>243</v>
      </c>
    </row>
    <row r="5" spans="1:9" ht="25.5" customHeight="1">
      <c r="A5" s="376"/>
      <c r="B5" s="378"/>
      <c r="C5" s="378"/>
      <c r="D5" s="83" t="s">
        <v>244</v>
      </c>
      <c r="E5" s="83" t="s">
        <v>245</v>
      </c>
      <c r="F5" s="83" t="s">
        <v>246</v>
      </c>
      <c r="G5" s="473"/>
      <c r="H5" s="506"/>
      <c r="I5" s="508"/>
    </row>
    <row r="6" spans="1:10" ht="24" customHeight="1">
      <c r="A6" s="392" t="s">
        <v>342</v>
      </c>
      <c r="B6" s="501"/>
      <c r="C6" s="502"/>
      <c r="D6" s="333">
        <v>13880</v>
      </c>
      <c r="E6" s="334">
        <v>644550</v>
      </c>
      <c r="F6" s="335">
        <v>79.5</v>
      </c>
      <c r="G6" s="334">
        <v>284828</v>
      </c>
      <c r="H6" s="334">
        <v>93456595</v>
      </c>
      <c r="I6" s="334">
        <v>3477567</v>
      </c>
      <c r="J6" s="336"/>
    </row>
    <row r="7" spans="1:10" ht="24" customHeight="1">
      <c r="A7" s="394" t="s">
        <v>343</v>
      </c>
      <c r="B7" s="394"/>
      <c r="C7" s="390"/>
      <c r="D7" s="337">
        <v>13918</v>
      </c>
      <c r="E7" s="338">
        <v>644662</v>
      </c>
      <c r="F7" s="339">
        <v>79.7</v>
      </c>
      <c r="G7" s="338">
        <v>289286</v>
      </c>
      <c r="H7" s="338">
        <v>91936640</v>
      </c>
      <c r="I7" s="338">
        <v>3491600</v>
      </c>
      <c r="J7" s="336"/>
    </row>
    <row r="8" spans="1:11" ht="24" customHeight="1">
      <c r="A8" s="394" t="s">
        <v>344</v>
      </c>
      <c r="B8" s="394"/>
      <c r="C8" s="390"/>
      <c r="D8" s="337">
        <v>13944</v>
      </c>
      <c r="E8" s="338">
        <v>646342</v>
      </c>
      <c r="F8" s="339">
        <v>80</v>
      </c>
      <c r="G8" s="338">
        <v>292510</v>
      </c>
      <c r="H8" s="338">
        <v>87454345</v>
      </c>
      <c r="I8" s="338">
        <v>3502581</v>
      </c>
      <c r="J8" s="336"/>
      <c r="K8" s="336"/>
    </row>
    <row r="9" spans="1:11" ht="24" customHeight="1">
      <c r="A9" s="394" t="s">
        <v>345</v>
      </c>
      <c r="B9" s="394"/>
      <c r="C9" s="390"/>
      <c r="D9" s="337">
        <v>13994</v>
      </c>
      <c r="E9" s="340">
        <v>646216</v>
      </c>
      <c r="F9" s="341">
        <v>80.1</v>
      </c>
      <c r="G9" s="340">
        <v>295815</v>
      </c>
      <c r="H9" s="340">
        <v>91374680</v>
      </c>
      <c r="I9" s="340">
        <v>3590557</v>
      </c>
      <c r="J9" s="336"/>
      <c r="K9" s="336"/>
    </row>
    <row r="10" spans="1:11" ht="24" customHeight="1" thickBot="1">
      <c r="A10" s="503" t="s">
        <v>346</v>
      </c>
      <c r="B10" s="503"/>
      <c r="C10" s="503"/>
      <c r="D10" s="601">
        <v>14047</v>
      </c>
      <c r="E10" s="602">
        <v>650722</v>
      </c>
      <c r="F10" s="603">
        <v>80.8</v>
      </c>
      <c r="G10" s="602">
        <v>298839</v>
      </c>
      <c r="H10" s="602">
        <v>92850870</v>
      </c>
      <c r="I10" s="602">
        <v>3586801</v>
      </c>
      <c r="J10" s="336"/>
      <c r="K10" s="336"/>
    </row>
    <row r="11" ht="18" customHeight="1">
      <c r="A11" s="102" t="s">
        <v>247</v>
      </c>
    </row>
  </sheetData>
  <sheetProtection/>
  <mergeCells count="11">
    <mergeCell ref="A6:C6"/>
    <mergeCell ref="A7:C7"/>
    <mergeCell ref="A8:C8"/>
    <mergeCell ref="A9:C9"/>
    <mergeCell ref="A10:C10"/>
    <mergeCell ref="A2:I2"/>
    <mergeCell ref="A4:C5"/>
    <mergeCell ref="D4:F4"/>
    <mergeCell ref="G4:G5"/>
    <mergeCell ref="H4:H5"/>
    <mergeCell ref="I4:I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75" customWidth="1"/>
    <col min="2" max="2" width="2.375" style="75" customWidth="1"/>
    <col min="3" max="3" width="3.00390625" style="75" customWidth="1"/>
    <col min="4" max="10" width="10.75390625" style="75" customWidth="1"/>
    <col min="11" max="11" width="11.50390625" style="76" bestFit="1" customWidth="1"/>
    <col min="12" max="12" width="14.50390625" style="76" bestFit="1" customWidth="1"/>
    <col min="13" max="16384" width="9.00390625" style="76" customWidth="1"/>
  </cols>
  <sheetData>
    <row r="1" ht="33" customHeight="1">
      <c r="J1" s="53"/>
    </row>
    <row r="2" spans="1:10" ht="24.75" customHeight="1">
      <c r="A2" s="509" t="s">
        <v>248</v>
      </c>
      <c r="B2" s="509"/>
      <c r="C2" s="509"/>
      <c r="D2" s="509"/>
      <c r="E2" s="509"/>
      <c r="F2" s="509"/>
      <c r="G2" s="509"/>
      <c r="H2" s="509"/>
      <c r="I2" s="509"/>
      <c r="J2" s="509"/>
    </row>
    <row r="3" spans="1:10" ht="16.5" customHeight="1" thickBot="1">
      <c r="A3" s="215"/>
      <c r="B3" s="215"/>
      <c r="C3" s="215"/>
      <c r="D3" s="215"/>
      <c r="E3" s="215"/>
      <c r="F3" s="215"/>
      <c r="G3" s="215"/>
      <c r="H3" s="215"/>
      <c r="I3" s="215"/>
      <c r="J3" s="156" t="s">
        <v>249</v>
      </c>
    </row>
    <row r="4" spans="1:10" ht="22.5" customHeight="1">
      <c r="A4" s="375" t="s">
        <v>46</v>
      </c>
      <c r="B4" s="377"/>
      <c r="C4" s="377"/>
      <c r="D4" s="375" t="s">
        <v>250</v>
      </c>
      <c r="E4" s="377" t="s">
        <v>251</v>
      </c>
      <c r="F4" s="377"/>
      <c r="G4" s="377"/>
      <c r="H4" s="377"/>
      <c r="I4" s="377"/>
      <c r="J4" s="383"/>
    </row>
    <row r="5" spans="1:10" ht="25.5" customHeight="1">
      <c r="A5" s="376"/>
      <c r="B5" s="378"/>
      <c r="C5" s="378"/>
      <c r="D5" s="376"/>
      <c r="E5" s="83" t="s">
        <v>252</v>
      </c>
      <c r="F5" s="83" t="s">
        <v>253</v>
      </c>
      <c r="G5" s="83" t="s">
        <v>254</v>
      </c>
      <c r="H5" s="134" t="s">
        <v>255</v>
      </c>
      <c r="I5" s="83" t="s">
        <v>256</v>
      </c>
      <c r="J5" s="85" t="s">
        <v>257</v>
      </c>
    </row>
    <row r="6" spans="1:11" ht="24" customHeight="1">
      <c r="A6" s="392" t="s">
        <v>347</v>
      </c>
      <c r="B6" s="501"/>
      <c r="C6" s="502"/>
      <c r="D6" s="333">
        <v>31142832</v>
      </c>
      <c r="E6" s="334">
        <v>1889640</v>
      </c>
      <c r="F6" s="334">
        <v>5490800</v>
      </c>
      <c r="G6" s="334">
        <v>6486987</v>
      </c>
      <c r="H6" s="334">
        <v>314923</v>
      </c>
      <c r="I6" s="334">
        <v>10689890</v>
      </c>
      <c r="J6" s="342">
        <v>6270592</v>
      </c>
      <c r="K6" s="336"/>
    </row>
    <row r="7" spans="1:11" ht="24" customHeight="1">
      <c r="A7" s="394" t="s">
        <v>348</v>
      </c>
      <c r="B7" s="394"/>
      <c r="C7" s="390"/>
      <c r="D7" s="337">
        <v>35603049</v>
      </c>
      <c r="E7" s="338">
        <v>2097265</v>
      </c>
      <c r="F7" s="338">
        <v>5999900</v>
      </c>
      <c r="G7" s="338">
        <v>6210744</v>
      </c>
      <c r="H7" s="338">
        <v>179498</v>
      </c>
      <c r="I7" s="338">
        <v>10745881</v>
      </c>
      <c r="J7" s="342">
        <v>10369761</v>
      </c>
      <c r="K7" s="336"/>
    </row>
    <row r="8" spans="1:12" ht="24" customHeight="1">
      <c r="A8" s="394" t="s">
        <v>349</v>
      </c>
      <c r="B8" s="394"/>
      <c r="C8" s="390"/>
      <c r="D8" s="337">
        <v>35127918</v>
      </c>
      <c r="E8" s="338">
        <v>2095434</v>
      </c>
      <c r="F8" s="338">
        <v>5814700</v>
      </c>
      <c r="G8" s="338">
        <v>6102759</v>
      </c>
      <c r="H8" s="338">
        <v>274682</v>
      </c>
      <c r="I8" s="338">
        <v>10809432</v>
      </c>
      <c r="J8" s="342">
        <v>10030911</v>
      </c>
      <c r="K8" s="336"/>
      <c r="L8" s="336"/>
    </row>
    <row r="9" spans="1:12" ht="24" customHeight="1">
      <c r="A9" s="394" t="s">
        <v>350</v>
      </c>
      <c r="B9" s="394"/>
      <c r="C9" s="390"/>
      <c r="D9" s="342">
        <v>44806497</v>
      </c>
      <c r="E9" s="340">
        <v>2219409</v>
      </c>
      <c r="F9" s="340">
        <v>6587300</v>
      </c>
      <c r="G9" s="340">
        <v>6561025</v>
      </c>
      <c r="H9" s="340">
        <v>176343</v>
      </c>
      <c r="I9" s="340">
        <v>10891297</v>
      </c>
      <c r="J9" s="342">
        <v>18371123</v>
      </c>
      <c r="K9" s="336"/>
      <c r="L9" s="336"/>
    </row>
    <row r="10" spans="1:12" ht="24" customHeight="1" thickBot="1">
      <c r="A10" s="503" t="s">
        <v>351</v>
      </c>
      <c r="B10" s="503"/>
      <c r="C10" s="503"/>
      <c r="D10" s="601">
        <v>40631221</v>
      </c>
      <c r="E10" s="602">
        <v>2193541</v>
      </c>
      <c r="F10" s="602">
        <v>6766200</v>
      </c>
      <c r="G10" s="602">
        <v>6231163</v>
      </c>
      <c r="H10" s="602">
        <v>168301</v>
      </c>
      <c r="I10" s="602">
        <v>11650873</v>
      </c>
      <c r="J10" s="604">
        <v>13621143</v>
      </c>
      <c r="K10" s="336"/>
      <c r="L10" s="336"/>
    </row>
    <row r="11" ht="18" customHeight="1">
      <c r="A11" s="102" t="s">
        <v>247</v>
      </c>
    </row>
  </sheetData>
  <sheetProtection/>
  <mergeCells count="9">
    <mergeCell ref="A8:C8"/>
    <mergeCell ref="A9:C9"/>
    <mergeCell ref="A10:C10"/>
    <mergeCell ref="A2:J2"/>
    <mergeCell ref="A4:C5"/>
    <mergeCell ref="D4:D5"/>
    <mergeCell ref="E4:J4"/>
    <mergeCell ref="A6:C6"/>
    <mergeCell ref="A7:C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22"/>
  <sheetViews>
    <sheetView zoomScalePageLayoutView="0" workbookViewId="0" topLeftCell="A1">
      <selection activeCell="B1" sqref="B1"/>
    </sheetView>
  </sheetViews>
  <sheetFormatPr defaultColWidth="11.00390625" defaultRowHeight="13.5"/>
  <cols>
    <col min="1" max="1" width="1.00390625" style="43" customWidth="1"/>
    <col min="2" max="2" width="9.625" style="43" customWidth="1"/>
    <col min="3" max="4" width="1.00390625" style="43" customWidth="1"/>
    <col min="5" max="5" width="8.125" style="45" customWidth="1"/>
    <col min="6" max="6" width="1.00390625" style="45" customWidth="1"/>
    <col min="7" max="7" width="16.625" style="45" customWidth="1"/>
    <col min="8" max="9" width="25.875" style="45" customWidth="1"/>
    <col min="10" max="16384" width="11.00390625" style="22" customWidth="1"/>
  </cols>
  <sheetData>
    <row r="1" spans="1:9" ht="30" customHeight="1">
      <c r="A1" s="18"/>
      <c r="B1" s="18"/>
      <c r="C1" s="18"/>
      <c r="D1" s="18"/>
      <c r="E1" s="19"/>
      <c r="F1" s="19"/>
      <c r="G1" s="20"/>
      <c r="H1" s="20"/>
      <c r="I1" s="21"/>
    </row>
    <row r="2" spans="1:9" ht="66" customHeight="1">
      <c r="A2" s="357" t="s">
        <v>20</v>
      </c>
      <c r="B2" s="357"/>
      <c r="C2" s="357"/>
      <c r="D2" s="357"/>
      <c r="E2" s="357"/>
      <c r="F2" s="357"/>
      <c r="G2" s="357"/>
      <c r="H2" s="357"/>
      <c r="I2" s="357"/>
    </row>
    <row r="3" spans="1:9" ht="16.5" customHeight="1" thickBot="1">
      <c r="A3" s="358"/>
      <c r="B3" s="358"/>
      <c r="C3" s="358"/>
      <c r="D3" s="358"/>
      <c r="E3" s="358"/>
      <c r="F3" s="358"/>
      <c r="G3" s="358"/>
      <c r="H3" s="23"/>
      <c r="I3" s="24" t="s">
        <v>267</v>
      </c>
    </row>
    <row r="4" spans="1:9" ht="9.75" customHeight="1">
      <c r="A4" s="359" t="s">
        <v>1</v>
      </c>
      <c r="B4" s="359"/>
      <c r="C4" s="359"/>
      <c r="D4" s="359"/>
      <c r="E4" s="359"/>
      <c r="F4" s="359"/>
      <c r="G4" s="360"/>
      <c r="H4" s="363" t="s">
        <v>21</v>
      </c>
      <c r="I4" s="365" t="s">
        <v>22</v>
      </c>
    </row>
    <row r="5" spans="1:9" ht="9.75" customHeight="1">
      <c r="A5" s="361"/>
      <c r="B5" s="361"/>
      <c r="C5" s="361"/>
      <c r="D5" s="361"/>
      <c r="E5" s="361"/>
      <c r="F5" s="361"/>
      <c r="G5" s="362"/>
      <c r="H5" s="364"/>
      <c r="I5" s="366"/>
    </row>
    <row r="6" spans="1:9" ht="19.5" customHeight="1">
      <c r="A6" s="367" t="s">
        <v>23</v>
      </c>
      <c r="B6" s="367"/>
      <c r="C6" s="367"/>
      <c r="D6" s="367"/>
      <c r="E6" s="367"/>
      <c r="F6" s="367"/>
      <c r="G6" s="368"/>
      <c r="H6" s="539">
        <v>5794</v>
      </c>
      <c r="I6" s="540">
        <v>67851</v>
      </c>
    </row>
    <row r="7" spans="1:9" ht="18" customHeight="1">
      <c r="A7" s="25"/>
      <c r="B7" s="25"/>
      <c r="C7" s="25"/>
      <c r="D7" s="25"/>
      <c r="E7" s="25"/>
      <c r="F7" s="25"/>
      <c r="G7" s="26" t="s">
        <v>24</v>
      </c>
      <c r="H7" s="541">
        <v>5705</v>
      </c>
      <c r="I7" s="49">
        <v>66814</v>
      </c>
    </row>
    <row r="8" spans="1:9" ht="18" customHeight="1">
      <c r="A8" s="25"/>
      <c r="B8" s="347" t="s">
        <v>25</v>
      </c>
      <c r="C8" s="347"/>
      <c r="D8" s="347"/>
      <c r="E8" s="347"/>
      <c r="F8" s="25"/>
      <c r="G8" s="26" t="s">
        <v>26</v>
      </c>
      <c r="H8" s="541">
        <v>0</v>
      </c>
      <c r="I8" s="49">
        <v>0</v>
      </c>
    </row>
    <row r="9" spans="1:9" ht="18" customHeight="1">
      <c r="A9" s="27"/>
      <c r="B9" s="27"/>
      <c r="C9" s="27"/>
      <c r="D9" s="27"/>
      <c r="E9" s="27"/>
      <c r="F9" s="27"/>
      <c r="G9" s="28" t="s">
        <v>27</v>
      </c>
      <c r="H9" s="541">
        <v>0</v>
      </c>
      <c r="I9" s="49">
        <v>0</v>
      </c>
    </row>
    <row r="10" spans="1:9" ht="18" customHeight="1">
      <c r="A10" s="29"/>
      <c r="B10" s="348" t="s">
        <v>28</v>
      </c>
      <c r="C10" s="29"/>
      <c r="D10" s="30"/>
      <c r="E10" s="351" t="s">
        <v>29</v>
      </c>
      <c r="F10" s="351"/>
      <c r="G10" s="352"/>
      <c r="H10" s="541">
        <v>89</v>
      </c>
      <c r="I10" s="49">
        <v>1037</v>
      </c>
    </row>
    <row r="11" spans="1:9" ht="18" customHeight="1">
      <c r="A11" s="29"/>
      <c r="B11" s="349"/>
      <c r="C11" s="29"/>
      <c r="D11" s="31"/>
      <c r="E11" s="353" t="s">
        <v>30</v>
      </c>
      <c r="F11" s="32"/>
      <c r="G11" s="33" t="s">
        <v>24</v>
      </c>
      <c r="H11" s="541">
        <v>72</v>
      </c>
      <c r="I11" s="49">
        <v>514</v>
      </c>
    </row>
    <row r="12" spans="1:9" ht="18" customHeight="1">
      <c r="A12" s="29"/>
      <c r="B12" s="349"/>
      <c r="C12" s="29"/>
      <c r="D12" s="34"/>
      <c r="E12" s="354"/>
      <c r="F12" s="35"/>
      <c r="G12" s="26" t="s">
        <v>26</v>
      </c>
      <c r="H12" s="541">
        <v>0</v>
      </c>
      <c r="I12" s="49">
        <v>0</v>
      </c>
    </row>
    <row r="13" spans="1:9" ht="18" customHeight="1">
      <c r="A13" s="29"/>
      <c r="B13" s="349"/>
      <c r="C13" s="29"/>
      <c r="D13" s="36"/>
      <c r="E13" s="355"/>
      <c r="F13" s="37"/>
      <c r="G13" s="26" t="s">
        <v>27</v>
      </c>
      <c r="H13" s="541">
        <v>0</v>
      </c>
      <c r="I13" s="49">
        <v>0</v>
      </c>
    </row>
    <row r="14" spans="1:9" ht="18" customHeight="1">
      <c r="A14" s="29"/>
      <c r="B14" s="349"/>
      <c r="C14" s="29"/>
      <c r="D14" s="34"/>
      <c r="E14" s="354" t="s">
        <v>31</v>
      </c>
      <c r="F14" s="35"/>
      <c r="G14" s="26" t="s">
        <v>24</v>
      </c>
      <c r="H14" s="541">
        <v>17</v>
      </c>
      <c r="I14" s="49">
        <v>523</v>
      </c>
    </row>
    <row r="15" spans="1:9" ht="18" customHeight="1">
      <c r="A15" s="29"/>
      <c r="B15" s="349"/>
      <c r="C15" s="29"/>
      <c r="D15" s="34"/>
      <c r="E15" s="354"/>
      <c r="F15" s="35"/>
      <c r="G15" s="26" t="s">
        <v>26</v>
      </c>
      <c r="H15" s="541">
        <v>0</v>
      </c>
      <c r="I15" s="49">
        <v>0</v>
      </c>
    </row>
    <row r="16" spans="1:9" ht="18" customHeight="1" thickBot="1">
      <c r="A16" s="38"/>
      <c r="B16" s="350"/>
      <c r="C16" s="38"/>
      <c r="D16" s="39"/>
      <c r="E16" s="356"/>
      <c r="F16" s="40"/>
      <c r="G16" s="41" t="s">
        <v>268</v>
      </c>
      <c r="H16" s="542">
        <v>0</v>
      </c>
      <c r="I16" s="543">
        <v>0</v>
      </c>
    </row>
    <row r="17" spans="1:8" ht="13.5" customHeight="1">
      <c r="A17" s="42" t="s">
        <v>32</v>
      </c>
      <c r="E17" s="42"/>
      <c r="F17" s="42"/>
      <c r="G17" s="44"/>
      <c r="H17" s="44"/>
    </row>
    <row r="18" ht="13.5" customHeight="1">
      <c r="A18" s="46" t="s">
        <v>269</v>
      </c>
    </row>
    <row r="21" spans="1:8" ht="12">
      <c r="A21" s="47"/>
      <c r="B21" s="47"/>
      <c r="C21" s="47"/>
      <c r="D21" s="47"/>
      <c r="E21" s="48"/>
      <c r="F21" s="48"/>
      <c r="G21" s="49"/>
      <c r="H21" s="49"/>
    </row>
    <row r="22" spans="1:8" ht="17.25">
      <c r="A22" s="25"/>
      <c r="B22" s="25"/>
      <c r="C22" s="25"/>
      <c r="D22" s="25"/>
      <c r="E22" s="48"/>
      <c r="F22" s="48"/>
      <c r="G22" s="49"/>
      <c r="H22" s="49"/>
    </row>
  </sheetData>
  <sheetProtection/>
  <mergeCells count="11">
    <mergeCell ref="B8:E8"/>
    <mergeCell ref="B10:B16"/>
    <mergeCell ref="E10:G10"/>
    <mergeCell ref="E11:E13"/>
    <mergeCell ref="E14:E16"/>
    <mergeCell ref="A2:I2"/>
    <mergeCell ref="A3:G3"/>
    <mergeCell ref="A4:G5"/>
    <mergeCell ref="H4:H5"/>
    <mergeCell ref="I4:I5"/>
    <mergeCell ref="A6:G6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15.875" style="74" customWidth="1"/>
    <col min="2" max="2" width="15.875" style="73" customWidth="1"/>
    <col min="3" max="6" width="14.625" style="73" customWidth="1"/>
    <col min="7" max="7" width="11.00390625" style="73" customWidth="1"/>
    <col min="8" max="16384" width="11.00390625" style="54" customWidth="1"/>
  </cols>
  <sheetData>
    <row r="1" spans="1:7" ht="33" customHeight="1">
      <c r="A1" s="50"/>
      <c r="B1" s="51"/>
      <c r="C1" s="52"/>
      <c r="D1" s="52"/>
      <c r="E1" s="52"/>
      <c r="F1" s="53"/>
      <c r="G1" s="51"/>
    </row>
    <row r="2" spans="1:7" ht="24.75" customHeight="1">
      <c r="A2" s="369" t="s">
        <v>33</v>
      </c>
      <c r="B2" s="369"/>
      <c r="C2" s="369"/>
      <c r="D2" s="369"/>
      <c r="E2" s="369"/>
      <c r="F2" s="369"/>
      <c r="G2" s="55"/>
    </row>
    <row r="3" spans="1:7" ht="16.5" customHeight="1" thickBot="1">
      <c r="A3" s="56"/>
      <c r="B3" s="56"/>
      <c r="C3" s="56"/>
      <c r="D3" s="56"/>
      <c r="E3" s="57"/>
      <c r="F3" s="57" t="s">
        <v>34</v>
      </c>
      <c r="G3" s="55"/>
    </row>
    <row r="4" spans="1:7" ht="24.75" customHeight="1">
      <c r="A4" s="58" t="s">
        <v>1</v>
      </c>
      <c r="B4" s="59"/>
      <c r="C4" s="60" t="s">
        <v>35</v>
      </c>
      <c r="D4" s="60" t="s">
        <v>36</v>
      </c>
      <c r="E4" s="60" t="s">
        <v>37</v>
      </c>
      <c r="F4" s="61" t="s">
        <v>270</v>
      </c>
      <c r="G4" s="62"/>
    </row>
    <row r="5" spans="1:7" ht="21.75" customHeight="1">
      <c r="A5" s="370" t="s">
        <v>38</v>
      </c>
      <c r="B5" s="63" t="s">
        <v>39</v>
      </c>
      <c r="C5" s="64">
        <v>4905</v>
      </c>
      <c r="D5" s="64">
        <v>4905</v>
      </c>
      <c r="E5" s="64">
        <v>4898</v>
      </c>
      <c r="F5" s="544">
        <v>4887</v>
      </c>
      <c r="G5" s="65"/>
    </row>
    <row r="6" spans="1:7" ht="21.75" customHeight="1">
      <c r="A6" s="371"/>
      <c r="B6" s="63" t="s">
        <v>40</v>
      </c>
      <c r="C6" s="64">
        <v>42912</v>
      </c>
      <c r="D6" s="64">
        <v>43030</v>
      </c>
      <c r="E6" s="64">
        <v>43053</v>
      </c>
      <c r="F6" s="545">
        <v>43063</v>
      </c>
      <c r="G6" s="65"/>
    </row>
    <row r="7" spans="1:7" ht="21.75" customHeight="1">
      <c r="A7" s="370" t="s">
        <v>41</v>
      </c>
      <c r="B7" s="63" t="s">
        <v>39</v>
      </c>
      <c r="C7" s="64">
        <v>614</v>
      </c>
      <c r="D7" s="64">
        <v>616</v>
      </c>
      <c r="E7" s="64">
        <v>616</v>
      </c>
      <c r="F7" s="545">
        <v>616</v>
      </c>
      <c r="G7" s="65"/>
    </row>
    <row r="8" spans="1:7" ht="21.75" customHeight="1">
      <c r="A8" s="371"/>
      <c r="B8" s="63" t="s">
        <v>40</v>
      </c>
      <c r="C8" s="64">
        <v>15973</v>
      </c>
      <c r="D8" s="64">
        <v>16038</v>
      </c>
      <c r="E8" s="64">
        <v>16038</v>
      </c>
      <c r="F8" s="545">
        <v>16038</v>
      </c>
      <c r="G8" s="65"/>
    </row>
    <row r="9" spans="1:7" ht="21.75" customHeight="1">
      <c r="A9" s="372" t="s">
        <v>42</v>
      </c>
      <c r="B9" s="63" t="s">
        <v>39</v>
      </c>
      <c r="C9" s="64">
        <v>274</v>
      </c>
      <c r="D9" s="64">
        <v>291</v>
      </c>
      <c r="E9" s="64">
        <v>291</v>
      </c>
      <c r="F9" s="545">
        <v>291</v>
      </c>
      <c r="G9" s="65"/>
    </row>
    <row r="10" spans="1:7" ht="21.75" customHeight="1" thickBot="1">
      <c r="A10" s="373"/>
      <c r="B10" s="66" t="s">
        <v>40</v>
      </c>
      <c r="C10" s="67">
        <v>7551</v>
      </c>
      <c r="D10" s="68">
        <v>8749</v>
      </c>
      <c r="E10" s="68">
        <v>8749</v>
      </c>
      <c r="F10" s="69">
        <v>8749</v>
      </c>
      <c r="G10" s="65"/>
    </row>
    <row r="11" spans="1:7" ht="13.5" customHeight="1">
      <c r="A11" s="70" t="s">
        <v>32</v>
      </c>
      <c r="B11" s="71"/>
      <c r="C11" s="71"/>
      <c r="D11" s="71"/>
      <c r="E11" s="71"/>
      <c r="F11" s="71"/>
      <c r="G11" s="71"/>
    </row>
    <row r="12" ht="13.5" customHeight="1">
      <c r="A12" s="72" t="s">
        <v>43</v>
      </c>
    </row>
  </sheetData>
  <sheetProtection/>
  <mergeCells count="4">
    <mergeCell ref="A2:F2"/>
    <mergeCell ref="A5:A6"/>
    <mergeCell ref="A7:A8"/>
    <mergeCell ref="A9:A10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75390625" style="75" customWidth="1"/>
    <col min="2" max="7" width="12.125" style="75" customWidth="1"/>
    <col min="8" max="16384" width="9.00390625" style="76" customWidth="1"/>
  </cols>
  <sheetData>
    <row r="1" spans="1:4" ht="30" customHeight="1">
      <c r="A1" s="1"/>
      <c r="B1" s="1"/>
      <c r="C1" s="1"/>
      <c r="D1" s="1"/>
    </row>
    <row r="2" spans="1:7" ht="45" customHeight="1">
      <c r="A2" s="374" t="s">
        <v>44</v>
      </c>
      <c r="B2" s="374"/>
      <c r="C2" s="374"/>
      <c r="D2" s="374"/>
      <c r="E2" s="374"/>
      <c r="F2" s="374"/>
      <c r="G2" s="374"/>
    </row>
    <row r="3" ht="16.5" customHeight="1" thickBot="1">
      <c r="G3" s="77" t="s">
        <v>45</v>
      </c>
    </row>
    <row r="4" spans="1:7" ht="18" customHeight="1">
      <c r="A4" s="375" t="s">
        <v>46</v>
      </c>
      <c r="B4" s="375" t="s">
        <v>47</v>
      </c>
      <c r="C4" s="377"/>
      <c r="D4" s="377" t="s">
        <v>48</v>
      </c>
      <c r="E4" s="379" t="s">
        <v>49</v>
      </c>
      <c r="F4" s="381" t="s">
        <v>50</v>
      </c>
      <c r="G4" s="383" t="s">
        <v>51</v>
      </c>
    </row>
    <row r="5" spans="1:7" ht="27.75" customHeight="1">
      <c r="A5" s="376"/>
      <c r="B5" s="81" t="s">
        <v>52</v>
      </c>
      <c r="C5" s="82" t="s">
        <v>271</v>
      </c>
      <c r="D5" s="378"/>
      <c r="E5" s="380"/>
      <c r="F5" s="382"/>
      <c r="G5" s="384"/>
    </row>
    <row r="6" spans="1:7" ht="7.5" customHeight="1">
      <c r="A6" s="86"/>
      <c r="B6" s="87"/>
      <c r="C6" s="88"/>
      <c r="D6" s="88"/>
      <c r="E6" s="88"/>
      <c r="F6" s="88"/>
      <c r="G6" s="87"/>
    </row>
    <row r="7" spans="1:7" ht="19.5" customHeight="1">
      <c r="A7" s="89" t="s">
        <v>272</v>
      </c>
      <c r="B7" s="90">
        <v>71</v>
      </c>
      <c r="C7" s="91">
        <v>6140</v>
      </c>
      <c r="D7" s="91">
        <v>2963</v>
      </c>
      <c r="E7" s="91">
        <v>300</v>
      </c>
      <c r="F7" s="91">
        <v>1633</v>
      </c>
      <c r="G7" s="90">
        <v>11107</v>
      </c>
    </row>
    <row r="8" spans="1:7" ht="19.5" customHeight="1">
      <c r="A8" s="89" t="s">
        <v>273</v>
      </c>
      <c r="B8" s="90">
        <v>64</v>
      </c>
      <c r="C8" s="91">
        <v>6124</v>
      </c>
      <c r="D8" s="91">
        <v>2963</v>
      </c>
      <c r="E8" s="91">
        <v>300</v>
      </c>
      <c r="F8" s="91">
        <v>1633</v>
      </c>
      <c r="G8" s="90">
        <v>11084</v>
      </c>
    </row>
    <row r="9" spans="1:7" ht="19.5" customHeight="1">
      <c r="A9" s="89" t="s">
        <v>274</v>
      </c>
      <c r="B9" s="92">
        <v>64</v>
      </c>
      <c r="C9" s="93">
        <v>6105</v>
      </c>
      <c r="D9" s="93">
        <v>2963</v>
      </c>
      <c r="E9" s="93">
        <v>300</v>
      </c>
      <c r="F9" s="93">
        <v>1633</v>
      </c>
      <c r="G9" s="92">
        <v>11065</v>
      </c>
    </row>
    <row r="10" spans="1:7" ht="19.5" customHeight="1">
      <c r="A10" s="94" t="s">
        <v>275</v>
      </c>
      <c r="B10" s="92">
        <v>64</v>
      </c>
      <c r="C10" s="95">
        <v>5952</v>
      </c>
      <c r="D10" s="95">
        <v>2963</v>
      </c>
      <c r="E10" s="95">
        <v>300</v>
      </c>
      <c r="F10" s="95">
        <v>0</v>
      </c>
      <c r="G10" s="92">
        <v>9279</v>
      </c>
    </row>
    <row r="11" spans="1:7" ht="19.5" customHeight="1">
      <c r="A11" s="245" t="s">
        <v>276</v>
      </c>
      <c r="B11" s="546">
        <v>64</v>
      </c>
      <c r="C11" s="97">
        <v>5934</v>
      </c>
      <c r="D11" s="97">
        <v>2963</v>
      </c>
      <c r="E11" s="97">
        <v>0</v>
      </c>
      <c r="F11" s="98">
        <v>0</v>
      </c>
      <c r="G11" s="96">
        <v>8961</v>
      </c>
    </row>
    <row r="12" spans="1:7" ht="7.5" customHeight="1" thickBot="1">
      <c r="A12" s="99"/>
      <c r="B12" s="100"/>
      <c r="C12" s="101"/>
      <c r="D12" s="101"/>
      <c r="E12" s="101"/>
      <c r="F12" s="101"/>
      <c r="G12" s="100"/>
    </row>
    <row r="13" ht="18" customHeight="1">
      <c r="A13" s="102" t="s">
        <v>58</v>
      </c>
    </row>
  </sheetData>
  <sheetProtection/>
  <mergeCells count="7">
    <mergeCell ref="A2:G2"/>
    <mergeCell ref="A4:A5"/>
    <mergeCell ref="B4:C4"/>
    <mergeCell ref="D4:D5"/>
    <mergeCell ref="E4:E5"/>
    <mergeCell ref="F4:F5"/>
    <mergeCell ref="G4:G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6"/>
  <sheetViews>
    <sheetView zoomScalePageLayoutView="0" workbookViewId="0" topLeftCell="A3">
      <selection activeCell="A1" sqref="A1"/>
    </sheetView>
  </sheetViews>
  <sheetFormatPr defaultColWidth="9.00390625" defaultRowHeight="13.5"/>
  <cols>
    <col min="1" max="1" width="10.625" style="75" customWidth="1"/>
    <col min="2" max="2" width="12.125" style="75" customWidth="1"/>
    <col min="3" max="3" width="2.625" style="75" customWidth="1"/>
    <col min="4" max="4" width="10.125" style="75" customWidth="1"/>
    <col min="5" max="5" width="4.625" style="75" customWidth="1"/>
    <col min="6" max="6" width="8.125" style="75" customWidth="1"/>
    <col min="7" max="7" width="6.625" style="75" customWidth="1"/>
    <col min="8" max="8" width="6.125" style="75" customWidth="1"/>
    <col min="9" max="9" width="8.625" style="75" customWidth="1"/>
    <col min="10" max="10" width="4.125" style="75" customWidth="1"/>
    <col min="11" max="11" width="12.125" style="75" customWidth="1"/>
    <col min="12" max="16384" width="9.00390625" style="76" customWidth="1"/>
  </cols>
  <sheetData>
    <row r="1" spans="1:5" ht="30" customHeight="1">
      <c r="A1" s="1"/>
      <c r="B1" s="1"/>
      <c r="C1" s="1"/>
      <c r="D1" s="1"/>
      <c r="E1" s="1"/>
    </row>
    <row r="2" spans="1:11" ht="45" customHeight="1">
      <c r="A2" s="374" t="s">
        <v>44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ht="16.5" customHeight="1" thickBot="1">
      <c r="K3" s="77" t="s">
        <v>45</v>
      </c>
    </row>
    <row r="4" spans="1:11" ht="21" customHeight="1">
      <c r="A4" s="375" t="s">
        <v>277</v>
      </c>
      <c r="B4" s="375" t="s">
        <v>47</v>
      </c>
      <c r="C4" s="377"/>
      <c r="D4" s="377"/>
      <c r="E4" s="377" t="s">
        <v>48</v>
      </c>
      <c r="F4" s="377"/>
      <c r="G4" s="379" t="s">
        <v>49</v>
      </c>
      <c r="H4" s="388"/>
      <c r="I4" s="381" t="s">
        <v>50</v>
      </c>
      <c r="J4" s="381"/>
      <c r="K4" s="383" t="s">
        <v>51</v>
      </c>
    </row>
    <row r="5" spans="1:11" ht="34.5" customHeight="1">
      <c r="A5" s="376"/>
      <c r="B5" s="81" t="s">
        <v>52</v>
      </c>
      <c r="C5" s="389" t="s">
        <v>278</v>
      </c>
      <c r="D5" s="378"/>
      <c r="E5" s="378"/>
      <c r="F5" s="378"/>
      <c r="G5" s="380"/>
      <c r="H5" s="380"/>
      <c r="I5" s="382"/>
      <c r="J5" s="382"/>
      <c r="K5" s="384"/>
    </row>
    <row r="6" spans="1:11" ht="7.5" customHeight="1">
      <c r="A6" s="86"/>
      <c r="B6" s="87"/>
      <c r="C6" s="387"/>
      <c r="D6" s="387"/>
      <c r="E6" s="387"/>
      <c r="F6" s="387"/>
      <c r="G6" s="387"/>
      <c r="H6" s="387"/>
      <c r="I6" s="387"/>
      <c r="J6" s="387"/>
      <c r="K6" s="87"/>
    </row>
    <row r="7" spans="1:12" ht="27" customHeight="1">
      <c r="A7" s="130" t="s">
        <v>59</v>
      </c>
      <c r="B7" s="546">
        <v>64</v>
      </c>
      <c r="C7" s="547">
        <v>5934</v>
      </c>
      <c r="D7" s="548"/>
      <c r="E7" s="547">
        <v>2963</v>
      </c>
      <c r="F7" s="548"/>
      <c r="G7" s="547">
        <v>0</v>
      </c>
      <c r="H7" s="548"/>
      <c r="I7" s="547">
        <v>0</v>
      </c>
      <c r="J7" s="548"/>
      <c r="K7" s="96">
        <v>8961</v>
      </c>
      <c r="L7" s="103"/>
    </row>
    <row r="8" spans="1:12" ht="27" customHeight="1">
      <c r="A8" s="124" t="s">
        <v>60</v>
      </c>
      <c r="B8" s="549">
        <v>13</v>
      </c>
      <c r="C8" s="385">
        <v>944</v>
      </c>
      <c r="D8" s="550"/>
      <c r="E8" s="385">
        <v>1448</v>
      </c>
      <c r="F8" s="550"/>
      <c r="G8" s="551">
        <v>0</v>
      </c>
      <c r="H8" s="551"/>
      <c r="I8" s="385">
        <v>0</v>
      </c>
      <c r="J8" s="550"/>
      <c r="K8" s="92">
        <v>2405</v>
      </c>
      <c r="L8" s="103"/>
    </row>
    <row r="9" spans="1:12" ht="27" customHeight="1">
      <c r="A9" s="124" t="s">
        <v>61</v>
      </c>
      <c r="B9" s="549">
        <v>12</v>
      </c>
      <c r="C9" s="385">
        <v>653</v>
      </c>
      <c r="D9" s="550"/>
      <c r="E9" s="385">
        <v>617</v>
      </c>
      <c r="F9" s="550"/>
      <c r="G9" s="551">
        <v>0</v>
      </c>
      <c r="H9" s="551"/>
      <c r="I9" s="385">
        <v>0</v>
      </c>
      <c r="J9" s="550"/>
      <c r="K9" s="92">
        <v>1282</v>
      </c>
      <c r="L9" s="104"/>
    </row>
    <row r="10" spans="1:12" ht="27" customHeight="1">
      <c r="A10" s="124" t="s">
        <v>62</v>
      </c>
      <c r="B10" s="549">
        <v>0</v>
      </c>
      <c r="C10" s="385">
        <v>1271</v>
      </c>
      <c r="D10" s="550"/>
      <c r="E10" s="385">
        <v>276</v>
      </c>
      <c r="F10" s="550"/>
      <c r="G10" s="551">
        <v>0</v>
      </c>
      <c r="H10" s="551"/>
      <c r="I10" s="385">
        <v>0</v>
      </c>
      <c r="J10" s="550"/>
      <c r="K10" s="92">
        <v>1547</v>
      </c>
      <c r="L10" s="104"/>
    </row>
    <row r="11" spans="1:11" ht="27" customHeight="1">
      <c r="A11" s="124" t="s">
        <v>63</v>
      </c>
      <c r="B11" s="549">
        <v>7</v>
      </c>
      <c r="C11" s="385">
        <v>1814</v>
      </c>
      <c r="D11" s="550"/>
      <c r="E11" s="385">
        <v>510</v>
      </c>
      <c r="F11" s="550"/>
      <c r="G11" s="385">
        <v>0</v>
      </c>
      <c r="H11" s="550"/>
      <c r="I11" s="385">
        <v>0</v>
      </c>
      <c r="J11" s="550"/>
      <c r="K11" s="92">
        <v>2331</v>
      </c>
    </row>
    <row r="12" spans="1:11" ht="27" customHeight="1">
      <c r="A12" s="124" t="s">
        <v>64</v>
      </c>
      <c r="B12" s="549">
        <v>12</v>
      </c>
      <c r="C12" s="385">
        <v>431</v>
      </c>
      <c r="D12" s="550"/>
      <c r="E12" s="551">
        <v>0</v>
      </c>
      <c r="F12" s="551"/>
      <c r="G12" s="551">
        <v>0</v>
      </c>
      <c r="H12" s="551"/>
      <c r="I12" s="385">
        <v>0</v>
      </c>
      <c r="J12" s="550"/>
      <c r="K12" s="92">
        <v>443</v>
      </c>
    </row>
    <row r="13" spans="1:11" ht="27" customHeight="1">
      <c r="A13" s="124" t="s">
        <v>65</v>
      </c>
      <c r="B13" s="549">
        <v>0</v>
      </c>
      <c r="C13" s="385">
        <v>330</v>
      </c>
      <c r="D13" s="550"/>
      <c r="E13" s="385">
        <v>112</v>
      </c>
      <c r="F13" s="550"/>
      <c r="G13" s="551">
        <v>0</v>
      </c>
      <c r="H13" s="551"/>
      <c r="I13" s="385">
        <v>0</v>
      </c>
      <c r="J13" s="550"/>
      <c r="K13" s="92">
        <v>442</v>
      </c>
    </row>
    <row r="14" spans="1:11" ht="27" customHeight="1">
      <c r="A14" s="124" t="s">
        <v>66</v>
      </c>
      <c r="B14" s="549">
        <v>20</v>
      </c>
      <c r="C14" s="385">
        <v>491</v>
      </c>
      <c r="D14" s="550"/>
      <c r="E14" s="551">
        <v>0</v>
      </c>
      <c r="F14" s="551"/>
      <c r="G14" s="551">
        <v>0</v>
      </c>
      <c r="H14" s="551"/>
      <c r="I14" s="385">
        <v>0</v>
      </c>
      <c r="J14" s="550"/>
      <c r="K14" s="92">
        <v>511</v>
      </c>
    </row>
    <row r="15" spans="1:11" ht="7.5" customHeight="1" thickBot="1">
      <c r="A15" s="99"/>
      <c r="B15" s="100"/>
      <c r="C15" s="386"/>
      <c r="D15" s="386"/>
      <c r="E15" s="386"/>
      <c r="F15" s="386"/>
      <c r="G15" s="386"/>
      <c r="H15" s="386"/>
      <c r="I15" s="386"/>
      <c r="J15" s="386"/>
      <c r="K15" s="100"/>
    </row>
    <row r="16" ht="18" customHeight="1">
      <c r="A16" s="102" t="s">
        <v>58</v>
      </c>
    </row>
  </sheetData>
  <sheetProtection/>
  <mergeCells count="48"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2:K2"/>
    <mergeCell ref="A4:A5"/>
    <mergeCell ref="B4:D4"/>
    <mergeCell ref="E4:F5"/>
    <mergeCell ref="G4:H5"/>
    <mergeCell ref="I4:J5"/>
    <mergeCell ref="K4:K5"/>
    <mergeCell ref="C5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14.75390625" style="75" customWidth="1"/>
    <col min="7" max="16384" width="9.00390625" style="76" customWidth="1"/>
  </cols>
  <sheetData>
    <row r="1" spans="1:3" ht="33" customHeight="1">
      <c r="A1" s="1"/>
      <c r="B1" s="1"/>
      <c r="C1" s="1"/>
    </row>
    <row r="2" spans="1:6" ht="24.75" customHeight="1">
      <c r="A2" s="374" t="s">
        <v>67</v>
      </c>
      <c r="B2" s="374"/>
      <c r="C2" s="374"/>
      <c r="D2" s="374"/>
      <c r="E2" s="374"/>
      <c r="F2" s="374"/>
    </row>
    <row r="3" ht="16.5" customHeight="1" thickBot="1">
      <c r="F3" s="105" t="s">
        <v>68</v>
      </c>
    </row>
    <row r="4" spans="1:6" ht="24.75" customHeight="1">
      <c r="A4" s="106" t="s">
        <v>46</v>
      </c>
      <c r="B4" s="107" t="s">
        <v>69</v>
      </c>
      <c r="C4" s="78" t="s">
        <v>70</v>
      </c>
      <c r="D4" s="78" t="s">
        <v>71</v>
      </c>
      <c r="E4" s="108" t="s">
        <v>72</v>
      </c>
      <c r="F4" s="79" t="s">
        <v>51</v>
      </c>
    </row>
    <row r="5" spans="1:6" ht="6" customHeight="1">
      <c r="A5" s="109"/>
      <c r="B5" s="110"/>
      <c r="C5" s="111"/>
      <c r="D5" s="111"/>
      <c r="E5" s="111"/>
      <c r="F5" s="111"/>
    </row>
    <row r="6" spans="1:6" ht="17.25" customHeight="1">
      <c r="A6" s="390" t="s">
        <v>53</v>
      </c>
      <c r="B6" s="112">
        <v>3693</v>
      </c>
      <c r="C6" s="113">
        <v>2128</v>
      </c>
      <c r="D6" s="113">
        <v>110</v>
      </c>
      <c r="E6" s="113">
        <v>683</v>
      </c>
      <c r="F6" s="113">
        <v>6614</v>
      </c>
    </row>
    <row r="7" spans="1:6" ht="17.25" customHeight="1">
      <c r="A7" s="390"/>
      <c r="B7" s="114">
        <v>128.4</v>
      </c>
      <c r="C7" s="115">
        <v>59.1</v>
      </c>
      <c r="D7" s="115">
        <v>58.7</v>
      </c>
      <c r="E7" s="115">
        <v>105.7</v>
      </c>
      <c r="F7" s="115">
        <v>102.6</v>
      </c>
    </row>
    <row r="8" spans="1:6" ht="17.25" customHeight="1">
      <c r="A8" s="390" t="s">
        <v>279</v>
      </c>
      <c r="B8" s="112">
        <v>2762</v>
      </c>
      <c r="C8" s="113">
        <v>1565</v>
      </c>
      <c r="D8" s="113">
        <v>96</v>
      </c>
      <c r="E8" s="113">
        <v>960</v>
      </c>
      <c r="F8" s="113">
        <v>5383</v>
      </c>
    </row>
    <row r="9" spans="1:6" ht="17.25" customHeight="1">
      <c r="A9" s="390"/>
      <c r="B9" s="114">
        <v>126</v>
      </c>
      <c r="C9" s="115">
        <v>57.7</v>
      </c>
      <c r="D9" s="115">
        <v>45.7</v>
      </c>
      <c r="E9" s="115">
        <v>98.1</v>
      </c>
      <c r="F9" s="115">
        <v>99.7</v>
      </c>
    </row>
    <row r="10" spans="1:6" ht="17.25" customHeight="1">
      <c r="A10" s="390" t="s">
        <v>280</v>
      </c>
      <c r="B10" s="112">
        <v>2786</v>
      </c>
      <c r="C10" s="113">
        <v>1706</v>
      </c>
      <c r="D10" s="113">
        <v>16</v>
      </c>
      <c r="E10" s="113">
        <v>687</v>
      </c>
      <c r="F10" s="113">
        <v>5195</v>
      </c>
    </row>
    <row r="11" spans="1:6" ht="17.25" customHeight="1">
      <c r="A11" s="390"/>
      <c r="B11" s="114">
        <v>125.9</v>
      </c>
      <c r="C11" s="115">
        <v>55.9</v>
      </c>
      <c r="D11" s="115">
        <v>113.9</v>
      </c>
      <c r="E11" s="115">
        <v>104</v>
      </c>
      <c r="F11" s="115">
        <v>100</v>
      </c>
    </row>
    <row r="12" spans="1:6" ht="17.25" customHeight="1">
      <c r="A12" s="390" t="s">
        <v>274</v>
      </c>
      <c r="B12" s="110">
        <v>2799</v>
      </c>
      <c r="C12" s="111">
        <v>1758</v>
      </c>
      <c r="D12" s="111">
        <v>16</v>
      </c>
      <c r="E12" s="111">
        <v>1000</v>
      </c>
      <c r="F12" s="111">
        <v>5573</v>
      </c>
    </row>
    <row r="13" spans="1:6" ht="17.25" customHeight="1">
      <c r="A13" s="390"/>
      <c r="B13" s="116">
        <v>125.2</v>
      </c>
      <c r="C13" s="117">
        <v>56.3</v>
      </c>
      <c r="D13" s="117">
        <v>86.9</v>
      </c>
      <c r="E13" s="117">
        <v>99.9</v>
      </c>
      <c r="F13" s="117">
        <v>98.8</v>
      </c>
    </row>
    <row r="14" spans="1:6" ht="17.25" customHeight="1">
      <c r="A14" s="391" t="s">
        <v>275</v>
      </c>
      <c r="B14" s="552">
        <v>2758</v>
      </c>
      <c r="C14" s="553">
        <v>1632</v>
      </c>
      <c r="D14" s="553">
        <v>52</v>
      </c>
      <c r="E14" s="553">
        <v>1151</v>
      </c>
      <c r="F14" s="553">
        <v>5593</v>
      </c>
    </row>
    <row r="15" spans="1:6" ht="17.25" customHeight="1">
      <c r="A15" s="391"/>
      <c r="B15" s="554">
        <v>123.3</v>
      </c>
      <c r="C15" s="555">
        <v>58.5</v>
      </c>
      <c r="D15" s="555">
        <v>76.7</v>
      </c>
      <c r="E15" s="555">
        <v>96.7</v>
      </c>
      <c r="F15" s="555">
        <v>98.5</v>
      </c>
    </row>
    <row r="16" spans="1:6" ht="6" customHeight="1" thickBot="1">
      <c r="A16" s="118"/>
      <c r="B16" s="119"/>
      <c r="C16" s="101"/>
      <c r="D16" s="101"/>
      <c r="E16" s="101"/>
      <c r="F16" s="101"/>
    </row>
    <row r="17" spans="1:2" ht="13.5" customHeight="1">
      <c r="A17" s="102" t="s">
        <v>73</v>
      </c>
      <c r="B17" s="102"/>
    </row>
    <row r="18" ht="13.5" customHeight="1">
      <c r="A18" s="75" t="s">
        <v>281</v>
      </c>
    </row>
  </sheetData>
  <sheetProtection/>
  <mergeCells count="6">
    <mergeCell ref="A2:F2"/>
    <mergeCell ref="A6:A7"/>
    <mergeCell ref="A8:A9"/>
    <mergeCell ref="A10:A11"/>
    <mergeCell ref="A12:A13"/>
    <mergeCell ref="A14:A1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2" width="6.625" style="120" customWidth="1"/>
    <col min="3" max="8" width="12.625" style="75" customWidth="1"/>
    <col min="9" max="10" width="9.625" style="75" customWidth="1"/>
    <col min="11" max="11" width="10.625" style="75" customWidth="1"/>
    <col min="12" max="12" width="9.625" style="75" customWidth="1"/>
    <col min="13" max="13" width="10.625" style="75" customWidth="1"/>
    <col min="14" max="14" width="11.625" style="75" customWidth="1"/>
    <col min="15" max="15" width="9.625" style="75" customWidth="1"/>
    <col min="16" max="16" width="10.375" style="75" customWidth="1"/>
    <col min="17" max="17" width="10.75390625" style="75" customWidth="1"/>
    <col min="18" max="16384" width="9.00390625" style="76" customWidth="1"/>
  </cols>
  <sheetData>
    <row r="1" spans="1:17" ht="33" customHeight="1">
      <c r="A1" s="1"/>
      <c r="B1" s="1"/>
      <c r="C1" s="1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53"/>
    </row>
    <row r="2" spans="1:17" ht="24.75" customHeight="1">
      <c r="A2" s="374" t="s">
        <v>98</v>
      </c>
      <c r="B2" s="374"/>
      <c r="C2" s="374"/>
      <c r="D2" s="374"/>
      <c r="E2" s="374"/>
      <c r="F2" s="374"/>
      <c r="G2" s="374"/>
      <c r="H2" s="374"/>
      <c r="I2" s="123"/>
      <c r="J2" s="123"/>
      <c r="K2" s="123"/>
      <c r="L2" s="123"/>
      <c r="M2" s="123"/>
      <c r="N2" s="123"/>
      <c r="O2" s="123"/>
      <c r="P2" s="123"/>
      <c r="Q2" s="123"/>
    </row>
    <row r="3" spans="1:17" ht="16.5" customHeight="1" thickBot="1">
      <c r="A3" s="124"/>
      <c r="B3" s="124"/>
      <c r="C3" s="124"/>
      <c r="D3" s="124"/>
      <c r="E3" s="124"/>
      <c r="F3" s="124"/>
      <c r="G3" s="124"/>
      <c r="H3" s="77"/>
      <c r="I3" s="124"/>
      <c r="J3" s="124"/>
      <c r="K3" s="124"/>
      <c r="L3" s="124"/>
      <c r="M3" s="124"/>
      <c r="N3" s="124"/>
      <c r="O3" s="124"/>
      <c r="P3" s="124"/>
      <c r="Q3" s="77" t="s">
        <v>97</v>
      </c>
    </row>
    <row r="4" spans="1:17" ht="18" customHeight="1">
      <c r="A4" s="395" t="s">
        <v>96</v>
      </c>
      <c r="B4" s="395"/>
      <c r="C4" s="383" t="s">
        <v>95</v>
      </c>
      <c r="D4" s="397"/>
      <c r="E4" s="375"/>
      <c r="F4" s="397" t="s">
        <v>94</v>
      </c>
      <c r="G4" s="397"/>
      <c r="H4" s="397"/>
      <c r="I4" s="375" t="s">
        <v>93</v>
      </c>
      <c r="J4" s="377"/>
      <c r="K4" s="377"/>
      <c r="L4" s="377" t="s">
        <v>92</v>
      </c>
      <c r="M4" s="377"/>
      <c r="N4" s="377"/>
      <c r="O4" s="377" t="s">
        <v>91</v>
      </c>
      <c r="P4" s="377"/>
      <c r="Q4" s="383"/>
    </row>
    <row r="5" spans="1:17" ht="24" customHeight="1">
      <c r="A5" s="396"/>
      <c r="B5" s="396"/>
      <c r="C5" s="135" t="s">
        <v>90</v>
      </c>
      <c r="D5" s="83" t="s">
        <v>89</v>
      </c>
      <c r="E5" s="82" t="s">
        <v>86</v>
      </c>
      <c r="F5" s="135" t="s">
        <v>90</v>
      </c>
      <c r="G5" s="83" t="s">
        <v>89</v>
      </c>
      <c r="H5" s="134" t="s">
        <v>86</v>
      </c>
      <c r="I5" s="80" t="s">
        <v>88</v>
      </c>
      <c r="J5" s="84" t="s">
        <v>87</v>
      </c>
      <c r="K5" s="82" t="s">
        <v>86</v>
      </c>
      <c r="L5" s="84" t="s">
        <v>88</v>
      </c>
      <c r="M5" s="84" t="s">
        <v>87</v>
      </c>
      <c r="N5" s="82" t="s">
        <v>86</v>
      </c>
      <c r="O5" s="84" t="s">
        <v>88</v>
      </c>
      <c r="P5" s="84" t="s">
        <v>87</v>
      </c>
      <c r="Q5" s="134" t="s">
        <v>86</v>
      </c>
    </row>
    <row r="6" spans="1:17" ht="4.5" customHeight="1">
      <c r="A6" s="392"/>
      <c r="B6" s="393"/>
      <c r="C6" s="133"/>
      <c r="D6" s="131"/>
      <c r="E6" s="131"/>
      <c r="F6" s="131"/>
      <c r="G6" s="131"/>
      <c r="H6" s="131"/>
      <c r="I6" s="131"/>
      <c r="J6" s="132"/>
      <c r="K6" s="131"/>
      <c r="L6" s="131"/>
      <c r="M6" s="132"/>
      <c r="N6" s="131"/>
      <c r="O6" s="131"/>
      <c r="P6" s="132"/>
      <c r="Q6" s="131"/>
    </row>
    <row r="7" spans="1:17" ht="16.5" customHeight="1">
      <c r="A7" s="394" t="s">
        <v>282</v>
      </c>
      <c r="B7" s="394"/>
      <c r="C7" s="128">
        <v>5182</v>
      </c>
      <c r="D7" s="127">
        <v>1008340</v>
      </c>
      <c r="E7" s="126">
        <v>194.59</v>
      </c>
      <c r="F7" s="127">
        <v>4559</v>
      </c>
      <c r="G7" s="127">
        <v>595064</v>
      </c>
      <c r="H7" s="126">
        <v>130.53</v>
      </c>
      <c r="I7" s="127">
        <v>85</v>
      </c>
      <c r="J7" s="127">
        <v>14118</v>
      </c>
      <c r="K7" s="126">
        <v>166.09</v>
      </c>
      <c r="L7" s="127">
        <v>84</v>
      </c>
      <c r="M7" s="127">
        <v>79101</v>
      </c>
      <c r="N7" s="126">
        <v>941.68</v>
      </c>
      <c r="O7" s="127">
        <v>454</v>
      </c>
      <c r="P7" s="127">
        <v>320057</v>
      </c>
      <c r="Q7" s="126">
        <v>704.97</v>
      </c>
    </row>
    <row r="8" spans="1:17" ht="16.5" customHeight="1">
      <c r="A8" s="394" t="s">
        <v>279</v>
      </c>
      <c r="B8" s="394"/>
      <c r="C8" s="128">
        <v>4158</v>
      </c>
      <c r="D8" s="127">
        <v>825528</v>
      </c>
      <c r="E8" s="126">
        <v>198.54</v>
      </c>
      <c r="F8" s="127">
        <v>3564</v>
      </c>
      <c r="G8" s="127">
        <v>461744</v>
      </c>
      <c r="H8" s="126">
        <v>129.56</v>
      </c>
      <c r="I8" s="127">
        <v>74</v>
      </c>
      <c r="J8" s="127">
        <v>10781</v>
      </c>
      <c r="K8" s="126">
        <v>145.69</v>
      </c>
      <c r="L8" s="127">
        <v>71</v>
      </c>
      <c r="M8" s="127">
        <v>58501</v>
      </c>
      <c r="N8" s="126">
        <v>823.96</v>
      </c>
      <c r="O8" s="127">
        <v>449</v>
      </c>
      <c r="P8" s="127">
        <v>294502</v>
      </c>
      <c r="Q8" s="126">
        <v>655.91</v>
      </c>
    </row>
    <row r="9" spans="1:17" ht="16.5" customHeight="1">
      <c r="A9" s="394" t="s">
        <v>280</v>
      </c>
      <c r="B9" s="394"/>
      <c r="C9" s="128">
        <v>4104</v>
      </c>
      <c r="D9" s="127">
        <v>873089</v>
      </c>
      <c r="E9" s="126">
        <v>212.74</v>
      </c>
      <c r="F9" s="127">
        <v>3521</v>
      </c>
      <c r="G9" s="127">
        <v>458737</v>
      </c>
      <c r="H9" s="126">
        <v>130.29</v>
      </c>
      <c r="I9" s="127">
        <v>62</v>
      </c>
      <c r="J9" s="127">
        <v>9488</v>
      </c>
      <c r="K9" s="126">
        <v>153.03</v>
      </c>
      <c r="L9" s="127">
        <v>79</v>
      </c>
      <c r="M9" s="127">
        <v>57567</v>
      </c>
      <c r="N9" s="126">
        <v>728.7</v>
      </c>
      <c r="O9" s="127">
        <v>442</v>
      </c>
      <c r="P9" s="127">
        <v>347297</v>
      </c>
      <c r="Q9" s="126">
        <v>785.74</v>
      </c>
    </row>
    <row r="10" spans="1:17" ht="16.5" customHeight="1">
      <c r="A10" s="394" t="s">
        <v>274</v>
      </c>
      <c r="B10" s="394"/>
      <c r="C10" s="128">
        <v>4445</v>
      </c>
      <c r="D10" s="127">
        <v>849139</v>
      </c>
      <c r="E10" s="126">
        <v>191.03</v>
      </c>
      <c r="F10" s="127">
        <v>3851</v>
      </c>
      <c r="G10" s="127">
        <v>494512</v>
      </c>
      <c r="H10" s="126">
        <v>246.56</v>
      </c>
      <c r="I10" s="127">
        <v>65</v>
      </c>
      <c r="J10" s="127">
        <v>9774</v>
      </c>
      <c r="K10" s="126">
        <v>150.37</v>
      </c>
      <c r="L10" s="127">
        <v>73</v>
      </c>
      <c r="M10" s="127">
        <v>79596</v>
      </c>
      <c r="N10" s="126">
        <v>1090.36</v>
      </c>
      <c r="O10" s="127">
        <v>456</v>
      </c>
      <c r="P10" s="127">
        <v>265257</v>
      </c>
      <c r="Q10" s="126">
        <v>581.7</v>
      </c>
    </row>
    <row r="11" spans="1:17" ht="16.5" customHeight="1">
      <c r="A11" s="391" t="s">
        <v>275</v>
      </c>
      <c r="B11" s="391"/>
      <c r="C11" s="556">
        <v>4284</v>
      </c>
      <c r="D11" s="557">
        <f>SUM(D13:D24)</f>
        <v>870995</v>
      </c>
      <c r="E11" s="558">
        <f>D11/C11</f>
        <v>203.31349206349208</v>
      </c>
      <c r="F11" s="557">
        <f>SUM(F13:F24)</f>
        <v>3661</v>
      </c>
      <c r="G11" s="557">
        <f>SUM(G13:G24)</f>
        <v>457718</v>
      </c>
      <c r="H11" s="558">
        <f>G11/F11</f>
        <v>125.02540289538378</v>
      </c>
      <c r="I11" s="557">
        <f>SUM(I13:I24)</f>
        <v>61</v>
      </c>
      <c r="J11" s="557">
        <f>SUM(J13:J24)</f>
        <v>9254</v>
      </c>
      <c r="K11" s="558">
        <f>J11/I11</f>
        <v>151.70491803278688</v>
      </c>
      <c r="L11" s="557">
        <f>SUM(L13:L24)</f>
        <v>89</v>
      </c>
      <c r="M11" s="557">
        <f>SUM(M13:M24)</f>
        <v>108772</v>
      </c>
      <c r="N11" s="558">
        <f>M11/L11</f>
        <v>1222.1573033707866</v>
      </c>
      <c r="O11" s="557">
        <f>SUM(O13:O24)</f>
        <v>473</v>
      </c>
      <c r="P11" s="557">
        <f>SUM(P13:P24)</f>
        <v>295251</v>
      </c>
      <c r="Q11" s="558">
        <f>P11/O11</f>
        <v>624.2093023255813</v>
      </c>
    </row>
    <row r="12" spans="1:17" ht="4.5" customHeight="1">
      <c r="A12" s="124"/>
      <c r="B12" s="124"/>
      <c r="C12" s="559"/>
      <c r="D12" s="560"/>
      <c r="E12" s="561"/>
      <c r="F12" s="560"/>
      <c r="G12" s="560"/>
      <c r="H12" s="561"/>
      <c r="I12" s="562"/>
      <c r="J12" s="562"/>
      <c r="K12" s="561"/>
      <c r="L12" s="562"/>
      <c r="M12" s="562"/>
      <c r="N12" s="561"/>
      <c r="O12" s="562"/>
      <c r="P12" s="562"/>
      <c r="Q12" s="561"/>
    </row>
    <row r="13" spans="1:17" ht="16.5" customHeight="1">
      <c r="A13" s="77" t="s">
        <v>275</v>
      </c>
      <c r="B13" s="129" t="s">
        <v>85</v>
      </c>
      <c r="C13" s="559">
        <f>SUM(F13,I13,L13,O13)</f>
        <v>320</v>
      </c>
      <c r="D13" s="560">
        <f>SUM(G13,J13,M13,P13)</f>
        <v>75350</v>
      </c>
      <c r="E13" s="561">
        <f>D13/C13</f>
        <v>235.46875</v>
      </c>
      <c r="F13" s="560">
        <v>276</v>
      </c>
      <c r="G13" s="560">
        <v>33954</v>
      </c>
      <c r="H13" s="561">
        <f>G13/F13</f>
        <v>123.02173913043478</v>
      </c>
      <c r="I13" s="562">
        <v>6</v>
      </c>
      <c r="J13" s="562">
        <v>1319</v>
      </c>
      <c r="K13" s="561">
        <f>J13/I13</f>
        <v>219.83333333333334</v>
      </c>
      <c r="L13" s="562">
        <v>6</v>
      </c>
      <c r="M13" s="562">
        <v>5385</v>
      </c>
      <c r="N13" s="561">
        <f>M13/L13</f>
        <v>897.5</v>
      </c>
      <c r="O13" s="562">
        <v>32</v>
      </c>
      <c r="P13" s="562">
        <v>34692</v>
      </c>
      <c r="Q13" s="561">
        <f>P13/O13</f>
        <v>1084.125</v>
      </c>
    </row>
    <row r="14" spans="1:17" ht="16.5" customHeight="1">
      <c r="A14" s="129"/>
      <c r="B14" s="129" t="s">
        <v>283</v>
      </c>
      <c r="C14" s="559">
        <f aca="true" t="shared" si="0" ref="C14:D24">SUM(F14,I14,L14,O14)</f>
        <v>376</v>
      </c>
      <c r="D14" s="560">
        <f t="shared" si="0"/>
        <v>67902</v>
      </c>
      <c r="E14" s="561">
        <f aca="true" t="shared" si="1" ref="E14:E24">D14/C14</f>
        <v>180.5904255319149</v>
      </c>
      <c r="F14" s="560">
        <v>317</v>
      </c>
      <c r="G14" s="560">
        <v>39927</v>
      </c>
      <c r="H14" s="561">
        <f aca="true" t="shared" si="2" ref="H14:H24">G14/F14</f>
        <v>125.95268138801262</v>
      </c>
      <c r="I14" s="562">
        <v>5</v>
      </c>
      <c r="J14" s="562">
        <v>585</v>
      </c>
      <c r="K14" s="561">
        <f aca="true" t="shared" si="3" ref="K14:K24">J14/I14</f>
        <v>117</v>
      </c>
      <c r="L14" s="562">
        <v>7</v>
      </c>
      <c r="M14" s="562">
        <v>3938</v>
      </c>
      <c r="N14" s="561">
        <f aca="true" t="shared" si="4" ref="N14:N24">M14/L14</f>
        <v>562.5714285714286</v>
      </c>
      <c r="O14" s="562">
        <v>47</v>
      </c>
      <c r="P14" s="562">
        <v>23452</v>
      </c>
      <c r="Q14" s="561">
        <f aca="true" t="shared" si="5" ref="Q14:Q24">P14/O14</f>
        <v>498.97872340425533</v>
      </c>
    </row>
    <row r="15" spans="1:17" ht="16.5" customHeight="1">
      <c r="A15" s="129"/>
      <c r="B15" s="129" t="s">
        <v>83</v>
      </c>
      <c r="C15" s="559">
        <f t="shared" si="0"/>
        <v>434</v>
      </c>
      <c r="D15" s="560">
        <f t="shared" si="0"/>
        <v>86091</v>
      </c>
      <c r="E15" s="561">
        <f t="shared" si="1"/>
        <v>198.3663594470046</v>
      </c>
      <c r="F15" s="560">
        <v>375</v>
      </c>
      <c r="G15" s="560">
        <v>48012</v>
      </c>
      <c r="H15" s="561">
        <f t="shared" si="2"/>
        <v>128.032</v>
      </c>
      <c r="I15" s="562">
        <v>6</v>
      </c>
      <c r="J15" s="562">
        <v>661</v>
      </c>
      <c r="K15" s="561">
        <f t="shared" si="3"/>
        <v>110.16666666666667</v>
      </c>
      <c r="L15" s="562">
        <v>11</v>
      </c>
      <c r="M15" s="562">
        <v>3554</v>
      </c>
      <c r="N15" s="561">
        <f t="shared" si="4"/>
        <v>323.09090909090907</v>
      </c>
      <c r="O15" s="562">
        <v>42</v>
      </c>
      <c r="P15" s="562">
        <v>33864</v>
      </c>
      <c r="Q15" s="561">
        <f t="shared" si="5"/>
        <v>806.2857142857143</v>
      </c>
    </row>
    <row r="16" spans="1:17" ht="16.5" customHeight="1">
      <c r="A16" s="129"/>
      <c r="B16" s="129" t="s">
        <v>82</v>
      </c>
      <c r="C16" s="559">
        <f t="shared" si="0"/>
        <v>360</v>
      </c>
      <c r="D16" s="560">
        <f t="shared" si="0"/>
        <v>76778</v>
      </c>
      <c r="E16" s="561">
        <f t="shared" si="1"/>
        <v>213.2722222222222</v>
      </c>
      <c r="F16" s="560">
        <v>302</v>
      </c>
      <c r="G16" s="560">
        <v>37384</v>
      </c>
      <c r="H16" s="561">
        <f t="shared" si="2"/>
        <v>123.78807947019868</v>
      </c>
      <c r="I16" s="562">
        <v>5</v>
      </c>
      <c r="J16" s="562">
        <v>632</v>
      </c>
      <c r="K16" s="561">
        <f t="shared" si="3"/>
        <v>126.4</v>
      </c>
      <c r="L16" s="562">
        <v>9</v>
      </c>
      <c r="M16" s="562">
        <v>12137</v>
      </c>
      <c r="N16" s="561">
        <f t="shared" si="4"/>
        <v>1348.5555555555557</v>
      </c>
      <c r="O16" s="562">
        <v>44</v>
      </c>
      <c r="P16" s="562">
        <v>26625</v>
      </c>
      <c r="Q16" s="561">
        <f t="shared" si="5"/>
        <v>605.1136363636364</v>
      </c>
    </row>
    <row r="17" spans="1:17" ht="16.5" customHeight="1">
      <c r="A17" s="124"/>
      <c r="B17" s="129" t="s">
        <v>284</v>
      </c>
      <c r="C17" s="559">
        <f t="shared" si="0"/>
        <v>322</v>
      </c>
      <c r="D17" s="560">
        <f t="shared" si="0"/>
        <v>57685</v>
      </c>
      <c r="E17" s="561">
        <f t="shared" si="1"/>
        <v>179.14596273291926</v>
      </c>
      <c r="F17" s="560">
        <v>278</v>
      </c>
      <c r="G17" s="560">
        <v>37796</v>
      </c>
      <c r="H17" s="561">
        <f t="shared" si="2"/>
        <v>135.9568345323741</v>
      </c>
      <c r="I17" s="562">
        <v>9</v>
      </c>
      <c r="J17" s="562">
        <v>1716</v>
      </c>
      <c r="K17" s="561">
        <f t="shared" si="3"/>
        <v>190.66666666666666</v>
      </c>
      <c r="L17" s="562">
        <v>13</v>
      </c>
      <c r="M17" s="562">
        <v>9470</v>
      </c>
      <c r="N17" s="561">
        <f t="shared" si="4"/>
        <v>728.4615384615385</v>
      </c>
      <c r="O17" s="562">
        <v>22</v>
      </c>
      <c r="P17" s="562">
        <v>8703</v>
      </c>
      <c r="Q17" s="561">
        <f t="shared" si="5"/>
        <v>395.59090909090907</v>
      </c>
    </row>
    <row r="18" spans="1:17" ht="16.5" customHeight="1">
      <c r="A18" s="124"/>
      <c r="B18" s="129" t="s">
        <v>285</v>
      </c>
      <c r="C18" s="559">
        <f t="shared" si="0"/>
        <v>362</v>
      </c>
      <c r="D18" s="560">
        <f t="shared" si="0"/>
        <v>73416</v>
      </c>
      <c r="E18" s="561">
        <f t="shared" si="1"/>
        <v>202.80662983425415</v>
      </c>
      <c r="F18" s="560">
        <v>295</v>
      </c>
      <c r="G18" s="560">
        <v>36131</v>
      </c>
      <c r="H18" s="561">
        <f t="shared" si="2"/>
        <v>122.47796610169492</v>
      </c>
      <c r="I18" s="562">
        <v>5</v>
      </c>
      <c r="J18" s="562">
        <v>1186</v>
      </c>
      <c r="K18" s="561">
        <f t="shared" si="3"/>
        <v>237.2</v>
      </c>
      <c r="L18" s="562">
        <v>7</v>
      </c>
      <c r="M18" s="562">
        <v>6911</v>
      </c>
      <c r="N18" s="561">
        <f t="shared" si="4"/>
        <v>987.2857142857143</v>
      </c>
      <c r="O18" s="562">
        <v>55</v>
      </c>
      <c r="P18" s="562">
        <v>29188</v>
      </c>
      <c r="Q18" s="561">
        <f t="shared" si="5"/>
        <v>530.6909090909091</v>
      </c>
    </row>
    <row r="19" spans="1:17" ht="16.5" customHeight="1">
      <c r="A19" s="124"/>
      <c r="B19" s="129" t="s">
        <v>286</v>
      </c>
      <c r="C19" s="559">
        <f t="shared" si="0"/>
        <v>422</v>
      </c>
      <c r="D19" s="560">
        <f t="shared" si="0"/>
        <v>75336</v>
      </c>
      <c r="E19" s="561">
        <f t="shared" si="1"/>
        <v>178.521327014218</v>
      </c>
      <c r="F19" s="560">
        <v>363</v>
      </c>
      <c r="G19" s="560">
        <v>43636</v>
      </c>
      <c r="H19" s="561">
        <f t="shared" si="2"/>
        <v>120.20936639118457</v>
      </c>
      <c r="I19" s="562">
        <v>6</v>
      </c>
      <c r="J19" s="562">
        <v>851</v>
      </c>
      <c r="K19" s="561">
        <f t="shared" si="3"/>
        <v>141.83333333333334</v>
      </c>
      <c r="L19" s="562">
        <v>5</v>
      </c>
      <c r="M19" s="562">
        <v>3147</v>
      </c>
      <c r="N19" s="561">
        <f t="shared" si="4"/>
        <v>629.4</v>
      </c>
      <c r="O19" s="562">
        <v>48</v>
      </c>
      <c r="P19" s="562">
        <v>27702</v>
      </c>
      <c r="Q19" s="561">
        <f t="shared" si="5"/>
        <v>577.125</v>
      </c>
    </row>
    <row r="20" spans="1:17" ht="16.5" customHeight="1">
      <c r="A20" s="124"/>
      <c r="B20" s="129" t="s">
        <v>287</v>
      </c>
      <c r="C20" s="559">
        <f t="shared" si="0"/>
        <v>297</v>
      </c>
      <c r="D20" s="560">
        <f t="shared" si="0"/>
        <v>73077</v>
      </c>
      <c r="E20" s="561">
        <f t="shared" si="1"/>
        <v>246.05050505050505</v>
      </c>
      <c r="F20" s="560">
        <v>261</v>
      </c>
      <c r="G20" s="560">
        <v>32019</v>
      </c>
      <c r="H20" s="561">
        <f t="shared" si="2"/>
        <v>122.67816091954023</v>
      </c>
      <c r="I20" s="562">
        <v>3</v>
      </c>
      <c r="J20" s="562">
        <v>404</v>
      </c>
      <c r="K20" s="561">
        <f t="shared" si="3"/>
        <v>134.66666666666666</v>
      </c>
      <c r="L20" s="562">
        <v>8</v>
      </c>
      <c r="M20" s="562">
        <v>8606</v>
      </c>
      <c r="N20" s="561">
        <f t="shared" si="4"/>
        <v>1075.75</v>
      </c>
      <c r="O20" s="562">
        <v>25</v>
      </c>
      <c r="P20" s="562">
        <v>32048</v>
      </c>
      <c r="Q20" s="561">
        <f t="shared" si="5"/>
        <v>1281.92</v>
      </c>
    </row>
    <row r="21" spans="1:17" ht="16.5" customHeight="1">
      <c r="A21" s="129"/>
      <c r="B21" s="129" t="s">
        <v>288</v>
      </c>
      <c r="C21" s="559">
        <f t="shared" si="0"/>
        <v>418</v>
      </c>
      <c r="D21" s="560">
        <f t="shared" si="0"/>
        <v>105853</v>
      </c>
      <c r="E21" s="561">
        <f t="shared" si="1"/>
        <v>253.23684210526315</v>
      </c>
      <c r="F21" s="560">
        <v>365</v>
      </c>
      <c r="G21" s="560">
        <v>47984</v>
      </c>
      <c r="H21" s="561">
        <f t="shared" si="2"/>
        <v>131.46301369863014</v>
      </c>
      <c r="I21" s="562">
        <v>1</v>
      </c>
      <c r="J21" s="562">
        <v>183</v>
      </c>
      <c r="K21" s="561">
        <f t="shared" si="3"/>
        <v>183</v>
      </c>
      <c r="L21" s="562">
        <v>11</v>
      </c>
      <c r="M21" s="562">
        <v>45545</v>
      </c>
      <c r="N21" s="561">
        <f t="shared" si="4"/>
        <v>4140.454545454545</v>
      </c>
      <c r="O21" s="562">
        <v>41</v>
      </c>
      <c r="P21" s="562">
        <v>12141</v>
      </c>
      <c r="Q21" s="561">
        <f t="shared" si="5"/>
        <v>296.1219512195122</v>
      </c>
    </row>
    <row r="22" spans="1:17" ht="16.5" customHeight="1">
      <c r="A22" s="77" t="s">
        <v>276</v>
      </c>
      <c r="B22" s="129" t="s">
        <v>77</v>
      </c>
      <c r="C22" s="559">
        <f t="shared" si="0"/>
        <v>209</v>
      </c>
      <c r="D22" s="560">
        <f t="shared" si="0"/>
        <v>30659</v>
      </c>
      <c r="E22" s="561">
        <f t="shared" si="1"/>
        <v>146.6937799043062</v>
      </c>
      <c r="F22" s="560">
        <v>180</v>
      </c>
      <c r="G22" s="560">
        <v>22176</v>
      </c>
      <c r="H22" s="561">
        <f t="shared" si="2"/>
        <v>123.2</v>
      </c>
      <c r="I22" s="562">
        <v>6</v>
      </c>
      <c r="J22" s="562">
        <v>773</v>
      </c>
      <c r="K22" s="561">
        <f t="shared" si="3"/>
        <v>128.83333333333334</v>
      </c>
      <c r="L22" s="562">
        <v>1</v>
      </c>
      <c r="M22" s="562">
        <v>328</v>
      </c>
      <c r="N22" s="561">
        <f t="shared" si="4"/>
        <v>328</v>
      </c>
      <c r="O22" s="562">
        <v>22</v>
      </c>
      <c r="P22" s="562">
        <v>7382</v>
      </c>
      <c r="Q22" s="561">
        <f t="shared" si="5"/>
        <v>335.54545454545456</v>
      </c>
    </row>
    <row r="23" spans="1:17" ht="16.5" customHeight="1">
      <c r="A23" s="129"/>
      <c r="B23" s="129" t="s">
        <v>289</v>
      </c>
      <c r="C23" s="559">
        <f t="shared" si="0"/>
        <v>390</v>
      </c>
      <c r="D23" s="560">
        <f t="shared" si="0"/>
        <v>76710</v>
      </c>
      <c r="E23" s="561">
        <f t="shared" si="1"/>
        <v>196.69230769230768</v>
      </c>
      <c r="F23" s="560">
        <v>337</v>
      </c>
      <c r="G23" s="560">
        <v>40501</v>
      </c>
      <c r="H23" s="561">
        <f t="shared" si="2"/>
        <v>120.18100890207715</v>
      </c>
      <c r="I23" s="562">
        <v>6</v>
      </c>
      <c r="J23" s="562">
        <v>559</v>
      </c>
      <c r="K23" s="561">
        <f t="shared" si="3"/>
        <v>93.16666666666667</v>
      </c>
      <c r="L23" s="562">
        <v>3</v>
      </c>
      <c r="M23" s="562">
        <v>5895</v>
      </c>
      <c r="N23" s="561">
        <f t="shared" si="4"/>
        <v>1965</v>
      </c>
      <c r="O23" s="562">
        <v>44</v>
      </c>
      <c r="P23" s="562">
        <v>29755</v>
      </c>
      <c r="Q23" s="561">
        <f t="shared" si="5"/>
        <v>676.25</v>
      </c>
    </row>
    <row r="24" spans="1:17" ht="16.5" customHeight="1">
      <c r="A24" s="129"/>
      <c r="B24" s="129" t="s">
        <v>290</v>
      </c>
      <c r="C24" s="559">
        <f t="shared" si="0"/>
        <v>374</v>
      </c>
      <c r="D24" s="560">
        <f t="shared" si="0"/>
        <v>72138</v>
      </c>
      <c r="E24" s="561">
        <f t="shared" si="1"/>
        <v>192.88235294117646</v>
      </c>
      <c r="F24" s="560">
        <v>312</v>
      </c>
      <c r="G24" s="560">
        <v>38198</v>
      </c>
      <c r="H24" s="561">
        <f t="shared" si="2"/>
        <v>122.42948717948718</v>
      </c>
      <c r="I24" s="562">
        <v>3</v>
      </c>
      <c r="J24" s="562">
        <v>385</v>
      </c>
      <c r="K24" s="561">
        <f t="shared" si="3"/>
        <v>128.33333333333334</v>
      </c>
      <c r="L24" s="562">
        <v>8</v>
      </c>
      <c r="M24" s="562">
        <v>3856</v>
      </c>
      <c r="N24" s="561">
        <f t="shared" si="4"/>
        <v>482</v>
      </c>
      <c r="O24" s="562">
        <v>51</v>
      </c>
      <c r="P24" s="562">
        <v>29699</v>
      </c>
      <c r="Q24" s="561">
        <f t="shared" si="5"/>
        <v>582.3333333333334</v>
      </c>
    </row>
    <row r="25" spans="1:17" ht="6" customHeight="1" thickBot="1">
      <c r="A25" s="125"/>
      <c r="B25" s="125"/>
      <c r="C25" s="11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>
      <c r="A26" s="102" t="s">
        <v>74</v>
      </c>
      <c r="B26" s="124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6" ht="13.5" customHeight="1">
      <c r="A27" s="120" t="s">
        <v>291</v>
      </c>
      <c r="G27" s="121"/>
      <c r="I27" s="122"/>
      <c r="J27" s="122"/>
      <c r="L27" s="122"/>
      <c r="O27" s="122"/>
      <c r="P27" s="122"/>
    </row>
    <row r="28" spans="3:17" ht="13.5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</row>
    <row r="30" ht="13.5">
      <c r="D30" s="121"/>
    </row>
    <row r="31" ht="13.5">
      <c r="D31" s="121"/>
    </row>
  </sheetData>
  <sheetProtection/>
  <mergeCells count="13">
    <mergeCell ref="A11:B11"/>
    <mergeCell ref="O4:Q4"/>
    <mergeCell ref="A6:B6"/>
    <mergeCell ref="A7:B7"/>
    <mergeCell ref="A8:B8"/>
    <mergeCell ref="A9:B9"/>
    <mergeCell ref="A10:B10"/>
    <mergeCell ref="A2:H2"/>
    <mergeCell ref="A4:B5"/>
    <mergeCell ref="C4:E4"/>
    <mergeCell ref="F4:H4"/>
    <mergeCell ref="I4:K4"/>
    <mergeCell ref="L4:N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7" r:id="rId1"/>
  <colBreaks count="1" manualBreakCount="1">
    <brk id="8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7.125" style="120" customWidth="1"/>
    <col min="3" max="8" width="11.625" style="75" customWidth="1"/>
    <col min="9" max="14" width="14.125" style="75" customWidth="1"/>
    <col min="15" max="16384" width="9.00390625" style="76" customWidth="1"/>
  </cols>
  <sheetData>
    <row r="1" spans="1:14" ht="33" customHeight="1">
      <c r="A1" s="1"/>
      <c r="B1" s="1"/>
      <c r="C1" s="1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24.75" customHeight="1">
      <c r="A2" s="374" t="s">
        <v>99</v>
      </c>
      <c r="B2" s="374"/>
      <c r="C2" s="374"/>
      <c r="D2" s="374"/>
      <c r="E2" s="374"/>
      <c r="F2" s="374"/>
      <c r="G2" s="374"/>
      <c r="H2" s="374"/>
      <c r="I2" s="123"/>
      <c r="J2" s="123"/>
      <c r="K2" s="123"/>
      <c r="L2" s="123"/>
      <c r="M2" s="123"/>
      <c r="N2" s="123"/>
    </row>
    <row r="3" spans="1:14" ht="16.5" customHeight="1" thickBot="1">
      <c r="A3" s="124"/>
      <c r="B3" s="124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36" t="s">
        <v>97</v>
      </c>
    </row>
    <row r="4" spans="1:14" ht="15" customHeight="1">
      <c r="A4" s="395" t="s">
        <v>100</v>
      </c>
      <c r="B4" s="401"/>
      <c r="C4" s="383" t="s">
        <v>101</v>
      </c>
      <c r="D4" s="397"/>
      <c r="E4" s="383" t="s">
        <v>102</v>
      </c>
      <c r="F4" s="375"/>
      <c r="G4" s="383" t="s">
        <v>103</v>
      </c>
      <c r="H4" s="397"/>
      <c r="I4" s="400" t="s">
        <v>104</v>
      </c>
      <c r="J4" s="403"/>
      <c r="K4" s="398" t="s">
        <v>105</v>
      </c>
      <c r="L4" s="399"/>
      <c r="M4" s="398" t="s">
        <v>106</v>
      </c>
      <c r="N4" s="400"/>
    </row>
    <row r="5" spans="1:14" ht="19.5" customHeight="1">
      <c r="A5" s="396"/>
      <c r="B5" s="402"/>
      <c r="C5" s="135" t="s">
        <v>90</v>
      </c>
      <c r="D5" s="83" t="s">
        <v>89</v>
      </c>
      <c r="E5" s="83" t="s">
        <v>107</v>
      </c>
      <c r="F5" s="135" t="s">
        <v>108</v>
      </c>
      <c r="G5" s="83" t="s">
        <v>107</v>
      </c>
      <c r="H5" s="85" t="s">
        <v>108</v>
      </c>
      <c r="I5" s="137" t="s">
        <v>90</v>
      </c>
      <c r="J5" s="84" t="s">
        <v>89</v>
      </c>
      <c r="K5" s="137" t="s">
        <v>90</v>
      </c>
      <c r="L5" s="84" t="s">
        <v>89</v>
      </c>
      <c r="M5" s="84" t="s">
        <v>90</v>
      </c>
      <c r="N5" s="85" t="s">
        <v>89</v>
      </c>
    </row>
    <row r="6" spans="1:14" ht="4.5" customHeight="1">
      <c r="A6" s="392"/>
      <c r="B6" s="393"/>
      <c r="C6" s="133"/>
      <c r="D6" s="131"/>
      <c r="E6" s="131"/>
      <c r="F6" s="131"/>
      <c r="G6" s="131"/>
      <c r="H6" s="131"/>
      <c r="I6" s="88"/>
      <c r="J6" s="88"/>
      <c r="K6" s="88"/>
      <c r="L6" s="88"/>
      <c r="M6" s="88"/>
      <c r="N6" s="88"/>
    </row>
    <row r="7" spans="1:14" ht="16.5" customHeight="1">
      <c r="A7" s="394" t="s">
        <v>282</v>
      </c>
      <c r="B7" s="394"/>
      <c r="C7" s="128">
        <v>5182</v>
      </c>
      <c r="D7" s="127">
        <v>1008342</v>
      </c>
      <c r="E7" s="127">
        <v>3912</v>
      </c>
      <c r="F7" s="127">
        <v>508360</v>
      </c>
      <c r="G7" s="127">
        <v>1144</v>
      </c>
      <c r="H7" s="127">
        <v>383082</v>
      </c>
      <c r="I7" s="127">
        <v>4</v>
      </c>
      <c r="J7" s="127">
        <v>8144</v>
      </c>
      <c r="K7" s="127">
        <v>117</v>
      </c>
      <c r="L7" s="127">
        <v>108583</v>
      </c>
      <c r="M7" s="127">
        <v>5</v>
      </c>
      <c r="N7" s="127">
        <v>173</v>
      </c>
    </row>
    <row r="8" spans="1:14" ht="16.5" customHeight="1">
      <c r="A8" s="394" t="s">
        <v>292</v>
      </c>
      <c r="B8" s="394"/>
      <c r="C8" s="128">
        <v>4158</v>
      </c>
      <c r="D8" s="127">
        <v>825530</v>
      </c>
      <c r="E8" s="127">
        <v>3048</v>
      </c>
      <c r="F8" s="127">
        <v>391856</v>
      </c>
      <c r="G8" s="127">
        <v>1006</v>
      </c>
      <c r="H8" s="127">
        <v>359728</v>
      </c>
      <c r="I8" s="127">
        <v>2</v>
      </c>
      <c r="J8" s="127">
        <v>1477</v>
      </c>
      <c r="K8" s="127">
        <v>86</v>
      </c>
      <c r="L8" s="127">
        <v>71868</v>
      </c>
      <c r="M8" s="127">
        <v>16</v>
      </c>
      <c r="N8" s="127">
        <v>601</v>
      </c>
    </row>
    <row r="9" spans="1:14" ht="16.5" customHeight="1">
      <c r="A9" s="394" t="s">
        <v>293</v>
      </c>
      <c r="B9" s="394"/>
      <c r="C9" s="128">
        <v>4104</v>
      </c>
      <c r="D9" s="127">
        <v>873091</v>
      </c>
      <c r="E9" s="127">
        <v>3048</v>
      </c>
      <c r="F9" s="127">
        <v>399690</v>
      </c>
      <c r="G9" s="127">
        <v>974</v>
      </c>
      <c r="H9" s="127">
        <v>406587</v>
      </c>
      <c r="I9" s="127">
        <v>3</v>
      </c>
      <c r="J9" s="127">
        <v>14607</v>
      </c>
      <c r="K9" s="127">
        <v>65</v>
      </c>
      <c r="L9" s="127">
        <v>51821</v>
      </c>
      <c r="M9" s="127">
        <v>14</v>
      </c>
      <c r="N9" s="127">
        <v>386</v>
      </c>
    </row>
    <row r="10" spans="1:14" ht="16.5" customHeight="1">
      <c r="A10" s="394" t="s">
        <v>294</v>
      </c>
      <c r="B10" s="394"/>
      <c r="C10" s="128">
        <v>4445</v>
      </c>
      <c r="D10" s="127">
        <v>849139</v>
      </c>
      <c r="E10" s="127">
        <v>3363</v>
      </c>
      <c r="F10" s="127">
        <v>432314</v>
      </c>
      <c r="G10" s="127">
        <v>989</v>
      </c>
      <c r="H10" s="127">
        <v>317845</v>
      </c>
      <c r="I10" s="127">
        <v>3</v>
      </c>
      <c r="J10" s="127">
        <v>502</v>
      </c>
      <c r="K10" s="127">
        <v>73</v>
      </c>
      <c r="L10" s="127">
        <v>97506</v>
      </c>
      <c r="M10" s="127">
        <v>17</v>
      </c>
      <c r="N10" s="127">
        <v>972</v>
      </c>
    </row>
    <row r="11" spans="1:14" ht="16.5" customHeight="1">
      <c r="A11" s="391" t="s">
        <v>295</v>
      </c>
      <c r="B11" s="391"/>
      <c r="C11" s="556">
        <f>SUM(C13:C24)</f>
        <v>4284</v>
      </c>
      <c r="D11" s="557">
        <f aca="true" t="shared" si="0" ref="D11:N11">SUM(D13:D24)</f>
        <v>870995</v>
      </c>
      <c r="E11" s="557">
        <f t="shared" si="0"/>
        <v>3238</v>
      </c>
      <c r="F11" s="557">
        <f t="shared" si="0"/>
        <v>405231</v>
      </c>
      <c r="G11" s="557">
        <f t="shared" si="0"/>
        <v>933</v>
      </c>
      <c r="H11" s="557">
        <f t="shared" si="0"/>
        <v>358863</v>
      </c>
      <c r="I11" s="557">
        <f t="shared" si="0"/>
        <v>3</v>
      </c>
      <c r="J11" s="557">
        <f t="shared" si="0"/>
        <v>2892</v>
      </c>
      <c r="K11" s="557">
        <f t="shared" si="0"/>
        <v>79</v>
      </c>
      <c r="L11" s="557">
        <f t="shared" si="0"/>
        <v>101161</v>
      </c>
      <c r="M11" s="557">
        <f t="shared" si="0"/>
        <v>31</v>
      </c>
      <c r="N11" s="557">
        <f t="shared" si="0"/>
        <v>2848</v>
      </c>
    </row>
    <row r="12" spans="1:14" ht="4.5" customHeight="1">
      <c r="A12" s="124"/>
      <c r="B12" s="124"/>
      <c r="C12" s="559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</row>
    <row r="13" spans="1:14" ht="16.5" customHeight="1">
      <c r="A13" s="77" t="s">
        <v>57</v>
      </c>
      <c r="B13" s="129" t="s">
        <v>85</v>
      </c>
      <c r="C13" s="559">
        <f>SUM(E13,G13,I13,K13,M13)</f>
        <v>320</v>
      </c>
      <c r="D13" s="560">
        <f>SUM(F13,H13,J13,L13,N13)</f>
        <v>75351</v>
      </c>
      <c r="E13" s="560">
        <v>244</v>
      </c>
      <c r="F13" s="560">
        <v>30115</v>
      </c>
      <c r="G13" s="560">
        <v>66</v>
      </c>
      <c r="H13" s="560">
        <v>40507</v>
      </c>
      <c r="I13" s="560">
        <v>0</v>
      </c>
      <c r="J13" s="560">
        <v>0</v>
      </c>
      <c r="K13" s="560">
        <v>8</v>
      </c>
      <c r="L13" s="560">
        <v>4533</v>
      </c>
      <c r="M13" s="560">
        <v>2</v>
      </c>
      <c r="N13" s="560">
        <v>196</v>
      </c>
    </row>
    <row r="14" spans="1:14" ht="16.5" customHeight="1">
      <c r="A14" s="129"/>
      <c r="B14" s="129" t="s">
        <v>84</v>
      </c>
      <c r="C14" s="559">
        <f aca="true" t="shared" si="1" ref="C14:D24">SUM(E14,G14,I14,K14,M14)</f>
        <v>376</v>
      </c>
      <c r="D14" s="560">
        <f>SUM(F14,H14,J14,L14,N14)</f>
        <v>67903</v>
      </c>
      <c r="E14" s="560">
        <v>292</v>
      </c>
      <c r="F14" s="560">
        <v>38120</v>
      </c>
      <c r="G14" s="560">
        <v>74</v>
      </c>
      <c r="H14" s="560">
        <v>25690</v>
      </c>
      <c r="I14" s="560">
        <v>0</v>
      </c>
      <c r="J14" s="560">
        <v>0</v>
      </c>
      <c r="K14" s="560">
        <v>6</v>
      </c>
      <c r="L14" s="560">
        <v>2845</v>
      </c>
      <c r="M14" s="560">
        <v>4</v>
      </c>
      <c r="N14" s="560">
        <v>1248</v>
      </c>
    </row>
    <row r="15" spans="1:14" ht="16.5" customHeight="1">
      <c r="A15" s="129"/>
      <c r="B15" s="129" t="s">
        <v>83</v>
      </c>
      <c r="C15" s="559">
        <f t="shared" si="1"/>
        <v>434</v>
      </c>
      <c r="D15" s="560">
        <f>SUM(F15,H15,J15,L15,N15)</f>
        <v>86091</v>
      </c>
      <c r="E15" s="560">
        <v>330</v>
      </c>
      <c r="F15" s="560">
        <v>41988</v>
      </c>
      <c r="G15" s="560">
        <v>95</v>
      </c>
      <c r="H15" s="560">
        <v>41883</v>
      </c>
      <c r="I15" s="560">
        <v>0</v>
      </c>
      <c r="J15" s="560">
        <v>0</v>
      </c>
      <c r="K15" s="560">
        <v>6</v>
      </c>
      <c r="L15" s="560">
        <v>2136</v>
      </c>
      <c r="M15" s="560">
        <v>3</v>
      </c>
      <c r="N15" s="560">
        <v>84</v>
      </c>
    </row>
    <row r="16" spans="1:14" ht="16.5" customHeight="1">
      <c r="A16" s="129"/>
      <c r="B16" s="129" t="s">
        <v>82</v>
      </c>
      <c r="C16" s="559">
        <f t="shared" si="1"/>
        <v>360</v>
      </c>
      <c r="D16" s="560">
        <f t="shared" si="1"/>
        <v>76776</v>
      </c>
      <c r="E16" s="560">
        <v>255</v>
      </c>
      <c r="F16" s="560">
        <v>31884</v>
      </c>
      <c r="G16" s="560">
        <v>90</v>
      </c>
      <c r="H16" s="560">
        <v>32257</v>
      </c>
      <c r="I16" s="560">
        <v>0</v>
      </c>
      <c r="J16" s="560">
        <v>0</v>
      </c>
      <c r="K16" s="560">
        <v>9</v>
      </c>
      <c r="L16" s="560">
        <v>11941</v>
      </c>
      <c r="M16" s="560">
        <v>6</v>
      </c>
      <c r="N16" s="560">
        <v>694</v>
      </c>
    </row>
    <row r="17" spans="1:14" ht="16.5" customHeight="1">
      <c r="A17" s="124"/>
      <c r="B17" s="129" t="s">
        <v>296</v>
      </c>
      <c r="C17" s="559">
        <f t="shared" si="1"/>
        <v>322</v>
      </c>
      <c r="D17" s="560">
        <f t="shared" si="1"/>
        <v>57684</v>
      </c>
      <c r="E17" s="560">
        <v>244</v>
      </c>
      <c r="F17" s="560">
        <v>32765</v>
      </c>
      <c r="G17" s="560">
        <v>63</v>
      </c>
      <c r="H17" s="560">
        <v>18687</v>
      </c>
      <c r="I17" s="560">
        <v>0</v>
      </c>
      <c r="J17" s="560">
        <v>0</v>
      </c>
      <c r="K17" s="560">
        <v>13</v>
      </c>
      <c r="L17" s="560">
        <v>6169</v>
      </c>
      <c r="M17" s="560">
        <v>2</v>
      </c>
      <c r="N17" s="560">
        <v>63</v>
      </c>
    </row>
    <row r="18" spans="1:14" ht="16.5" customHeight="1">
      <c r="A18" s="124"/>
      <c r="B18" s="129" t="s">
        <v>297</v>
      </c>
      <c r="C18" s="559">
        <f t="shared" si="1"/>
        <v>362</v>
      </c>
      <c r="D18" s="560">
        <f t="shared" si="1"/>
        <v>73416</v>
      </c>
      <c r="E18" s="560">
        <v>277</v>
      </c>
      <c r="F18" s="560">
        <v>34116</v>
      </c>
      <c r="G18" s="560">
        <v>77</v>
      </c>
      <c r="H18" s="560">
        <v>32301</v>
      </c>
      <c r="I18" s="560">
        <v>0</v>
      </c>
      <c r="J18" s="560">
        <v>0</v>
      </c>
      <c r="K18" s="560">
        <v>8</v>
      </c>
      <c r="L18" s="560">
        <v>6999</v>
      </c>
      <c r="M18" s="560">
        <v>0</v>
      </c>
      <c r="N18" s="560">
        <v>0</v>
      </c>
    </row>
    <row r="19" spans="1:14" ht="16.5" customHeight="1">
      <c r="A19" s="124"/>
      <c r="B19" s="129" t="s">
        <v>298</v>
      </c>
      <c r="C19" s="559">
        <f t="shared" si="1"/>
        <v>422</v>
      </c>
      <c r="D19" s="560">
        <f t="shared" si="1"/>
        <v>75336</v>
      </c>
      <c r="E19" s="560">
        <v>322</v>
      </c>
      <c r="F19" s="560">
        <v>38261</v>
      </c>
      <c r="G19" s="560">
        <v>89</v>
      </c>
      <c r="H19" s="560">
        <v>30458</v>
      </c>
      <c r="I19" s="560">
        <v>3</v>
      </c>
      <c r="J19" s="560">
        <v>2892</v>
      </c>
      <c r="K19" s="560">
        <v>6</v>
      </c>
      <c r="L19" s="560">
        <v>3594</v>
      </c>
      <c r="M19" s="560">
        <v>2</v>
      </c>
      <c r="N19" s="560">
        <v>131</v>
      </c>
    </row>
    <row r="20" spans="1:14" ht="16.5" customHeight="1">
      <c r="A20" s="124"/>
      <c r="B20" s="129" t="s">
        <v>299</v>
      </c>
      <c r="C20" s="559">
        <f t="shared" si="1"/>
        <v>297</v>
      </c>
      <c r="D20" s="560">
        <f t="shared" si="1"/>
        <v>73077</v>
      </c>
      <c r="E20" s="560">
        <v>224</v>
      </c>
      <c r="F20" s="560">
        <v>27384</v>
      </c>
      <c r="G20" s="560">
        <v>68</v>
      </c>
      <c r="H20" s="560">
        <v>39275</v>
      </c>
      <c r="I20" s="560">
        <v>0</v>
      </c>
      <c r="J20" s="560">
        <v>0</v>
      </c>
      <c r="K20" s="560">
        <v>3</v>
      </c>
      <c r="L20" s="560">
        <v>6350</v>
      </c>
      <c r="M20" s="560">
        <v>2</v>
      </c>
      <c r="N20" s="560">
        <v>68</v>
      </c>
    </row>
    <row r="21" spans="1:14" ht="16.5" customHeight="1">
      <c r="A21" s="129"/>
      <c r="B21" s="129" t="s">
        <v>300</v>
      </c>
      <c r="C21" s="559">
        <f t="shared" si="1"/>
        <v>418</v>
      </c>
      <c r="D21" s="560">
        <f t="shared" si="1"/>
        <v>105853</v>
      </c>
      <c r="E21" s="560">
        <v>309</v>
      </c>
      <c r="F21" s="560">
        <v>41326</v>
      </c>
      <c r="G21" s="560">
        <v>102</v>
      </c>
      <c r="H21" s="560">
        <v>21221</v>
      </c>
      <c r="I21" s="560">
        <v>0</v>
      </c>
      <c r="J21" s="560">
        <v>0</v>
      </c>
      <c r="K21" s="560">
        <v>6</v>
      </c>
      <c r="L21" s="560">
        <v>43294</v>
      </c>
      <c r="M21" s="560">
        <v>1</v>
      </c>
      <c r="N21" s="560">
        <v>12</v>
      </c>
    </row>
    <row r="22" spans="1:14" ht="16.5" customHeight="1">
      <c r="A22" s="77" t="s">
        <v>301</v>
      </c>
      <c r="B22" s="129" t="s">
        <v>77</v>
      </c>
      <c r="C22" s="559">
        <f t="shared" si="1"/>
        <v>209</v>
      </c>
      <c r="D22" s="560">
        <f t="shared" si="1"/>
        <v>30660</v>
      </c>
      <c r="E22" s="560">
        <v>161</v>
      </c>
      <c r="F22" s="560">
        <v>20115</v>
      </c>
      <c r="G22" s="560">
        <v>45</v>
      </c>
      <c r="H22" s="560">
        <v>10301</v>
      </c>
      <c r="I22" s="560">
        <v>0</v>
      </c>
      <c r="J22" s="560">
        <v>0</v>
      </c>
      <c r="K22" s="560">
        <v>1</v>
      </c>
      <c r="L22" s="560">
        <v>168</v>
      </c>
      <c r="M22" s="560">
        <v>2</v>
      </c>
      <c r="N22" s="560">
        <v>76</v>
      </c>
    </row>
    <row r="23" spans="1:14" ht="16.5" customHeight="1">
      <c r="A23" s="129"/>
      <c r="B23" s="129" t="s">
        <v>302</v>
      </c>
      <c r="C23" s="559">
        <f t="shared" si="1"/>
        <v>390</v>
      </c>
      <c r="D23" s="560">
        <f t="shared" si="1"/>
        <v>76710</v>
      </c>
      <c r="E23" s="560">
        <v>302</v>
      </c>
      <c r="F23" s="560">
        <v>36086</v>
      </c>
      <c r="G23" s="560">
        <v>77</v>
      </c>
      <c r="H23" s="560">
        <v>31864</v>
      </c>
      <c r="I23" s="560">
        <v>0</v>
      </c>
      <c r="J23" s="560">
        <v>0</v>
      </c>
      <c r="K23" s="560">
        <v>5</v>
      </c>
      <c r="L23" s="560">
        <v>8505</v>
      </c>
      <c r="M23" s="560">
        <v>6</v>
      </c>
      <c r="N23" s="560">
        <v>255</v>
      </c>
    </row>
    <row r="24" spans="1:14" ht="16.5" customHeight="1">
      <c r="A24" s="129"/>
      <c r="B24" s="129" t="s">
        <v>303</v>
      </c>
      <c r="C24" s="559">
        <f t="shared" si="1"/>
        <v>374</v>
      </c>
      <c r="D24" s="560">
        <f t="shared" si="1"/>
        <v>72138</v>
      </c>
      <c r="E24" s="560">
        <v>278</v>
      </c>
      <c r="F24" s="560">
        <v>33071</v>
      </c>
      <c r="G24" s="560">
        <v>87</v>
      </c>
      <c r="H24" s="560">
        <v>34419</v>
      </c>
      <c r="I24" s="560">
        <v>0</v>
      </c>
      <c r="J24" s="560">
        <v>0</v>
      </c>
      <c r="K24" s="560">
        <v>8</v>
      </c>
      <c r="L24" s="560">
        <v>4627</v>
      </c>
      <c r="M24" s="560">
        <v>1</v>
      </c>
      <c r="N24" s="560">
        <v>21</v>
      </c>
    </row>
    <row r="25" spans="1:14" ht="6" customHeight="1" thickBot="1">
      <c r="A25" s="125"/>
      <c r="B25" s="125"/>
      <c r="C25" s="11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1:14" ht="13.5" customHeight="1">
      <c r="A26" s="102" t="s">
        <v>109</v>
      </c>
      <c r="B26" s="124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ht="13.5" customHeight="1">
      <c r="A27" s="120" t="s">
        <v>304</v>
      </c>
      <c r="K27" s="121"/>
      <c r="L27" s="121"/>
      <c r="M27" s="121"/>
      <c r="N27" s="121"/>
    </row>
    <row r="28" spans="3:14" ht="13.5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5:6" ht="13.5">
      <c r="E29" s="121"/>
      <c r="F29" s="121"/>
    </row>
    <row r="30" spans="3:4" ht="13.5">
      <c r="C30" s="121"/>
      <c r="D30" s="121"/>
    </row>
  </sheetData>
  <sheetProtection/>
  <mergeCells count="14">
    <mergeCell ref="A10:B10"/>
    <mergeCell ref="A11:B11"/>
    <mergeCell ref="K4:L4"/>
    <mergeCell ref="M4:N4"/>
    <mergeCell ref="A6:B6"/>
    <mergeCell ref="A7:B7"/>
    <mergeCell ref="A8:B8"/>
    <mergeCell ref="A9:B9"/>
    <mergeCell ref="A2:H2"/>
    <mergeCell ref="A4:B5"/>
    <mergeCell ref="C4:D4"/>
    <mergeCell ref="E4:F4"/>
    <mergeCell ref="G4:H4"/>
    <mergeCell ref="I4:J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0.875" style="120" customWidth="1"/>
    <col min="2" max="2" width="3.625" style="120" customWidth="1"/>
    <col min="3" max="3" width="2.125" style="120" customWidth="1"/>
    <col min="4" max="4" width="0.875" style="120" customWidth="1"/>
    <col min="5" max="5" width="2.125" style="75" customWidth="1"/>
    <col min="6" max="6" width="0.875" style="75" customWidth="1"/>
    <col min="7" max="7" width="13.125" style="75" customWidth="1"/>
    <col min="8" max="8" width="0.875" style="75" customWidth="1"/>
    <col min="9" max="12" width="16.125" style="75" customWidth="1"/>
    <col min="13" max="13" width="9.00390625" style="76" customWidth="1"/>
    <col min="14" max="14" width="15.875" style="76" bestFit="1" customWidth="1"/>
    <col min="15" max="16384" width="9.00390625" style="76" customWidth="1"/>
  </cols>
  <sheetData>
    <row r="1" spans="1:12" ht="33" customHeight="1">
      <c r="A1" s="407"/>
      <c r="B1" s="407"/>
      <c r="C1" s="407"/>
      <c r="D1" s="407"/>
      <c r="E1" s="407"/>
      <c r="F1" s="407"/>
      <c r="G1" s="407"/>
      <c r="H1" s="123"/>
      <c r="I1" s="123"/>
      <c r="J1" s="123"/>
      <c r="K1" s="123"/>
      <c r="L1" s="123"/>
    </row>
    <row r="2" spans="1:12" ht="24.75" customHeight="1">
      <c r="A2" s="374" t="s">
        <v>110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ht="16.5" customHeight="1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8" customHeight="1">
      <c r="A4" s="401" t="s">
        <v>111</v>
      </c>
      <c r="B4" s="408"/>
      <c r="C4" s="408"/>
      <c r="D4" s="408"/>
      <c r="E4" s="408"/>
      <c r="F4" s="408"/>
      <c r="G4" s="408"/>
      <c r="H4" s="408"/>
      <c r="I4" s="381" t="s">
        <v>112</v>
      </c>
      <c r="J4" s="412" t="s">
        <v>113</v>
      </c>
      <c r="K4" s="377" t="s">
        <v>114</v>
      </c>
      <c r="L4" s="383"/>
    </row>
    <row r="5" spans="1:12" ht="15" customHeight="1">
      <c r="A5" s="390"/>
      <c r="B5" s="409"/>
      <c r="C5" s="409"/>
      <c r="D5" s="409"/>
      <c r="E5" s="409"/>
      <c r="F5" s="409"/>
      <c r="G5" s="409"/>
      <c r="H5" s="409"/>
      <c r="I5" s="411"/>
      <c r="J5" s="413"/>
      <c r="K5" s="138" t="s">
        <v>115</v>
      </c>
      <c r="L5" s="133" t="s">
        <v>116</v>
      </c>
    </row>
    <row r="6" spans="1:12" ht="15" customHeight="1">
      <c r="A6" s="402"/>
      <c r="B6" s="410"/>
      <c r="C6" s="410"/>
      <c r="D6" s="410"/>
      <c r="E6" s="410"/>
      <c r="F6" s="410"/>
      <c r="G6" s="410"/>
      <c r="H6" s="410"/>
      <c r="I6" s="382"/>
      <c r="J6" s="139" t="s">
        <v>117</v>
      </c>
      <c r="K6" s="84" t="s">
        <v>118</v>
      </c>
      <c r="L6" s="139" t="s">
        <v>119</v>
      </c>
    </row>
    <row r="7" spans="1:12" ht="7.5" customHeight="1">
      <c r="A7" s="124"/>
      <c r="B7" s="392"/>
      <c r="C7" s="392"/>
      <c r="D7" s="392"/>
      <c r="E7" s="392"/>
      <c r="F7" s="392"/>
      <c r="G7" s="392"/>
      <c r="H7" s="131"/>
      <c r="I7" s="140"/>
      <c r="J7" s="132"/>
      <c r="K7" s="132"/>
      <c r="L7" s="132"/>
    </row>
    <row r="8" spans="1:12" ht="22.5" customHeight="1">
      <c r="A8" s="124"/>
      <c r="B8" s="394" t="s">
        <v>305</v>
      </c>
      <c r="C8" s="394"/>
      <c r="D8" s="394"/>
      <c r="E8" s="394"/>
      <c r="F8" s="394"/>
      <c r="G8" s="394"/>
      <c r="H8" s="131"/>
      <c r="I8" s="141">
        <v>381358</v>
      </c>
      <c r="J8" s="142">
        <v>53092930</v>
      </c>
      <c r="K8" s="143">
        <v>1718810693</v>
      </c>
      <c r="L8" s="142">
        <v>32374</v>
      </c>
    </row>
    <row r="9" spans="1:12" ht="22.5" customHeight="1">
      <c r="A9" s="124"/>
      <c r="B9" s="394" t="s">
        <v>120</v>
      </c>
      <c r="C9" s="394"/>
      <c r="D9" s="394"/>
      <c r="E9" s="394"/>
      <c r="F9" s="394"/>
      <c r="G9" s="394"/>
      <c r="H9" s="131"/>
      <c r="I9" s="141">
        <v>382007</v>
      </c>
      <c r="J9" s="142">
        <v>53399063</v>
      </c>
      <c r="K9" s="143">
        <v>1772327607</v>
      </c>
      <c r="L9" s="142">
        <v>33190</v>
      </c>
    </row>
    <row r="10" spans="1:12" ht="22.5" customHeight="1">
      <c r="A10" s="124"/>
      <c r="B10" s="394" t="s">
        <v>121</v>
      </c>
      <c r="C10" s="394"/>
      <c r="D10" s="394"/>
      <c r="E10" s="394"/>
      <c r="F10" s="394"/>
      <c r="G10" s="394"/>
      <c r="H10" s="131"/>
      <c r="I10" s="141">
        <v>381927</v>
      </c>
      <c r="J10" s="142">
        <v>53774858</v>
      </c>
      <c r="K10" s="143">
        <v>1735084427</v>
      </c>
      <c r="L10" s="142">
        <v>32266</v>
      </c>
    </row>
    <row r="11" spans="1:12" ht="22.5" customHeight="1">
      <c r="A11" s="124"/>
      <c r="B11" s="394" t="s">
        <v>306</v>
      </c>
      <c r="C11" s="394"/>
      <c r="D11" s="394"/>
      <c r="E11" s="394"/>
      <c r="F11" s="394"/>
      <c r="G11" s="394"/>
      <c r="H11" s="131"/>
      <c r="I11" s="141">
        <v>382492</v>
      </c>
      <c r="J11" s="142">
        <v>54088345</v>
      </c>
      <c r="K11" s="142">
        <v>1790860412</v>
      </c>
      <c r="L11" s="142">
        <v>33110</v>
      </c>
    </row>
    <row r="12" spans="1:12" ht="22.5" customHeight="1">
      <c r="A12" s="124"/>
      <c r="B12" s="391" t="s">
        <v>307</v>
      </c>
      <c r="C12" s="391"/>
      <c r="D12" s="391"/>
      <c r="E12" s="391"/>
      <c r="F12" s="391"/>
      <c r="G12" s="391"/>
      <c r="H12" s="144"/>
      <c r="I12" s="563">
        <v>350878</v>
      </c>
      <c r="J12" s="98">
        <v>54349860</v>
      </c>
      <c r="K12" s="564">
        <v>1839435747</v>
      </c>
      <c r="L12" s="98">
        <v>33844</v>
      </c>
    </row>
    <row r="13" spans="1:12" ht="7.5" customHeight="1">
      <c r="A13" s="124"/>
      <c r="B13" s="394"/>
      <c r="C13" s="394"/>
      <c r="D13" s="394"/>
      <c r="E13" s="394"/>
      <c r="F13" s="394"/>
      <c r="G13" s="394"/>
      <c r="H13" s="131"/>
      <c r="I13" s="146"/>
      <c r="J13" s="565"/>
      <c r="K13" s="566"/>
      <c r="L13" s="565"/>
    </row>
    <row r="14" spans="1:14" ht="22.5" customHeight="1">
      <c r="A14" s="124"/>
      <c r="B14" s="404" t="s">
        <v>122</v>
      </c>
      <c r="C14" s="404"/>
      <c r="D14" s="124"/>
      <c r="E14" s="123" t="s">
        <v>123</v>
      </c>
      <c r="F14" s="131"/>
      <c r="G14" s="131" t="s">
        <v>124</v>
      </c>
      <c r="H14" s="131"/>
      <c r="I14" s="146">
        <v>230411</v>
      </c>
      <c r="J14" s="565">
        <v>25296434</v>
      </c>
      <c r="K14" s="566">
        <v>678110979</v>
      </c>
      <c r="L14" s="565">
        <v>26807</v>
      </c>
      <c r="N14" s="145"/>
    </row>
    <row r="15" spans="1:14" ht="22.5" customHeight="1">
      <c r="A15" s="124"/>
      <c r="B15" s="404" t="s">
        <v>125</v>
      </c>
      <c r="C15" s="404"/>
      <c r="D15" s="124"/>
      <c r="E15" s="123" t="s">
        <v>126</v>
      </c>
      <c r="F15" s="131"/>
      <c r="G15" s="131" t="s">
        <v>127</v>
      </c>
      <c r="H15" s="131"/>
      <c r="I15" s="146">
        <v>101451</v>
      </c>
      <c r="J15" s="565">
        <v>28156625</v>
      </c>
      <c r="K15" s="566">
        <v>1160062246</v>
      </c>
      <c r="L15" s="565">
        <v>41200</v>
      </c>
      <c r="N15" s="147"/>
    </row>
    <row r="16" spans="1:12" ht="22.5" customHeight="1">
      <c r="A16" s="124"/>
      <c r="B16" s="394"/>
      <c r="C16" s="394"/>
      <c r="D16" s="124"/>
      <c r="E16" s="405" t="s">
        <v>128</v>
      </c>
      <c r="F16" s="405"/>
      <c r="G16" s="405"/>
      <c r="H16" s="131"/>
      <c r="I16" s="146">
        <v>19016</v>
      </c>
      <c r="J16" s="565">
        <v>896801</v>
      </c>
      <c r="K16" s="566">
        <v>1262522</v>
      </c>
      <c r="L16" s="565">
        <v>1408</v>
      </c>
    </row>
    <row r="17" spans="1:12" ht="7.5" customHeight="1" thickBot="1">
      <c r="A17" s="125"/>
      <c r="B17" s="406"/>
      <c r="C17" s="406"/>
      <c r="D17" s="406"/>
      <c r="E17" s="406"/>
      <c r="F17" s="406"/>
      <c r="G17" s="406"/>
      <c r="H17" s="148"/>
      <c r="I17" s="149"/>
      <c r="J17" s="148"/>
      <c r="K17" s="148"/>
      <c r="L17" s="148"/>
    </row>
    <row r="18" spans="1:12" ht="13.5" customHeight="1">
      <c r="A18" s="102" t="s">
        <v>129</v>
      </c>
      <c r="B18" s="150"/>
      <c r="C18" s="151"/>
      <c r="D18" s="151"/>
      <c r="E18" s="152"/>
      <c r="F18" s="153"/>
      <c r="G18" s="153"/>
      <c r="H18" s="153"/>
      <c r="I18" s="153"/>
      <c r="J18" s="153"/>
      <c r="K18" s="131"/>
      <c r="L18" s="131"/>
    </row>
    <row r="19" ht="13.5" customHeight="1">
      <c r="A19" s="120" t="s">
        <v>308</v>
      </c>
    </row>
    <row r="20" spans="10:11" ht="13.5">
      <c r="J20" s="154"/>
      <c r="K20" s="155"/>
    </row>
  </sheetData>
  <sheetProtection/>
  <mergeCells count="18">
    <mergeCell ref="B13:G13"/>
    <mergeCell ref="B14:C14"/>
    <mergeCell ref="B15:C15"/>
    <mergeCell ref="B16:C16"/>
    <mergeCell ref="E16:G16"/>
    <mergeCell ref="B17:G17"/>
    <mergeCell ref="B7:G7"/>
    <mergeCell ref="B8:G8"/>
    <mergeCell ref="B9:G9"/>
    <mergeCell ref="B10:G10"/>
    <mergeCell ref="B11:G11"/>
    <mergeCell ref="B12:G12"/>
    <mergeCell ref="A1:G1"/>
    <mergeCell ref="A2:L2"/>
    <mergeCell ref="A4:H6"/>
    <mergeCell ref="I4:I6"/>
    <mergeCell ref="J4:J5"/>
    <mergeCell ref="K4:L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2019-03-07T10:14:17Z</cp:lastPrinted>
  <dcterms:created xsi:type="dcterms:W3CDTF">2001-02-09T06:42:36Z</dcterms:created>
  <dcterms:modified xsi:type="dcterms:W3CDTF">2019-03-07T10:15:36Z</dcterms:modified>
  <cp:category/>
  <cp:version/>
  <cp:contentType/>
  <cp:contentStatus/>
</cp:coreProperties>
</file>