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062z8LSaTRmIYixVmbgFsR2iF/5Lqek07w10S2EBkInVUCFFpO/AVorPKIP78i0IvEJl/ERRak9d6Lu4f2Ewg==" workbookSaltValue="mw2K15dAkQSIBkyjdprF8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<sst xmlns="http://schemas.openxmlformats.org/spreadsheetml/2006/main" count="240" uniqueCount="125">
  <si>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</si>
  <si>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</si>
  <si>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</si>
  <si>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</si>
  <si>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</si>
  <si>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</si>
  <si>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</si>
  <si>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</si>
  <si>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</si>
  <si>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</si>
  <si>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</si>
  <si>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</si>
  <si>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</si>
  <si>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</si>
  <si>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</si>
  <si>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</si>
  <si>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</si>
  <si>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</si>
  <si>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</si>
  <si>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</si>
  <si>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</si>
  <si>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</si>
  <si>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</si>
  <si>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</si>
  <si>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</si>
  <si>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</si>
  <si>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</si>
  <si>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</si>
  <si>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</si>
  <si>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</si>
  <si>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</si>
  <si>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</si>
  <si>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</si>
  <si>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</si>
  <si>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</si>
  <si>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</si>
  <si>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</si>
  <si>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</si>
  <si>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</si>
  <si>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</si>
  <si>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</si>
  <si>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</si>
  <si>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</si>
  <si>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</si>
  <si>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</si>
  <si>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</si>
  <si>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</si>
  <si>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</si>
  <si>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</si>
  <si>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</si>
  <si>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</si>
  <si>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</si>
  <si>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</si>
  <si>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</si>
  <si>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</si>
  <si>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</si>
  <si>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</si>
  <si>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</si>
  <si>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</si>
  <si>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</si>
  <si>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</si>
  <si>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</si>
  <si>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</si>
  <si>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</si>
  <si>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</si>
  <si>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</si>
  <si>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</si>
  <si>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</si>
  <si>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</si>
  <si>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</si>
  <si>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</si>
  <si>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</si>
  <si>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</si>
  <si>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</si>
  <si>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</si>
  <si>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</si>
  <si>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</si>
  <si>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</si>
  <si>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</si>
  <si>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</si>
  <si>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</si>
  <si>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</si>
  <si>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</si>
  <si>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</si>
  <si>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</si>
  <si>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</si>
  <si>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</si>
  <si>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</si>
  <si>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</si>
  <si>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</si>
  <si>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</si>
  <si>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</si>
  <si>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</si>
  <si>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</si>
  <si>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</si>
  <si>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</si>
  <si>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</si>
  <si>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</si>
  <si>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</si>
  <si>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</si>
  <si>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</si>
  <si>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</si>
  <si>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</si>
  <si>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</si>
  <si>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</si>
  <si>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</si>
  <si>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</si>
  <si>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</si>
  <si>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</si>
  <si>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</si>
  <si>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</si>
  <si>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</si>
  <si>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</si>
  <si>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</si>
  <si>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</si>
  <si>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</si>
  <si>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</si>
  <si>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</si>
  <si>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</si>
  <si>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</si>
  <si>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</si>
  <si>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</si>
  <si>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①経営の健全性・効率性について　　　　　　　　　　一時的に公共下水道への接続統合に投資した関係で比率は下がるが、その後は現状維持で推移する見込みである。　　　　　　　　　　　　　　　　　　　　　　　　　　　④企業債残高対事業規模比率　　　　　　　　　　　　公共下水道への接続統合した投資が発生し、現状維持で推移する見込みである。　　　　　　　　　　　　　⑤経費回収率　　　　　　　　　　　　　　　　　　　　　　区域内での高齢化が進んでいることにより、使用料の増収が見込めないため、収益バランスの適正化に取り組む必要がある。　　　　　　　　　　　　　　　　　　⑥汚水処理原価　　　　　　　　　　　　　　　　　　　　　高齢化世帯が多いため、人口減少の傾向にあるので一層の経費縮減に取り組む必要がある。　　　　　　⑦施設利用率　　　　　　　　　　　　　　　　　　　　　　高齢化による人口減少が顕著なため、処理水量は減少傾向になる見込みである。　　　　　　　　　　　⑧水洗化率　　　　　　　　　　　　　　　　　　　　　今後、益々高齢化が進んでいくことが予想され、増加は見込めない。　　　　　　　　　　　　　　　　</t>
    <rPh sb="25" eb="28">
      <t>イチジテキ</t>
    </rPh>
    <rPh sb="29" eb="31">
      <t>コウキョウ</t>
    </rPh>
    <rPh sb="31" eb="34">
      <t>ゲスイドウ</t>
    </rPh>
    <rPh sb="36" eb="38">
      <t>セツゾク</t>
    </rPh>
    <rPh sb="38" eb="40">
      <t>トウゴウ</t>
    </rPh>
    <rPh sb="41" eb="43">
      <t>トウシ</t>
    </rPh>
    <rPh sb="45" eb="47">
      <t>カンケイ</t>
    </rPh>
    <rPh sb="48" eb="50">
      <t>ヒリツ</t>
    </rPh>
    <rPh sb="51" eb="52">
      <t>サ</t>
    </rPh>
    <rPh sb="58" eb="59">
      <t>ゴ</t>
    </rPh>
    <rPh sb="60" eb="62">
      <t>ゲンジョウ</t>
    </rPh>
    <rPh sb="62" eb="64">
      <t>イジ</t>
    </rPh>
    <rPh sb="65" eb="67">
      <t>スイイ</t>
    </rPh>
    <rPh sb="69" eb="71">
      <t>ミコ</t>
    </rPh>
    <rPh sb="104" eb="106">
      <t>キギョウ</t>
    </rPh>
    <rPh sb="106" eb="107">
      <t>サイ</t>
    </rPh>
    <rPh sb="107" eb="109">
      <t>ザンダカ</t>
    </rPh>
    <rPh sb="109" eb="110">
      <t>タイ</t>
    </rPh>
    <rPh sb="110" eb="112">
      <t>ジギョウ</t>
    </rPh>
    <rPh sb="112" eb="114">
      <t>キボ</t>
    </rPh>
    <rPh sb="114" eb="116">
      <t>ヒリツ</t>
    </rPh>
    <rPh sb="128" eb="130">
      <t>コウキョウ</t>
    </rPh>
    <rPh sb="130" eb="133">
      <t>ゲスイドウ</t>
    </rPh>
    <rPh sb="135" eb="137">
      <t>セツゾク</t>
    </rPh>
    <rPh sb="137" eb="139">
      <t>トウゴウ</t>
    </rPh>
    <rPh sb="141" eb="143">
      <t>トウシ</t>
    </rPh>
    <rPh sb="144" eb="146">
      <t>ハッセイ</t>
    </rPh>
    <rPh sb="148" eb="150">
      <t>ゲンジョウ</t>
    </rPh>
    <rPh sb="150" eb="152">
      <t>イジ</t>
    </rPh>
    <rPh sb="153" eb="155">
      <t>スイイ</t>
    </rPh>
    <rPh sb="157" eb="159">
      <t>ミコ</t>
    </rPh>
    <rPh sb="178" eb="180">
      <t>ケイヒ</t>
    </rPh>
    <rPh sb="180" eb="182">
      <t>カイシュウ</t>
    </rPh>
    <rPh sb="182" eb="183">
      <t>リツ</t>
    </rPh>
    <rPh sb="205" eb="208">
      <t>クイキナイ</t>
    </rPh>
    <rPh sb="210" eb="213">
      <t>コウレイカ</t>
    </rPh>
    <rPh sb="214" eb="215">
      <t>スス</t>
    </rPh>
    <rPh sb="225" eb="228">
      <t>シヨウリョウ</t>
    </rPh>
    <rPh sb="229" eb="231">
      <t>ゾウシュウ</t>
    </rPh>
    <rPh sb="232" eb="234">
      <t>ミコ</t>
    </rPh>
    <rPh sb="240" eb="242">
      <t>シュウエキ</t>
    </rPh>
    <rPh sb="247" eb="250">
      <t>テキセイカ</t>
    </rPh>
    <rPh sb="251" eb="252">
      <t>ト</t>
    </rPh>
    <rPh sb="253" eb="254">
      <t>ク</t>
    </rPh>
    <rPh sb="255" eb="257">
      <t>ヒツヨウ</t>
    </rPh>
    <rPh sb="280" eb="282">
      <t>オスイ</t>
    </rPh>
    <rPh sb="282" eb="284">
      <t>ショリ</t>
    </rPh>
    <rPh sb="284" eb="286">
      <t>ゲンカ</t>
    </rPh>
    <rPh sb="307" eb="310">
      <t>コウレイカ</t>
    </rPh>
    <rPh sb="310" eb="312">
      <t>セタイ</t>
    </rPh>
    <rPh sb="313" eb="314">
      <t>オオ</t>
    </rPh>
    <rPh sb="318" eb="320">
      <t>ジンコウ</t>
    </rPh>
    <rPh sb="320" eb="322">
      <t>ゲンショウ</t>
    </rPh>
    <rPh sb="323" eb="325">
      <t>ケイコウ</t>
    </rPh>
    <rPh sb="330" eb="332">
      <t>イッソウ</t>
    </rPh>
    <rPh sb="333" eb="335">
      <t>ケイヒ</t>
    </rPh>
    <rPh sb="335" eb="337">
      <t>シュクゲン</t>
    </rPh>
    <rPh sb="338" eb="339">
      <t>ト</t>
    </rPh>
    <rPh sb="340" eb="341">
      <t>ク</t>
    </rPh>
    <rPh sb="342" eb="344">
      <t>ヒツヨウ</t>
    </rPh>
    <rPh sb="355" eb="357">
      <t>シセツ</t>
    </rPh>
    <rPh sb="357" eb="359">
      <t>リヨウ</t>
    </rPh>
    <rPh sb="359" eb="360">
      <t>リツ</t>
    </rPh>
    <rPh sb="382" eb="385">
      <t>コウレイカ</t>
    </rPh>
    <rPh sb="388" eb="390">
      <t>ジンコウ</t>
    </rPh>
    <rPh sb="390" eb="392">
      <t>ゲンショウ</t>
    </rPh>
    <rPh sb="393" eb="395">
      <t>ケンチョ</t>
    </rPh>
    <rPh sb="399" eb="401">
      <t>ショリ</t>
    </rPh>
    <rPh sb="401" eb="403">
      <t>スイリョウ</t>
    </rPh>
    <rPh sb="404" eb="406">
      <t>ゲンショウ</t>
    </rPh>
    <rPh sb="406" eb="408">
      <t>ケイコウ</t>
    </rPh>
    <rPh sb="411" eb="413">
      <t>ミコ</t>
    </rPh>
    <rPh sb="430" eb="433">
      <t>スイセンカ</t>
    </rPh>
    <rPh sb="433" eb="434">
      <t>リツ</t>
    </rPh>
    <rPh sb="455" eb="457">
      <t>コンゴ</t>
    </rPh>
    <rPh sb="458" eb="460">
      <t>マスマス</t>
    </rPh>
    <rPh sb="460" eb="463">
      <t>コウレイカ</t>
    </rPh>
    <rPh sb="464" eb="465">
      <t>スス</t>
    </rPh>
    <rPh sb="472" eb="474">
      <t>ヨソウ</t>
    </rPh>
    <rPh sb="477" eb="479">
      <t>ゾウカ</t>
    </rPh>
    <rPh sb="480" eb="482">
      <t>ミコ</t>
    </rPh>
    <phoneticPr fontId="4"/>
  </si>
  <si>
    <t>管種のほとんどがＶＰ管であるため、管きょの老朽化が深刻化する可能性は低いと思われる。</t>
    <rPh sb="0" eb="2">
      <t>カンシュ</t>
    </rPh>
    <rPh sb="10" eb="11">
      <t>カン</t>
    </rPh>
    <rPh sb="17" eb="18">
      <t>カン</t>
    </rPh>
    <rPh sb="21" eb="24">
      <t>ロウキュウカ</t>
    </rPh>
    <rPh sb="25" eb="27">
      <t>シンコク</t>
    </rPh>
    <rPh sb="27" eb="28">
      <t>カ</t>
    </rPh>
    <rPh sb="30" eb="33">
      <t>カノウセイ</t>
    </rPh>
    <rPh sb="34" eb="35">
      <t>ヒク</t>
    </rPh>
    <rPh sb="37" eb="38">
      <t>オモ</t>
    </rPh>
    <phoneticPr fontId="4"/>
  </si>
  <si>
    <t>施設全体が老朽化しており、今後故障が多くなると予想される。最適整備構想の結果に基づき、計画的な施設の更新を実施し、施設の長寿命化及び維持管理費の縮減を図っていく必要がある。</t>
    <rPh sb="0" eb="2">
      <t>シセツ</t>
    </rPh>
    <rPh sb="2" eb="4">
      <t>ゼンタイ</t>
    </rPh>
    <rPh sb="5" eb="8">
      <t>ロウキュウカ</t>
    </rPh>
    <rPh sb="13" eb="15">
      <t>コンゴ</t>
    </rPh>
    <rPh sb="15" eb="17">
      <t>コショウ</t>
    </rPh>
    <rPh sb="18" eb="19">
      <t>オオ</t>
    </rPh>
    <rPh sb="23" eb="25">
      <t>ヨソウ</t>
    </rPh>
    <rPh sb="29" eb="31">
      <t>サイテキ</t>
    </rPh>
    <rPh sb="31" eb="33">
      <t>セイビ</t>
    </rPh>
    <rPh sb="33" eb="35">
      <t>コウソウ</t>
    </rPh>
    <rPh sb="36" eb="38">
      <t>ケッカ</t>
    </rPh>
    <rPh sb="39" eb="40">
      <t>モト</t>
    </rPh>
    <rPh sb="43" eb="46">
      <t>ケイカクテキ</t>
    </rPh>
    <rPh sb="47" eb="49">
      <t>シセツ</t>
    </rPh>
    <rPh sb="50" eb="52">
      <t>コウシン</t>
    </rPh>
    <rPh sb="53" eb="55">
      <t>ジッシ</t>
    </rPh>
    <rPh sb="57" eb="59">
      <t>シセツ</t>
    </rPh>
    <rPh sb="60" eb="64">
      <t>チョウジュミョウカ</t>
    </rPh>
    <rPh sb="64" eb="65">
      <t>オヨ</t>
    </rPh>
    <rPh sb="66" eb="68">
      <t>イジ</t>
    </rPh>
    <rPh sb="68" eb="71">
      <t>カンリヒ</t>
    </rPh>
    <rPh sb="72" eb="74">
      <t>シュクゲン</t>
    </rPh>
    <rPh sb="75" eb="76">
      <t>ハカ</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</si>
</sst>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56-42B5-84F5-0E2D4C7F4A31}"/>
            </c:ext>
          </c:extLst>
        </c:ser>
        <c:dLbls>
          <c:showLegendKey val="0"/>
          <c:showVal val="0"/>
          <c:showCatName val="0"/>
          <c:showSerName val="0"/>
          <c:showPercent val="0"/>
          <c:showBubbleSize val="0"/>
        </c:dLbls>
        <c:gapWidth val="150"/>
        <c:axId val="259312640"/>
        <c:axId val="2593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F56-42B5-84F5-0E2D4C7F4A31}"/>
            </c:ext>
          </c:extLst>
        </c:ser>
        <c:dLbls>
          <c:showLegendKey val="0"/>
          <c:showVal val="0"/>
          <c:showCatName val="0"/>
          <c:showSerName val="0"/>
          <c:showPercent val="0"/>
          <c:showBubbleSize val="0"/>
        </c:dLbls>
        <c:marker val="1"/>
        <c:smooth val="0"/>
        <c:axId val="259312640"/>
        <c:axId val="259314816"/>
      </c:lineChart>
      <c:dateAx>
        <c:axId val="259312640"/>
        <c:scaling>
          <c:orientation val="minMax"/>
        </c:scaling>
        <c:delete val="1"/>
        <c:axPos val="b"/>
        <c:numFmt formatCode="ge" sourceLinked="1"/>
        <c:majorTickMark val="none"/>
        <c:minorTickMark val="none"/>
        <c:tickLblPos val="none"/>
        <c:crossAx val="259314816"/>
        <c:crosses val="autoZero"/>
        <c:auto val="1"/>
        <c:lblOffset val="100"/>
        <c:baseTimeUnit val="years"/>
      </c:dateAx>
      <c:valAx>
        <c:axId val="2593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3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37.64</c:v>
                </c:pt>
                <c:pt idx="1">
                  <c:v>39.61</c:v>
                </c:pt>
                <c:pt idx="2">
                  <c:v>37.78</c:v>
                </c:pt>
                <c:pt idx="3">
                  <c:v>35.94</c:v>
                </c:pt>
                <c:pt idx="4">
                  <c:v>27.7</c:v>
                </c:pt>
              </c:numCache>
            </c:numRef>
          </c:val>
          <c:extLst xmlns:c16r2="http://schemas.microsoft.com/office/drawing/2015/06/chart">
            <c:ext xmlns:c16="http://schemas.microsoft.com/office/drawing/2014/chart" uri="{C3380CC4-5D6E-409C-BE32-E72D297353CC}">
              <c16:uniqueId val="{00000000-76AB-4348-93C9-6627755FF777}"/>
            </c:ext>
          </c:extLst>
        </c:ser>
        <c:dLbls>
          <c:showLegendKey val="0"/>
          <c:showVal val="0"/>
          <c:showCatName val="0"/>
          <c:showSerName val="0"/>
          <c:showPercent val="0"/>
          <c:showBubbleSize val="0"/>
        </c:dLbls>
        <c:gapWidth val="150"/>
        <c:axId val="259992576"/>
        <c:axId val="2599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6AB-4348-93C9-6627755FF777}"/>
            </c:ext>
          </c:extLst>
        </c:ser>
        <c:dLbls>
          <c:showLegendKey val="0"/>
          <c:showVal val="0"/>
          <c:showCatName val="0"/>
          <c:showSerName val="0"/>
          <c:showPercent val="0"/>
          <c:showBubbleSize val="0"/>
        </c:dLbls>
        <c:marker val="1"/>
        <c:smooth val="0"/>
        <c:axId val="259992576"/>
        <c:axId val="259994752"/>
      </c:lineChart>
      <c:dateAx>
        <c:axId val="259992576"/>
        <c:scaling>
          <c:orientation val="minMax"/>
        </c:scaling>
        <c:delete val="1"/>
        <c:axPos val="b"/>
        <c:numFmt formatCode="ge" sourceLinked="1"/>
        <c:majorTickMark val="none"/>
        <c:minorTickMark val="none"/>
        <c:tickLblPos val="none"/>
        <c:crossAx val="259994752"/>
        <c:crosses val="autoZero"/>
        <c:auto val="1"/>
        <c:lblOffset val="100"/>
        <c:baseTimeUnit val="years"/>
      </c:dateAx>
      <c:valAx>
        <c:axId val="2599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9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91.58</c:v>
                </c:pt>
                <c:pt idx="1">
                  <c:v>92.08</c:v>
                </c:pt>
                <c:pt idx="2">
                  <c:v>91.84</c:v>
                </c:pt>
                <c:pt idx="3">
                  <c:v>92.78</c:v>
                </c:pt>
                <c:pt idx="4">
                  <c:v>94.87</c:v>
                </c:pt>
              </c:numCache>
            </c:numRef>
          </c:val>
          <c:extLst xmlns:c16r2="http://schemas.microsoft.com/office/drawing/2015/06/chart">
            <c:ext xmlns:c16="http://schemas.microsoft.com/office/drawing/2014/chart" uri="{C3380CC4-5D6E-409C-BE32-E72D297353CC}">
              <c16:uniqueId val="{00000000-2BF8-4DE3-A24B-A4430F30FBC3}"/>
            </c:ext>
          </c:extLst>
        </c:ser>
        <c:dLbls>
          <c:showLegendKey val="0"/>
          <c:showVal val="0"/>
          <c:showCatName val="0"/>
          <c:showSerName val="0"/>
          <c:showPercent val="0"/>
          <c:showBubbleSize val="0"/>
        </c:dLbls>
        <c:gapWidth val="150"/>
        <c:axId val="260320640"/>
        <c:axId val="2603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BF8-4DE3-A24B-A4430F30FBC3}"/>
            </c:ext>
          </c:extLst>
        </c:ser>
        <c:dLbls>
          <c:showLegendKey val="0"/>
          <c:showVal val="0"/>
          <c:showCatName val="0"/>
          <c:showSerName val="0"/>
          <c:showPercent val="0"/>
          <c:showBubbleSize val="0"/>
        </c:dLbls>
        <c:marker val="1"/>
        <c:smooth val="0"/>
        <c:axId val="260320640"/>
        <c:axId val="260322816"/>
      </c:lineChart>
      <c:dateAx>
        <c:axId val="260320640"/>
        <c:scaling>
          <c:orientation val="minMax"/>
        </c:scaling>
        <c:delete val="1"/>
        <c:axPos val="b"/>
        <c:numFmt formatCode="ge" sourceLinked="1"/>
        <c:majorTickMark val="none"/>
        <c:minorTickMark val="none"/>
        <c:tickLblPos val="none"/>
        <c:crossAx val="260322816"/>
        <c:crosses val="autoZero"/>
        <c:auto val="1"/>
        <c:lblOffset val="100"/>
        <c:baseTimeUnit val="years"/>
      </c:dateAx>
      <c:valAx>
        <c:axId val="2603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65.959999999999994</c:v>
                </c:pt>
                <c:pt idx="1">
                  <c:v>64.319999999999993</c:v>
                </c:pt>
                <c:pt idx="2">
                  <c:v>99.14</c:v>
                </c:pt>
                <c:pt idx="3">
                  <c:v>99.88</c:v>
                </c:pt>
                <c:pt idx="4">
                  <c:v>82.48</c:v>
                </c:pt>
              </c:numCache>
            </c:numRef>
          </c:val>
          <c:extLst xmlns:c16r2="http://schemas.microsoft.com/office/drawing/2015/06/chart">
            <c:ext xmlns:c16="http://schemas.microsoft.com/office/drawing/2014/chart" uri="{C3380CC4-5D6E-409C-BE32-E72D297353CC}">
              <c16:uniqueId val="{00000000-B61F-4874-BA01-EA631AEC535B}"/>
            </c:ext>
          </c:extLst>
        </c:ser>
        <c:dLbls>
          <c:showLegendKey val="0"/>
          <c:showVal val="0"/>
          <c:showCatName val="0"/>
          <c:showSerName val="0"/>
          <c:showPercent val="0"/>
          <c:showBubbleSize val="0"/>
        </c:dLbls>
        <c:gapWidth val="150"/>
        <c:axId val="259476864"/>
        <c:axId val="2594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1F-4874-BA01-EA631AEC535B}"/>
            </c:ext>
          </c:extLst>
        </c:ser>
        <c:dLbls>
          <c:showLegendKey val="0"/>
          <c:showVal val="0"/>
          <c:showCatName val="0"/>
          <c:showSerName val="0"/>
          <c:showPercent val="0"/>
          <c:showBubbleSize val="0"/>
        </c:dLbls>
        <c:marker val="1"/>
        <c:smooth val="0"/>
        <c:axId val="259476864"/>
        <c:axId val="259487232"/>
      </c:lineChart>
      <c:dateAx>
        <c:axId val="259476864"/>
        <c:scaling>
          <c:orientation val="minMax"/>
        </c:scaling>
        <c:delete val="1"/>
        <c:axPos val="b"/>
        <c:numFmt formatCode="ge" sourceLinked="1"/>
        <c:majorTickMark val="none"/>
        <c:minorTickMark val="none"/>
        <c:tickLblPos val="none"/>
        <c:crossAx val="259487232"/>
        <c:crosses val="autoZero"/>
        <c:auto val="1"/>
        <c:lblOffset val="100"/>
        <c:baseTimeUnit val="years"/>
      </c:dateAx>
      <c:valAx>
        <c:axId val="2594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4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0D-4CC4-A69D-22EB98B02004}"/>
            </c:ext>
          </c:extLst>
        </c:ser>
        <c:dLbls>
          <c:showLegendKey val="0"/>
          <c:showVal val="0"/>
          <c:showCatName val="0"/>
          <c:showSerName val="0"/>
          <c:showPercent val="0"/>
          <c:showBubbleSize val="0"/>
        </c:dLbls>
        <c:gapWidth val="150"/>
        <c:axId val="259534848"/>
        <c:axId val="2595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0D-4CC4-A69D-22EB98B02004}"/>
            </c:ext>
          </c:extLst>
        </c:ser>
        <c:dLbls>
          <c:showLegendKey val="0"/>
          <c:showVal val="0"/>
          <c:showCatName val="0"/>
          <c:showSerName val="0"/>
          <c:showPercent val="0"/>
          <c:showBubbleSize val="0"/>
        </c:dLbls>
        <c:marker val="1"/>
        <c:smooth val="0"/>
        <c:axId val="259534848"/>
        <c:axId val="259536768"/>
      </c:lineChart>
      <c:dateAx>
        <c:axId val="259534848"/>
        <c:scaling>
          <c:orientation val="minMax"/>
        </c:scaling>
        <c:delete val="1"/>
        <c:axPos val="b"/>
        <c:numFmt formatCode="ge" sourceLinked="1"/>
        <c:majorTickMark val="none"/>
        <c:minorTickMark val="none"/>
        <c:tickLblPos val="none"/>
        <c:crossAx val="259536768"/>
        <c:crosses val="autoZero"/>
        <c:auto val="1"/>
        <c:lblOffset val="100"/>
        <c:baseTimeUnit val="years"/>
      </c:dateAx>
      <c:valAx>
        <c:axId val="2595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36-42B0-99DF-5AFD504226E7}"/>
            </c:ext>
          </c:extLst>
        </c:ser>
        <c:dLbls>
          <c:showLegendKey val="0"/>
          <c:showVal val="0"/>
          <c:showCatName val="0"/>
          <c:showSerName val="0"/>
          <c:showPercent val="0"/>
          <c:showBubbleSize val="0"/>
        </c:dLbls>
        <c:gapWidth val="150"/>
        <c:axId val="259572096"/>
        <c:axId val="259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36-42B0-99DF-5AFD504226E7}"/>
            </c:ext>
          </c:extLst>
        </c:ser>
        <c:dLbls>
          <c:showLegendKey val="0"/>
          <c:showVal val="0"/>
          <c:showCatName val="0"/>
          <c:showSerName val="0"/>
          <c:showPercent val="0"/>
          <c:showBubbleSize val="0"/>
        </c:dLbls>
        <c:marker val="1"/>
        <c:smooth val="0"/>
        <c:axId val="259572096"/>
        <c:axId val="259574016"/>
      </c:lineChart>
      <c:dateAx>
        <c:axId val="259572096"/>
        <c:scaling>
          <c:orientation val="minMax"/>
        </c:scaling>
        <c:delete val="1"/>
        <c:axPos val="b"/>
        <c:numFmt formatCode="ge" sourceLinked="1"/>
        <c:majorTickMark val="none"/>
        <c:minorTickMark val="none"/>
        <c:tickLblPos val="none"/>
        <c:crossAx val="259574016"/>
        <c:crosses val="autoZero"/>
        <c:auto val="1"/>
        <c:lblOffset val="100"/>
        <c:baseTimeUnit val="years"/>
      </c:dateAx>
      <c:valAx>
        <c:axId val="2595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5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9E-4001-A1A1-773669CC8054}"/>
            </c:ext>
          </c:extLst>
        </c:ser>
        <c:dLbls>
          <c:showLegendKey val="0"/>
          <c:showVal val="0"/>
          <c:showCatName val="0"/>
          <c:showSerName val="0"/>
          <c:showPercent val="0"/>
          <c:showBubbleSize val="0"/>
        </c:dLbls>
        <c:gapWidth val="150"/>
        <c:axId val="259681280"/>
        <c:axId val="2596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9E-4001-A1A1-773669CC8054}"/>
            </c:ext>
          </c:extLst>
        </c:ser>
        <c:dLbls>
          <c:showLegendKey val="0"/>
          <c:showVal val="0"/>
          <c:showCatName val="0"/>
          <c:showSerName val="0"/>
          <c:showPercent val="0"/>
          <c:showBubbleSize val="0"/>
        </c:dLbls>
        <c:marker val="1"/>
        <c:smooth val="0"/>
        <c:axId val="259681280"/>
        <c:axId val="259687552"/>
      </c:lineChart>
      <c:dateAx>
        <c:axId val="259681280"/>
        <c:scaling>
          <c:orientation val="minMax"/>
        </c:scaling>
        <c:delete val="1"/>
        <c:axPos val="b"/>
        <c:numFmt formatCode="ge" sourceLinked="1"/>
        <c:majorTickMark val="none"/>
        <c:minorTickMark val="none"/>
        <c:tickLblPos val="none"/>
        <c:crossAx val="259687552"/>
        <c:crosses val="autoZero"/>
        <c:auto val="1"/>
        <c:lblOffset val="100"/>
        <c:baseTimeUnit val="years"/>
      </c:dateAx>
      <c:valAx>
        <c:axId val="2596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6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34-40C8-8A47-C4C279EA73ED}"/>
            </c:ext>
          </c:extLst>
        </c:ser>
        <c:dLbls>
          <c:showLegendKey val="0"/>
          <c:showVal val="0"/>
          <c:showCatName val="0"/>
          <c:showSerName val="0"/>
          <c:showPercent val="0"/>
          <c:showBubbleSize val="0"/>
        </c:dLbls>
        <c:gapWidth val="150"/>
        <c:axId val="259718528"/>
        <c:axId val="2597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34-40C8-8A47-C4C279EA73ED}"/>
            </c:ext>
          </c:extLst>
        </c:ser>
        <c:dLbls>
          <c:showLegendKey val="0"/>
          <c:showVal val="0"/>
          <c:showCatName val="0"/>
          <c:showSerName val="0"/>
          <c:showPercent val="0"/>
          <c:showBubbleSize val="0"/>
        </c:dLbls>
        <c:marker val="1"/>
        <c:smooth val="0"/>
        <c:axId val="259718528"/>
        <c:axId val="259786240"/>
      </c:lineChart>
      <c:dateAx>
        <c:axId val="259718528"/>
        <c:scaling>
          <c:orientation val="minMax"/>
        </c:scaling>
        <c:delete val="1"/>
        <c:axPos val="b"/>
        <c:numFmt formatCode="ge" sourceLinked="1"/>
        <c:majorTickMark val="none"/>
        <c:minorTickMark val="none"/>
        <c:tickLblPos val="none"/>
        <c:crossAx val="259786240"/>
        <c:crosses val="autoZero"/>
        <c:auto val="1"/>
        <c:lblOffset val="100"/>
        <c:baseTimeUnit val="years"/>
      </c:dateAx>
      <c:valAx>
        <c:axId val="25978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2025.23</c:v>
                </c:pt>
              </c:numCache>
            </c:numRef>
          </c:val>
          <c:extLst xmlns:c16r2="http://schemas.microsoft.com/office/drawing/2015/06/chart">
            <c:ext xmlns:c16="http://schemas.microsoft.com/office/drawing/2014/chart" uri="{C3380CC4-5D6E-409C-BE32-E72D297353CC}">
              <c16:uniqueId val="{00000000-1A1C-486C-ADEE-202F2F8ECCF9}"/>
            </c:ext>
          </c:extLst>
        </c:ser>
        <c:dLbls>
          <c:showLegendKey val="0"/>
          <c:showVal val="0"/>
          <c:showCatName val="0"/>
          <c:showSerName val="0"/>
          <c:showPercent val="0"/>
          <c:showBubbleSize val="0"/>
        </c:dLbls>
        <c:gapWidth val="150"/>
        <c:axId val="259837952"/>
        <c:axId val="25983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1A1C-486C-ADEE-202F2F8ECCF9}"/>
            </c:ext>
          </c:extLst>
        </c:ser>
        <c:dLbls>
          <c:showLegendKey val="0"/>
          <c:showVal val="0"/>
          <c:showCatName val="0"/>
          <c:showSerName val="0"/>
          <c:showPercent val="0"/>
          <c:showBubbleSize val="0"/>
        </c:dLbls>
        <c:marker val="1"/>
        <c:smooth val="0"/>
        <c:axId val="259837952"/>
        <c:axId val="259839872"/>
      </c:lineChart>
      <c:dateAx>
        <c:axId val="259837952"/>
        <c:scaling>
          <c:orientation val="minMax"/>
        </c:scaling>
        <c:delete val="1"/>
        <c:axPos val="b"/>
        <c:numFmt formatCode="ge" sourceLinked="1"/>
        <c:majorTickMark val="none"/>
        <c:minorTickMark val="none"/>
        <c:tickLblPos val="none"/>
        <c:crossAx val="259839872"/>
        <c:crosses val="autoZero"/>
        <c:auto val="1"/>
        <c:lblOffset val="100"/>
        <c:baseTimeUnit val="years"/>
      </c:dateAx>
      <c:valAx>
        <c:axId val="2598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32.630000000000003</c:v>
                </c:pt>
                <c:pt idx="1">
                  <c:v>49.54</c:v>
                </c:pt>
                <c:pt idx="2">
                  <c:v>46.3</c:v>
                </c:pt>
                <c:pt idx="3">
                  <c:v>45.79</c:v>
                </c:pt>
                <c:pt idx="4">
                  <c:v>54.35</c:v>
                </c:pt>
              </c:numCache>
            </c:numRef>
          </c:val>
          <c:extLst xmlns:c16r2="http://schemas.microsoft.com/office/drawing/2015/06/chart">
            <c:ext xmlns:c16="http://schemas.microsoft.com/office/drawing/2014/chart" uri="{C3380CC4-5D6E-409C-BE32-E72D297353CC}">
              <c16:uniqueId val="{00000000-4EF3-4CA0-875A-90ECFFFBF7F2}"/>
            </c:ext>
          </c:extLst>
        </c:ser>
        <c:dLbls>
          <c:showLegendKey val="0"/>
          <c:showVal val="0"/>
          <c:showCatName val="0"/>
          <c:showSerName val="0"/>
          <c:showPercent val="0"/>
          <c:showBubbleSize val="0"/>
        </c:dLbls>
        <c:gapWidth val="150"/>
        <c:axId val="259871104"/>
        <c:axId val="2598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EF3-4CA0-875A-90ECFFFBF7F2}"/>
            </c:ext>
          </c:extLst>
        </c:ser>
        <c:dLbls>
          <c:showLegendKey val="0"/>
          <c:showVal val="0"/>
          <c:showCatName val="0"/>
          <c:showSerName val="0"/>
          <c:showPercent val="0"/>
          <c:showBubbleSize val="0"/>
        </c:dLbls>
        <c:marker val="1"/>
        <c:smooth val="0"/>
        <c:axId val="259871104"/>
        <c:axId val="259873024"/>
      </c:lineChart>
      <c:dateAx>
        <c:axId val="259871104"/>
        <c:scaling>
          <c:orientation val="minMax"/>
        </c:scaling>
        <c:delete val="1"/>
        <c:axPos val="b"/>
        <c:numFmt formatCode="ge" sourceLinked="1"/>
        <c:majorTickMark val="none"/>
        <c:minorTickMark val="none"/>
        <c:tickLblPos val="none"/>
        <c:crossAx val="259873024"/>
        <c:crosses val="autoZero"/>
        <c:auto val="1"/>
        <c:lblOffset val="100"/>
        <c:baseTimeUnit val="years"/>
      </c:dateAx>
      <c:valAx>
        <c:axId val="259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420.94</c:v>
                </c:pt>
                <c:pt idx="1">
                  <c:v>283.85000000000002</c:v>
                </c:pt>
                <c:pt idx="2">
                  <c:v>303.91000000000003</c:v>
                </c:pt>
                <c:pt idx="3">
                  <c:v>308.39</c:v>
                </c:pt>
                <c:pt idx="4">
                  <c:v>272.7</c:v>
                </c:pt>
              </c:numCache>
            </c:numRef>
          </c:val>
          <c:extLst xmlns:c16r2="http://schemas.microsoft.com/office/drawing/2015/06/chart">
            <c:ext xmlns:c16="http://schemas.microsoft.com/office/drawing/2014/chart" uri="{C3380CC4-5D6E-409C-BE32-E72D297353CC}">
              <c16:uniqueId val="{00000000-573E-4012-B629-7488F6E392F8}"/>
            </c:ext>
          </c:extLst>
        </c:ser>
        <c:dLbls>
          <c:showLegendKey val="0"/>
          <c:showVal val="0"/>
          <c:showCatName val="0"/>
          <c:showSerName val="0"/>
          <c:showPercent val="0"/>
          <c:showBubbleSize val="0"/>
        </c:dLbls>
        <c:gapWidth val="150"/>
        <c:axId val="259886080"/>
        <c:axId val="25990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573E-4012-B629-7488F6E392F8}"/>
            </c:ext>
          </c:extLst>
        </c:ser>
        <c:dLbls>
          <c:showLegendKey val="0"/>
          <c:showVal val="0"/>
          <c:showCatName val="0"/>
          <c:showSerName val="0"/>
          <c:showPercent val="0"/>
          <c:showBubbleSize val="0"/>
        </c:dLbls>
        <c:marker val="1"/>
        <c:smooth val="0"/>
        <c:axId val="259886080"/>
        <c:axId val="259908736"/>
      </c:lineChart>
      <c:dateAx>
        <c:axId val="259886080"/>
        <c:scaling>
          <c:orientation val="minMax"/>
        </c:scaling>
        <c:delete val="1"/>
        <c:axPos val="b"/>
        <c:numFmt formatCode="ge" sourceLinked="1"/>
        <c:majorTickMark val="none"/>
        <c:minorTickMark val="none"/>
        <c:tickLblPos val="none"/>
        <c:crossAx val="259908736"/>
        <c:crosses val="autoZero"/>
        <c:auto val="1"/>
        <c:lblOffset val="100"/>
        <c:baseTimeUnit val="years"/>
      </c:dateAx>
      <c:valAx>
        <c:axId val="2599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8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807013</v>
      </c>
      <c r="AM8" s="66"/>
      <c r="AN8" s="66"/>
      <c r="AO8" s="66"/>
      <c r="AP8" s="66"/>
      <c r="AQ8" s="66"/>
      <c r="AR8" s="66"/>
      <c r="AS8" s="66"/>
      <c r="AT8" s="65">
        <f>データ!T6</f>
        <v>1558.06</v>
      </c>
      <c r="AU8" s="65"/>
      <c r="AV8" s="65"/>
      <c r="AW8" s="65"/>
      <c r="AX8" s="65"/>
      <c r="AY8" s="65"/>
      <c r="AZ8" s="65"/>
      <c r="BA8" s="65"/>
      <c r="BB8" s="65">
        <f>データ!U6</f>
        <v>517.96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0.34</v>
      </c>
      <c r="Q10" s="65"/>
      <c r="R10" s="65"/>
      <c r="S10" s="65"/>
      <c r="T10" s="65"/>
      <c r="U10" s="65"/>
      <c r="V10" s="65"/>
      <c r="W10" s="65">
        <f>データ!Q6</f>
        <v>97.46</v>
      </c>
      <c r="X10" s="65"/>
      <c r="Y10" s="65"/>
      <c r="Z10" s="65"/>
      <c r="AA10" s="65"/>
      <c r="AB10" s="65"/>
      <c r="AC10" s="65"/>
      <c r="AD10" s="66">
        <f>データ!R6</f>
        <v>2894</v>
      </c>
      <c r="AE10" s="66"/>
      <c r="AF10" s="66"/>
      <c r="AG10" s="66"/>
      <c r="AH10" s="66"/>
      <c r="AI10" s="66"/>
      <c r="AJ10" s="66"/>
      <c r="AK10" s="2"/>
      <c r="AL10" s="66">
        <f>データ!V6</f>
        <v>2727</v>
      </c>
      <c r="AM10" s="66"/>
      <c r="AN10" s="66"/>
      <c r="AO10" s="66"/>
      <c r="AP10" s="66"/>
      <c r="AQ10" s="66"/>
      <c r="AR10" s="66"/>
      <c r="AS10" s="66"/>
      <c r="AT10" s="65">
        <f>データ!W6</f>
        <v>1.52</v>
      </c>
      <c r="AU10" s="65"/>
      <c r="AV10" s="65"/>
      <c r="AW10" s="65"/>
      <c r="AX10" s="65"/>
      <c r="AY10" s="65"/>
      <c r="AZ10" s="65"/>
      <c r="BA10" s="65"/>
      <c r="BB10" s="65">
        <f>データ!X6</f>
        <v>1794.08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B6YAkVrUlfRrw9xtrX9C4/mMtX4odbIUgABVjR5yu2gL8ZpRfPuoyf66krbVA6FtoIwqeWo2lCMztKt7gK6j8A==" saltValue="SeC9Pd6UF70LEMOqqIWy+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221309</v>
      </c>
      <c r="D6" s="32">
        <f t="shared" si="3"/>
        <v>47</v>
      </c>
      <c r="E6" s="32">
        <f t="shared" si="3"/>
        <v>17</v>
      </c>
      <c r="F6" s="32">
        <f t="shared" si="3"/>
        <v>5</v>
      </c>
      <c r="G6" s="32">
        <f t="shared" si="3"/>
        <v>0</v>
      </c>
      <c r="H6" s="32" t="str">
        <f t="shared" si="3"/>
        <v>静岡県　浜松市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0.34</v>
      </c>
      <c r="Q6" s="33">
        <f t="shared" si="3"/>
        <v>97.46</v>
      </c>
      <c r="R6" s="33">
        <f t="shared" si="3"/>
        <v>2894</v>
      </c>
      <c r="S6" s="33">
        <f t="shared" si="3"/>
        <v>807013</v>
      </c>
      <c r="T6" s="33">
        <f t="shared" si="3"/>
        <v>1558.06</v>
      </c>
      <c r="U6" s="33">
        <f t="shared" si="3"/>
        <v>517.96</v>
      </c>
      <c r="V6" s="33">
        <f t="shared" si="3"/>
        <v>2727</v>
      </c>
      <c r="W6" s="33">
        <f t="shared" si="3"/>
        <v>1.52</v>
      </c>
      <c r="X6" s="33">
        <f t="shared" si="3"/>
        <v>1794.08</v>
      </c>
      <c r="Y6" s="34">
        <f>IF(Y7="",NA(),Y7)</f>
        <v>65.959999999999994</v>
      </c>
      <c r="Z6" s="34">
        <f t="shared" ref="Z6:AH6" si="4">IF(Z7="",NA(),Z7)</f>
        <v>64.319999999999993</v>
      </c>
      <c r="AA6" s="34">
        <f t="shared" si="4"/>
        <v>99.14</v>
      </c>
      <c r="AB6" s="34">
        <f t="shared" si="4"/>
        <v>99.88</v>
      </c>
      <c r="AC6" s="34">
        <f t="shared" si="4"/>
        <v>82.48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2025.23</v>
      </c>
      <c r="BK6" s="34">
        <f t="shared" si="7"/>
        <v>1126.77</v>
      </c>
      <c r="BL6" s="34">
        <f t="shared" si="7"/>
        <v>1044.8</v>
      </c>
      <c r="BM6" s="34">
        <f t="shared" si="7"/>
        <v>1081.8</v>
      </c>
      <c r="BN6" s="34">
        <f t="shared" si="7"/>
        <v>974.93</v>
      </c>
      <c r="BO6" s="34">
        <f t="shared" si="7"/>
        <v>855.8</v>
      </c>
      <c r="BP6" s="33" t="str">
        <f>IF(BP7="","",IF(BP7="-","【-】","【"&amp;SUBSTITUTE(TEXT(BP7,"#,##0.00"),"-","△")&amp;"】"))</f>
        <v>【814.89】</v>
      </c>
      <c r="BQ6" s="34">
        <f>IF(BQ7="",NA(),BQ7)</f>
        <v>32.630000000000003</v>
      </c>
      <c r="BR6" s="34">
        <f t="shared" ref="BR6:BZ6" si="8">IF(BR7="",NA(),BR7)</f>
        <v>49.54</v>
      </c>
      <c r="BS6" s="34">
        <f t="shared" si="8"/>
        <v>46.3</v>
      </c>
      <c r="BT6" s="34">
        <f t="shared" si="8"/>
        <v>45.79</v>
      </c>
      <c r="BU6" s="34">
        <f t="shared" si="8"/>
        <v>54.35</v>
      </c>
      <c r="BV6" s="34">
        <f t="shared" si="8"/>
        <v>50.9</v>
      </c>
      <c r="BW6" s="34">
        <f t="shared" si="8"/>
        <v>50.82</v>
      </c>
      <c r="BX6" s="34">
        <f t="shared" si="8"/>
        <v>52.19</v>
      </c>
      <c r="BY6" s="34">
        <f t="shared" si="8"/>
        <v>55.32</v>
      </c>
      <c r="BZ6" s="34">
        <f t="shared" si="8"/>
        <v>59.8</v>
      </c>
      <c r="CA6" s="33" t="str">
        <f>IF(CA7="","",IF(CA7="-","【-】","【"&amp;SUBSTITUTE(TEXT(CA7,"#,##0.00"),"-","△")&amp;"】"))</f>
        <v>【60.64】</v>
      </c>
      <c r="CB6" s="34">
        <f>IF(CB7="",NA(),CB7)</f>
        <v>420.94</v>
      </c>
      <c r="CC6" s="34">
        <f t="shared" ref="CC6:CK6" si="9">IF(CC7="",NA(),CC7)</f>
        <v>283.85000000000002</v>
      </c>
      <c r="CD6" s="34">
        <f t="shared" si="9"/>
        <v>303.91000000000003</v>
      </c>
      <c r="CE6" s="34">
        <f t="shared" si="9"/>
        <v>308.39</v>
      </c>
      <c r="CF6" s="34">
        <f t="shared" si="9"/>
        <v>272.7</v>
      </c>
      <c r="CG6" s="34">
        <f t="shared" si="9"/>
        <v>293.27</v>
      </c>
      <c r="CH6" s="34">
        <f t="shared" si="9"/>
        <v>300.52</v>
      </c>
      <c r="CI6" s="34">
        <f t="shared" si="9"/>
        <v>296.14</v>
      </c>
      <c r="CJ6" s="34">
        <f t="shared" si="9"/>
        <v>283.17</v>
      </c>
      <c r="CK6" s="34">
        <f t="shared" si="9"/>
        <v>263.76</v>
      </c>
      <c r="CL6" s="33" t="str">
        <f>IF(CL7="","",IF(CL7="-","【-】","【"&amp;SUBSTITUTE(TEXT(CL7,"#,##0.00"),"-","△")&amp;"】"))</f>
        <v>【255.52】</v>
      </c>
      <c r="CM6" s="34">
        <f>IF(CM7="",NA(),CM7)</f>
        <v>37.64</v>
      </c>
      <c r="CN6" s="34">
        <f t="shared" ref="CN6:CV6" si="10">IF(CN7="",NA(),CN7)</f>
        <v>39.61</v>
      </c>
      <c r="CO6" s="34">
        <f t="shared" si="10"/>
        <v>37.78</v>
      </c>
      <c r="CP6" s="34">
        <f t="shared" si="10"/>
        <v>35.94</v>
      </c>
      <c r="CQ6" s="34">
        <f t="shared" si="10"/>
        <v>27.7</v>
      </c>
      <c r="CR6" s="34">
        <f t="shared" si="10"/>
        <v>53.78</v>
      </c>
      <c r="CS6" s="34">
        <f t="shared" si="10"/>
        <v>53.24</v>
      </c>
      <c r="CT6" s="34">
        <f t="shared" si="10"/>
        <v>52.31</v>
      </c>
      <c r="CU6" s="34">
        <f t="shared" si="10"/>
        <v>60.65</v>
      </c>
      <c r="CV6" s="34">
        <f t="shared" si="10"/>
        <v>51.75</v>
      </c>
      <c r="CW6" s="33" t="str">
        <f>IF(CW7="","",IF(CW7="-","【-】","【"&amp;SUBSTITUTE(TEXT(CW7,"#,##0.00"),"-","△")&amp;"】"))</f>
        <v>【52.49】</v>
      </c>
      <c r="CX6" s="34">
        <f>IF(CX7="",NA(),CX7)</f>
        <v>91.58</v>
      </c>
      <c r="CY6" s="34">
        <f t="shared" ref="CY6:DG6" si="11">IF(CY7="",NA(),CY7)</f>
        <v>92.08</v>
      </c>
      <c r="CZ6" s="34">
        <f t="shared" si="11"/>
        <v>91.84</v>
      </c>
      <c r="DA6" s="34">
        <f t="shared" si="11"/>
        <v>92.78</v>
      </c>
      <c r="DB6" s="34">
        <f t="shared" si="11"/>
        <v>94.87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221309</v>
      </c>
      <c r="D7" s="36">
        <v>47</v>
      </c>
      <c r="E7" s="36">
        <v>17</v>
      </c>
      <c r="F7" s="36">
        <v>5</v>
      </c>
      <c r="G7" s="36">
        <v>0</v>
      </c>
      <c r="H7" s="36" t="s">
        <v>109</v>
      </c>
      <c r="I7" s="36" t="s">
        <v>110</v>
      </c>
      <c r="J7" s="36" t="s">
        <v>111</v>
      </c>
      <c r="K7" s="36" t="s">
        <v>112</v>
      </c>
      <c r="L7" s="36" t="s">
        <v>113</v>
      </c>
      <c r="M7" s="36" t="s">
        <v>114</v>
      </c>
      <c r="N7" s="37" t="s">
        <v>115</v>
      </c>
      <c r="O7" s="37" t="s">
        <v>116</v>
      </c>
      <c r="P7" s="37">
        <v>0.34</v>
      </c>
      <c r="Q7" s="37">
        <v>97.46</v>
      </c>
      <c r="R7" s="37">
        <v>2894</v>
      </c>
      <c r="S7" s="37">
        <v>807013</v>
      </c>
      <c r="T7" s="37">
        <v>1558.06</v>
      </c>
      <c r="U7" s="37">
        <v>517.96</v>
      </c>
      <c r="V7" s="37">
        <v>2727</v>
      </c>
      <c r="W7" s="37">
        <v>1.52</v>
      </c>
      <c r="X7" s="37">
        <v>1794.08</v>
      </c>
      <c r="Y7" s="37">
        <v>65.959999999999994</v>
      </c>
      <c r="Z7" s="37">
        <v>64.319999999999993</v>
      </c>
      <c r="AA7" s="37">
        <v>99.14</v>
      </c>
      <c r="AB7" s="37">
        <v>99.88</v>
      </c>
      <c r="AC7" s="37">
        <v>82.48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2025.23</v>
      </c>
      <c r="BK7" s="37">
        <v>1126.77</v>
      </c>
      <c r="BL7" s="37">
        <v>1044.8</v>
      </c>
      <c r="BM7" s="37">
        <v>1081.8</v>
      </c>
      <c r="BN7" s="37">
        <v>974.93</v>
      </c>
      <c r="BO7" s="37">
        <v>855.8</v>
      </c>
      <c r="BP7" s="37">
        <v>814.89</v>
      </c>
      <c r="BQ7" s="37">
        <v>32.630000000000003</v>
      </c>
      <c r="BR7" s="37">
        <v>49.54</v>
      </c>
      <c r="BS7" s="37">
        <v>46.3</v>
      </c>
      <c r="BT7" s="37">
        <v>45.79</v>
      </c>
      <c r="BU7" s="37">
        <v>54.35</v>
      </c>
      <c r="BV7" s="37">
        <v>50.9</v>
      </c>
      <c r="BW7" s="37">
        <v>50.82</v>
      </c>
      <c r="BX7" s="37">
        <v>52.19</v>
      </c>
      <c r="BY7" s="37">
        <v>55.32</v>
      </c>
      <c r="BZ7" s="37">
        <v>59.8</v>
      </c>
      <c r="CA7" s="37">
        <v>60.64</v>
      </c>
      <c r="CB7" s="37">
        <v>420.94</v>
      </c>
      <c r="CC7" s="37">
        <v>283.85000000000002</v>
      </c>
      <c r="CD7" s="37">
        <v>303.91000000000003</v>
      </c>
      <c r="CE7" s="37">
        <v>308.39</v>
      </c>
      <c r="CF7" s="37">
        <v>272.7</v>
      </c>
      <c r="CG7" s="37">
        <v>293.27</v>
      </c>
      <c r="CH7" s="37">
        <v>300.52</v>
      </c>
      <c r="CI7" s="37">
        <v>296.14</v>
      </c>
      <c r="CJ7" s="37">
        <v>283.17</v>
      </c>
      <c r="CK7" s="37">
        <v>263.76</v>
      </c>
      <c r="CL7" s="37">
        <v>255.52</v>
      </c>
      <c r="CM7" s="37">
        <v>37.64</v>
      </c>
      <c r="CN7" s="37">
        <v>39.61</v>
      </c>
      <c r="CO7" s="37">
        <v>37.78</v>
      </c>
      <c r="CP7" s="37">
        <v>35.94</v>
      </c>
      <c r="CQ7" s="37">
        <v>27.7</v>
      </c>
      <c r="CR7" s="37">
        <v>53.78</v>
      </c>
      <c r="CS7" s="37">
        <v>53.24</v>
      </c>
      <c r="CT7" s="37">
        <v>52.31</v>
      </c>
      <c r="CU7" s="37">
        <v>60.65</v>
      </c>
      <c r="CV7" s="37">
        <v>51.75</v>
      </c>
      <c r="CW7" s="37">
        <v>52.49</v>
      </c>
      <c r="CX7" s="37">
        <v>91.58</v>
      </c>
      <c r="CY7" s="37">
        <v>92.08</v>
      </c>
      <c r="CZ7" s="37">
        <v>91.84</v>
      </c>
      <c r="DA7" s="37">
        <v>92.78</v>
      </c>
      <c r="DB7" s="37">
        <v>94.87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2019-01-17T04:59:37Z</cp:lastPrinted>
  <dcterms:created xsi:type="dcterms:W3CDTF">2018-12-03T09:25:34Z</dcterms:created>
  <dcterms:modified xsi:type="dcterms:W3CDTF">2019-01-17T05:00:17Z</dcterms:modified>
</cp:coreProperties>
</file>