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20520" windowHeight="38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<sst xmlns="http://schemas.openxmlformats.org/spreadsheetml/2006/main" count="235" uniqueCount="123">
  <si>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</si>
  <si>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</si>
  <si>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</si>
  <si>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</si>
  <si>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</si>
  <si>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</si>
  <si>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</si>
  <si>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</si>
  <si>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</si>
  <si>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</si>
  <si>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</si>
  <si>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</si>
  <si>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</si>
  <si>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</si>
  <si>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</si>
  <si>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</si>
  <si>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</si>
  <si>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</si>
  <si>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</si>
  <si>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</si>
  <si>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</si>
  <si>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</si>
  <si>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</si>
  <si>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</si>
  <si>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</si>
  <si>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</si>
  <si>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</si>
  <si>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</si>
  <si>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</si>
  <si>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</si>
  <si>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</si>
  <si>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</si>
  <si>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</si>
  <si>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</si>
  <si>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</si>
  <si>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</si>
  <si>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</si>
  <si>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</si>
  <si>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</si>
  <si>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</si>
  <si>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</si>
  <si>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</si>
  <si>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</si>
  <si>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</si>
  <si>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</si>
  <si>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</si>
  <si>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</si>
  <si>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</si>
  <si>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</si>
  <si>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</si>
  <si>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</si>
  <si>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</si>
  <si>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</si>
  <si>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</si>
  <si>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</si>
  <si>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</si>
  <si>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</si>
  <si>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</si>
  <si>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</si>
  <si>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</si>
  <si>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</si>
  <si>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</si>
  <si>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</si>
  <si>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</si>
  <si>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</si>
  <si>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</si>
  <si>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</si>
  <si>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</si>
  <si>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</si>
  <si>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</si>
  <si>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</si>
  <si>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</si>
  <si>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</si>
  <si>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</si>
  <si>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</si>
  <si>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</si>
  <si>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</si>
  <si>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</si>
  <si>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</si>
  <si>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</si>
  <si>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</si>
  <si>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</si>
  <si>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</si>
  <si>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</si>
  <si>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</si>
  <si>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</si>
  <si>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</si>
  <si>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</si>
  <si>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</si>
  <si>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</si>
  <si>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</si>
  <si>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</si>
  <si>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</si>
  <si>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</si>
  <si>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</si>
  <si>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</si>
  <si>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</si>
  <si>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</si>
  <si>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</si>
  <si>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</si>
  <si>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</si>
  <si>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</si>
  <si>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</si>
  <si>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</si>
  <si>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</si>
  <si>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</si>
  <si>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</si>
  <si>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</si>
  <si>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浜松市</t>
  </si>
  <si>
    <t>法適用</t>
  </si>
  <si>
    <t>下水道事業</t>
  </si>
  <si>
    <t>特定環境保全公共下水道</t>
  </si>
  <si>
    <t>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</si>
  <si>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</si>
  <si>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</si>
  <si>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</si>
  <si>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</si>
  <si>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</si>
  <si>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</si>
  <si>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平均値を上回っており、施設更新需要は年々増加していると認識している。
②管渠老朽化率
現在のところ法定耐用年数を超えた管きょはない。
③管渠改善率
平均を下回っているものの、地震対策・老朽化対策として重点的に修繕・改良・更新を進め、適切な規模での更新に努めていく。
本市は広大な面積の処理を行っていることから管渠延長が長い。今後は施設、管渠も更新需要が年々増加していく事から効率的な更新計画が必要となる。</t>
    <rPh sb="1" eb="3">
      <t>ユウケイ</t>
    </rPh>
    <rPh sb="3" eb="5">
      <t>コテイ</t>
    </rPh>
    <rPh sb="5" eb="7">
      <t>シサン</t>
    </rPh>
    <rPh sb="7" eb="9">
      <t>ゲンカ</t>
    </rPh>
    <rPh sb="9" eb="11">
      <t>ショウキャク</t>
    </rPh>
    <rPh sb="11" eb="12">
      <t>リツ</t>
    </rPh>
    <rPh sb="17" eb="19">
      <t>ウワマワ</t>
    </rPh>
    <rPh sb="50" eb="51">
      <t>キョ</t>
    </rPh>
    <rPh sb="51" eb="53">
      <t>ロウキュウ</t>
    </rPh>
    <rPh sb="53" eb="54">
      <t>カ</t>
    </rPh>
    <rPh sb="54" eb="55">
      <t>リツ</t>
    </rPh>
    <rPh sb="56" eb="58">
      <t>ゲンザイ</t>
    </rPh>
    <rPh sb="64" eb="66">
      <t>タイヨウ</t>
    </rPh>
    <rPh sb="66" eb="68">
      <t>ネンスウ</t>
    </rPh>
    <rPh sb="69" eb="70">
      <t>コ</t>
    </rPh>
    <rPh sb="72" eb="73">
      <t>カン</t>
    </rPh>
    <rPh sb="82" eb="83">
      <t>キョ</t>
    </rPh>
    <rPh sb="156" eb="158">
      <t>ショリ</t>
    </rPh>
    <rPh sb="169" eb="170">
      <t>キョ</t>
    </rPh>
    <rPh sb="176" eb="178">
      <t>コンゴ</t>
    </rPh>
    <rPh sb="179" eb="181">
      <t>シセツ</t>
    </rPh>
    <rPh sb="182" eb="183">
      <t>カン</t>
    </rPh>
    <rPh sb="183" eb="184">
      <t>キョ</t>
    </rPh>
    <rPh sb="185" eb="187">
      <t>コウシン</t>
    </rPh>
    <rPh sb="187" eb="189">
      <t>ジュヨウ</t>
    </rPh>
    <rPh sb="190" eb="192">
      <t>ネンネン</t>
    </rPh>
    <rPh sb="192" eb="194">
      <t>ゾウカ</t>
    </rPh>
    <rPh sb="198" eb="199">
      <t>コト</t>
    </rPh>
    <rPh sb="201" eb="204">
      <t>コウリツテキ</t>
    </rPh>
    <rPh sb="205" eb="207">
      <t>コウシン</t>
    </rPh>
    <rPh sb="207" eb="209">
      <t>ケイカク</t>
    </rPh>
    <rPh sb="210" eb="212">
      <t>ヒツヨウ</t>
    </rPh>
    <phoneticPr fontId="4"/>
  </si>
  <si>
    <t>処理水量が少なく、小規模の処理場が多い事から継続的に経常損失を計上している。過去の投資による企業債償還が多額となっており経営を圧迫している。
また、施設の更新需要は高まっており、継続的に安全な処理を行い、適正な規模を保つため、施設の統廃合や汚泥処理の集約化等、計画的で効率的な資産管理に努めていく。</t>
    <rPh sb="0" eb="2">
      <t>ショリ</t>
    </rPh>
    <rPh sb="2" eb="4">
      <t>スイリョウ</t>
    </rPh>
    <rPh sb="5" eb="6">
      <t>スク</t>
    </rPh>
    <rPh sb="9" eb="12">
      <t>ショウキボ</t>
    </rPh>
    <rPh sb="13" eb="16">
      <t>ショリジョウ</t>
    </rPh>
    <rPh sb="17" eb="18">
      <t>オオ</t>
    </rPh>
    <rPh sb="19" eb="20">
      <t>コト</t>
    </rPh>
    <rPh sb="22" eb="25">
      <t>ケイゾクテキ</t>
    </rPh>
    <rPh sb="26" eb="28">
      <t>ケイジョウ</t>
    </rPh>
    <rPh sb="28" eb="30">
      <t>ソンシツ</t>
    </rPh>
    <rPh sb="31" eb="33">
      <t>ケイジョウ</t>
    </rPh>
    <rPh sb="38" eb="40">
      <t>カコ</t>
    </rPh>
    <rPh sb="41" eb="43">
      <t>トウシ</t>
    </rPh>
    <rPh sb="46" eb="48">
      <t>キギョウ</t>
    </rPh>
    <rPh sb="48" eb="49">
      <t>サイ</t>
    </rPh>
    <rPh sb="49" eb="51">
      <t>ショウカン</t>
    </rPh>
    <rPh sb="52" eb="54">
      <t>タガク</t>
    </rPh>
    <rPh sb="60" eb="62">
      <t>ケイエイ</t>
    </rPh>
    <rPh sb="63" eb="65">
      <t>アッパク</t>
    </rPh>
    <rPh sb="74" eb="76">
      <t>シセツ</t>
    </rPh>
    <rPh sb="77" eb="79">
      <t>コウシン</t>
    </rPh>
    <rPh sb="79" eb="81">
      <t>ジュヨウ</t>
    </rPh>
    <rPh sb="82" eb="83">
      <t>タカ</t>
    </rPh>
    <rPh sb="89" eb="92">
      <t>ケイゾクテキ</t>
    </rPh>
    <rPh sb="93" eb="95">
      <t>アンゼン</t>
    </rPh>
    <rPh sb="96" eb="98">
      <t>ショリ</t>
    </rPh>
    <rPh sb="99" eb="100">
      <t>オコナ</t>
    </rPh>
    <rPh sb="102" eb="104">
      <t>テキセイ</t>
    </rPh>
    <rPh sb="105" eb="107">
      <t>キボ</t>
    </rPh>
    <rPh sb="108" eb="109">
      <t>タモ</t>
    </rPh>
    <rPh sb="113" eb="115">
      <t>シセツ</t>
    </rPh>
    <rPh sb="116" eb="119">
      <t>トウハイゴウ</t>
    </rPh>
    <rPh sb="120" eb="122">
      <t>オデイ</t>
    </rPh>
    <rPh sb="122" eb="124">
      <t>ショリ</t>
    </rPh>
    <rPh sb="125" eb="128">
      <t>シュウヤクカ</t>
    </rPh>
    <rPh sb="128" eb="129">
      <t>トウ</t>
    </rPh>
    <rPh sb="130" eb="133">
      <t>ケイカクテキ</t>
    </rPh>
    <rPh sb="134" eb="137">
      <t>コウリツテキ</t>
    </rPh>
    <rPh sb="138" eb="140">
      <t>シサン</t>
    </rPh>
    <rPh sb="140" eb="142">
      <t>カンリ</t>
    </rPh>
    <rPh sb="143" eb="144">
      <t>ツト</t>
    </rPh>
    <phoneticPr fontId="4"/>
  </si>
  <si>
    <t>自治体職員</t>
    <rPh sb="0" eb="3">
      <t>ジチタイ</t>
    </rPh>
    <rPh sb="3" eb="5">
      <t>ショクイン</t>
    </rPh>
    <phoneticPr fontId="4"/>
  </si>
  <si>
    <t>①経常収支比率、
単年度の収支が赤字を示す100％以下で継続的に推移している。効率性の低い小規模な施設であることが主な要因である。
②累積欠損金比率
29年度に使用料の改定を予定しているものの、今後も人口減少等による使用料収入の減少が見込まれるため、施設の統廃合等を含め経費削減を図っていく必要がある。
③流動比率
公共下水道事業と会計を一つにしており、流動資産は未計上となる場合がある。
④企業債残高対事業規模比率
継続的に企業債の縮減を図っている影響により、今後の比率は年々低下する傾向にあると見込んでいる。
⑤経費回収率、⑥汚水処理原価
汚水処理原価は平均とほぼ変わらないものの、経費回収率は使用料水準を公共下水道と一律としており、低い水準となっている。
⑦施設利用率
平均を下回っており、適正な規模へ施設の統廃合等を図っていく必要がある。
⑧水洗化率
平均を下回り推移している。使用料増収や水質保全への影響等を踏まえ、未接続世帯への接続依頼を継続していく。</t>
    <rPh sb="9" eb="12">
      <t>タンネンド</t>
    </rPh>
    <rPh sb="16" eb="18">
      <t>アカジ</t>
    </rPh>
    <rPh sb="25" eb="27">
      <t>イカ</t>
    </rPh>
    <rPh sb="39" eb="42">
      <t>コウリツセイ</t>
    </rPh>
    <rPh sb="43" eb="44">
      <t>ヒク</t>
    </rPh>
    <rPh sb="45" eb="48">
      <t>ショウキボ</t>
    </rPh>
    <rPh sb="49" eb="51">
      <t>シセツ</t>
    </rPh>
    <rPh sb="57" eb="58">
      <t>オモ</t>
    </rPh>
    <rPh sb="59" eb="61">
      <t>ヨウイン</t>
    </rPh>
    <rPh sb="77" eb="79">
      <t>ネンド</t>
    </rPh>
    <rPh sb="80" eb="82">
      <t>シヨウ</t>
    </rPh>
    <rPh sb="82" eb="83">
      <t>リョウ</t>
    </rPh>
    <rPh sb="84" eb="86">
      <t>カイテイ</t>
    </rPh>
    <rPh sb="87" eb="89">
      <t>ヨテイ</t>
    </rPh>
    <rPh sb="97" eb="99">
      <t>コンゴ</t>
    </rPh>
    <rPh sb="114" eb="116">
      <t>ゲンショウ</t>
    </rPh>
    <rPh sb="117" eb="119">
      <t>ミコ</t>
    </rPh>
    <rPh sb="125" eb="127">
      <t>シセツ</t>
    </rPh>
    <rPh sb="128" eb="131">
      <t>トウハイゴウ</t>
    </rPh>
    <rPh sb="131" eb="132">
      <t>トウ</t>
    </rPh>
    <rPh sb="133" eb="134">
      <t>フク</t>
    </rPh>
    <rPh sb="135" eb="137">
      <t>ケイヒ</t>
    </rPh>
    <rPh sb="137" eb="139">
      <t>サクゲン</t>
    </rPh>
    <rPh sb="140" eb="141">
      <t>ハカ</t>
    </rPh>
    <rPh sb="145" eb="147">
      <t>ヒツヨウ</t>
    </rPh>
    <rPh sb="158" eb="160">
      <t>コウキョウ</t>
    </rPh>
    <rPh sb="160" eb="163">
      <t>ゲスイドウ</t>
    </rPh>
    <rPh sb="163" eb="165">
      <t>ジギョウ</t>
    </rPh>
    <rPh sb="166" eb="168">
      <t>カイケイ</t>
    </rPh>
    <rPh sb="169" eb="170">
      <t>ヒト</t>
    </rPh>
    <rPh sb="177" eb="179">
      <t>リュウドウ</t>
    </rPh>
    <rPh sb="179" eb="181">
      <t>シサン</t>
    </rPh>
    <rPh sb="182" eb="183">
      <t>ミ</t>
    </rPh>
    <rPh sb="183" eb="185">
      <t>ケイジョウ</t>
    </rPh>
    <rPh sb="188" eb="190">
      <t>バアイ</t>
    </rPh>
    <rPh sb="202" eb="204">
      <t>ジギョウ</t>
    </rPh>
    <rPh sb="204" eb="206">
      <t>キボ</t>
    </rPh>
    <rPh sb="209" eb="212">
      <t>ケイゾクテキ</t>
    </rPh>
    <rPh sb="225" eb="227">
      <t>エイキョウ</t>
    </rPh>
    <rPh sb="231" eb="233">
      <t>コンゴ</t>
    </rPh>
    <rPh sb="237" eb="239">
      <t>ネンネン</t>
    </rPh>
    <rPh sb="239" eb="241">
      <t>テイカ</t>
    </rPh>
    <rPh sb="243" eb="245">
      <t>ケイコウ</t>
    </rPh>
    <rPh sb="249" eb="251">
      <t>ミコ</t>
    </rPh>
    <rPh sb="258" eb="260">
      <t>ケイヒ</t>
    </rPh>
    <rPh sb="260" eb="262">
      <t>カイシュウ</t>
    </rPh>
    <rPh sb="262" eb="263">
      <t>リツ</t>
    </rPh>
    <rPh sb="265" eb="267">
      <t>オスイ</t>
    </rPh>
    <rPh sb="267" eb="269">
      <t>ショリ</t>
    </rPh>
    <rPh sb="269" eb="271">
      <t>ゲンカ</t>
    </rPh>
    <rPh sb="272" eb="274">
      <t>オスイ</t>
    </rPh>
    <rPh sb="274" eb="276">
      <t>ショリ</t>
    </rPh>
    <rPh sb="276" eb="278">
      <t>ゲンカ</t>
    </rPh>
    <rPh sb="279" eb="281">
      <t>ヘイキン</t>
    </rPh>
    <rPh sb="284" eb="285">
      <t>カ</t>
    </rPh>
    <rPh sb="299" eb="301">
      <t>シヨウ</t>
    </rPh>
    <rPh sb="301" eb="302">
      <t>リョウ</t>
    </rPh>
    <rPh sb="302" eb="304">
      <t>スイジュン</t>
    </rPh>
    <rPh sb="305" eb="307">
      <t>コウキョウ</t>
    </rPh>
    <rPh sb="307" eb="310">
      <t>ゲスイドウ</t>
    </rPh>
    <rPh sb="311" eb="313">
      <t>イチリツ</t>
    </rPh>
    <rPh sb="319" eb="320">
      <t>ヒク</t>
    </rPh>
    <rPh sb="321" eb="323">
      <t>スイジュン</t>
    </rPh>
    <rPh sb="341" eb="343">
      <t>シタマワ</t>
    </rPh>
    <rPh sb="348" eb="350">
      <t>テキセイ</t>
    </rPh>
    <rPh sb="351" eb="353">
      <t>キボ</t>
    </rPh>
    <rPh sb="360" eb="361">
      <t>トウ</t>
    </rPh>
    <rPh sb="367" eb="369">
      <t>ヒツヨウ</t>
    </rPh>
    <rPh sb="380" eb="382">
      <t>ヘイキン</t>
    </rPh>
    <rPh sb="383" eb="385">
      <t>シタマワ</t>
    </rPh>
    <rPh sb="386" eb="388">
      <t>スイイ</t>
    </rPh>
    <rPh sb="393" eb="395">
      <t>シヨウ</t>
    </rPh>
    <rPh sb="395" eb="396">
      <t>リョウ</t>
    </rPh>
    <rPh sb="396" eb="398">
      <t>ゾウシュウ</t>
    </rPh>
    <rPh sb="399" eb="401">
      <t>スイシツ</t>
    </rPh>
    <rPh sb="401" eb="403">
      <t>ホゼン</t>
    </rPh>
    <rPh sb="405" eb="407">
      <t>エイキョウ</t>
    </rPh>
    <rPh sb="407" eb="408">
      <t>トウ</t>
    </rPh>
    <rPh sb="409" eb="410">
      <t>フ</t>
    </rPh>
    <rPh sb="413" eb="416">
      <t>ミセツゾク</t>
    </rPh>
    <rPh sb="416" eb="418">
      <t>セタイ</t>
    </rPh>
    <rPh sb="420" eb="422">
      <t>セツゾク</t>
    </rPh>
    <rPh sb="422" eb="424">
      <t>イライ</t>
    </rPh>
    <rPh sb="425" eb="42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</si>
</sst>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0.1</c:v>
                </c:pt>
                <c:pt idx="3" formatCode="#,##0.00;&quot;△&quot;#,##0.00;&quot;-&quot;">
                  <c:v>0.12</c:v>
                </c:pt>
                <c:pt idx="4">
                  <c:v>0</c:v>
                </c:pt>
              </c:numCache>
            </c:numRef>
          </c:val>
        </c:ser>
        <c:dLbls>
          <c:showLegendKey val="0"/>
          <c:showVal val="0"/>
          <c:showCatName val="0"/>
          <c:showSerName val="0"/>
          <c:showPercent val="0"/>
          <c:showBubbleSize val="0"/>
        </c:dLbls>
        <c:gapWidth val="150"/>
        <c:axId val="244872320"/>
        <c:axId val="2448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ser>
        <c:dLbls>
          <c:showLegendKey val="0"/>
          <c:showVal val="0"/>
          <c:showCatName val="0"/>
          <c:showSerName val="0"/>
          <c:showPercent val="0"/>
          <c:showBubbleSize val="0"/>
        </c:dLbls>
        <c:marker val="1"/>
        <c:smooth val="0"/>
        <c:axId val="244872320"/>
        <c:axId val="244874240"/>
      </c:lineChart>
      <c:dateAx>
        <c:axId val="244872320"/>
        <c:scaling>
          <c:orientation val="minMax"/>
        </c:scaling>
        <c:delete val="1"/>
        <c:axPos val="b"/>
        <c:numFmt formatCode="ge" sourceLinked="1"/>
        <c:majorTickMark val="none"/>
        <c:minorTickMark val="none"/>
        <c:tickLblPos val="none"/>
        <c:crossAx val="244874240"/>
        <c:crosses val="autoZero"/>
        <c:auto val="1"/>
        <c:lblOffset val="100"/>
        <c:baseTimeUnit val="years"/>
      </c:dateAx>
      <c:valAx>
        <c:axId val="2448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35.42</c:v>
                </c:pt>
                <c:pt idx="1">
                  <c:v>35.42</c:v>
                </c:pt>
                <c:pt idx="2">
                  <c:v>38.92</c:v>
                </c:pt>
                <c:pt idx="3">
                  <c:v>39.159999999999997</c:v>
                </c:pt>
                <c:pt idx="4">
                  <c:v>37.799999999999997</c:v>
                </c:pt>
              </c:numCache>
            </c:numRef>
          </c:val>
        </c:ser>
        <c:dLbls>
          <c:showLegendKey val="0"/>
          <c:showVal val="0"/>
          <c:showCatName val="0"/>
          <c:showSerName val="0"/>
          <c:showPercent val="0"/>
          <c:showBubbleSize val="0"/>
        </c:dLbls>
        <c:gapWidth val="150"/>
        <c:axId val="245679616"/>
        <c:axId val="2456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ser>
        <c:dLbls>
          <c:showLegendKey val="0"/>
          <c:showVal val="0"/>
          <c:showCatName val="0"/>
          <c:showSerName val="0"/>
          <c:showPercent val="0"/>
          <c:showBubbleSize val="0"/>
        </c:dLbls>
        <c:marker val="1"/>
        <c:smooth val="0"/>
        <c:axId val="245679616"/>
        <c:axId val="245681536"/>
      </c:lineChart>
      <c:dateAx>
        <c:axId val="245679616"/>
        <c:scaling>
          <c:orientation val="minMax"/>
        </c:scaling>
        <c:delete val="1"/>
        <c:axPos val="b"/>
        <c:numFmt formatCode="ge" sourceLinked="1"/>
        <c:majorTickMark val="none"/>
        <c:minorTickMark val="none"/>
        <c:tickLblPos val="none"/>
        <c:crossAx val="245681536"/>
        <c:crosses val="autoZero"/>
        <c:auto val="1"/>
        <c:lblOffset val="100"/>
        <c:baseTimeUnit val="years"/>
      </c:dateAx>
      <c:valAx>
        <c:axId val="2456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80.02</c:v>
                </c:pt>
                <c:pt idx="1">
                  <c:v>80.81</c:v>
                </c:pt>
                <c:pt idx="2">
                  <c:v>81.38</c:v>
                </c:pt>
                <c:pt idx="3">
                  <c:v>81.99</c:v>
                </c:pt>
                <c:pt idx="4">
                  <c:v>82.13</c:v>
                </c:pt>
              </c:numCache>
            </c:numRef>
          </c:val>
        </c:ser>
        <c:dLbls>
          <c:showLegendKey val="0"/>
          <c:showVal val="0"/>
          <c:showCatName val="0"/>
          <c:showSerName val="0"/>
          <c:showPercent val="0"/>
          <c:showBubbleSize val="0"/>
        </c:dLbls>
        <c:gapWidth val="150"/>
        <c:axId val="245785728"/>
        <c:axId val="2457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ser>
        <c:dLbls>
          <c:showLegendKey val="0"/>
          <c:showVal val="0"/>
          <c:showCatName val="0"/>
          <c:showSerName val="0"/>
          <c:showPercent val="0"/>
          <c:showBubbleSize val="0"/>
        </c:dLbls>
        <c:marker val="1"/>
        <c:smooth val="0"/>
        <c:axId val="245785728"/>
        <c:axId val="245787648"/>
      </c:lineChart>
      <c:dateAx>
        <c:axId val="245785728"/>
        <c:scaling>
          <c:orientation val="minMax"/>
        </c:scaling>
        <c:delete val="1"/>
        <c:axPos val="b"/>
        <c:numFmt formatCode="ge" sourceLinked="1"/>
        <c:majorTickMark val="none"/>
        <c:minorTickMark val="none"/>
        <c:tickLblPos val="none"/>
        <c:crossAx val="245787648"/>
        <c:crosses val="autoZero"/>
        <c:auto val="1"/>
        <c:lblOffset val="100"/>
        <c:baseTimeUnit val="years"/>
      </c:dateAx>
      <c:valAx>
        <c:axId val="2457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69.33</c:v>
                </c:pt>
                <c:pt idx="1">
                  <c:v>71.760000000000005</c:v>
                </c:pt>
                <c:pt idx="2">
                  <c:v>74.8</c:v>
                </c:pt>
                <c:pt idx="3">
                  <c:v>83.01</c:v>
                </c:pt>
                <c:pt idx="4">
                  <c:v>87.83</c:v>
                </c:pt>
              </c:numCache>
            </c:numRef>
          </c:val>
        </c:ser>
        <c:dLbls>
          <c:showLegendKey val="0"/>
          <c:showVal val="0"/>
          <c:showCatName val="0"/>
          <c:showSerName val="0"/>
          <c:showPercent val="0"/>
          <c:showBubbleSize val="0"/>
        </c:dLbls>
        <c:gapWidth val="150"/>
        <c:axId val="245302016"/>
        <c:axId val="2453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95.21</c:v>
                </c:pt>
                <c:pt idx="2">
                  <c:v>93.62</c:v>
                </c:pt>
                <c:pt idx="3">
                  <c:v>99.07</c:v>
                </c:pt>
                <c:pt idx="4">
                  <c:v>101.17</c:v>
                </c:pt>
              </c:numCache>
            </c:numRef>
          </c:val>
          <c:smooth val="0"/>
        </c:ser>
        <c:dLbls>
          <c:showLegendKey val="0"/>
          <c:showVal val="0"/>
          <c:showCatName val="0"/>
          <c:showSerName val="0"/>
          <c:showPercent val="0"/>
          <c:showBubbleSize val="0"/>
        </c:dLbls>
        <c:marker val="1"/>
        <c:smooth val="0"/>
        <c:axId val="245302016"/>
        <c:axId val="245303936"/>
      </c:lineChart>
      <c:dateAx>
        <c:axId val="245302016"/>
        <c:scaling>
          <c:orientation val="minMax"/>
        </c:scaling>
        <c:delete val="1"/>
        <c:axPos val="b"/>
        <c:numFmt formatCode="ge" sourceLinked="1"/>
        <c:majorTickMark val="none"/>
        <c:minorTickMark val="none"/>
        <c:tickLblPos val="none"/>
        <c:crossAx val="245303936"/>
        <c:crosses val="autoZero"/>
        <c:auto val="1"/>
        <c:lblOffset val="100"/>
        <c:baseTimeUnit val="years"/>
      </c:dateAx>
      <c:valAx>
        <c:axId val="2453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15.74</c:v>
                </c:pt>
                <c:pt idx="1">
                  <c:v>17.04</c:v>
                </c:pt>
                <c:pt idx="2">
                  <c:v>27.48</c:v>
                </c:pt>
                <c:pt idx="3">
                  <c:v>29.29</c:v>
                </c:pt>
                <c:pt idx="4">
                  <c:v>31.11</c:v>
                </c:pt>
              </c:numCache>
            </c:numRef>
          </c:val>
        </c:ser>
        <c:dLbls>
          <c:showLegendKey val="0"/>
          <c:showVal val="0"/>
          <c:showCatName val="0"/>
          <c:showSerName val="0"/>
          <c:showPercent val="0"/>
          <c:showBubbleSize val="0"/>
        </c:dLbls>
        <c:gapWidth val="150"/>
        <c:axId val="245342592"/>
        <c:axId val="2453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13.86</c:v>
                </c:pt>
                <c:pt idx="1">
                  <c:v>15.12</c:v>
                </c:pt>
                <c:pt idx="2">
                  <c:v>23.33</c:v>
                </c:pt>
                <c:pt idx="3">
                  <c:v>25.07</c:v>
                </c:pt>
                <c:pt idx="4">
                  <c:v>28.48</c:v>
                </c:pt>
              </c:numCache>
            </c:numRef>
          </c:val>
          <c:smooth val="0"/>
        </c:ser>
        <c:dLbls>
          <c:showLegendKey val="0"/>
          <c:showVal val="0"/>
          <c:showCatName val="0"/>
          <c:showSerName val="0"/>
          <c:showPercent val="0"/>
          <c:showBubbleSize val="0"/>
        </c:dLbls>
        <c:marker val="1"/>
        <c:smooth val="0"/>
        <c:axId val="245342592"/>
        <c:axId val="245344512"/>
      </c:lineChart>
      <c:dateAx>
        <c:axId val="245342592"/>
        <c:scaling>
          <c:orientation val="minMax"/>
        </c:scaling>
        <c:delete val="1"/>
        <c:axPos val="b"/>
        <c:numFmt formatCode="ge" sourceLinked="1"/>
        <c:majorTickMark val="none"/>
        <c:minorTickMark val="none"/>
        <c:tickLblPos val="none"/>
        <c:crossAx val="245344512"/>
        <c:crosses val="autoZero"/>
        <c:auto val="1"/>
        <c:lblOffset val="100"/>
        <c:baseTimeUnit val="years"/>
      </c:dateAx>
      <c:valAx>
        <c:axId val="2453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383168"/>
        <c:axId val="2453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5383168"/>
        <c:axId val="245385088"/>
      </c:lineChart>
      <c:dateAx>
        <c:axId val="245383168"/>
        <c:scaling>
          <c:orientation val="minMax"/>
        </c:scaling>
        <c:delete val="1"/>
        <c:axPos val="b"/>
        <c:numFmt formatCode="ge" sourceLinked="1"/>
        <c:majorTickMark val="none"/>
        <c:minorTickMark val="none"/>
        <c:tickLblPos val="none"/>
        <c:crossAx val="245385088"/>
        <c:crosses val="autoZero"/>
        <c:auto val="1"/>
        <c:lblOffset val="100"/>
        <c:baseTimeUnit val="years"/>
      </c:dateAx>
      <c:valAx>
        <c:axId val="2453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338.97</c:v>
                </c:pt>
                <c:pt idx="1">
                  <c:v>397.52</c:v>
                </c:pt>
                <c:pt idx="2">
                  <c:v>168.23</c:v>
                </c:pt>
                <c:pt idx="3">
                  <c:v>293.05</c:v>
                </c:pt>
                <c:pt idx="4">
                  <c:v>383.11</c:v>
                </c:pt>
              </c:numCache>
            </c:numRef>
          </c:val>
        </c:ser>
        <c:dLbls>
          <c:showLegendKey val="0"/>
          <c:showVal val="0"/>
          <c:showCatName val="0"/>
          <c:showSerName val="0"/>
          <c:showPercent val="0"/>
          <c:showBubbleSize val="0"/>
        </c:dLbls>
        <c:gapWidth val="150"/>
        <c:axId val="245425664"/>
        <c:axId val="2454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108.96</c:v>
                </c:pt>
                <c:pt idx="1">
                  <c:v>126.87</c:v>
                </c:pt>
                <c:pt idx="2">
                  <c:v>50.43</c:v>
                </c:pt>
                <c:pt idx="3">
                  <c:v>64.760000000000005</c:v>
                </c:pt>
                <c:pt idx="4">
                  <c:v>68.930000000000007</c:v>
                </c:pt>
              </c:numCache>
            </c:numRef>
          </c:val>
          <c:smooth val="0"/>
        </c:ser>
        <c:dLbls>
          <c:showLegendKey val="0"/>
          <c:showVal val="0"/>
          <c:showCatName val="0"/>
          <c:showSerName val="0"/>
          <c:showPercent val="0"/>
          <c:showBubbleSize val="0"/>
        </c:dLbls>
        <c:marker val="1"/>
        <c:smooth val="0"/>
        <c:axId val="245425664"/>
        <c:axId val="245427584"/>
      </c:lineChart>
      <c:dateAx>
        <c:axId val="245425664"/>
        <c:scaling>
          <c:orientation val="minMax"/>
        </c:scaling>
        <c:delete val="1"/>
        <c:axPos val="b"/>
        <c:numFmt formatCode="ge" sourceLinked="1"/>
        <c:majorTickMark val="none"/>
        <c:minorTickMark val="none"/>
        <c:tickLblPos val="none"/>
        <c:crossAx val="245427584"/>
        <c:crosses val="autoZero"/>
        <c:auto val="1"/>
        <c:lblOffset val="100"/>
        <c:baseTimeUnit val="years"/>
      </c:dateAx>
      <c:valAx>
        <c:axId val="2454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266.06</c:v>
                </c:pt>
                <c:pt idx="1">
                  <c:v>146.6</c:v>
                </c:pt>
                <c:pt idx="2">
                  <c:v>8.4499999999999993</c:v>
                </c:pt>
                <c:pt idx="3">
                  <c:v>17.66</c:v>
                </c:pt>
                <c:pt idx="4" formatCode="#,##0.00;&quot;△&quot;#,##0.00">
                  <c:v>0</c:v>
                </c:pt>
              </c:numCache>
            </c:numRef>
          </c:val>
        </c:ser>
        <c:dLbls>
          <c:showLegendKey val="0"/>
          <c:showVal val="0"/>
          <c:showCatName val="0"/>
          <c:showSerName val="0"/>
          <c:showPercent val="0"/>
          <c:showBubbleSize val="0"/>
        </c:dLbls>
        <c:gapWidth val="150"/>
        <c:axId val="245477376"/>
        <c:axId val="2454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322.86</c:v>
                </c:pt>
                <c:pt idx="1">
                  <c:v>354.61</c:v>
                </c:pt>
                <c:pt idx="2">
                  <c:v>34.29</c:v>
                </c:pt>
                <c:pt idx="3">
                  <c:v>88.18</c:v>
                </c:pt>
                <c:pt idx="4">
                  <c:v>70.42</c:v>
                </c:pt>
              </c:numCache>
            </c:numRef>
          </c:val>
          <c:smooth val="0"/>
        </c:ser>
        <c:dLbls>
          <c:showLegendKey val="0"/>
          <c:showVal val="0"/>
          <c:showCatName val="0"/>
          <c:showSerName val="0"/>
          <c:showPercent val="0"/>
          <c:showBubbleSize val="0"/>
        </c:dLbls>
        <c:marker val="1"/>
        <c:smooth val="0"/>
        <c:axId val="245477376"/>
        <c:axId val="245479296"/>
      </c:lineChart>
      <c:dateAx>
        <c:axId val="245477376"/>
        <c:scaling>
          <c:orientation val="minMax"/>
        </c:scaling>
        <c:delete val="1"/>
        <c:axPos val="b"/>
        <c:numFmt formatCode="ge" sourceLinked="1"/>
        <c:majorTickMark val="none"/>
        <c:minorTickMark val="none"/>
        <c:tickLblPos val="none"/>
        <c:crossAx val="245479296"/>
        <c:crosses val="autoZero"/>
        <c:auto val="1"/>
        <c:lblOffset val="100"/>
        <c:baseTimeUnit val="years"/>
      </c:dateAx>
      <c:valAx>
        <c:axId val="2454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2370.6</c:v>
                </c:pt>
                <c:pt idx="1">
                  <c:v>1987.64</c:v>
                </c:pt>
                <c:pt idx="2">
                  <c:v>1827.42</c:v>
                </c:pt>
                <c:pt idx="3">
                  <c:v>2212.3000000000002</c:v>
                </c:pt>
                <c:pt idx="4">
                  <c:v>1988.82</c:v>
                </c:pt>
              </c:numCache>
            </c:numRef>
          </c:val>
        </c:ser>
        <c:dLbls>
          <c:showLegendKey val="0"/>
          <c:showVal val="0"/>
          <c:showCatName val="0"/>
          <c:showSerName val="0"/>
          <c:showPercent val="0"/>
          <c:showBubbleSize val="0"/>
        </c:dLbls>
        <c:gapWidth val="150"/>
        <c:axId val="245489024"/>
        <c:axId val="245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ser>
        <c:dLbls>
          <c:showLegendKey val="0"/>
          <c:showVal val="0"/>
          <c:showCatName val="0"/>
          <c:showSerName val="0"/>
          <c:showPercent val="0"/>
          <c:showBubbleSize val="0"/>
        </c:dLbls>
        <c:marker val="1"/>
        <c:smooth val="0"/>
        <c:axId val="245489024"/>
        <c:axId val="245503488"/>
      </c:lineChart>
      <c:dateAx>
        <c:axId val="245489024"/>
        <c:scaling>
          <c:orientation val="minMax"/>
        </c:scaling>
        <c:delete val="1"/>
        <c:axPos val="b"/>
        <c:numFmt formatCode="ge" sourceLinked="1"/>
        <c:majorTickMark val="none"/>
        <c:minorTickMark val="none"/>
        <c:tickLblPos val="none"/>
        <c:crossAx val="245503488"/>
        <c:crosses val="autoZero"/>
        <c:auto val="1"/>
        <c:lblOffset val="100"/>
        <c:baseTimeUnit val="years"/>
      </c:dateAx>
      <c:valAx>
        <c:axId val="245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56.72</c:v>
                </c:pt>
                <c:pt idx="1">
                  <c:v>60.21</c:v>
                </c:pt>
                <c:pt idx="2">
                  <c:v>56.76</c:v>
                </c:pt>
                <c:pt idx="3">
                  <c:v>65.849999999999994</c:v>
                </c:pt>
                <c:pt idx="4">
                  <c:v>72.55</c:v>
                </c:pt>
              </c:numCache>
            </c:numRef>
          </c:val>
        </c:ser>
        <c:dLbls>
          <c:showLegendKey val="0"/>
          <c:showVal val="0"/>
          <c:showCatName val="0"/>
          <c:showSerName val="0"/>
          <c:showPercent val="0"/>
          <c:showBubbleSize val="0"/>
        </c:dLbls>
        <c:gapWidth val="150"/>
        <c:axId val="245537408"/>
        <c:axId val="2455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ser>
        <c:dLbls>
          <c:showLegendKey val="0"/>
          <c:showVal val="0"/>
          <c:showCatName val="0"/>
          <c:showSerName val="0"/>
          <c:showPercent val="0"/>
          <c:showBubbleSize val="0"/>
        </c:dLbls>
        <c:marker val="1"/>
        <c:smooth val="0"/>
        <c:axId val="245537408"/>
        <c:axId val="245547776"/>
      </c:lineChart>
      <c:dateAx>
        <c:axId val="245537408"/>
        <c:scaling>
          <c:orientation val="minMax"/>
        </c:scaling>
        <c:delete val="1"/>
        <c:axPos val="b"/>
        <c:numFmt formatCode="ge" sourceLinked="1"/>
        <c:majorTickMark val="none"/>
        <c:minorTickMark val="none"/>
        <c:tickLblPos val="none"/>
        <c:crossAx val="245547776"/>
        <c:crosses val="autoZero"/>
        <c:auto val="1"/>
        <c:lblOffset val="100"/>
        <c:baseTimeUnit val="years"/>
      </c:dateAx>
      <c:valAx>
        <c:axId val="2455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230.15</c:v>
                </c:pt>
                <c:pt idx="1">
                  <c:v>222.84</c:v>
                </c:pt>
                <c:pt idx="2">
                  <c:v>236.31</c:v>
                </c:pt>
                <c:pt idx="3">
                  <c:v>203.3</c:v>
                </c:pt>
                <c:pt idx="4">
                  <c:v>183.93</c:v>
                </c:pt>
              </c:numCache>
            </c:numRef>
          </c:val>
        </c:ser>
        <c:dLbls>
          <c:showLegendKey val="0"/>
          <c:showVal val="0"/>
          <c:showCatName val="0"/>
          <c:showSerName val="0"/>
          <c:showPercent val="0"/>
          <c:showBubbleSize val="0"/>
        </c:dLbls>
        <c:gapWidth val="150"/>
        <c:axId val="245643136"/>
        <c:axId val="2456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ser>
        <c:dLbls>
          <c:showLegendKey val="0"/>
          <c:showVal val="0"/>
          <c:showCatName val="0"/>
          <c:showSerName val="0"/>
          <c:showPercent val="0"/>
          <c:showBubbleSize val="0"/>
        </c:dLbls>
        <c:marker val="1"/>
        <c:smooth val="0"/>
        <c:axId val="245643136"/>
        <c:axId val="245657600"/>
      </c:lineChart>
      <c:dateAx>
        <c:axId val="245643136"/>
        <c:scaling>
          <c:orientation val="minMax"/>
        </c:scaling>
        <c:delete val="1"/>
        <c:axPos val="b"/>
        <c:numFmt formatCode="ge" sourceLinked="1"/>
        <c:majorTickMark val="none"/>
        <c:minorTickMark val="none"/>
        <c:tickLblPos val="none"/>
        <c:crossAx val="245657600"/>
        <c:crosses val="autoZero"/>
        <c:auto val="1"/>
        <c:lblOffset val="100"/>
        <c:baseTimeUnit val="years"/>
      </c:dateAx>
      <c:valAx>
        <c:axId val="2456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9" zoomScaleNormal="100" workbookViewId="0">
      <selection activeCell="CA76" sqref="CA7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静岡県　浜松市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D1</v>
      </c>
      <c r="X8" s="73"/>
      <c r="Y8" s="73"/>
      <c r="Z8" s="73"/>
      <c r="AA8" s="73"/>
      <c r="AB8" s="73"/>
      <c r="AC8" s="73"/>
      <c r="AD8" s="74" t="s">
        <v>121</v>
      </c>
      <c r="AE8" s="74"/>
      <c r="AF8" s="74"/>
      <c r="AG8" s="74"/>
      <c r="AH8" s="74"/>
      <c r="AI8" s="74"/>
      <c r="AJ8" s="74"/>
      <c r="AK8" s="4"/>
      <c r="AL8" s="68">
        <f>データ!S6</f>
        <v>807893</v>
      </c>
      <c r="AM8" s="68"/>
      <c r="AN8" s="68"/>
      <c r="AO8" s="68"/>
      <c r="AP8" s="68"/>
      <c r="AQ8" s="68"/>
      <c r="AR8" s="68"/>
      <c r="AS8" s="68"/>
      <c r="AT8" s="67">
        <f>データ!T6</f>
        <v>1558.06</v>
      </c>
      <c r="AU8" s="67"/>
      <c r="AV8" s="67"/>
      <c r="AW8" s="67"/>
      <c r="AX8" s="67"/>
      <c r="AY8" s="67"/>
      <c r="AZ8" s="67"/>
      <c r="BA8" s="67"/>
      <c r="BB8" s="67">
        <f>データ!U6</f>
        <v>518.52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35.979999999999997</v>
      </c>
      <c r="J10" s="67"/>
      <c r="K10" s="67"/>
      <c r="L10" s="67"/>
      <c r="M10" s="67"/>
      <c r="N10" s="67"/>
      <c r="O10" s="67"/>
      <c r="P10" s="67">
        <f>データ!P6</f>
        <v>8.76</v>
      </c>
      <c r="Q10" s="67"/>
      <c r="R10" s="67"/>
      <c r="S10" s="67"/>
      <c r="T10" s="67"/>
      <c r="U10" s="67"/>
      <c r="V10" s="67"/>
      <c r="W10" s="67">
        <f>データ!Q6</f>
        <v>95.94</v>
      </c>
      <c r="X10" s="67"/>
      <c r="Y10" s="67"/>
      <c r="Z10" s="67"/>
      <c r="AA10" s="67"/>
      <c r="AB10" s="67"/>
      <c r="AC10" s="67"/>
      <c r="AD10" s="68">
        <f>データ!R6</f>
        <v>2516</v>
      </c>
      <c r="AE10" s="68"/>
      <c r="AF10" s="68"/>
      <c r="AG10" s="68"/>
      <c r="AH10" s="68"/>
      <c r="AI10" s="68"/>
      <c r="AJ10" s="68"/>
      <c r="AK10" s="2"/>
      <c r="AL10" s="68">
        <f>データ!V6</f>
        <v>70617</v>
      </c>
      <c r="AM10" s="68"/>
      <c r="AN10" s="68"/>
      <c r="AO10" s="68"/>
      <c r="AP10" s="68"/>
      <c r="AQ10" s="68"/>
      <c r="AR10" s="68"/>
      <c r="AS10" s="68"/>
      <c r="AT10" s="67">
        <f>データ!W6</f>
        <v>23.94</v>
      </c>
      <c r="AU10" s="67"/>
      <c r="AV10" s="67"/>
      <c r="AW10" s="67"/>
      <c r="AX10" s="67"/>
      <c r="AY10" s="67"/>
      <c r="AZ10" s="67"/>
      <c r="BA10" s="67"/>
      <c r="BB10" s="67">
        <f>データ!X6</f>
        <v>2949.75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221309</v>
      </c>
      <c r="D6" s="34">
        <f t="shared" si="3"/>
        <v>46</v>
      </c>
      <c r="E6" s="34">
        <f t="shared" si="3"/>
        <v>17</v>
      </c>
      <c r="F6" s="34">
        <f t="shared" si="3"/>
        <v>4</v>
      </c>
      <c r="G6" s="34">
        <f t="shared" si="3"/>
        <v>0</v>
      </c>
      <c r="H6" s="34" t="str">
        <f t="shared" si="3"/>
        <v>静岡県　浜松市</v>
      </c>
      <c r="I6" s="34" t="str">
        <f t="shared" si="3"/>
        <v>法適用</v>
      </c>
      <c r="J6" s="34" t="str">
        <f t="shared" si="3"/>
        <v>下水道事業</v>
      </c>
      <c r="K6" s="34" t="str">
        <f t="shared" si="3"/>
        <v>特定環境保全公共下水道</v>
      </c>
      <c r="L6" s="34" t="str">
        <f t="shared" si="3"/>
        <v>D1</v>
      </c>
      <c r="M6" s="34">
        <f t="shared" si="3"/>
        <v>0</v>
      </c>
      <c r="N6" s="35" t="str">
        <f t="shared" si="3"/>
        <v>-</v>
      </c>
      <c r="O6" s="35">
        <f t="shared" si="3"/>
        <v>35.979999999999997</v>
      </c>
      <c r="P6" s="35">
        <f t="shared" si="3"/>
        <v>8.76</v>
      </c>
      <c r="Q6" s="35">
        <f t="shared" si="3"/>
        <v>95.94</v>
      </c>
      <c r="R6" s="35">
        <f t="shared" si="3"/>
        <v>2516</v>
      </c>
      <c r="S6" s="35">
        <f t="shared" si="3"/>
        <v>807893</v>
      </c>
      <c r="T6" s="35">
        <f t="shared" si="3"/>
        <v>1558.06</v>
      </c>
      <c r="U6" s="35">
        <f t="shared" si="3"/>
        <v>518.52</v>
      </c>
      <c r="V6" s="35">
        <f t="shared" si="3"/>
        <v>70617</v>
      </c>
      <c r="W6" s="35">
        <f t="shared" si="3"/>
        <v>23.94</v>
      </c>
      <c r="X6" s="35">
        <f t="shared" si="3"/>
        <v>2949.75</v>
      </c>
      <c r="Y6" s="36">
        <f>IF(Y7="",NA(),Y7)</f>
        <v>69.33</v>
      </c>
      <c r="Z6" s="36">
        <f t="shared" ref="Z6:AH6" si="4">IF(Z7="",NA(),Z7)</f>
        <v>71.760000000000005</v>
      </c>
      <c r="AA6" s="36">
        <f t="shared" si="4"/>
        <v>74.8</v>
      </c>
      <c r="AB6" s="36">
        <f t="shared" si="4"/>
        <v>83.01</v>
      </c>
      <c r="AC6" s="36">
        <f t="shared" si="4"/>
        <v>87.83</v>
      </c>
      <c r="AD6" s="36">
        <f t="shared" si="4"/>
        <v>92.29</v>
      </c>
      <c r="AE6" s="36">
        <f t="shared" si="4"/>
        <v>95.21</v>
      </c>
      <c r="AF6" s="36">
        <f t="shared" si="4"/>
        <v>93.62</v>
      </c>
      <c r="AG6" s="36">
        <f t="shared" si="4"/>
        <v>99.07</v>
      </c>
      <c r="AH6" s="36">
        <f t="shared" si="4"/>
        <v>101.17</v>
      </c>
      <c r="AI6" s="35" t="str">
        <f>IF(AI7="","",IF(AI7="-","【-】","【"&amp;SUBSTITUTE(TEXT(AI7,"#,##0.00"),"-","△")&amp;"】"))</f>
        <v>【100.66】</v>
      </c>
      <c r="AJ6" s="36">
        <f>IF(AJ7="",NA(),AJ7)</f>
        <v>338.97</v>
      </c>
      <c r="AK6" s="36">
        <f t="shared" ref="AK6:AS6" si="5">IF(AK7="",NA(),AK7)</f>
        <v>397.52</v>
      </c>
      <c r="AL6" s="36">
        <f t="shared" si="5"/>
        <v>168.23</v>
      </c>
      <c r="AM6" s="36">
        <f t="shared" si="5"/>
        <v>293.05</v>
      </c>
      <c r="AN6" s="36">
        <f t="shared" si="5"/>
        <v>383.11</v>
      </c>
      <c r="AO6" s="36">
        <f t="shared" si="5"/>
        <v>108.96</v>
      </c>
      <c r="AP6" s="36">
        <f t="shared" si="5"/>
        <v>126.87</v>
      </c>
      <c r="AQ6" s="36">
        <f t="shared" si="5"/>
        <v>50.43</v>
      </c>
      <c r="AR6" s="36">
        <f t="shared" si="5"/>
        <v>64.760000000000005</v>
      </c>
      <c r="AS6" s="36">
        <f t="shared" si="5"/>
        <v>68.930000000000007</v>
      </c>
      <c r="AT6" s="35" t="str">
        <f>IF(AT7="","",IF(AT7="-","【-】","【"&amp;SUBSTITUTE(TEXT(AT7,"#,##0.00"),"-","△")&amp;"】"))</f>
        <v>【105.22】</v>
      </c>
      <c r="AU6" s="36">
        <f>IF(AU7="",NA(),AU7)</f>
        <v>266.06</v>
      </c>
      <c r="AV6" s="36">
        <f t="shared" ref="AV6:BD6" si="6">IF(AV7="",NA(),AV7)</f>
        <v>146.6</v>
      </c>
      <c r="AW6" s="36">
        <f t="shared" si="6"/>
        <v>8.4499999999999993</v>
      </c>
      <c r="AX6" s="36">
        <f t="shared" si="6"/>
        <v>17.66</v>
      </c>
      <c r="AY6" s="35">
        <f t="shared" si="6"/>
        <v>0</v>
      </c>
      <c r="AZ6" s="36">
        <f t="shared" si="6"/>
        <v>322.86</v>
      </c>
      <c r="BA6" s="36">
        <f t="shared" si="6"/>
        <v>354.61</v>
      </c>
      <c r="BB6" s="36">
        <f t="shared" si="6"/>
        <v>34.29</v>
      </c>
      <c r="BC6" s="36">
        <f t="shared" si="6"/>
        <v>88.18</v>
      </c>
      <c r="BD6" s="36">
        <f t="shared" si="6"/>
        <v>70.42</v>
      </c>
      <c r="BE6" s="35" t="str">
        <f>IF(BE7="","",IF(BE7="-","【-】","【"&amp;SUBSTITUTE(TEXT(BE7,"#,##0.00"),"-","△")&amp;"】"))</f>
        <v>【54.12】</v>
      </c>
      <c r="BF6" s="36">
        <f>IF(BF7="",NA(),BF7)</f>
        <v>2370.6</v>
      </c>
      <c r="BG6" s="36">
        <f t="shared" ref="BG6:BO6" si="7">IF(BG7="",NA(),BG7)</f>
        <v>1987.64</v>
      </c>
      <c r="BH6" s="36">
        <f t="shared" si="7"/>
        <v>1827.42</v>
      </c>
      <c r="BI6" s="36">
        <f t="shared" si="7"/>
        <v>2212.3000000000002</v>
      </c>
      <c r="BJ6" s="36">
        <f t="shared" si="7"/>
        <v>1988.82</v>
      </c>
      <c r="BK6" s="36">
        <f t="shared" si="7"/>
        <v>1860.94</v>
      </c>
      <c r="BL6" s="36">
        <f t="shared" si="7"/>
        <v>1655.47</v>
      </c>
      <c r="BM6" s="36">
        <f t="shared" si="7"/>
        <v>1504.21</v>
      </c>
      <c r="BN6" s="36">
        <f t="shared" si="7"/>
        <v>1390.86</v>
      </c>
      <c r="BO6" s="36">
        <f t="shared" si="7"/>
        <v>1467.94</v>
      </c>
      <c r="BP6" s="35" t="str">
        <f>IF(BP7="","",IF(BP7="-","【-】","【"&amp;SUBSTITUTE(TEXT(BP7,"#,##0.00"),"-","△")&amp;"】"))</f>
        <v>【1,348.09】</v>
      </c>
      <c r="BQ6" s="36">
        <f>IF(BQ7="",NA(),BQ7)</f>
        <v>56.72</v>
      </c>
      <c r="BR6" s="36">
        <f t="shared" ref="BR6:BZ6" si="8">IF(BR7="",NA(),BR7)</f>
        <v>60.21</v>
      </c>
      <c r="BS6" s="36">
        <f t="shared" si="8"/>
        <v>56.76</v>
      </c>
      <c r="BT6" s="36">
        <f t="shared" si="8"/>
        <v>65.849999999999994</v>
      </c>
      <c r="BU6" s="36">
        <f t="shared" si="8"/>
        <v>72.55</v>
      </c>
      <c r="BV6" s="36">
        <f t="shared" si="8"/>
        <v>67</v>
      </c>
      <c r="BW6" s="36">
        <f t="shared" si="8"/>
        <v>67.92</v>
      </c>
      <c r="BX6" s="36">
        <f t="shared" si="8"/>
        <v>67.41</v>
      </c>
      <c r="BY6" s="36">
        <f t="shared" si="8"/>
        <v>76.849999999999994</v>
      </c>
      <c r="BZ6" s="36">
        <f t="shared" si="8"/>
        <v>83.3</v>
      </c>
      <c r="CA6" s="35" t="str">
        <f>IF(CA7="","",IF(CA7="-","【-】","【"&amp;SUBSTITUTE(TEXT(CA7,"#,##0.00"),"-","△")&amp;"】"))</f>
        <v>【69.80】</v>
      </c>
      <c r="CB6" s="36">
        <f>IF(CB7="",NA(),CB7)</f>
        <v>230.15</v>
      </c>
      <c r="CC6" s="36">
        <f t="shared" ref="CC6:CK6" si="9">IF(CC7="",NA(),CC7)</f>
        <v>222.84</v>
      </c>
      <c r="CD6" s="36">
        <f t="shared" si="9"/>
        <v>236.31</v>
      </c>
      <c r="CE6" s="36">
        <f t="shared" si="9"/>
        <v>203.3</v>
      </c>
      <c r="CF6" s="36">
        <f t="shared" si="9"/>
        <v>183.93</v>
      </c>
      <c r="CG6" s="36">
        <f t="shared" si="9"/>
        <v>212.67</v>
      </c>
      <c r="CH6" s="36">
        <f t="shared" si="9"/>
        <v>209.77</v>
      </c>
      <c r="CI6" s="36">
        <f t="shared" si="9"/>
        <v>216.49</v>
      </c>
      <c r="CJ6" s="36">
        <f t="shared" si="9"/>
        <v>198.4</v>
      </c>
      <c r="CK6" s="36">
        <f t="shared" si="9"/>
        <v>184.56</v>
      </c>
      <c r="CL6" s="35" t="str">
        <f>IF(CL7="","",IF(CL7="-","【-】","【"&amp;SUBSTITUTE(TEXT(CL7,"#,##0.00"),"-","△")&amp;"】"))</f>
        <v>【232.54】</v>
      </c>
      <c r="CM6" s="36">
        <f>IF(CM7="",NA(),CM7)</f>
        <v>35.42</v>
      </c>
      <c r="CN6" s="36">
        <f t="shared" ref="CN6:CV6" si="10">IF(CN7="",NA(),CN7)</f>
        <v>35.42</v>
      </c>
      <c r="CO6" s="36">
        <f t="shared" si="10"/>
        <v>38.92</v>
      </c>
      <c r="CP6" s="36">
        <f t="shared" si="10"/>
        <v>39.159999999999997</v>
      </c>
      <c r="CQ6" s="36">
        <f t="shared" si="10"/>
        <v>37.799999999999997</v>
      </c>
      <c r="CR6" s="36">
        <f t="shared" si="10"/>
        <v>36.83</v>
      </c>
      <c r="CS6" s="36">
        <f t="shared" si="10"/>
        <v>35.32</v>
      </c>
      <c r="CT6" s="36">
        <f t="shared" si="10"/>
        <v>38.409999999999997</v>
      </c>
      <c r="CU6" s="36">
        <f t="shared" si="10"/>
        <v>39.25</v>
      </c>
      <c r="CV6" s="36">
        <f t="shared" si="10"/>
        <v>43.18</v>
      </c>
      <c r="CW6" s="35" t="str">
        <f>IF(CW7="","",IF(CW7="-","【-】","【"&amp;SUBSTITUTE(TEXT(CW7,"#,##0.00"),"-","△")&amp;"】"))</f>
        <v>【42.17】</v>
      </c>
      <c r="CX6" s="36">
        <f>IF(CX7="",NA(),CX7)</f>
        <v>80.02</v>
      </c>
      <c r="CY6" s="36">
        <f t="shared" ref="CY6:DG6" si="11">IF(CY7="",NA(),CY7)</f>
        <v>80.81</v>
      </c>
      <c r="CZ6" s="36">
        <f t="shared" si="11"/>
        <v>81.38</v>
      </c>
      <c r="DA6" s="36">
        <f t="shared" si="11"/>
        <v>81.99</v>
      </c>
      <c r="DB6" s="36">
        <f t="shared" si="11"/>
        <v>82.13</v>
      </c>
      <c r="DC6" s="36">
        <f t="shared" si="11"/>
        <v>84.49</v>
      </c>
      <c r="DD6" s="36">
        <f t="shared" si="11"/>
        <v>85.67</v>
      </c>
      <c r="DE6" s="36">
        <f t="shared" si="11"/>
        <v>86.28</v>
      </c>
      <c r="DF6" s="36">
        <f t="shared" si="11"/>
        <v>86.43</v>
      </c>
      <c r="DG6" s="36">
        <f t="shared" si="11"/>
        <v>86.43</v>
      </c>
      <c r="DH6" s="35" t="str">
        <f>IF(DH7="","",IF(DH7="-","【-】","【"&amp;SUBSTITUTE(TEXT(DH7,"#,##0.00"),"-","△")&amp;"】"))</f>
        <v>【82.30】</v>
      </c>
      <c r="DI6" s="36">
        <f>IF(DI7="",NA(),DI7)</f>
        <v>15.74</v>
      </c>
      <c r="DJ6" s="36">
        <f t="shared" ref="DJ6:DR6" si="12">IF(DJ7="",NA(),DJ7)</f>
        <v>17.04</v>
      </c>
      <c r="DK6" s="36">
        <f t="shared" si="12"/>
        <v>27.48</v>
      </c>
      <c r="DL6" s="36">
        <f t="shared" si="12"/>
        <v>29.29</v>
      </c>
      <c r="DM6" s="36">
        <f t="shared" si="12"/>
        <v>31.11</v>
      </c>
      <c r="DN6" s="36">
        <f t="shared" si="12"/>
        <v>13.86</v>
      </c>
      <c r="DO6" s="36">
        <f t="shared" si="12"/>
        <v>15.12</v>
      </c>
      <c r="DP6" s="36">
        <f t="shared" si="12"/>
        <v>23.33</v>
      </c>
      <c r="DQ6" s="36">
        <f t="shared" si="12"/>
        <v>25.07</v>
      </c>
      <c r="DR6" s="36">
        <f t="shared" si="12"/>
        <v>28.48</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6">
        <f t="shared" si="14"/>
        <v>0.1</v>
      </c>
      <c r="EH6" s="36">
        <f t="shared" si="14"/>
        <v>0.12</v>
      </c>
      <c r="EI6" s="35">
        <f t="shared" si="14"/>
        <v>0</v>
      </c>
      <c r="EJ6" s="36">
        <f t="shared" si="14"/>
        <v>0.03</v>
      </c>
      <c r="EK6" s="36">
        <f t="shared" si="14"/>
        <v>0.05</v>
      </c>
      <c r="EL6" s="36">
        <f t="shared" si="14"/>
        <v>7.0000000000000007E-2</v>
      </c>
      <c r="EM6" s="36">
        <f t="shared" si="14"/>
        <v>0.08</v>
      </c>
      <c r="EN6" s="36">
        <f t="shared" si="14"/>
        <v>0.04</v>
      </c>
      <c r="EO6" s="35" t="str">
        <f>IF(EO7="","",IF(EO7="-","【-】","【"&amp;SUBSTITUTE(TEXT(EO7,"#,##0.00"),"-","△")&amp;"】"))</f>
        <v>【0.09】</v>
      </c>
    </row>
    <row r="7" spans="1:148" s="37" customFormat="1">
      <c r="A7" s="29"/>
      <c r="B7" s="38">
        <v>2016</v>
      </c>
      <c r="C7" s="38">
        <v>221309</v>
      </c>
      <c r="D7" s="38">
        <v>46</v>
      </c>
      <c r="E7" s="38">
        <v>17</v>
      </c>
      <c r="F7" s="38">
        <v>4</v>
      </c>
      <c r="G7" s="38">
        <v>0</v>
      </c>
      <c r="H7" s="38" t="s">
        <v>108</v>
      </c>
      <c r="I7" s="38" t="s">
        <v>109</v>
      </c>
      <c r="J7" s="38" t="s">
        <v>110</v>
      </c>
      <c r="K7" s="38" t="s">
        <v>111</v>
      </c>
      <c r="L7" s="38" t="s">
        <v>112</v>
      </c>
      <c r="M7" s="38"/>
      <c r="N7" s="39" t="s">
        <v>113</v>
      </c>
      <c r="O7" s="39">
        <v>35.979999999999997</v>
      </c>
      <c r="P7" s="39">
        <v>8.76</v>
      </c>
      <c r="Q7" s="39">
        <v>95.94</v>
      </c>
      <c r="R7" s="39">
        <v>2516</v>
      </c>
      <c r="S7" s="39">
        <v>807893</v>
      </c>
      <c r="T7" s="39">
        <v>1558.06</v>
      </c>
      <c r="U7" s="39">
        <v>518.52</v>
      </c>
      <c r="V7" s="39">
        <v>70617</v>
      </c>
      <c r="W7" s="39">
        <v>23.94</v>
      </c>
      <c r="X7" s="39">
        <v>2949.75</v>
      </c>
      <c r="Y7" s="39">
        <v>69.33</v>
      </c>
      <c r="Z7" s="39">
        <v>71.760000000000005</v>
      </c>
      <c r="AA7" s="39">
        <v>74.8</v>
      </c>
      <c r="AB7" s="39">
        <v>83.01</v>
      </c>
      <c r="AC7" s="39">
        <v>87.83</v>
      </c>
      <c r="AD7" s="39">
        <v>92.29</v>
      </c>
      <c r="AE7" s="39">
        <v>95.21</v>
      </c>
      <c r="AF7" s="39">
        <v>93.62</v>
      </c>
      <c r="AG7" s="39">
        <v>99.07</v>
      </c>
      <c r="AH7" s="39">
        <v>101.17</v>
      </c>
      <c r="AI7" s="39">
        <v>100.66</v>
      </c>
      <c r="AJ7" s="39">
        <v>338.97</v>
      </c>
      <c r="AK7" s="39">
        <v>397.52</v>
      </c>
      <c r="AL7" s="39">
        <v>168.23</v>
      </c>
      <c r="AM7" s="39">
        <v>293.05</v>
      </c>
      <c r="AN7" s="39">
        <v>383.11</v>
      </c>
      <c r="AO7" s="39">
        <v>108.96</v>
      </c>
      <c r="AP7" s="39">
        <v>126.87</v>
      </c>
      <c r="AQ7" s="39">
        <v>50.43</v>
      </c>
      <c r="AR7" s="39">
        <v>64.760000000000005</v>
      </c>
      <c r="AS7" s="39">
        <v>68.930000000000007</v>
      </c>
      <c r="AT7" s="39">
        <v>105.22</v>
      </c>
      <c r="AU7" s="39">
        <v>266.06</v>
      </c>
      <c r="AV7" s="39">
        <v>146.6</v>
      </c>
      <c r="AW7" s="39">
        <v>8.4499999999999993</v>
      </c>
      <c r="AX7" s="39">
        <v>17.66</v>
      </c>
      <c r="AY7" s="39">
        <v>0</v>
      </c>
      <c r="AZ7" s="39">
        <v>322.86</v>
      </c>
      <c r="BA7" s="39">
        <v>354.61</v>
      </c>
      <c r="BB7" s="39">
        <v>34.29</v>
      </c>
      <c r="BC7" s="39">
        <v>88.18</v>
      </c>
      <c r="BD7" s="39">
        <v>70.42</v>
      </c>
      <c r="BE7" s="39">
        <v>54.12</v>
      </c>
      <c r="BF7" s="39">
        <v>2370.6</v>
      </c>
      <c r="BG7" s="39">
        <v>1987.64</v>
      </c>
      <c r="BH7" s="39">
        <v>1827.42</v>
      </c>
      <c r="BI7" s="39">
        <v>2212.3000000000002</v>
      </c>
      <c r="BJ7" s="39">
        <v>1988.82</v>
      </c>
      <c r="BK7" s="39">
        <v>1860.94</v>
      </c>
      <c r="BL7" s="39">
        <v>1655.47</v>
      </c>
      <c r="BM7" s="39">
        <v>1504.21</v>
      </c>
      <c r="BN7" s="39">
        <v>1390.86</v>
      </c>
      <c r="BO7" s="39">
        <v>1467.94</v>
      </c>
      <c r="BP7" s="39">
        <v>1348.09</v>
      </c>
      <c r="BQ7" s="39">
        <v>56.72</v>
      </c>
      <c r="BR7" s="39">
        <v>60.21</v>
      </c>
      <c r="BS7" s="39">
        <v>56.76</v>
      </c>
      <c r="BT7" s="39">
        <v>65.849999999999994</v>
      </c>
      <c r="BU7" s="39">
        <v>72.55</v>
      </c>
      <c r="BV7" s="39">
        <v>67</v>
      </c>
      <c r="BW7" s="39">
        <v>67.92</v>
      </c>
      <c r="BX7" s="39">
        <v>67.41</v>
      </c>
      <c r="BY7" s="39">
        <v>76.849999999999994</v>
      </c>
      <c r="BZ7" s="39">
        <v>83.3</v>
      </c>
      <c r="CA7" s="39">
        <v>69.8</v>
      </c>
      <c r="CB7" s="39">
        <v>230.15</v>
      </c>
      <c r="CC7" s="39">
        <v>222.84</v>
      </c>
      <c r="CD7" s="39">
        <v>236.31</v>
      </c>
      <c r="CE7" s="39">
        <v>203.3</v>
      </c>
      <c r="CF7" s="39">
        <v>183.93</v>
      </c>
      <c r="CG7" s="39">
        <v>212.67</v>
      </c>
      <c r="CH7" s="39">
        <v>209.77</v>
      </c>
      <c r="CI7" s="39">
        <v>216.49</v>
      </c>
      <c r="CJ7" s="39">
        <v>198.4</v>
      </c>
      <c r="CK7" s="39">
        <v>184.56</v>
      </c>
      <c r="CL7" s="39">
        <v>232.54</v>
      </c>
      <c r="CM7" s="39">
        <v>35.42</v>
      </c>
      <c r="CN7" s="39">
        <v>35.42</v>
      </c>
      <c r="CO7" s="39">
        <v>38.92</v>
      </c>
      <c r="CP7" s="39">
        <v>39.159999999999997</v>
      </c>
      <c r="CQ7" s="39">
        <v>37.799999999999997</v>
      </c>
      <c r="CR7" s="39">
        <v>36.83</v>
      </c>
      <c r="CS7" s="39">
        <v>35.32</v>
      </c>
      <c r="CT7" s="39">
        <v>38.409999999999997</v>
      </c>
      <c r="CU7" s="39">
        <v>39.25</v>
      </c>
      <c r="CV7" s="39">
        <v>43.18</v>
      </c>
      <c r="CW7" s="39">
        <v>42.17</v>
      </c>
      <c r="CX7" s="39">
        <v>80.02</v>
      </c>
      <c r="CY7" s="39">
        <v>80.81</v>
      </c>
      <c r="CZ7" s="39">
        <v>81.38</v>
      </c>
      <c r="DA7" s="39">
        <v>81.99</v>
      </c>
      <c r="DB7" s="39">
        <v>82.13</v>
      </c>
      <c r="DC7" s="39">
        <v>84.49</v>
      </c>
      <c r="DD7" s="39">
        <v>85.67</v>
      </c>
      <c r="DE7" s="39">
        <v>86.28</v>
      </c>
      <c r="DF7" s="39">
        <v>86.43</v>
      </c>
      <c r="DG7" s="39">
        <v>86.43</v>
      </c>
      <c r="DH7" s="39">
        <v>82.3</v>
      </c>
      <c r="DI7" s="39">
        <v>15.74</v>
      </c>
      <c r="DJ7" s="39">
        <v>17.04</v>
      </c>
      <c r="DK7" s="39">
        <v>27.48</v>
      </c>
      <c r="DL7" s="39">
        <v>29.29</v>
      </c>
      <c r="DM7" s="39">
        <v>31.11</v>
      </c>
      <c r="DN7" s="39">
        <v>13.86</v>
      </c>
      <c r="DO7" s="39">
        <v>15.12</v>
      </c>
      <c r="DP7" s="39">
        <v>23.33</v>
      </c>
      <c r="DQ7" s="39">
        <v>25.07</v>
      </c>
      <c r="DR7" s="39">
        <v>28.48</v>
      </c>
      <c r="DS7" s="39">
        <v>23.63</v>
      </c>
      <c r="DT7" s="39">
        <v>0</v>
      </c>
      <c r="DU7" s="39">
        <v>0</v>
      </c>
      <c r="DV7" s="39">
        <v>0</v>
      </c>
      <c r="DW7" s="39">
        <v>0</v>
      </c>
      <c r="DX7" s="39">
        <v>0</v>
      </c>
      <c r="DY7" s="39">
        <v>0</v>
      </c>
      <c r="DZ7" s="39">
        <v>0</v>
      </c>
      <c r="EA7" s="39">
        <v>0</v>
      </c>
      <c r="EB7" s="39">
        <v>0</v>
      </c>
      <c r="EC7" s="39">
        <v>0</v>
      </c>
      <c r="ED7" s="39">
        <v>0</v>
      </c>
      <c r="EE7" s="39">
        <v>0</v>
      </c>
      <c r="EF7" s="39">
        <v>0</v>
      </c>
      <c r="EG7" s="39">
        <v>0.1</v>
      </c>
      <c r="EH7" s="39">
        <v>0.12</v>
      </c>
      <c r="EI7" s="39">
        <v>0</v>
      </c>
      <c r="EJ7" s="39">
        <v>0.03</v>
      </c>
      <c r="EK7" s="39">
        <v>0.05</v>
      </c>
      <c r="EL7" s="39">
        <v>7.0000000000000007E-2</v>
      </c>
      <c r="EM7" s="39">
        <v>0.08</v>
      </c>
      <c r="EN7" s="39">
        <v>0.04</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k.(*'▽').t</cp:lastModifiedBy>
  <cp:lastPrinted>2018-02-15T06:47:11Z</cp:lastPrinted>
  <dcterms:created xsi:type="dcterms:W3CDTF">2017-12-25T01:55:52Z</dcterms:created>
  <dcterms:modified xsi:type="dcterms:W3CDTF">2018-02-16T01:42:18Z</dcterms:modified>
</cp:coreProperties>
</file>