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GJzDS9L7dq6a73LGj3DTI2i9nF+kLRuOSppAoXgLriNAiuRk82EidB4ST6pjHTs1HOIywBCNz7y0YwC6MuO/Q==" workbookSaltValue="nV/C2Owt6wGDBDyP2NX26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IT76" i="4"/>
  <c r="CS51" i="4"/>
  <c r="HJ30" i="4"/>
  <c r="MA51" i="4"/>
  <c r="HJ51" i="4"/>
  <c r="MA30" i="4"/>
  <c r="CS30" i="4"/>
  <c r="MI76" i="4"/>
  <c r="C11" i="5"/>
  <c r="D11" i="5"/>
  <c r="E11" i="5"/>
  <c r="B11" i="5"/>
  <c r="BK76" i="4" l="1"/>
  <c r="LT76" i="4"/>
  <c r="GQ51" i="4"/>
  <c r="LH30" i="4"/>
  <c r="IE76" i="4"/>
  <c r="BZ51" i="4"/>
  <c r="GQ30" i="4"/>
  <c r="BZ30" i="4"/>
  <c r="LH51" i="4"/>
  <c r="KP76" i="4"/>
  <c r="FE51" i="4"/>
  <c r="AN51" i="4"/>
  <c r="AN30" i="4"/>
  <c r="AG76" i="4"/>
  <c r="JV51" i="4"/>
  <c r="JV30" i="4"/>
  <c r="FE30" i="4"/>
  <c r="HA76" i="4"/>
  <c r="FX30" i="4"/>
  <c r="BG30" i="4"/>
  <c r="AV76" i="4"/>
  <c r="KO51" i="4"/>
  <c r="KO30" i="4"/>
  <c r="HP76" i="4"/>
  <c r="BG51" i="4"/>
  <c r="LE76" i="4"/>
  <c r="FX51" i="4"/>
  <c r="R76" i="4"/>
  <c r="KA76" i="4"/>
  <c r="GL76" i="4"/>
  <c r="U51" i="4"/>
  <c r="EL30" i="4"/>
  <c r="U30" i="4"/>
  <c r="JC51" i="4"/>
  <c r="EL51" i="4"/>
  <c r="JC30"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<sst xmlns="http://schemas.openxmlformats.org/spreadsheetml/2006/main" count="287" uniqueCount="145">
  <si>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</si>
  <si>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</si>
  <si>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</si>
  <si>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</si>
  <si>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</si>
  <si>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</si>
  <si>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</si>
  <si>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</si>
  <si>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</si>
  <si>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</si>
  <si>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</si>
  <si>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</si>
  <si>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</si>
  <si>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</si>
  <si>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</si>
  <si>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</si>
  <si>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</si>
  <si>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</si>
  <si>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</si>
  <si>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</si>
  <si>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</si>
  <si>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</si>
  <si>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</si>
  <si>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</si>
  <si>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</si>
  <si>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</si>
  <si>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</si>
  <si>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</si>
  <si>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</si>
  <si>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</si>
  <si>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</si>
  <si>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</si>
  <si>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</si>
  <si>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</si>
  <si>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</si>
  <si>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</si>
  <si>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</si>
  <si>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</si>
  <si>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</si>
  <si>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</si>
  <si>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</si>
  <si>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</si>
  <si>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</si>
  <si>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</si>
  <si>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</si>
  <si>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</si>
  <si>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</si>
  <si>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</si>
  <si>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</si>
  <si>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</si>
  <si>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</si>
  <si>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</si>
  <si>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</si>
  <si>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</si>
  <si>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</si>
  <si>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</si>
  <si>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</si>
  <si>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</si>
  <si>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</si>
  <si>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</si>
  <si>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</si>
  <si>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</si>
  <si>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</si>
  <si>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</si>
  <si>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</si>
  <si>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</si>
  <si>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</si>
  <si>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</si>
  <si>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</si>
  <si>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</si>
  <si>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</si>
  <si>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</si>
  <si>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</si>
  <si>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</si>
  <si>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</si>
  <si>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</si>
  <si>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</si>
  <si>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</si>
  <si>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</si>
  <si>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</si>
  <si>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</si>
  <si>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</si>
  <si>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</si>
  <si>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</si>
  <si>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</si>
  <si>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</si>
  <si>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</si>
  <si>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</si>
  <si>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</si>
  <si>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</si>
  <si>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</si>
  <si>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</si>
  <si>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</si>
  <si>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</si>
  <si>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</si>
  <si>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</si>
  <si>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</si>
  <si>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</si>
  <si>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</si>
  <si>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</si>
  <si>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</si>
  <si>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</si>
  <si>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</si>
  <si>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</si>
  <si>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</si>
  <si>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</si>
  <si>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</si>
  <si>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</si>
  <si>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</si>
  <si>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</si>
  <si>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</si>
  <si>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</si>
  <si>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</si>
  <si>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当該値(N-4)</t>
    <phoneticPr fontId="5"/>
  </si>
  <si>
    <t>当該値(N-1)</t>
    <phoneticPr fontId="5"/>
  </si>
  <si>
    <t>当該値(N-3)</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</si>
  <si>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</si>
  <si>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</si>
  <si>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</si>
  <si>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</si>
  <si>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</si>
  <si>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</si>
  <si>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</si>
  <si>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</si>
  <si>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駅北駐車場</t>
  </si>
  <si>
    <t>法非適用</t>
  </si>
  <si>
    <t>駐車場整備事業</t>
  </si>
  <si>
    <t>-</t>
  </si>
  <si>
    <t>Ａ１Ｂ２</t>
  </si>
  <si>
    <t>非設置</t>
  </si>
  <si>
    <t>該当数値なし</t>
  </si>
  <si>
    <t>都市計画駐車場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</si>
  <si>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</si>
  <si>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</si>
  <si>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</si>
  <si>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</si>
  <si>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</si>
  <si>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</si>
  <si>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</si>
  <si>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</si>
  <si>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</si>
  <si>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他会計補助金を要しておらず独立採算制を保っており、各指標からも概ね順調に運営されていると考える。</t>
    <rPh sb="1" eb="2">
      <t>タ</t>
    </rPh>
    <rPh sb="2" eb="4">
      <t>カイケイ</t>
    </rPh>
    <rPh sb="4" eb="7">
      <t>ホジョキン</t>
    </rPh>
    <rPh sb="8" eb="9">
      <t>ヨウ</t>
    </rPh>
    <rPh sb="14" eb="16">
      <t>ドクリツ</t>
    </rPh>
    <rPh sb="16" eb="18">
      <t>サイサン</t>
    </rPh>
    <rPh sb="18" eb="19">
      <t>セイ</t>
    </rPh>
    <rPh sb="20" eb="21">
      <t>タモ</t>
    </rPh>
    <rPh sb="26" eb="29">
      <t>カクシヒョウ</t>
    </rPh>
    <rPh sb="32" eb="33">
      <t>オオム</t>
    </rPh>
    <rPh sb="34" eb="36">
      <t>ジュンチョウ</t>
    </rPh>
    <rPh sb="37" eb="39">
      <t>ウンエイ</t>
    </rPh>
    <rPh sb="45" eb="46">
      <t>カンガ</t>
    </rPh>
    <phoneticPr fontId="5"/>
  </si>
  <si>
    <t>　本駐車場はJR浜松駅に近接する本市における一等地に位置するため⑦敷地の地価といった資産価値は大きく、企業債の償還も完了している。</t>
    <rPh sb="1" eb="2">
      <t>ホン</t>
    </rPh>
    <rPh sb="2" eb="5">
      <t>チュウシャジョウ</t>
    </rPh>
    <rPh sb="8" eb="10">
      <t>ハママツ</t>
    </rPh>
    <rPh sb="10" eb="11">
      <t>エキ</t>
    </rPh>
    <rPh sb="12" eb="14">
      <t>キンセツ</t>
    </rPh>
    <rPh sb="16" eb="18">
      <t>ホンシ</t>
    </rPh>
    <rPh sb="22" eb="25">
      <t>イットウチ</t>
    </rPh>
    <rPh sb="26" eb="28">
      <t>イチ</t>
    </rPh>
    <rPh sb="33" eb="35">
      <t>シキチ</t>
    </rPh>
    <rPh sb="36" eb="38">
      <t>チカ</t>
    </rPh>
    <rPh sb="42" eb="44">
      <t>シサン</t>
    </rPh>
    <rPh sb="44" eb="46">
      <t>カチ</t>
    </rPh>
    <rPh sb="47" eb="48">
      <t>オオ</t>
    </rPh>
    <rPh sb="51" eb="53">
      <t>キギョウ</t>
    </rPh>
    <rPh sb="53" eb="54">
      <t>サイ</t>
    </rPh>
    <rPh sb="55" eb="57">
      <t>ショウカン</t>
    </rPh>
    <rPh sb="58" eb="60">
      <t>カンリョウ</t>
    </rPh>
    <phoneticPr fontId="5"/>
  </si>
  <si>
    <t>　⑪稼働率について平均値を下回るものの、本駐車場は12時間までの上限料金による利用や、定期利用といった長時間の利用が多いため、⑪稼働率は低く算定されるが問題はないと考える。</t>
    <rPh sb="2" eb="4">
      <t>カドウ</t>
    </rPh>
    <rPh sb="4" eb="5">
      <t>リツ</t>
    </rPh>
    <rPh sb="9" eb="12">
      <t>ヘイキンチ</t>
    </rPh>
    <rPh sb="13" eb="15">
      <t>シタマワ</t>
    </rPh>
    <rPh sb="20" eb="21">
      <t>ホン</t>
    </rPh>
    <rPh sb="21" eb="24">
      <t>チュウシャジョウ</t>
    </rPh>
    <rPh sb="27" eb="29">
      <t>ジカン</t>
    </rPh>
    <rPh sb="32" eb="34">
      <t>ジョウゲン</t>
    </rPh>
    <rPh sb="34" eb="36">
      <t>リョウキン</t>
    </rPh>
    <rPh sb="39" eb="41">
      <t>リヨウ</t>
    </rPh>
    <rPh sb="43" eb="45">
      <t>テイキ</t>
    </rPh>
    <rPh sb="45" eb="47">
      <t>リヨウ</t>
    </rPh>
    <rPh sb="51" eb="54">
      <t>チョウジカン</t>
    </rPh>
    <rPh sb="55" eb="57">
      <t>リヨウ</t>
    </rPh>
    <rPh sb="58" eb="59">
      <t>オオ</t>
    </rPh>
    <rPh sb="64" eb="66">
      <t>カドウ</t>
    </rPh>
    <rPh sb="66" eb="67">
      <t>リツ</t>
    </rPh>
    <rPh sb="68" eb="69">
      <t>ヒク</t>
    </rPh>
    <rPh sb="70" eb="72">
      <t>サンテイ</t>
    </rPh>
    <rPh sb="76" eb="78">
      <t>モンダイ</t>
    </rPh>
    <rPh sb="82" eb="83">
      <t>カンガ</t>
    </rPh>
    <phoneticPr fontId="5"/>
  </si>
  <si>
    <t>　平成27年度に導入した利用料金制による指定管理者の取り組み等により利用率を含め収支状況は良好な状況を保っている。しかし建設より25年以上が経過し、大規模改修を必要とする時期が迫っていることから、他の市営駐車場と併せて、あり方についての検討を進めていく。</t>
    <rPh sb="1" eb="3">
      <t>ヘイセイ</t>
    </rPh>
    <rPh sb="5" eb="7">
      <t>ネンド</t>
    </rPh>
    <rPh sb="8" eb="10">
      <t>ドウニュウ</t>
    </rPh>
    <rPh sb="12" eb="14">
      <t>リヨウ</t>
    </rPh>
    <rPh sb="14" eb="16">
      <t>リョウキン</t>
    </rPh>
    <rPh sb="16" eb="17">
      <t>セイ</t>
    </rPh>
    <rPh sb="20" eb="22">
      <t>シテイ</t>
    </rPh>
    <rPh sb="22" eb="25">
      <t>カンリシャ</t>
    </rPh>
    <rPh sb="26" eb="27">
      <t>ト</t>
    </rPh>
    <rPh sb="28" eb="29">
      <t>ク</t>
    </rPh>
    <rPh sb="30" eb="31">
      <t>トウ</t>
    </rPh>
    <rPh sb="34" eb="37">
      <t>リヨウリツ</t>
    </rPh>
    <rPh sb="38" eb="39">
      <t>フク</t>
    </rPh>
    <rPh sb="40" eb="42">
      <t>シュウシ</t>
    </rPh>
    <rPh sb="42" eb="44">
      <t>ジョウキョウ</t>
    </rPh>
    <rPh sb="45" eb="47">
      <t>リョウコウ</t>
    </rPh>
    <rPh sb="48" eb="50">
      <t>ジョウキョウ</t>
    </rPh>
    <rPh sb="51" eb="52">
      <t>タモ</t>
    </rPh>
    <rPh sb="60" eb="62">
      <t>ケンセツ</t>
    </rPh>
    <rPh sb="66" eb="69">
      <t>ネンイジョウ</t>
    </rPh>
    <rPh sb="70" eb="72">
      <t>ケイカ</t>
    </rPh>
    <rPh sb="98" eb="99">
      <t>タ</t>
    </rPh>
    <rPh sb="106" eb="107">
      <t>アワ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</si>
</sst>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496.3</c:v>
                </c:pt>
                <c:pt idx="1">
                  <c:v>384</c:v>
                </c:pt>
                <c:pt idx="2">
                  <c:v>447.5</c:v>
                </c:pt>
                <c:pt idx="3">
                  <c:v>469.3</c:v>
                </c:pt>
                <c:pt idx="4">
                  <c:v>403.4</c:v>
                </c:pt>
              </c:numCache>
            </c:numRef>
          </c:val>
          <c:extLst xmlns:c16r2="http://schemas.microsoft.com/office/drawing/2015/06/chart">
            <c:ext xmlns:c16="http://schemas.microsoft.com/office/drawing/2014/chart" uri="{C3380CC4-5D6E-409C-BE32-E72D297353CC}">
              <c16:uniqueId val="{00000000-B029-4A36-8B89-9C74963F6B43}"/>
            </c:ext>
          </c:extLst>
        </c:ser>
        <c:dLbls>
          <c:showLegendKey val="0"/>
          <c:showVal val="0"/>
          <c:showCatName val="0"/>
          <c:showSerName val="0"/>
          <c:showPercent val="0"/>
          <c:showBubbleSize val="0"/>
        </c:dLbls>
        <c:gapWidth val="150"/>
        <c:axId val="169415808"/>
        <c:axId val="1694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B029-4A36-8B89-9C74963F6B43}"/>
            </c:ext>
          </c:extLst>
        </c:ser>
        <c:dLbls>
          <c:showLegendKey val="0"/>
          <c:showVal val="0"/>
          <c:showCatName val="0"/>
          <c:showSerName val="0"/>
          <c:showPercent val="0"/>
          <c:showBubbleSize val="0"/>
        </c:dLbls>
        <c:marker val="1"/>
        <c:smooth val="0"/>
        <c:axId val="169415808"/>
        <c:axId val="169417728"/>
      </c:lineChart>
      <c:dateAx>
        <c:axId val="169415808"/>
        <c:scaling>
          <c:orientation val="minMax"/>
        </c:scaling>
        <c:delete val="1"/>
        <c:axPos val="b"/>
        <c:numFmt formatCode="ge" sourceLinked="1"/>
        <c:majorTickMark val="none"/>
        <c:minorTickMark val="none"/>
        <c:tickLblPos val="none"/>
        <c:crossAx val="169417728"/>
        <c:crosses val="autoZero"/>
        <c:auto val="1"/>
        <c:lblOffset val="100"/>
        <c:baseTimeUnit val="years"/>
      </c:dateAx>
      <c:valAx>
        <c:axId val="16941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41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4D-4857-B2AE-7C44044B4649}"/>
            </c:ext>
          </c:extLst>
        </c:ser>
        <c:dLbls>
          <c:showLegendKey val="0"/>
          <c:showVal val="0"/>
          <c:showCatName val="0"/>
          <c:showSerName val="0"/>
          <c:showPercent val="0"/>
          <c:showBubbleSize val="0"/>
        </c:dLbls>
        <c:gapWidth val="150"/>
        <c:axId val="170992768"/>
        <c:axId val="1709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C74D-4857-B2AE-7C44044B4649}"/>
            </c:ext>
          </c:extLst>
        </c:ser>
        <c:dLbls>
          <c:showLegendKey val="0"/>
          <c:showVal val="0"/>
          <c:showCatName val="0"/>
          <c:showSerName val="0"/>
          <c:showPercent val="0"/>
          <c:showBubbleSize val="0"/>
        </c:dLbls>
        <c:marker val="1"/>
        <c:smooth val="0"/>
        <c:axId val="170992768"/>
        <c:axId val="170994688"/>
      </c:lineChart>
      <c:dateAx>
        <c:axId val="170992768"/>
        <c:scaling>
          <c:orientation val="minMax"/>
        </c:scaling>
        <c:delete val="1"/>
        <c:axPos val="b"/>
        <c:numFmt formatCode="ge" sourceLinked="1"/>
        <c:majorTickMark val="none"/>
        <c:minorTickMark val="none"/>
        <c:tickLblPos val="none"/>
        <c:crossAx val="170994688"/>
        <c:crosses val="autoZero"/>
        <c:auto val="1"/>
        <c:lblOffset val="100"/>
        <c:baseTimeUnit val="years"/>
      </c:dateAx>
      <c:valAx>
        <c:axId val="17099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9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4D1-409D-BD0E-BF09908F5AC9}"/>
            </c:ext>
          </c:extLst>
        </c:ser>
        <c:dLbls>
          <c:showLegendKey val="0"/>
          <c:showVal val="0"/>
          <c:showCatName val="0"/>
          <c:showSerName val="0"/>
          <c:showPercent val="0"/>
          <c:showBubbleSize val="0"/>
        </c:dLbls>
        <c:gapWidth val="150"/>
        <c:axId val="171049728"/>
        <c:axId val="171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4D1-409D-BD0E-BF09908F5AC9}"/>
            </c:ext>
          </c:extLst>
        </c:ser>
        <c:dLbls>
          <c:showLegendKey val="0"/>
          <c:showVal val="0"/>
          <c:showCatName val="0"/>
          <c:showSerName val="0"/>
          <c:showPercent val="0"/>
          <c:showBubbleSize val="0"/>
        </c:dLbls>
        <c:marker val="1"/>
        <c:smooth val="0"/>
        <c:axId val="171049728"/>
        <c:axId val="171051648"/>
      </c:lineChart>
      <c:dateAx>
        <c:axId val="171049728"/>
        <c:scaling>
          <c:orientation val="minMax"/>
        </c:scaling>
        <c:delete val="1"/>
        <c:axPos val="b"/>
        <c:numFmt formatCode="ge" sourceLinked="1"/>
        <c:majorTickMark val="none"/>
        <c:minorTickMark val="none"/>
        <c:tickLblPos val="none"/>
        <c:crossAx val="171051648"/>
        <c:crosses val="autoZero"/>
        <c:auto val="1"/>
        <c:lblOffset val="100"/>
        <c:baseTimeUnit val="years"/>
      </c:dateAx>
      <c:valAx>
        <c:axId val="17105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0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85B-457E-8BA4-B45F5483419C}"/>
            </c:ext>
          </c:extLst>
        </c:ser>
        <c:dLbls>
          <c:showLegendKey val="0"/>
          <c:showVal val="0"/>
          <c:showCatName val="0"/>
          <c:showSerName val="0"/>
          <c:showPercent val="0"/>
          <c:showBubbleSize val="0"/>
        </c:dLbls>
        <c:gapWidth val="150"/>
        <c:axId val="171090304"/>
        <c:axId val="171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85B-457E-8BA4-B45F5483419C}"/>
            </c:ext>
          </c:extLst>
        </c:ser>
        <c:dLbls>
          <c:showLegendKey val="0"/>
          <c:showVal val="0"/>
          <c:showCatName val="0"/>
          <c:showSerName val="0"/>
          <c:showPercent val="0"/>
          <c:showBubbleSize val="0"/>
        </c:dLbls>
        <c:marker val="1"/>
        <c:smooth val="0"/>
        <c:axId val="171090304"/>
        <c:axId val="171092224"/>
      </c:lineChart>
      <c:dateAx>
        <c:axId val="171090304"/>
        <c:scaling>
          <c:orientation val="minMax"/>
        </c:scaling>
        <c:delete val="1"/>
        <c:axPos val="b"/>
        <c:numFmt formatCode="ge" sourceLinked="1"/>
        <c:majorTickMark val="none"/>
        <c:minorTickMark val="none"/>
        <c:tickLblPos val="none"/>
        <c:crossAx val="171092224"/>
        <c:crosses val="autoZero"/>
        <c:auto val="1"/>
        <c:lblOffset val="100"/>
        <c:baseTimeUnit val="years"/>
      </c:dateAx>
      <c:valAx>
        <c:axId val="17109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0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01-4281-B10D-E447E2A3CB89}"/>
            </c:ext>
          </c:extLst>
        </c:ser>
        <c:dLbls>
          <c:showLegendKey val="0"/>
          <c:showVal val="0"/>
          <c:showCatName val="0"/>
          <c:showSerName val="0"/>
          <c:showPercent val="0"/>
          <c:showBubbleSize val="0"/>
        </c:dLbls>
        <c:gapWidth val="150"/>
        <c:axId val="171202432"/>
        <c:axId val="1712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0601-4281-B10D-E447E2A3CB89}"/>
            </c:ext>
          </c:extLst>
        </c:ser>
        <c:dLbls>
          <c:showLegendKey val="0"/>
          <c:showVal val="0"/>
          <c:showCatName val="0"/>
          <c:showSerName val="0"/>
          <c:showPercent val="0"/>
          <c:showBubbleSize val="0"/>
        </c:dLbls>
        <c:marker val="1"/>
        <c:smooth val="0"/>
        <c:axId val="171202432"/>
        <c:axId val="171225088"/>
      </c:lineChart>
      <c:dateAx>
        <c:axId val="171202432"/>
        <c:scaling>
          <c:orientation val="minMax"/>
        </c:scaling>
        <c:delete val="1"/>
        <c:axPos val="b"/>
        <c:numFmt formatCode="ge" sourceLinked="1"/>
        <c:majorTickMark val="none"/>
        <c:minorTickMark val="none"/>
        <c:tickLblPos val="none"/>
        <c:crossAx val="171225088"/>
        <c:crosses val="autoZero"/>
        <c:auto val="1"/>
        <c:lblOffset val="100"/>
        <c:baseTimeUnit val="years"/>
      </c:dateAx>
      <c:valAx>
        <c:axId val="17122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2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9C-45A1-9ECC-E9C66C6CB2BB}"/>
            </c:ext>
          </c:extLst>
        </c:ser>
        <c:dLbls>
          <c:showLegendKey val="0"/>
          <c:showVal val="0"/>
          <c:showCatName val="0"/>
          <c:showSerName val="0"/>
          <c:showPercent val="0"/>
          <c:showBubbleSize val="0"/>
        </c:dLbls>
        <c:gapWidth val="150"/>
        <c:axId val="171236736"/>
        <c:axId val="1713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769C-45A1-9ECC-E9C66C6CB2BB}"/>
            </c:ext>
          </c:extLst>
        </c:ser>
        <c:dLbls>
          <c:showLegendKey val="0"/>
          <c:showVal val="0"/>
          <c:showCatName val="0"/>
          <c:showSerName val="0"/>
          <c:showPercent val="0"/>
          <c:showBubbleSize val="0"/>
        </c:dLbls>
        <c:marker val="1"/>
        <c:smooth val="0"/>
        <c:axId val="171236736"/>
        <c:axId val="171316736"/>
      </c:lineChart>
      <c:dateAx>
        <c:axId val="171236736"/>
        <c:scaling>
          <c:orientation val="minMax"/>
        </c:scaling>
        <c:delete val="1"/>
        <c:axPos val="b"/>
        <c:numFmt formatCode="ge" sourceLinked="1"/>
        <c:majorTickMark val="none"/>
        <c:minorTickMark val="none"/>
        <c:tickLblPos val="none"/>
        <c:crossAx val="171316736"/>
        <c:crosses val="autoZero"/>
        <c:auto val="1"/>
        <c:lblOffset val="100"/>
        <c:baseTimeUnit val="years"/>
      </c:dateAx>
      <c:valAx>
        <c:axId val="17131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2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56.1</c:v>
                </c:pt>
                <c:pt idx="1">
                  <c:v>56.9</c:v>
                </c:pt>
                <c:pt idx="2">
                  <c:v>87.1</c:v>
                </c:pt>
                <c:pt idx="3">
                  <c:v>94.2</c:v>
                </c:pt>
                <c:pt idx="4">
                  <c:v>99.6</c:v>
                </c:pt>
              </c:numCache>
            </c:numRef>
          </c:val>
          <c:extLst xmlns:c16r2="http://schemas.microsoft.com/office/drawing/2015/06/chart">
            <c:ext xmlns:c16="http://schemas.microsoft.com/office/drawing/2014/chart" uri="{C3380CC4-5D6E-409C-BE32-E72D297353CC}">
              <c16:uniqueId val="{00000000-5DFC-4E74-B454-018D3513CFBF}"/>
            </c:ext>
          </c:extLst>
        </c:ser>
        <c:dLbls>
          <c:showLegendKey val="0"/>
          <c:showVal val="0"/>
          <c:showCatName val="0"/>
          <c:showSerName val="0"/>
          <c:showPercent val="0"/>
          <c:showBubbleSize val="0"/>
        </c:dLbls>
        <c:gapWidth val="150"/>
        <c:axId val="171351040"/>
        <c:axId val="1713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5DFC-4E74-B454-018D3513CFBF}"/>
            </c:ext>
          </c:extLst>
        </c:ser>
        <c:dLbls>
          <c:showLegendKey val="0"/>
          <c:showVal val="0"/>
          <c:showCatName val="0"/>
          <c:showSerName val="0"/>
          <c:showPercent val="0"/>
          <c:showBubbleSize val="0"/>
        </c:dLbls>
        <c:marker val="1"/>
        <c:smooth val="0"/>
        <c:axId val="171351040"/>
        <c:axId val="171365504"/>
      </c:lineChart>
      <c:dateAx>
        <c:axId val="171351040"/>
        <c:scaling>
          <c:orientation val="minMax"/>
        </c:scaling>
        <c:delete val="1"/>
        <c:axPos val="b"/>
        <c:numFmt formatCode="ge" sourceLinked="1"/>
        <c:majorTickMark val="none"/>
        <c:minorTickMark val="none"/>
        <c:tickLblPos val="none"/>
        <c:crossAx val="171365504"/>
        <c:crosses val="autoZero"/>
        <c:auto val="1"/>
        <c:lblOffset val="100"/>
        <c:baseTimeUnit val="years"/>
      </c:dateAx>
      <c:valAx>
        <c:axId val="17136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35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79.7</c:v>
                </c:pt>
                <c:pt idx="1">
                  <c:v>73.7</c:v>
                </c:pt>
                <c:pt idx="2">
                  <c:v>77.7</c:v>
                </c:pt>
                <c:pt idx="3">
                  <c:v>78.7</c:v>
                </c:pt>
                <c:pt idx="4">
                  <c:v>24.8</c:v>
                </c:pt>
              </c:numCache>
            </c:numRef>
          </c:val>
          <c:extLst xmlns:c16r2="http://schemas.microsoft.com/office/drawing/2015/06/chart">
            <c:ext xmlns:c16="http://schemas.microsoft.com/office/drawing/2014/chart" uri="{C3380CC4-5D6E-409C-BE32-E72D297353CC}">
              <c16:uniqueId val="{00000000-06ED-48BB-AC2C-BF40F63365FD}"/>
            </c:ext>
          </c:extLst>
        </c:ser>
        <c:dLbls>
          <c:showLegendKey val="0"/>
          <c:showVal val="0"/>
          <c:showCatName val="0"/>
          <c:showSerName val="0"/>
          <c:showPercent val="0"/>
          <c:showBubbleSize val="0"/>
        </c:dLbls>
        <c:gapWidth val="150"/>
        <c:axId val="171408000"/>
        <c:axId val="1714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06ED-48BB-AC2C-BF40F63365FD}"/>
            </c:ext>
          </c:extLst>
        </c:ser>
        <c:dLbls>
          <c:showLegendKey val="0"/>
          <c:showVal val="0"/>
          <c:showCatName val="0"/>
          <c:showSerName val="0"/>
          <c:showPercent val="0"/>
          <c:showBubbleSize val="0"/>
        </c:dLbls>
        <c:marker val="1"/>
        <c:smooth val="0"/>
        <c:axId val="171408000"/>
        <c:axId val="171422464"/>
      </c:lineChart>
      <c:dateAx>
        <c:axId val="171408000"/>
        <c:scaling>
          <c:orientation val="minMax"/>
        </c:scaling>
        <c:delete val="1"/>
        <c:axPos val="b"/>
        <c:numFmt formatCode="ge" sourceLinked="1"/>
        <c:majorTickMark val="none"/>
        <c:minorTickMark val="none"/>
        <c:tickLblPos val="none"/>
        <c:crossAx val="171422464"/>
        <c:crosses val="autoZero"/>
        <c:auto val="1"/>
        <c:lblOffset val="100"/>
        <c:baseTimeUnit val="years"/>
      </c:dateAx>
      <c:valAx>
        <c:axId val="17142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40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90376</c:v>
                </c:pt>
                <c:pt idx="1">
                  <c:v>82105</c:v>
                </c:pt>
                <c:pt idx="2">
                  <c:v>117821</c:v>
                </c:pt>
                <c:pt idx="3">
                  <c:v>137621</c:v>
                </c:pt>
                <c:pt idx="4">
                  <c:v>144959</c:v>
                </c:pt>
              </c:numCache>
            </c:numRef>
          </c:val>
          <c:extLst xmlns:c16r2="http://schemas.microsoft.com/office/drawing/2015/06/chart">
            <c:ext xmlns:c16="http://schemas.microsoft.com/office/drawing/2014/chart" uri="{C3380CC4-5D6E-409C-BE32-E72D297353CC}">
              <c16:uniqueId val="{00000000-9114-4B28-B9FA-D0C36BC9B23E}"/>
            </c:ext>
          </c:extLst>
        </c:ser>
        <c:dLbls>
          <c:showLegendKey val="0"/>
          <c:showVal val="0"/>
          <c:showCatName val="0"/>
          <c:showSerName val="0"/>
          <c:showPercent val="0"/>
          <c:showBubbleSize val="0"/>
        </c:dLbls>
        <c:gapWidth val="150"/>
        <c:axId val="171522304"/>
        <c:axId val="1715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9114-4B28-B9FA-D0C36BC9B23E}"/>
            </c:ext>
          </c:extLst>
        </c:ser>
        <c:dLbls>
          <c:showLegendKey val="0"/>
          <c:showVal val="0"/>
          <c:showCatName val="0"/>
          <c:showSerName val="0"/>
          <c:showPercent val="0"/>
          <c:showBubbleSize val="0"/>
        </c:dLbls>
        <c:marker val="1"/>
        <c:smooth val="0"/>
        <c:axId val="171522304"/>
        <c:axId val="171528576"/>
      </c:lineChart>
      <c:dateAx>
        <c:axId val="171522304"/>
        <c:scaling>
          <c:orientation val="minMax"/>
        </c:scaling>
        <c:delete val="1"/>
        <c:axPos val="b"/>
        <c:numFmt formatCode="ge" sourceLinked="1"/>
        <c:majorTickMark val="none"/>
        <c:minorTickMark val="none"/>
        <c:tickLblPos val="none"/>
        <c:crossAx val="171528576"/>
        <c:crosses val="autoZero"/>
        <c:auto val="1"/>
        <c:lblOffset val="100"/>
        <c:baseTimeUnit val="years"/>
      </c:dateAx>
      <c:valAx>
        <c:axId val="17152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52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8" sqref="B8:AP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静岡県浜松市　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21779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815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496.3</v>
      </c>
      <c r="V31" s="118"/>
      <c r="W31" s="118"/>
      <c r="X31" s="118"/>
      <c r="Y31" s="118"/>
      <c r="Z31" s="118"/>
      <c r="AA31" s="118"/>
      <c r="AB31" s="118"/>
      <c r="AC31" s="118"/>
      <c r="AD31" s="118"/>
      <c r="AE31" s="118"/>
      <c r="AF31" s="118"/>
      <c r="AG31" s="118"/>
      <c r="AH31" s="118"/>
      <c r="AI31" s="118"/>
      <c r="AJ31" s="118"/>
      <c r="AK31" s="118"/>
      <c r="AL31" s="118"/>
      <c r="AM31" s="118"/>
      <c r="AN31" s="118">
        <f>データ!Z7</f>
        <v>384</v>
      </c>
      <c r="AO31" s="118"/>
      <c r="AP31" s="118"/>
      <c r="AQ31" s="118"/>
      <c r="AR31" s="118"/>
      <c r="AS31" s="118"/>
      <c r="AT31" s="118"/>
      <c r="AU31" s="118"/>
      <c r="AV31" s="118"/>
      <c r="AW31" s="118"/>
      <c r="AX31" s="118"/>
      <c r="AY31" s="118"/>
      <c r="AZ31" s="118"/>
      <c r="BA31" s="118"/>
      <c r="BB31" s="118"/>
      <c r="BC31" s="118"/>
      <c r="BD31" s="118"/>
      <c r="BE31" s="118"/>
      <c r="BF31" s="118"/>
      <c r="BG31" s="118">
        <f>データ!AA7</f>
        <v>447.5</v>
      </c>
      <c r="BH31" s="118"/>
      <c r="BI31" s="118"/>
      <c r="BJ31" s="118"/>
      <c r="BK31" s="118"/>
      <c r="BL31" s="118"/>
      <c r="BM31" s="118"/>
      <c r="BN31" s="118"/>
      <c r="BO31" s="118"/>
      <c r="BP31" s="118"/>
      <c r="BQ31" s="118"/>
      <c r="BR31" s="118"/>
      <c r="BS31" s="118"/>
      <c r="BT31" s="118"/>
      <c r="BU31" s="118"/>
      <c r="BV31" s="118"/>
      <c r="BW31" s="118"/>
      <c r="BX31" s="118"/>
      <c r="BY31" s="118"/>
      <c r="BZ31" s="118">
        <f>データ!AB7</f>
        <v>469.3</v>
      </c>
      <c r="CA31" s="118"/>
      <c r="CB31" s="118"/>
      <c r="CC31" s="118"/>
      <c r="CD31" s="118"/>
      <c r="CE31" s="118"/>
      <c r="CF31" s="118"/>
      <c r="CG31" s="118"/>
      <c r="CH31" s="118"/>
      <c r="CI31" s="118"/>
      <c r="CJ31" s="118"/>
      <c r="CK31" s="118"/>
      <c r="CL31" s="118"/>
      <c r="CM31" s="118"/>
      <c r="CN31" s="118"/>
      <c r="CO31" s="118"/>
      <c r="CP31" s="118"/>
      <c r="CQ31" s="118"/>
      <c r="CR31" s="118"/>
      <c r="CS31" s="118">
        <f>データ!AC7</f>
        <v>403.4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56.1</v>
      </c>
      <c r="JD31" s="120"/>
      <c r="JE31" s="120"/>
      <c r="JF31" s="120"/>
      <c r="JG31" s="120"/>
      <c r="JH31" s="120"/>
      <c r="JI31" s="120"/>
      <c r="JJ31" s="120"/>
      <c r="JK31" s="120"/>
      <c r="JL31" s="120"/>
      <c r="JM31" s="120"/>
      <c r="JN31" s="120"/>
      <c r="JO31" s="120"/>
      <c r="JP31" s="120"/>
      <c r="JQ31" s="120"/>
      <c r="JR31" s="120"/>
      <c r="JS31" s="120"/>
      <c r="JT31" s="120"/>
      <c r="JU31" s="121"/>
      <c r="JV31" s="119">
        <f>データ!DL7</f>
        <v>56.9</v>
      </c>
      <c r="JW31" s="120"/>
      <c r="JX31" s="120"/>
      <c r="JY31" s="120"/>
      <c r="JZ31" s="120"/>
      <c r="KA31" s="120"/>
      <c r="KB31" s="120"/>
      <c r="KC31" s="120"/>
      <c r="KD31" s="120"/>
      <c r="KE31" s="120"/>
      <c r="KF31" s="120"/>
      <c r="KG31" s="120"/>
      <c r="KH31" s="120"/>
      <c r="KI31" s="120"/>
      <c r="KJ31" s="120"/>
      <c r="KK31" s="120"/>
      <c r="KL31" s="120"/>
      <c r="KM31" s="120"/>
      <c r="KN31" s="121"/>
      <c r="KO31" s="119">
        <f>データ!DM7</f>
        <v>87.1</v>
      </c>
      <c r="KP31" s="120"/>
      <c r="KQ31" s="120"/>
      <c r="KR31" s="120"/>
      <c r="KS31" s="120"/>
      <c r="KT31" s="120"/>
      <c r="KU31" s="120"/>
      <c r="KV31" s="120"/>
      <c r="KW31" s="120"/>
      <c r="KX31" s="120"/>
      <c r="KY31" s="120"/>
      <c r="KZ31" s="120"/>
      <c r="LA31" s="120"/>
      <c r="LB31" s="120"/>
      <c r="LC31" s="120"/>
      <c r="LD31" s="120"/>
      <c r="LE31" s="120"/>
      <c r="LF31" s="120"/>
      <c r="LG31" s="121"/>
      <c r="LH31" s="119">
        <f>データ!DN7</f>
        <v>94.2</v>
      </c>
      <c r="LI31" s="120"/>
      <c r="LJ31" s="120"/>
      <c r="LK31" s="120"/>
      <c r="LL31" s="120"/>
      <c r="LM31" s="120"/>
      <c r="LN31" s="120"/>
      <c r="LO31" s="120"/>
      <c r="LP31" s="120"/>
      <c r="LQ31" s="120"/>
      <c r="LR31" s="120"/>
      <c r="LS31" s="120"/>
      <c r="LT31" s="120"/>
      <c r="LU31" s="120"/>
      <c r="LV31" s="120"/>
      <c r="LW31" s="120"/>
      <c r="LX31" s="120"/>
      <c r="LY31" s="120"/>
      <c r="LZ31" s="121"/>
      <c r="MA31" s="119">
        <f>データ!DO7</f>
        <v>99.6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79.7</v>
      </c>
      <c r="EM52" s="118"/>
      <c r="EN52" s="118"/>
      <c r="EO52" s="118"/>
      <c r="EP52" s="118"/>
      <c r="EQ52" s="118"/>
      <c r="ER52" s="118"/>
      <c r="ES52" s="118"/>
      <c r="ET52" s="118"/>
      <c r="EU52" s="118"/>
      <c r="EV52" s="118"/>
      <c r="EW52" s="118"/>
      <c r="EX52" s="118"/>
      <c r="EY52" s="118"/>
      <c r="EZ52" s="118"/>
      <c r="FA52" s="118"/>
      <c r="FB52" s="118"/>
      <c r="FC52" s="118"/>
      <c r="FD52" s="118"/>
      <c r="FE52" s="118">
        <f>データ!BG7</f>
        <v>73.7</v>
      </c>
      <c r="FF52" s="118"/>
      <c r="FG52" s="118"/>
      <c r="FH52" s="118"/>
      <c r="FI52" s="118"/>
      <c r="FJ52" s="118"/>
      <c r="FK52" s="118"/>
      <c r="FL52" s="118"/>
      <c r="FM52" s="118"/>
      <c r="FN52" s="118"/>
      <c r="FO52" s="118"/>
      <c r="FP52" s="118"/>
      <c r="FQ52" s="118"/>
      <c r="FR52" s="118"/>
      <c r="FS52" s="118"/>
      <c r="FT52" s="118"/>
      <c r="FU52" s="118"/>
      <c r="FV52" s="118"/>
      <c r="FW52" s="118"/>
      <c r="FX52" s="118">
        <f>データ!BH7</f>
        <v>77.7</v>
      </c>
      <c r="FY52" s="118"/>
      <c r="FZ52" s="118"/>
      <c r="GA52" s="118"/>
      <c r="GB52" s="118"/>
      <c r="GC52" s="118"/>
      <c r="GD52" s="118"/>
      <c r="GE52" s="118"/>
      <c r="GF52" s="118"/>
      <c r="GG52" s="118"/>
      <c r="GH52" s="118"/>
      <c r="GI52" s="118"/>
      <c r="GJ52" s="118"/>
      <c r="GK52" s="118"/>
      <c r="GL52" s="118"/>
      <c r="GM52" s="118"/>
      <c r="GN52" s="118"/>
      <c r="GO52" s="118"/>
      <c r="GP52" s="118"/>
      <c r="GQ52" s="118">
        <f>データ!BI7</f>
        <v>78.7</v>
      </c>
      <c r="GR52" s="118"/>
      <c r="GS52" s="118"/>
      <c r="GT52" s="118"/>
      <c r="GU52" s="118"/>
      <c r="GV52" s="118"/>
      <c r="GW52" s="118"/>
      <c r="GX52" s="118"/>
      <c r="GY52" s="118"/>
      <c r="GZ52" s="118"/>
      <c r="HA52" s="118"/>
      <c r="HB52" s="118"/>
      <c r="HC52" s="118"/>
      <c r="HD52" s="118"/>
      <c r="HE52" s="118"/>
      <c r="HF52" s="118"/>
      <c r="HG52" s="118"/>
      <c r="HH52" s="118"/>
      <c r="HI52" s="118"/>
      <c r="HJ52" s="118">
        <f>データ!BJ7</f>
        <v>24.8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90376</v>
      </c>
      <c r="JD52" s="126"/>
      <c r="JE52" s="126"/>
      <c r="JF52" s="126"/>
      <c r="JG52" s="126"/>
      <c r="JH52" s="126"/>
      <c r="JI52" s="126"/>
      <c r="JJ52" s="126"/>
      <c r="JK52" s="126"/>
      <c r="JL52" s="126"/>
      <c r="JM52" s="126"/>
      <c r="JN52" s="126"/>
      <c r="JO52" s="126"/>
      <c r="JP52" s="126"/>
      <c r="JQ52" s="126"/>
      <c r="JR52" s="126"/>
      <c r="JS52" s="126"/>
      <c r="JT52" s="126"/>
      <c r="JU52" s="126"/>
      <c r="JV52" s="126">
        <f>データ!BR7</f>
        <v>82105</v>
      </c>
      <c r="JW52" s="126"/>
      <c r="JX52" s="126"/>
      <c r="JY52" s="126"/>
      <c r="JZ52" s="126"/>
      <c r="KA52" s="126"/>
      <c r="KB52" s="126"/>
      <c r="KC52" s="126"/>
      <c r="KD52" s="126"/>
      <c r="KE52" s="126"/>
      <c r="KF52" s="126"/>
      <c r="KG52" s="126"/>
      <c r="KH52" s="126"/>
      <c r="KI52" s="126"/>
      <c r="KJ52" s="126"/>
      <c r="KK52" s="126"/>
      <c r="KL52" s="126"/>
      <c r="KM52" s="126"/>
      <c r="KN52" s="126"/>
      <c r="KO52" s="126">
        <f>データ!BS7</f>
        <v>117821</v>
      </c>
      <c r="KP52" s="126"/>
      <c r="KQ52" s="126"/>
      <c r="KR52" s="126"/>
      <c r="KS52" s="126"/>
      <c r="KT52" s="126"/>
      <c r="KU52" s="126"/>
      <c r="KV52" s="126"/>
      <c r="KW52" s="126"/>
      <c r="KX52" s="126"/>
      <c r="KY52" s="126"/>
      <c r="KZ52" s="126"/>
      <c r="LA52" s="126"/>
      <c r="LB52" s="126"/>
      <c r="LC52" s="126"/>
      <c r="LD52" s="126"/>
      <c r="LE52" s="126"/>
      <c r="LF52" s="126"/>
      <c r="LG52" s="126"/>
      <c r="LH52" s="126">
        <f>データ!BT7</f>
        <v>137621</v>
      </c>
      <c r="LI52" s="126"/>
      <c r="LJ52" s="126"/>
      <c r="LK52" s="126"/>
      <c r="LL52" s="126"/>
      <c r="LM52" s="126"/>
      <c r="LN52" s="126"/>
      <c r="LO52" s="126"/>
      <c r="LP52" s="126"/>
      <c r="LQ52" s="126"/>
      <c r="LR52" s="126"/>
      <c r="LS52" s="126"/>
      <c r="LT52" s="126"/>
      <c r="LU52" s="126"/>
      <c r="LV52" s="126"/>
      <c r="LW52" s="126"/>
      <c r="LX52" s="126"/>
      <c r="LY52" s="126"/>
      <c r="LZ52" s="126"/>
      <c r="MA52" s="126">
        <f>データ!BU7</f>
        <v>144959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714429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175000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9f8Ioqu6MKx7yxmYFSOSQK9IUE0ngxyi6bRKUO8pqpnZ9Prhn5GXCIXC1frefi5S46wR2gmbRRQDmLI4OkHTIA==" saltValue="5c595Q/tiTHDjC4JUBOAR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102</v>
      </c>
      <c r="AO5" s="59" t="s">
        <v>103</v>
      </c>
      <c r="AP5" s="59" t="s">
        <v>104</v>
      </c>
      <c r="AQ5" s="59" t="s">
        <v>105</v>
      </c>
      <c r="AR5" s="59" t="s">
        <v>106</v>
      </c>
      <c r="AS5" s="59" t="s">
        <v>107</v>
      </c>
      <c r="AT5" s="59" t="s">
        <v>108</v>
      </c>
      <c r="AU5" s="59" t="s">
        <v>112</v>
      </c>
      <c r="AV5" s="59" t="s">
        <v>109</v>
      </c>
      <c r="AW5" s="59" t="s">
        <v>100</v>
      </c>
      <c r="AX5" s="59" t="s">
        <v>101</v>
      </c>
      <c r="AY5" s="59" t="s">
        <v>102</v>
      </c>
      <c r="AZ5" s="59" t="s">
        <v>103</v>
      </c>
      <c r="BA5" s="59" t="s">
        <v>104</v>
      </c>
      <c r="BB5" s="59" t="s">
        <v>105</v>
      </c>
      <c r="BC5" s="59" t="s">
        <v>106</v>
      </c>
      <c r="BD5" s="59" t="s">
        <v>107</v>
      </c>
      <c r="BE5" s="59" t="s">
        <v>108</v>
      </c>
      <c r="BF5" s="59" t="s">
        <v>113</v>
      </c>
      <c r="BG5" s="59" t="s">
        <v>99</v>
      </c>
      <c r="BH5" s="59" t="s">
        <v>100</v>
      </c>
      <c r="BI5" s="59" t="s">
        <v>101</v>
      </c>
      <c r="BJ5" s="59" t="s">
        <v>102</v>
      </c>
      <c r="BK5" s="59" t="s">
        <v>103</v>
      </c>
      <c r="BL5" s="59" t="s">
        <v>104</v>
      </c>
      <c r="BM5" s="59" t="s">
        <v>105</v>
      </c>
      <c r="BN5" s="59" t="s">
        <v>106</v>
      </c>
      <c r="BO5" s="59" t="s">
        <v>107</v>
      </c>
      <c r="BP5" s="59" t="s">
        <v>108</v>
      </c>
      <c r="BQ5" s="59" t="s">
        <v>98</v>
      </c>
      <c r="BR5" s="59" t="s">
        <v>109</v>
      </c>
      <c r="BS5" s="59" t="s">
        <v>100</v>
      </c>
      <c r="BT5" s="59" t="s">
        <v>101</v>
      </c>
      <c r="BU5" s="59" t="s">
        <v>102</v>
      </c>
      <c r="BV5" s="59" t="s">
        <v>103</v>
      </c>
      <c r="BW5" s="59" t="s">
        <v>104</v>
      </c>
      <c r="BX5" s="59" t="s">
        <v>105</v>
      </c>
      <c r="BY5" s="59" t="s">
        <v>106</v>
      </c>
      <c r="BZ5" s="59" t="s">
        <v>107</v>
      </c>
      <c r="CA5" s="59" t="s">
        <v>108</v>
      </c>
      <c r="CB5" s="59" t="s">
        <v>98</v>
      </c>
      <c r="CC5" s="59" t="s">
        <v>109</v>
      </c>
      <c r="CD5" s="59" t="s">
        <v>110</v>
      </c>
      <c r="CE5" s="59" t="s">
        <v>114</v>
      </c>
      <c r="CF5" s="59" t="s">
        <v>102</v>
      </c>
      <c r="CG5" s="59" t="s">
        <v>103</v>
      </c>
      <c r="CH5" s="59" t="s">
        <v>104</v>
      </c>
      <c r="CI5" s="59" t="s">
        <v>105</v>
      </c>
      <c r="CJ5" s="59" t="s">
        <v>106</v>
      </c>
      <c r="CK5" s="59" t="s">
        <v>107</v>
      </c>
      <c r="CL5" s="59" t="s">
        <v>108</v>
      </c>
      <c r="CM5" s="151"/>
      <c r="CN5" s="151"/>
      <c r="CO5" s="59" t="s">
        <v>113</v>
      </c>
      <c r="CP5" s="59" t="s">
        <v>115</v>
      </c>
      <c r="CQ5" s="59" t="s">
        <v>100</v>
      </c>
      <c r="CR5" s="59" t="s">
        <v>111</v>
      </c>
      <c r="CS5" s="59" t="s">
        <v>116</v>
      </c>
      <c r="CT5" s="59" t="s">
        <v>103</v>
      </c>
      <c r="CU5" s="59" t="s">
        <v>104</v>
      </c>
      <c r="CV5" s="59" t="s">
        <v>105</v>
      </c>
      <c r="CW5" s="59" t="s">
        <v>106</v>
      </c>
      <c r="CX5" s="59" t="s">
        <v>107</v>
      </c>
      <c r="CY5" s="59" t="s">
        <v>108</v>
      </c>
      <c r="CZ5" s="59" t="s">
        <v>112</v>
      </c>
      <c r="DA5" s="59" t="s">
        <v>99</v>
      </c>
      <c r="DB5" s="59" t="s">
        <v>110</v>
      </c>
      <c r="DC5" s="59" t="s">
        <v>101</v>
      </c>
      <c r="DD5" s="59" t="s">
        <v>117</v>
      </c>
      <c r="DE5" s="59" t="s">
        <v>103</v>
      </c>
      <c r="DF5" s="59" t="s">
        <v>104</v>
      </c>
      <c r="DG5" s="59" t="s">
        <v>105</v>
      </c>
      <c r="DH5" s="59" t="s">
        <v>106</v>
      </c>
      <c r="DI5" s="59" t="s">
        <v>107</v>
      </c>
      <c r="DJ5" s="59" t="s">
        <v>44</v>
      </c>
      <c r="DK5" s="59" t="s">
        <v>98</v>
      </c>
      <c r="DL5" s="59" t="s">
        <v>109</v>
      </c>
      <c r="DM5" s="59" t="s">
        <v>118</v>
      </c>
      <c r="DN5" s="59" t="s">
        <v>101</v>
      </c>
      <c r="DO5" s="59" t="s">
        <v>102</v>
      </c>
      <c r="DP5" s="59" t="s">
        <v>103</v>
      </c>
      <c r="DQ5" s="59" t="s">
        <v>104</v>
      </c>
      <c r="DR5" s="59" t="s">
        <v>105</v>
      </c>
      <c r="DS5" s="59" t="s">
        <v>106</v>
      </c>
      <c r="DT5" s="59" t="s">
        <v>107</v>
      </c>
      <c r="DU5" s="59" t="s">
        <v>108</v>
      </c>
    </row>
    <row r="6" spans="1:125" s="66" customFormat="1" x14ac:dyDescent="0.15">
      <c r="A6" s="49" t="s">
        <v>119</v>
      </c>
      <c r="B6" s="60">
        <f>B8</f>
        <v>2017</v>
      </c>
      <c r="C6" s="60">
        <f t="shared" ref="C6:X6" si="1">C8</f>
        <v>221309</v>
      </c>
      <c r="D6" s="60">
        <f t="shared" si="1"/>
        <v>47</v>
      </c>
      <c r="E6" s="60">
        <f t="shared" si="1"/>
        <v>14</v>
      </c>
      <c r="F6" s="60">
        <f t="shared" si="1"/>
        <v>0</v>
      </c>
      <c r="G6" s="60">
        <f t="shared" si="1"/>
        <v>5</v>
      </c>
      <c r="H6" s="60" t="str">
        <f>SUBSTITUTE(H8,"　","")</f>
        <v>静岡県浜松市</v>
      </c>
      <c r="I6" s="60" t="str">
        <f t="shared" si="1"/>
        <v>駅北駐車場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27</v>
      </c>
      <c r="S6" s="62" t="str">
        <f t="shared" si="1"/>
        <v>公共施設</v>
      </c>
      <c r="T6" s="62" t="str">
        <f t="shared" si="1"/>
        <v>無</v>
      </c>
      <c r="U6" s="63">
        <f t="shared" si="1"/>
        <v>21779</v>
      </c>
      <c r="V6" s="63">
        <f t="shared" si="1"/>
        <v>815</v>
      </c>
      <c r="W6" s="63">
        <f t="shared" si="1"/>
        <v>200</v>
      </c>
      <c r="X6" s="62" t="str">
        <f t="shared" si="1"/>
        <v>利用料金制</v>
      </c>
      <c r="Y6" s="64">
        <f>IF(Y8="-",NA(),Y8)</f>
        <v>496.3</v>
      </c>
      <c r="Z6" s="64">
        <f t="shared" ref="Z6:AH6" si="2">IF(Z8="-",NA(),Z8)</f>
        <v>384</v>
      </c>
      <c r="AA6" s="64">
        <f t="shared" si="2"/>
        <v>447.5</v>
      </c>
      <c r="AB6" s="64">
        <f t="shared" si="2"/>
        <v>469.3</v>
      </c>
      <c r="AC6" s="64">
        <f t="shared" si="2"/>
        <v>403.4</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79.7</v>
      </c>
      <c r="BG6" s="64">
        <f t="shared" ref="BG6:BO6" si="5">IF(BG8="-",NA(),BG8)</f>
        <v>73.7</v>
      </c>
      <c r="BH6" s="64">
        <f t="shared" si="5"/>
        <v>77.7</v>
      </c>
      <c r="BI6" s="64">
        <f t="shared" si="5"/>
        <v>78.7</v>
      </c>
      <c r="BJ6" s="64">
        <f t="shared" si="5"/>
        <v>24.8</v>
      </c>
      <c r="BK6" s="64">
        <f t="shared" si="5"/>
        <v>36</v>
      </c>
      <c r="BL6" s="64">
        <f t="shared" si="5"/>
        <v>29.9</v>
      </c>
      <c r="BM6" s="64">
        <f t="shared" si="5"/>
        <v>36.1</v>
      </c>
      <c r="BN6" s="64">
        <f t="shared" si="5"/>
        <v>33.9</v>
      </c>
      <c r="BO6" s="64">
        <f t="shared" si="5"/>
        <v>26.5</v>
      </c>
      <c r="BP6" s="61" t="str">
        <f>IF(BP8="-","",IF(BP8="-","【-】","【"&amp;SUBSTITUTE(TEXT(BP8,"#,##0.0"),"-","△")&amp;"】"))</f>
        <v>【26.4】</v>
      </c>
      <c r="BQ6" s="65">
        <f>IF(BQ8="-",NA(),BQ8)</f>
        <v>90376</v>
      </c>
      <c r="BR6" s="65">
        <f t="shared" ref="BR6:BZ6" si="6">IF(BR8="-",NA(),BR8)</f>
        <v>82105</v>
      </c>
      <c r="BS6" s="65">
        <f t="shared" si="6"/>
        <v>117821</v>
      </c>
      <c r="BT6" s="65">
        <f t="shared" si="6"/>
        <v>137621</v>
      </c>
      <c r="BU6" s="65">
        <f t="shared" si="6"/>
        <v>144959</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120</v>
      </c>
      <c r="CM6" s="63">
        <f t="shared" ref="CM6:CN6" si="7">CM8</f>
        <v>714429</v>
      </c>
      <c r="CN6" s="63">
        <f t="shared" si="7"/>
        <v>175000</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56.1</v>
      </c>
      <c r="DL6" s="64">
        <f t="shared" ref="DL6:DT6" si="9">IF(DL8="-",NA(),DL8)</f>
        <v>56.9</v>
      </c>
      <c r="DM6" s="64">
        <f t="shared" si="9"/>
        <v>87.1</v>
      </c>
      <c r="DN6" s="64">
        <f t="shared" si="9"/>
        <v>94.2</v>
      </c>
      <c r="DO6" s="64">
        <f t="shared" si="9"/>
        <v>99.6</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121</v>
      </c>
      <c r="B7" s="60">
        <f t="shared" ref="B7:X7" si="10">B8</f>
        <v>2017</v>
      </c>
      <c r="C7" s="60">
        <f t="shared" si="10"/>
        <v>221309</v>
      </c>
      <c r="D7" s="60">
        <f t="shared" si="10"/>
        <v>47</v>
      </c>
      <c r="E7" s="60">
        <f t="shared" si="10"/>
        <v>14</v>
      </c>
      <c r="F7" s="60">
        <f t="shared" si="10"/>
        <v>0</v>
      </c>
      <c r="G7" s="60">
        <f t="shared" si="10"/>
        <v>5</v>
      </c>
      <c r="H7" s="60" t="str">
        <f t="shared" si="10"/>
        <v>静岡県　浜松市</v>
      </c>
      <c r="I7" s="60" t="str">
        <f t="shared" si="10"/>
        <v>駅北駐車場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27</v>
      </c>
      <c r="S7" s="62" t="str">
        <f t="shared" si="10"/>
        <v>公共施設</v>
      </c>
      <c r="T7" s="62" t="str">
        <f t="shared" si="10"/>
        <v>無</v>
      </c>
      <c r="U7" s="63">
        <f t="shared" si="10"/>
        <v>21779</v>
      </c>
      <c r="V7" s="63">
        <f t="shared" si="10"/>
        <v>815</v>
      </c>
      <c r="W7" s="63">
        <f t="shared" si="10"/>
        <v>200</v>
      </c>
      <c r="X7" s="62" t="str">
        <f t="shared" si="10"/>
        <v>利用料金制</v>
      </c>
      <c r="Y7" s="64">
        <f>Y8</f>
        <v>496.3</v>
      </c>
      <c r="Z7" s="64">
        <f t="shared" ref="Z7:AH7" si="11">Z8</f>
        <v>384</v>
      </c>
      <c r="AA7" s="64">
        <f t="shared" si="11"/>
        <v>447.5</v>
      </c>
      <c r="AB7" s="64">
        <f t="shared" si="11"/>
        <v>469.3</v>
      </c>
      <c r="AC7" s="64">
        <f t="shared" si="11"/>
        <v>403.4</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79.7</v>
      </c>
      <c r="BG7" s="64">
        <f t="shared" ref="BG7:BO7" si="14">BG8</f>
        <v>73.7</v>
      </c>
      <c r="BH7" s="64">
        <f t="shared" si="14"/>
        <v>77.7</v>
      </c>
      <c r="BI7" s="64">
        <f t="shared" si="14"/>
        <v>78.7</v>
      </c>
      <c r="BJ7" s="64">
        <f t="shared" si="14"/>
        <v>24.8</v>
      </c>
      <c r="BK7" s="64">
        <f t="shared" si="14"/>
        <v>36</v>
      </c>
      <c r="BL7" s="64">
        <f t="shared" si="14"/>
        <v>29.9</v>
      </c>
      <c r="BM7" s="64">
        <f t="shared" si="14"/>
        <v>36.1</v>
      </c>
      <c r="BN7" s="64">
        <f t="shared" si="14"/>
        <v>33.9</v>
      </c>
      <c r="BO7" s="64">
        <f t="shared" si="14"/>
        <v>26.5</v>
      </c>
      <c r="BP7" s="61"/>
      <c r="BQ7" s="65">
        <f>BQ8</f>
        <v>90376</v>
      </c>
      <c r="BR7" s="65">
        <f t="shared" ref="BR7:BZ7" si="15">BR8</f>
        <v>82105</v>
      </c>
      <c r="BS7" s="65">
        <f t="shared" si="15"/>
        <v>117821</v>
      </c>
      <c r="BT7" s="65">
        <f t="shared" si="15"/>
        <v>137621</v>
      </c>
      <c r="BU7" s="65">
        <f t="shared" si="15"/>
        <v>144959</v>
      </c>
      <c r="BV7" s="65">
        <f t="shared" si="15"/>
        <v>23102</v>
      </c>
      <c r="BW7" s="65">
        <f t="shared" si="15"/>
        <v>18295</v>
      </c>
      <c r="BX7" s="65">
        <f t="shared" si="15"/>
        <v>22959</v>
      </c>
      <c r="BY7" s="65">
        <f t="shared" si="15"/>
        <v>22148</v>
      </c>
      <c r="BZ7" s="65">
        <f t="shared" si="15"/>
        <v>24086</v>
      </c>
      <c r="CA7" s="63"/>
      <c r="CB7" s="64" t="s">
        <v>122</v>
      </c>
      <c r="CC7" s="64" t="s">
        <v>122</v>
      </c>
      <c r="CD7" s="64" t="s">
        <v>122</v>
      </c>
      <c r="CE7" s="64" t="s">
        <v>122</v>
      </c>
      <c r="CF7" s="64" t="s">
        <v>122</v>
      </c>
      <c r="CG7" s="64" t="s">
        <v>122</v>
      </c>
      <c r="CH7" s="64" t="s">
        <v>122</v>
      </c>
      <c r="CI7" s="64" t="s">
        <v>122</v>
      </c>
      <c r="CJ7" s="64" t="s">
        <v>122</v>
      </c>
      <c r="CK7" s="64" t="s">
        <v>120</v>
      </c>
      <c r="CL7" s="61"/>
      <c r="CM7" s="63">
        <f>CM8</f>
        <v>714429</v>
      </c>
      <c r="CN7" s="63">
        <f>CN8</f>
        <v>175000</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56.1</v>
      </c>
      <c r="DL7" s="64">
        <f t="shared" ref="DL7:DT7" si="17">DL8</f>
        <v>56.9</v>
      </c>
      <c r="DM7" s="64">
        <f t="shared" si="17"/>
        <v>87.1</v>
      </c>
      <c r="DN7" s="64">
        <f t="shared" si="17"/>
        <v>94.2</v>
      </c>
      <c r="DO7" s="64">
        <f t="shared" si="17"/>
        <v>99.6</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221309</v>
      </c>
      <c r="D8" s="67">
        <v>47</v>
      </c>
      <c r="E8" s="67">
        <v>14</v>
      </c>
      <c r="F8" s="67">
        <v>0</v>
      </c>
      <c r="G8" s="67">
        <v>5</v>
      </c>
      <c r="H8" s="67" t="s">
        <v>123</v>
      </c>
      <c r="I8" s="67" t="s">
        <v>124</v>
      </c>
      <c r="J8" s="67" t="s">
        <v>125</v>
      </c>
      <c r="K8" s="67" t="s">
        <v>126</v>
      </c>
      <c r="L8" s="67" t="s">
        <v>127</v>
      </c>
      <c r="M8" s="67" t="s">
        <v>128</v>
      </c>
      <c r="N8" s="67" t="s">
        <v>129</v>
      </c>
      <c r="O8" s="68" t="s">
        <v>130</v>
      </c>
      <c r="P8" s="69" t="s">
        <v>131</v>
      </c>
      <c r="Q8" s="69" t="s">
        <v>132</v>
      </c>
      <c r="R8" s="70">
        <v>27</v>
      </c>
      <c r="S8" s="69" t="s">
        <v>133</v>
      </c>
      <c r="T8" s="69" t="s">
        <v>134</v>
      </c>
      <c r="U8" s="70">
        <v>21779</v>
      </c>
      <c r="V8" s="70">
        <v>815</v>
      </c>
      <c r="W8" s="70">
        <v>200</v>
      </c>
      <c r="X8" s="69" t="s">
        <v>135</v>
      </c>
      <c r="Y8" s="71">
        <v>496.3</v>
      </c>
      <c r="Z8" s="71">
        <v>384</v>
      </c>
      <c r="AA8" s="71">
        <v>447.5</v>
      </c>
      <c r="AB8" s="71">
        <v>469.3</v>
      </c>
      <c r="AC8" s="71">
        <v>403.4</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79.7</v>
      </c>
      <c r="BG8" s="71">
        <v>73.7</v>
      </c>
      <c r="BH8" s="71">
        <v>77.7</v>
      </c>
      <c r="BI8" s="71">
        <v>78.7</v>
      </c>
      <c r="BJ8" s="71">
        <v>24.8</v>
      </c>
      <c r="BK8" s="71">
        <v>36</v>
      </c>
      <c r="BL8" s="71">
        <v>29.9</v>
      </c>
      <c r="BM8" s="71">
        <v>36.1</v>
      </c>
      <c r="BN8" s="71">
        <v>33.9</v>
      </c>
      <c r="BO8" s="71">
        <v>26.5</v>
      </c>
      <c r="BP8" s="68">
        <v>26.4</v>
      </c>
      <c r="BQ8" s="72">
        <v>90376</v>
      </c>
      <c r="BR8" s="72">
        <v>82105</v>
      </c>
      <c r="BS8" s="72">
        <v>117821</v>
      </c>
      <c r="BT8" s="73">
        <v>137621</v>
      </c>
      <c r="BU8" s="73">
        <v>144959</v>
      </c>
      <c r="BV8" s="72">
        <v>23102</v>
      </c>
      <c r="BW8" s="72">
        <v>18295</v>
      </c>
      <c r="BX8" s="72">
        <v>22959</v>
      </c>
      <c r="BY8" s="72">
        <v>22148</v>
      </c>
      <c r="BZ8" s="72">
        <v>24086</v>
      </c>
      <c r="CA8" s="70">
        <v>15069</v>
      </c>
      <c r="CB8" s="71" t="s">
        <v>127</v>
      </c>
      <c r="CC8" s="71" t="s">
        <v>127</v>
      </c>
      <c r="CD8" s="71" t="s">
        <v>127</v>
      </c>
      <c r="CE8" s="71" t="s">
        <v>127</v>
      </c>
      <c r="CF8" s="71" t="s">
        <v>127</v>
      </c>
      <c r="CG8" s="71" t="s">
        <v>127</v>
      </c>
      <c r="CH8" s="71" t="s">
        <v>127</v>
      </c>
      <c r="CI8" s="71" t="s">
        <v>127</v>
      </c>
      <c r="CJ8" s="71" t="s">
        <v>127</v>
      </c>
      <c r="CK8" s="71" t="s">
        <v>127</v>
      </c>
      <c r="CL8" s="68" t="s">
        <v>127</v>
      </c>
      <c r="CM8" s="70">
        <v>714429</v>
      </c>
      <c r="CN8" s="70">
        <v>175000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1637.3</v>
      </c>
      <c r="DF8" s="71">
        <v>1098.3</v>
      </c>
      <c r="DG8" s="71">
        <v>655.5</v>
      </c>
      <c r="DH8" s="71">
        <v>316.8</v>
      </c>
      <c r="DI8" s="71">
        <v>113.9</v>
      </c>
      <c r="DJ8" s="68">
        <v>120.3</v>
      </c>
      <c r="DK8" s="71">
        <v>56.1</v>
      </c>
      <c r="DL8" s="71">
        <v>56.9</v>
      </c>
      <c r="DM8" s="71">
        <v>87.1</v>
      </c>
      <c r="DN8" s="71">
        <v>94.2</v>
      </c>
      <c r="DO8" s="71">
        <v>99.6</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INPC-000</cp:lastModifiedBy>
  <cp:lastPrinted>2019-01-21T02:02:34Z</cp:lastPrinted>
  <dcterms:created xsi:type="dcterms:W3CDTF">2018-12-07T10:30:43Z</dcterms:created>
  <dcterms:modified xsi:type="dcterms:W3CDTF">2019-02-28T06:22:42Z</dcterms:modified>
</cp:coreProperties>
</file>