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c3xdAKhgUzslM9X6KP7yDR0pr63Wz45+67FGaGS/31HxUOfzqMpUBMiOu4QnFjunHcqqvp87bbsD4wmz8QscEg==" workbookSaltValue="ijlgBxYKHVUJ4JNZboHOJ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N32" i="4"/>
  <c r="MH78" i="4"/>
  <c r="IZ54" i="4"/>
  <c r="IZ32" i="4"/>
  <c r="HM78" i="4"/>
  <c r="FL54" i="4"/>
  <c r="BX32" i="4"/>
  <c r="FL32" i="4"/>
  <c r="CS78" i="4"/>
  <c r="BX54" i="4"/>
  <c r="C11" i="5"/>
  <c r="D11" i="5"/>
  <c r="E11" i="5"/>
  <c r="B11" i="5"/>
  <c r="KC78" i="4" l="1"/>
  <c r="HG54" i="4"/>
  <c r="HG32" i="4"/>
  <c r="FH78" i="4"/>
  <c r="DS54" i="4"/>
  <c r="DS32" i="4"/>
  <c r="AN78" i="4"/>
  <c r="AE54" i="4"/>
  <c r="AE32" i="4"/>
  <c r="KU54" i="4"/>
  <c r="KU32" i="4"/>
  <c r="KF54" i="4"/>
  <c r="KF32" i="4"/>
  <c r="JJ78" i="4"/>
  <c r="GR54" i="4"/>
  <c r="GR32" i="4"/>
  <c r="DD32" i="4"/>
  <c r="EO78" i="4"/>
  <c r="DD54" i="4"/>
  <c r="U78" i="4"/>
  <c r="P54" i="4"/>
  <c r="P32" i="4"/>
  <c r="BZ78" i="4"/>
  <c r="BI54" i="4"/>
  <c r="BI32" i="4"/>
  <c r="LY54" i="4"/>
  <c r="LY32" i="4"/>
  <c r="LO78" i="4"/>
  <c r="IK54" i="4"/>
  <c r="IK32" i="4"/>
  <c r="EW32" i="4"/>
  <c r="GT78" i="4"/>
  <c r="EW54" i="4"/>
  <c r="GA78" i="4"/>
  <c r="EH54" i="4"/>
  <c r="EH32" i="4"/>
  <c r="BG78" i="4"/>
  <c r="AT54" i="4"/>
  <c r="AT32" i="4"/>
  <c r="LJ54" i="4"/>
  <c r="HV32" i="4"/>
  <c r="LJ32" i="4"/>
  <c r="KV78" i="4"/>
  <c r="HV54" i="4"/>
</calcChain>
</file>

<file path=xl/sharedStrings.xml><?xml version="1.0" encoding="utf-8"?>
<sst xmlns="http://schemas.openxmlformats.org/spreadsheetml/2006/main" count="287" uniqueCount="149">
  <si>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</si>
  <si>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</si>
  <si>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</si>
  <si>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</si>
  <si>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</si>
  <si>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</si>
  <si>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</si>
  <si>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</si>
  <si>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</si>
  <si>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</si>
  <si>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</si>
  <si>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</si>
  <si>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</si>
  <si>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</si>
  <si>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</si>
  <si>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</si>
  <si>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</si>
  <si>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</si>
  <si>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</si>
  <si>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</si>
  <si>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</si>
  <si>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</si>
  <si>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</si>
  <si>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</si>
  <si>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</si>
  <si>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</si>
  <si>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</si>
  <si>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</si>
  <si>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</si>
  <si>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</si>
  <si>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</si>
  <si>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</si>
  <si>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</si>
  <si>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</si>
  <si>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</si>
  <si>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</si>
  <si>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</si>
  <si>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</si>
  <si>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</si>
  <si>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</si>
  <si>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</si>
  <si>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</si>
  <si>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</si>
  <si>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</si>
  <si>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</si>
  <si>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</si>
  <si>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</si>
  <si>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</si>
  <si>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</si>
  <si>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</si>
  <si>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</si>
  <si>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</si>
  <si>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</si>
  <si>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</si>
  <si>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</si>
  <si>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</si>
  <si>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</si>
  <si>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</si>
  <si>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</si>
  <si>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</si>
  <si>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</si>
  <si>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</si>
  <si>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</si>
  <si>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</si>
  <si>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</si>
  <si>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</si>
  <si>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</si>
  <si>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</si>
  <si>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</si>
  <si>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</si>
  <si>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</si>
  <si>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</si>
  <si>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</si>
  <si>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</si>
  <si>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</si>
  <si>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</si>
  <si>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</si>
  <si>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</si>
  <si>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</si>
  <si>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</si>
  <si>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</si>
  <si>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</si>
  <si>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</si>
  <si>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</si>
  <si>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</si>
  <si>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</si>
  <si>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</si>
  <si>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</si>
  <si>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</si>
  <si>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</si>
  <si>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</si>
  <si>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</si>
  <si>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</si>
  <si>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</si>
  <si>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</si>
  <si>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</si>
  <si>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</si>
  <si>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</si>
  <si>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</si>
  <si>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</si>
  <si>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</si>
  <si>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</si>
  <si>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</si>
  <si>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</si>
  <si>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</si>
  <si>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</si>
  <si>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</si>
  <si>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</si>
  <si>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</si>
  <si>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</si>
  <si>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</si>
  <si>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</si>
  <si>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</si>
  <si>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</si>
  <si>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</si>
  <si>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</si>
  <si>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</si>
  <si>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</si>
  <si>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</si>
  <si>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</si>
  <si>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</si>
  <si>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</si>
  <si>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</si>
  <si>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</si>
  <si>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</si>
  <si>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浜松市</t>
  </si>
  <si>
    <t>浜松医療センター</t>
  </si>
  <si>
    <t>当然財務</t>
  </si>
  <si>
    <t>病院事業</t>
  </si>
  <si>
    <t>一般病院</t>
  </si>
  <si>
    <t>500床以上</t>
  </si>
  <si>
    <t>非設置</t>
  </si>
  <si>
    <t>指定管理者(利用料金制)</t>
  </si>
  <si>
    <t>対象</t>
  </si>
  <si>
    <t>ド 透 I 未 訓 ガ</t>
  </si>
  <si>
    <t>救 臨 が 感 災 地 輪</t>
  </si>
  <si>
    <t>非該当</t>
  </si>
  <si>
    <t>７：１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</si>
  <si>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</si>
  <si>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</si>
  <si>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</si>
  <si>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</si>
  <si>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</si>
  <si>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</si>
  <si>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</si>
  <si>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 xml:space="preserve">浜松医療センターは、救急・小児・周産期医療を中心に4疾病や感染症、エイズなどの政策的医療を提供している。また、「地域医療支援病院」や「災害拠点病院」、「がん診療連携拠点病院」の指定を受け、第二次、第三次救急病院として24時間365日患者を受け入れ、地域医療に不可欠な存在として、高度急性期・急性期を中心とした医療を提供している。
</t>
    <rPh sb="0" eb="2">
      <t>ハママツ</t>
    </rPh>
    <rPh sb="2" eb="4">
      <t>イリョウ</t>
    </rPh>
    <rPh sb="45" eb="47">
      <t>テイキョウ</t>
    </rPh>
    <rPh sb="91" eb="92">
      <t>ウ</t>
    </rPh>
    <rPh sb="157" eb="159">
      <t>テイキョウ</t>
    </rPh>
    <phoneticPr fontId="5"/>
  </si>
  <si>
    <t>不採算・特殊医療を担いつつ、高度な医療を行うことで、患者1人1日当たりの収益を向上させることが課題である。また、新病院の建設により、救急・災害医療、循環器系疾患医療、がん医療の３つの機能について重点的に強化しハイパー急性期病院を目指すことで、医業収支比率の向上を図る必要がある。</t>
    <rPh sb="9" eb="10">
      <t>ニナ</t>
    </rPh>
    <rPh sb="14" eb="16">
      <t>コウド</t>
    </rPh>
    <rPh sb="17" eb="19">
      <t>イリョウ</t>
    </rPh>
    <rPh sb="20" eb="21">
      <t>オコナ</t>
    </rPh>
    <rPh sb="26" eb="28">
      <t>カンジャ</t>
    </rPh>
    <rPh sb="29" eb="30">
      <t>ヒト</t>
    </rPh>
    <rPh sb="31" eb="32">
      <t>ヒ</t>
    </rPh>
    <rPh sb="32" eb="33">
      <t>ア</t>
    </rPh>
    <rPh sb="36" eb="38">
      <t>シュウエキ</t>
    </rPh>
    <rPh sb="39" eb="41">
      <t>コウジョウ</t>
    </rPh>
    <rPh sb="47" eb="49">
      <t>カダイ</t>
    </rPh>
    <rPh sb="56" eb="59">
      <t>シンビョウイン</t>
    </rPh>
    <rPh sb="60" eb="62">
      <t>ケンセツ</t>
    </rPh>
    <rPh sb="91" eb="93">
      <t>キノウ</t>
    </rPh>
    <rPh sb="97" eb="100">
      <t>ジュウテンテキ</t>
    </rPh>
    <rPh sb="101" eb="103">
      <t>キョウカ</t>
    </rPh>
    <rPh sb="108" eb="111">
      <t>キュウセイキ</t>
    </rPh>
    <rPh sb="111" eb="113">
      <t>ビョウイン</t>
    </rPh>
    <rPh sb="114" eb="116">
      <t>メザ</t>
    </rPh>
    <rPh sb="121" eb="123">
      <t>イギョウ</t>
    </rPh>
    <rPh sb="123" eb="125">
      <t>シュウシ</t>
    </rPh>
    <rPh sb="125" eb="127">
      <t>ヒリツ</t>
    </rPh>
    <rPh sb="128" eb="130">
      <t>コウジョウ</t>
    </rPh>
    <rPh sb="131" eb="132">
      <t>ハカ</t>
    </rPh>
    <rPh sb="133" eb="135">
      <t>ヒツヨウ</t>
    </rPh>
    <phoneticPr fontId="5"/>
  </si>
  <si>
    <t>当院が属する二次医療圏には、一般病床が500床を超える病院が当院を含め４院あり、病院機能の役割分担が求められている。そのような状況の中、当院は不採算・特殊医療を積極的に担っているため、患者１人1日当たりの収益は全国平均を下回っている。しかし、経常収支比率は、過去5年間継続して100%を超え、医業収支比率は前年度より1.1ポイント増加し、全国平均を上回ることができた。</t>
    <rPh sb="0" eb="1">
      <t>トウ</t>
    </rPh>
    <rPh sb="3" eb="4">
      <t>ゾク</t>
    </rPh>
    <rPh sb="6" eb="8">
      <t>２ジ</t>
    </rPh>
    <rPh sb="8" eb="10">
      <t>イリョウ</t>
    </rPh>
    <rPh sb="10" eb="11">
      <t>ケン</t>
    </rPh>
    <rPh sb="14" eb="16">
      <t>イッパン</t>
    </rPh>
    <rPh sb="16" eb="18">
      <t>ビョウショウ</t>
    </rPh>
    <rPh sb="22" eb="23">
      <t>ショウ</t>
    </rPh>
    <rPh sb="24" eb="25">
      <t>コ</t>
    </rPh>
    <rPh sb="27" eb="29">
      <t>ビョウイン</t>
    </rPh>
    <rPh sb="30" eb="32">
      <t>トウイン</t>
    </rPh>
    <rPh sb="33" eb="34">
      <t>フク</t>
    </rPh>
    <rPh sb="36" eb="37">
      <t>イン</t>
    </rPh>
    <rPh sb="40" eb="42">
      <t>ビョウイン</t>
    </rPh>
    <rPh sb="42" eb="44">
      <t>キノウ</t>
    </rPh>
    <rPh sb="45" eb="47">
      <t>ヤクワリ</t>
    </rPh>
    <rPh sb="47" eb="49">
      <t>ブンタン</t>
    </rPh>
    <rPh sb="50" eb="51">
      <t>モト</t>
    </rPh>
    <rPh sb="63" eb="65">
      <t>ジョウキョウ</t>
    </rPh>
    <rPh sb="66" eb="67">
      <t>ナカ</t>
    </rPh>
    <rPh sb="68" eb="69">
      <t>トウ</t>
    </rPh>
    <rPh sb="71" eb="74">
      <t>フサイサン</t>
    </rPh>
    <rPh sb="75" eb="77">
      <t>トクシュ</t>
    </rPh>
    <rPh sb="77" eb="79">
      <t>イリョウ</t>
    </rPh>
    <rPh sb="80" eb="83">
      <t>セッキョクテキ</t>
    </rPh>
    <rPh sb="84" eb="85">
      <t>ニナ</t>
    </rPh>
    <rPh sb="92" eb="94">
      <t>カンジャ</t>
    </rPh>
    <rPh sb="94" eb="96">
      <t>ヒトリ</t>
    </rPh>
    <rPh sb="97" eb="98">
      <t>ヒ</t>
    </rPh>
    <rPh sb="98" eb="99">
      <t>ア</t>
    </rPh>
    <rPh sb="102" eb="104">
      <t>シュウエキ</t>
    </rPh>
    <rPh sb="146" eb="148">
      <t>イギョウ</t>
    </rPh>
    <rPh sb="148" eb="150">
      <t>シュウシ</t>
    </rPh>
    <rPh sb="150" eb="152">
      <t>ヒリツ</t>
    </rPh>
    <rPh sb="153" eb="156">
      <t>ゼンネンド</t>
    </rPh>
    <rPh sb="165" eb="167">
      <t>ゾウカ</t>
    </rPh>
    <rPh sb="169" eb="171">
      <t>ゼンコク</t>
    </rPh>
    <rPh sb="171" eb="173">
      <t>ヘイキン</t>
    </rPh>
    <rPh sb="174" eb="176">
      <t>ウワマワ</t>
    </rPh>
    <phoneticPr fontId="5"/>
  </si>
  <si>
    <t>当院は、築後40年以上経過しており、有形固定資産減価償却率が高く、施設の老朽化や患者の療養環境の向上が課題となっているため、病院の建設を予定している。経常収支比率は100%を継続して超えており、更新投資は経常収益で十分賄える見込みである。</t>
    <rPh sb="0" eb="2">
      <t>トウイン</t>
    </rPh>
    <rPh sb="9" eb="11">
      <t>イジョウ</t>
    </rPh>
    <rPh sb="30" eb="31">
      <t>タカ</t>
    </rPh>
    <rPh sb="65" eb="67">
      <t>ケンセツ</t>
    </rPh>
    <rPh sb="68" eb="70">
      <t>ヨテイ</t>
    </rPh>
    <rPh sb="75" eb="77">
      <t>ケイジョウ</t>
    </rPh>
    <rPh sb="77" eb="79">
      <t>シュウシ</t>
    </rPh>
    <rPh sb="79" eb="81">
      <t>ヒリツ</t>
    </rPh>
    <rPh sb="87" eb="89">
      <t>ケイゾク</t>
    </rPh>
    <rPh sb="91" eb="92">
      <t>コ</t>
    </rPh>
    <rPh sb="97" eb="99">
      <t>コウシン</t>
    </rPh>
    <rPh sb="99" eb="101">
      <t>トウシ</t>
    </rPh>
    <rPh sb="102" eb="104">
      <t>ケイジョウ</t>
    </rPh>
    <rPh sb="104" eb="106">
      <t>シュウエキ</t>
    </rPh>
    <rPh sb="107" eb="109">
      <t>ジュウブン</t>
    </rPh>
    <rPh sb="109" eb="110">
      <t>マカナ</t>
    </rPh>
    <rPh sb="112" eb="114">
      <t>ミコ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</si>
</sst>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84.6</c:v>
                </c:pt>
                <c:pt idx="1">
                  <c:v>86.2</c:v>
                </c:pt>
                <c:pt idx="2">
                  <c:v>83.2</c:v>
                </c:pt>
                <c:pt idx="3">
                  <c:v>84.6</c:v>
                </c:pt>
                <c:pt idx="4">
                  <c:v>85.5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26-4266-A71D-F6E95A23E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99904"/>
        <c:axId val="14182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80.3</c:v>
                </c:pt>
                <c:pt idx="1">
                  <c:v>80.7</c:v>
                </c:pt>
                <c:pt idx="2">
                  <c:v>80.7</c:v>
                </c:pt>
                <c:pt idx="3">
                  <c:v>79.5</c:v>
                </c:pt>
                <c:pt idx="4">
                  <c:v>79.900000000000006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26-4266-A71D-F6E95A23E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99904"/>
        <c:axId val="141828480"/>
      </c:lineChart>
      <c:dateAx>
        <c:axId val="14069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828480"/>
        <c:crosses val="autoZero"/>
        <c:auto val="1"/>
        <c:lblOffset val="100"/>
        <c:baseTimeUnit val="years"/>
      </c:dateAx>
      <c:valAx>
        <c:axId val="14182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699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14398</c:v>
                </c:pt>
                <c:pt idx="1">
                  <c:v>14791</c:v>
                </c:pt>
                <c:pt idx="2">
                  <c:v>15230</c:v>
                </c:pt>
                <c:pt idx="3">
                  <c:v>15298</c:v>
                </c:pt>
                <c:pt idx="4">
                  <c:v>15463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7-4B82-8108-45AA59D35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08352"/>
        <c:axId val="16512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14865</c:v>
                </c:pt>
                <c:pt idx="1">
                  <c:v>15610</c:v>
                </c:pt>
                <c:pt idx="2">
                  <c:v>16993</c:v>
                </c:pt>
                <c:pt idx="3">
                  <c:v>17680</c:v>
                </c:pt>
                <c:pt idx="4">
                  <c:v>18393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57-4B82-8108-45AA59D35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08352"/>
        <c:axId val="165122816"/>
      </c:lineChart>
      <c:dateAx>
        <c:axId val="165108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122816"/>
        <c:crosses val="autoZero"/>
        <c:auto val="1"/>
        <c:lblOffset val="100"/>
        <c:baseTimeUnit val="years"/>
      </c:dateAx>
      <c:valAx>
        <c:axId val="16512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5108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60352</c:v>
                </c:pt>
                <c:pt idx="1">
                  <c:v>59279</c:v>
                </c:pt>
                <c:pt idx="2">
                  <c:v>60459</c:v>
                </c:pt>
                <c:pt idx="3">
                  <c:v>58661</c:v>
                </c:pt>
                <c:pt idx="4">
                  <c:v>60768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86-477D-BFBC-CD2ED2410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27456"/>
        <c:axId val="16542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59159</c:v>
                </c:pt>
                <c:pt idx="1">
                  <c:v>60787</c:v>
                </c:pt>
                <c:pt idx="2">
                  <c:v>62913</c:v>
                </c:pt>
                <c:pt idx="3">
                  <c:v>64765</c:v>
                </c:pt>
                <c:pt idx="4">
                  <c:v>66228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86-477D-BFBC-CD2ED2410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427456"/>
        <c:axId val="165429632"/>
      </c:lineChart>
      <c:dateAx>
        <c:axId val="16542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429632"/>
        <c:crosses val="autoZero"/>
        <c:auto val="1"/>
        <c:lblOffset val="100"/>
        <c:baseTimeUnit val="years"/>
      </c:dateAx>
      <c:valAx>
        <c:axId val="16542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5427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2A-4682-BE9C-DB320794B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346112"/>
        <c:axId val="16435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37.700000000000003</c:v>
                </c:pt>
                <c:pt idx="2">
                  <c:v>36.799999999999997</c:v>
                </c:pt>
                <c:pt idx="3">
                  <c:v>33.9</c:v>
                </c:pt>
                <c:pt idx="4">
                  <c:v>34.9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2A-4682-BE9C-DB320794B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46112"/>
        <c:axId val="164352384"/>
      </c:lineChart>
      <c:dateAx>
        <c:axId val="16434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352384"/>
        <c:crosses val="autoZero"/>
        <c:auto val="1"/>
        <c:lblOffset val="100"/>
        <c:baseTimeUnit val="years"/>
      </c:dateAx>
      <c:valAx>
        <c:axId val="16435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346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94.2</c:v>
                </c:pt>
                <c:pt idx="1">
                  <c:v>94.4</c:v>
                </c:pt>
                <c:pt idx="2">
                  <c:v>95.5</c:v>
                </c:pt>
                <c:pt idx="3">
                  <c:v>93.1</c:v>
                </c:pt>
                <c:pt idx="4">
                  <c:v>94.2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F5-4DA6-946A-4657B8514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27360"/>
        <c:axId val="164937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96</c:v>
                </c:pt>
                <c:pt idx="1">
                  <c:v>94.6</c:v>
                </c:pt>
                <c:pt idx="2">
                  <c:v>94.4</c:v>
                </c:pt>
                <c:pt idx="3">
                  <c:v>93.6</c:v>
                </c:pt>
                <c:pt idx="4">
                  <c:v>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F5-4DA6-946A-4657B8514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27360"/>
        <c:axId val="164937728"/>
      </c:lineChart>
      <c:dateAx>
        <c:axId val="16492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937728"/>
        <c:crosses val="autoZero"/>
        <c:auto val="1"/>
        <c:lblOffset val="100"/>
        <c:baseTimeUnit val="years"/>
      </c:dateAx>
      <c:valAx>
        <c:axId val="164937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92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100.4</c:v>
                </c:pt>
                <c:pt idx="1">
                  <c:v>101</c:v>
                </c:pt>
                <c:pt idx="2">
                  <c:v>102.4</c:v>
                </c:pt>
                <c:pt idx="3">
                  <c:v>101</c:v>
                </c:pt>
                <c:pt idx="4">
                  <c:v>102.4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91-4B5C-AE45-A94BD6F6D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44352"/>
        <c:axId val="16464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101.7</c:v>
                </c:pt>
                <c:pt idx="1">
                  <c:v>101.1</c:v>
                </c:pt>
                <c:pt idx="2">
                  <c:v>100.3</c:v>
                </c:pt>
                <c:pt idx="3">
                  <c:v>99.8</c:v>
                </c:pt>
                <c:pt idx="4">
                  <c:v>100.1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91-4B5C-AE45-A94BD6F6D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44352"/>
        <c:axId val="164646272"/>
      </c:lineChart>
      <c:dateAx>
        <c:axId val="16464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646272"/>
        <c:crosses val="autoZero"/>
        <c:auto val="1"/>
        <c:lblOffset val="100"/>
        <c:baseTimeUnit val="years"/>
      </c:dateAx>
      <c:valAx>
        <c:axId val="16464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64644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50.8</c:v>
                </c:pt>
                <c:pt idx="1">
                  <c:v>50.4</c:v>
                </c:pt>
                <c:pt idx="2">
                  <c:v>52.4</c:v>
                </c:pt>
                <c:pt idx="3">
                  <c:v>53.9</c:v>
                </c:pt>
                <c:pt idx="4">
                  <c:v>55.6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AE-4B24-BC3E-A7ACDD4CB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86464"/>
        <c:axId val="16468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45.9</c:v>
                </c:pt>
                <c:pt idx="1">
                  <c:v>50.7</c:v>
                </c:pt>
                <c:pt idx="2">
                  <c:v>51.3</c:v>
                </c:pt>
                <c:pt idx="3">
                  <c:v>51.2</c:v>
                </c:pt>
                <c:pt idx="4">
                  <c:v>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AE-4B24-BC3E-A7ACDD4CB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86464"/>
        <c:axId val="164688640"/>
      </c:lineChart>
      <c:dateAx>
        <c:axId val="16468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688640"/>
        <c:crosses val="autoZero"/>
        <c:auto val="1"/>
        <c:lblOffset val="100"/>
        <c:baseTimeUnit val="years"/>
      </c:dateAx>
      <c:valAx>
        <c:axId val="16468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686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70.7</c:v>
                </c:pt>
                <c:pt idx="1">
                  <c:v>65.599999999999994</c:v>
                </c:pt>
                <c:pt idx="2">
                  <c:v>67.3</c:v>
                </c:pt>
                <c:pt idx="3">
                  <c:v>70.099999999999994</c:v>
                </c:pt>
                <c:pt idx="4">
                  <c:v>72.3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3E-4EC2-A9C8-C4B78EEB5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01152"/>
        <c:axId val="16481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56.6</c:v>
                </c:pt>
                <c:pt idx="1">
                  <c:v>62.6</c:v>
                </c:pt>
                <c:pt idx="2">
                  <c:v>64.099999999999994</c:v>
                </c:pt>
                <c:pt idx="3">
                  <c:v>64.3</c:v>
                </c:pt>
                <c:pt idx="4">
                  <c:v>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3E-4EC2-A9C8-C4B78EEB5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01152"/>
        <c:axId val="164815616"/>
      </c:lineChart>
      <c:dateAx>
        <c:axId val="16480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815616"/>
        <c:crosses val="autoZero"/>
        <c:auto val="1"/>
        <c:lblOffset val="100"/>
        <c:baseTimeUnit val="years"/>
      </c:dateAx>
      <c:valAx>
        <c:axId val="16481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801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55888229</c:v>
                </c:pt>
                <c:pt idx="1">
                  <c:v>54420429</c:v>
                </c:pt>
                <c:pt idx="2">
                  <c:v>54898328</c:v>
                </c:pt>
                <c:pt idx="3">
                  <c:v>54993417</c:v>
                </c:pt>
                <c:pt idx="4">
                  <c:v>54719094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45-4F64-A44E-11199B168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06560"/>
        <c:axId val="16472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50135188</c:v>
                </c:pt>
                <c:pt idx="1">
                  <c:v>50543381</c:v>
                </c:pt>
                <c:pt idx="2">
                  <c:v>51238617</c:v>
                </c:pt>
                <c:pt idx="3">
                  <c:v>51669762</c:v>
                </c:pt>
                <c:pt idx="4">
                  <c:v>53351028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45-4F64-A44E-11199B168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06560"/>
        <c:axId val="164725120"/>
      </c:lineChart>
      <c:dateAx>
        <c:axId val="16470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725120"/>
        <c:crosses val="autoZero"/>
        <c:auto val="1"/>
        <c:lblOffset val="100"/>
        <c:baseTimeUnit val="years"/>
      </c:dateAx>
      <c:valAx>
        <c:axId val="16472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4706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24.6</c:v>
                </c:pt>
                <c:pt idx="1">
                  <c:v>24.9</c:v>
                </c:pt>
                <c:pt idx="2">
                  <c:v>24.8</c:v>
                </c:pt>
                <c:pt idx="3">
                  <c:v>24.9</c:v>
                </c:pt>
                <c:pt idx="4">
                  <c:v>25.7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A9-4FFE-99CB-7B980C7D9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55328"/>
        <c:axId val="16496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26.2</c:v>
                </c:pt>
                <c:pt idx="1">
                  <c:v>26.3</c:v>
                </c:pt>
                <c:pt idx="2">
                  <c:v>27.5</c:v>
                </c:pt>
                <c:pt idx="3">
                  <c:v>27.4</c:v>
                </c:pt>
                <c:pt idx="4">
                  <c:v>27.8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A9-4FFE-99CB-7B980C7D9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55328"/>
        <c:axId val="164962304"/>
      </c:lineChart>
      <c:dateAx>
        <c:axId val="16475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962304"/>
        <c:crosses val="autoZero"/>
        <c:auto val="1"/>
        <c:lblOffset val="100"/>
        <c:baseTimeUnit val="years"/>
      </c:dateAx>
      <c:valAx>
        <c:axId val="16496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755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52.6</c:v>
                </c:pt>
                <c:pt idx="1">
                  <c:v>52.6</c:v>
                </c:pt>
                <c:pt idx="2">
                  <c:v>52.2</c:v>
                </c:pt>
                <c:pt idx="3">
                  <c:v>52.9</c:v>
                </c:pt>
                <c:pt idx="4">
                  <c:v>52.1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15-4AE5-AAB9-AED1F99E7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89952"/>
        <c:axId val="16501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47.8</c:v>
                </c:pt>
                <c:pt idx="1">
                  <c:v>48.7</c:v>
                </c:pt>
                <c:pt idx="2">
                  <c:v>48.5</c:v>
                </c:pt>
                <c:pt idx="3">
                  <c:v>49.2</c:v>
                </c:pt>
                <c:pt idx="4">
                  <c:v>48.7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15-4AE5-AAB9-AED1F99E7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89952"/>
        <c:axId val="165016704"/>
      </c:lineChart>
      <c:dateAx>
        <c:axId val="16498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016704"/>
        <c:crosses val="autoZero"/>
        <c:auto val="1"/>
        <c:lblOffset val="100"/>
        <c:baseTimeUnit val="years"/>
      </c:dateAx>
      <c:valAx>
        <c:axId val="16501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989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GD52" zoomScaleNormal="100" zoomScaleSheetLayoutView="70" workbookViewId="0">
      <selection activeCell="NJ49" sqref="NJ49:NX65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  <c r="NS2" s="131"/>
      <c r="NT2" s="131"/>
      <c r="NU2" s="131"/>
      <c r="NV2" s="131"/>
      <c r="NW2" s="131"/>
      <c r="NX2" s="131"/>
    </row>
    <row r="3" spans="1:388" ht="9.75" customHeight="1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  <c r="NS3" s="131"/>
      <c r="NT3" s="131"/>
      <c r="NU3" s="131"/>
      <c r="NV3" s="131"/>
      <c r="NW3" s="131"/>
      <c r="NX3" s="131"/>
    </row>
    <row r="4" spans="1:388" ht="9.75" customHeight="1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  <c r="NS4" s="131"/>
      <c r="NT4" s="131"/>
      <c r="NU4" s="131"/>
      <c r="NV4" s="131"/>
      <c r="NW4" s="131"/>
      <c r="NX4" s="13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32" t="str">
        <f>データ!H6</f>
        <v>静岡県浜松市　浜松医療センター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4" t="s">
        <v>2</v>
      </c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6"/>
      <c r="CN7" s="124" t="s">
        <v>3</v>
      </c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6"/>
      <c r="EG7" s="124" t="s">
        <v>4</v>
      </c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6"/>
      <c r="FZ7" s="124" t="s">
        <v>5</v>
      </c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6"/>
      <c r="ID7" s="124" t="s">
        <v>6</v>
      </c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/>
      <c r="JR7" s="125"/>
      <c r="JS7" s="125"/>
      <c r="JT7" s="125"/>
      <c r="JU7" s="125"/>
      <c r="JV7" s="126"/>
      <c r="JW7" s="124" t="s">
        <v>7</v>
      </c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/>
      <c r="LK7" s="125"/>
      <c r="LL7" s="125"/>
      <c r="LM7" s="125"/>
      <c r="LN7" s="125"/>
      <c r="LO7" s="126"/>
      <c r="LP7" s="124" t="s">
        <v>8</v>
      </c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125"/>
      <c r="ND7" s="125"/>
      <c r="NE7" s="125"/>
      <c r="NF7" s="125"/>
      <c r="NG7" s="125"/>
      <c r="NH7" s="12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9" t="str">
        <f>データ!K6</f>
        <v>当然財務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1"/>
      <c r="AU8" s="119" t="str">
        <f>データ!L6</f>
        <v>病院事業</v>
      </c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1"/>
      <c r="CN8" s="119" t="str">
        <f>データ!M6</f>
        <v>一般病院</v>
      </c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1"/>
      <c r="EG8" s="119" t="str">
        <f>データ!N6</f>
        <v>500床以上</v>
      </c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1"/>
      <c r="FZ8" s="119" t="str">
        <f>データ!O7</f>
        <v>非設置</v>
      </c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1"/>
      <c r="ID8" s="112">
        <f>データ!Y6</f>
        <v>600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 t="str">
        <f>データ!Z6</f>
        <v>-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データ!AA6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29" t="s">
        <v>10</v>
      </c>
      <c r="NK8" s="13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6"/>
      <c r="AU9" s="124" t="s">
        <v>13</v>
      </c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6"/>
      <c r="CN9" s="124" t="s">
        <v>14</v>
      </c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6"/>
      <c r="EG9" s="124" t="s">
        <v>15</v>
      </c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6"/>
      <c r="FZ9" s="124" t="s">
        <v>16</v>
      </c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6"/>
      <c r="ID9" s="124" t="s">
        <v>17</v>
      </c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/>
      <c r="JR9" s="125"/>
      <c r="JS9" s="125"/>
      <c r="JT9" s="125"/>
      <c r="JU9" s="125"/>
      <c r="JV9" s="126"/>
      <c r="JW9" s="124" t="s">
        <v>18</v>
      </c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/>
      <c r="LK9" s="125"/>
      <c r="LL9" s="125"/>
      <c r="LM9" s="125"/>
      <c r="LN9" s="125"/>
      <c r="LO9" s="126"/>
      <c r="LP9" s="124" t="s">
        <v>19</v>
      </c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125"/>
      <c r="ND9" s="125"/>
      <c r="NE9" s="125"/>
      <c r="NF9" s="125"/>
      <c r="NG9" s="125"/>
      <c r="NH9" s="126"/>
      <c r="NI9" s="3"/>
      <c r="NJ9" s="127" t="s">
        <v>20</v>
      </c>
      <c r="NK9" s="12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9" t="str">
        <f>データ!P6</f>
        <v>指定管理者(利用料金制)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1"/>
      <c r="AU10" s="112">
        <f>データ!Q6</f>
        <v>34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19" t="str">
        <f>データ!R6</f>
        <v>対象</v>
      </c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1"/>
      <c r="EG10" s="119" t="str">
        <f>データ!S6</f>
        <v>ド 透 I 未 訓 ガ</v>
      </c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1"/>
      <c r="FZ10" s="119" t="str">
        <f>データ!T6</f>
        <v>救 臨 が 感 災 地 輪</v>
      </c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1"/>
      <c r="ID10" s="112" t="str">
        <f>データ!AB6</f>
        <v>-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>
        <f>データ!AC6</f>
        <v>6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データ!AD6</f>
        <v>606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22" t="s">
        <v>22</v>
      </c>
      <c r="NK10" s="12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24" t="s">
        <v>24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6"/>
      <c r="AU11" s="124" t="s">
        <v>25</v>
      </c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6"/>
      <c r="CN11" s="124" t="s">
        <v>26</v>
      </c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6"/>
      <c r="EG11" s="124" t="s">
        <v>27</v>
      </c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6"/>
      <c r="ID11" s="124" t="s">
        <v>28</v>
      </c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  <c r="IW11" s="125"/>
      <c r="IX11" s="125"/>
      <c r="IY11" s="125"/>
      <c r="IZ11" s="125"/>
      <c r="JA11" s="125"/>
      <c r="JB11" s="125"/>
      <c r="JC11" s="125"/>
      <c r="JD11" s="125"/>
      <c r="JE11" s="125"/>
      <c r="JF11" s="125"/>
      <c r="JG11" s="125"/>
      <c r="JH11" s="125"/>
      <c r="JI11" s="125"/>
      <c r="JJ11" s="125"/>
      <c r="JK11" s="125"/>
      <c r="JL11" s="125"/>
      <c r="JM11" s="125"/>
      <c r="JN11" s="125"/>
      <c r="JO11" s="125"/>
      <c r="JP11" s="125"/>
      <c r="JQ11" s="125"/>
      <c r="JR11" s="125"/>
      <c r="JS11" s="125"/>
      <c r="JT11" s="125"/>
      <c r="JU11" s="125"/>
      <c r="JV11" s="126"/>
      <c r="JW11" s="124" t="s">
        <v>29</v>
      </c>
      <c r="JX11" s="125"/>
      <c r="JY11" s="125"/>
      <c r="JZ11" s="125"/>
      <c r="KA11" s="125"/>
      <c r="KB11" s="125"/>
      <c r="KC11" s="125"/>
      <c r="KD11" s="125"/>
      <c r="KE11" s="125"/>
      <c r="KF11" s="125"/>
      <c r="KG11" s="125"/>
      <c r="KH11" s="125"/>
      <c r="KI11" s="125"/>
      <c r="KJ11" s="125"/>
      <c r="KK11" s="125"/>
      <c r="KL11" s="125"/>
      <c r="KM11" s="125"/>
      <c r="KN11" s="125"/>
      <c r="KO11" s="125"/>
      <c r="KP11" s="125"/>
      <c r="KQ11" s="125"/>
      <c r="KR11" s="125"/>
      <c r="KS11" s="125"/>
      <c r="KT11" s="125"/>
      <c r="KU11" s="125"/>
      <c r="KV11" s="125"/>
      <c r="KW11" s="125"/>
      <c r="KX11" s="125"/>
      <c r="KY11" s="125"/>
      <c r="KZ11" s="125"/>
      <c r="LA11" s="125"/>
      <c r="LB11" s="125"/>
      <c r="LC11" s="125"/>
      <c r="LD11" s="125"/>
      <c r="LE11" s="125"/>
      <c r="LF11" s="125"/>
      <c r="LG11" s="125"/>
      <c r="LH11" s="125"/>
      <c r="LI11" s="125"/>
      <c r="LJ11" s="125"/>
      <c r="LK11" s="125"/>
      <c r="LL11" s="125"/>
      <c r="LM11" s="125"/>
      <c r="LN11" s="125"/>
      <c r="LO11" s="126"/>
      <c r="LP11" s="124" t="s">
        <v>30</v>
      </c>
      <c r="LQ11" s="125"/>
      <c r="LR11" s="125"/>
      <c r="LS11" s="125"/>
      <c r="LT11" s="125"/>
      <c r="LU11" s="125"/>
      <c r="LV11" s="125"/>
      <c r="LW11" s="125"/>
      <c r="LX11" s="125"/>
      <c r="LY11" s="125"/>
      <c r="LZ11" s="125"/>
      <c r="MA11" s="125"/>
      <c r="MB11" s="125"/>
      <c r="MC11" s="125"/>
      <c r="MD11" s="125"/>
      <c r="ME11" s="125"/>
      <c r="MF11" s="125"/>
      <c r="MG11" s="125"/>
      <c r="MH11" s="125"/>
      <c r="MI11" s="125"/>
      <c r="MJ11" s="125"/>
      <c r="MK11" s="125"/>
      <c r="ML11" s="125"/>
      <c r="MM11" s="125"/>
      <c r="MN11" s="125"/>
      <c r="MO11" s="125"/>
      <c r="MP11" s="125"/>
      <c r="MQ11" s="125"/>
      <c r="MR11" s="125"/>
      <c r="MS11" s="125"/>
      <c r="MT11" s="125"/>
      <c r="MU11" s="125"/>
      <c r="MV11" s="125"/>
      <c r="MW11" s="125"/>
      <c r="MX11" s="125"/>
      <c r="MY11" s="125"/>
      <c r="MZ11" s="125"/>
      <c r="NA11" s="125"/>
      <c r="NB11" s="125"/>
      <c r="NC11" s="125"/>
      <c r="ND11" s="125"/>
      <c r="NE11" s="125"/>
      <c r="NF11" s="125"/>
      <c r="NG11" s="125"/>
      <c r="NH11" s="12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2">
        <f>データ!U6</f>
        <v>807013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43580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19" t="str">
        <f>データ!W6</f>
        <v>非該当</v>
      </c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1"/>
      <c r="EG12" s="119" t="str">
        <f>データ!X6</f>
        <v>７：１</v>
      </c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1"/>
      <c r="ID12" s="112">
        <f>データ!AE6</f>
        <v>600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 t="str">
        <f>データ!AF6</f>
        <v>-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データ!AG6</f>
        <v>600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5" t="s">
        <v>31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15" t="s">
        <v>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>
      <c r="A16" s="21"/>
      <c r="B16" s="6"/>
      <c r="C16" s="7"/>
      <c r="D16" s="7"/>
      <c r="E16" s="7"/>
      <c r="F16" s="105" t="s">
        <v>34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7"/>
      <c r="NF16" s="7"/>
      <c r="NG16" s="7"/>
      <c r="NH16" s="8"/>
      <c r="NI16" s="2"/>
      <c r="NJ16" s="116" t="s">
        <v>145</v>
      </c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7"/>
      <c r="NX16" s="118"/>
    </row>
    <row r="17" spans="1:388" ht="13.5" customHeight="1">
      <c r="A17" s="2"/>
      <c r="B17" s="22"/>
      <c r="C17" s="23"/>
      <c r="D17" s="23"/>
      <c r="E17" s="2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23"/>
      <c r="NF17" s="23"/>
      <c r="NG17" s="23"/>
      <c r="NH17" s="24"/>
      <c r="NI17" s="2"/>
      <c r="NJ17" s="84"/>
      <c r="NK17" s="85"/>
      <c r="NL17" s="85"/>
      <c r="NM17" s="85"/>
      <c r="NN17" s="85"/>
      <c r="NO17" s="85"/>
      <c r="NP17" s="85"/>
      <c r="NQ17" s="85"/>
      <c r="NR17" s="85"/>
      <c r="NS17" s="85"/>
      <c r="NT17" s="85"/>
      <c r="NU17" s="85"/>
      <c r="NV17" s="85"/>
      <c r="NW17" s="85"/>
      <c r="NX17" s="86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84"/>
      <c r="NK18" s="85"/>
      <c r="NL18" s="85"/>
      <c r="NM18" s="85"/>
      <c r="NN18" s="85"/>
      <c r="NO18" s="85"/>
      <c r="NP18" s="85"/>
      <c r="NQ18" s="85"/>
      <c r="NR18" s="85"/>
      <c r="NS18" s="85"/>
      <c r="NT18" s="85"/>
      <c r="NU18" s="85"/>
      <c r="NV18" s="85"/>
      <c r="NW18" s="85"/>
      <c r="NX18" s="86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84"/>
      <c r="NK19" s="85"/>
      <c r="NL19" s="85"/>
      <c r="NM19" s="85"/>
      <c r="NN19" s="85"/>
      <c r="NO19" s="85"/>
      <c r="NP19" s="85"/>
      <c r="NQ19" s="85"/>
      <c r="NR19" s="85"/>
      <c r="NS19" s="85"/>
      <c r="NT19" s="85"/>
      <c r="NU19" s="85"/>
      <c r="NV19" s="85"/>
      <c r="NW19" s="85"/>
      <c r="NX19" s="86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84"/>
      <c r="NK20" s="85"/>
      <c r="NL20" s="85"/>
      <c r="NM20" s="85"/>
      <c r="NN20" s="85"/>
      <c r="NO20" s="85"/>
      <c r="NP20" s="85"/>
      <c r="NQ20" s="85"/>
      <c r="NR20" s="85"/>
      <c r="NS20" s="85"/>
      <c r="NT20" s="85"/>
      <c r="NU20" s="85"/>
      <c r="NV20" s="85"/>
      <c r="NW20" s="85"/>
      <c r="NX20" s="86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84"/>
      <c r="NK21" s="85"/>
      <c r="NL21" s="85"/>
      <c r="NM21" s="85"/>
      <c r="NN21" s="85"/>
      <c r="NO21" s="85"/>
      <c r="NP21" s="85"/>
      <c r="NQ21" s="85"/>
      <c r="NR21" s="85"/>
      <c r="NS21" s="85"/>
      <c r="NT21" s="85"/>
      <c r="NU21" s="85"/>
      <c r="NV21" s="85"/>
      <c r="NW21" s="85"/>
      <c r="NX21" s="86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84"/>
      <c r="NK22" s="85"/>
      <c r="NL22" s="85"/>
      <c r="NM22" s="85"/>
      <c r="NN22" s="85"/>
      <c r="NO22" s="85"/>
      <c r="NP22" s="85"/>
      <c r="NQ22" s="85"/>
      <c r="NR22" s="85"/>
      <c r="NS22" s="85"/>
      <c r="NT22" s="85"/>
      <c r="NU22" s="85"/>
      <c r="NV22" s="85"/>
      <c r="NW22" s="85"/>
      <c r="NX22" s="86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84"/>
      <c r="NK23" s="85"/>
      <c r="NL23" s="85"/>
      <c r="NM23" s="85"/>
      <c r="NN23" s="85"/>
      <c r="NO23" s="85"/>
      <c r="NP23" s="85"/>
      <c r="NQ23" s="85"/>
      <c r="NR23" s="85"/>
      <c r="NS23" s="85"/>
      <c r="NT23" s="85"/>
      <c r="NU23" s="85"/>
      <c r="NV23" s="85"/>
      <c r="NW23" s="85"/>
      <c r="NX23" s="86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84"/>
      <c r="NK24" s="85"/>
      <c r="NL24" s="85"/>
      <c r="NM24" s="85"/>
      <c r="NN24" s="85"/>
      <c r="NO24" s="85"/>
      <c r="NP24" s="85"/>
      <c r="NQ24" s="85"/>
      <c r="NR24" s="85"/>
      <c r="NS24" s="85"/>
      <c r="NT24" s="85"/>
      <c r="NU24" s="85"/>
      <c r="NV24" s="85"/>
      <c r="NW24" s="85"/>
      <c r="NX24" s="86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87"/>
      <c r="NK25" s="88"/>
      <c r="NL25" s="88"/>
      <c r="NM25" s="88"/>
      <c r="NN25" s="88"/>
      <c r="NO25" s="88"/>
      <c r="NP25" s="88"/>
      <c r="NQ25" s="88"/>
      <c r="NR25" s="88"/>
      <c r="NS25" s="88"/>
      <c r="NT25" s="88"/>
      <c r="NU25" s="88"/>
      <c r="NV25" s="88"/>
      <c r="NW25" s="88"/>
      <c r="NX25" s="89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2" t="s">
        <v>36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84" t="s">
        <v>147</v>
      </c>
      <c r="NK30" s="85"/>
      <c r="NL30" s="85"/>
      <c r="NM30" s="85"/>
      <c r="NN30" s="85"/>
      <c r="NO30" s="85"/>
      <c r="NP30" s="85"/>
      <c r="NQ30" s="85"/>
      <c r="NR30" s="85"/>
      <c r="NS30" s="85"/>
      <c r="NT30" s="85"/>
      <c r="NU30" s="85"/>
      <c r="NV30" s="85"/>
      <c r="NW30" s="85"/>
      <c r="NX30" s="86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84"/>
      <c r="NK31" s="85"/>
      <c r="NL31" s="85"/>
      <c r="NM31" s="85"/>
      <c r="NN31" s="85"/>
      <c r="NO31" s="85"/>
      <c r="NP31" s="85"/>
      <c r="NQ31" s="85"/>
      <c r="NR31" s="85"/>
      <c r="NS31" s="85"/>
      <c r="NT31" s="85"/>
      <c r="NU31" s="85"/>
      <c r="NV31" s="85"/>
      <c r="NW31" s="85"/>
      <c r="NX31" s="86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84"/>
      <c r="NK32" s="85"/>
      <c r="NL32" s="85"/>
      <c r="NM32" s="85"/>
      <c r="NN32" s="85"/>
      <c r="NO32" s="85"/>
      <c r="NP32" s="85"/>
      <c r="NQ32" s="85"/>
      <c r="NR32" s="85"/>
      <c r="NS32" s="85"/>
      <c r="NT32" s="85"/>
      <c r="NU32" s="85"/>
      <c r="NV32" s="85"/>
      <c r="NW32" s="85"/>
      <c r="NX32" s="86"/>
    </row>
    <row r="33" spans="1:388" ht="13.5" customHeight="1">
      <c r="A33" s="2"/>
      <c r="B33" s="25"/>
      <c r="D33" s="5"/>
      <c r="E33" s="5"/>
      <c r="F33" s="5"/>
      <c r="G33" s="98" t="s">
        <v>37</v>
      </c>
      <c r="H33" s="98"/>
      <c r="I33" s="98"/>
      <c r="J33" s="98"/>
      <c r="K33" s="98"/>
      <c r="L33" s="98"/>
      <c r="M33" s="98"/>
      <c r="N33" s="98"/>
      <c r="O33" s="98"/>
      <c r="P33" s="99">
        <f>データ!AH7</f>
        <v>100.4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>
        <f>データ!AI7</f>
        <v>101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>
        <f>データ!AJ7</f>
        <v>102.4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>
        <f>データ!AK7</f>
        <v>101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102.4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5"/>
      <c r="CP33" s="5"/>
      <c r="CQ33" s="5"/>
      <c r="CR33" s="5"/>
      <c r="CS33" s="5"/>
      <c r="CT33" s="5"/>
      <c r="CU33" s="98" t="s">
        <v>37</v>
      </c>
      <c r="CV33" s="98"/>
      <c r="CW33" s="98"/>
      <c r="CX33" s="98"/>
      <c r="CY33" s="98"/>
      <c r="CZ33" s="98"/>
      <c r="DA33" s="98"/>
      <c r="DB33" s="98"/>
      <c r="DC33" s="98"/>
      <c r="DD33" s="99">
        <f>データ!AS7</f>
        <v>94.2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>
        <f>データ!AT7</f>
        <v>94.4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>
        <f>データ!AU7</f>
        <v>95.5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>
        <f>データ!AV7</f>
        <v>93.1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94.2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5"/>
      <c r="GB33" s="5"/>
      <c r="GC33" s="5"/>
      <c r="GD33" s="5"/>
      <c r="GE33" s="5"/>
      <c r="GF33" s="5"/>
      <c r="GG33" s="5"/>
      <c r="GH33" s="5"/>
      <c r="GI33" s="98" t="s">
        <v>37</v>
      </c>
      <c r="GJ33" s="98"/>
      <c r="GK33" s="98"/>
      <c r="GL33" s="98"/>
      <c r="GM33" s="98"/>
      <c r="GN33" s="98"/>
      <c r="GO33" s="98"/>
      <c r="GP33" s="98"/>
      <c r="GQ33" s="98"/>
      <c r="GR33" s="99">
        <f>データ!BD7</f>
        <v>0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>
        <f>データ!BE7</f>
        <v>0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>
        <f>データ!BF7</f>
        <v>0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>
        <f>データ!BG7</f>
        <v>0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0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5"/>
      <c r="JP33" s="5"/>
      <c r="JQ33" s="5"/>
      <c r="JR33" s="5"/>
      <c r="JS33" s="5"/>
      <c r="JT33" s="5"/>
      <c r="JU33" s="5"/>
      <c r="JV33" s="5"/>
      <c r="JW33" s="98" t="s">
        <v>37</v>
      </c>
      <c r="JX33" s="98"/>
      <c r="JY33" s="98"/>
      <c r="JZ33" s="98"/>
      <c r="KA33" s="98"/>
      <c r="KB33" s="98"/>
      <c r="KC33" s="98"/>
      <c r="KD33" s="98"/>
      <c r="KE33" s="98"/>
      <c r="KF33" s="99">
        <f>データ!BO7</f>
        <v>84.6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>
        <f>データ!BP7</f>
        <v>86.2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>
        <f>データ!BQ7</f>
        <v>83.2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>
        <f>データ!BR7</f>
        <v>84.6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85.5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5"/>
      <c r="NE33" s="5"/>
      <c r="NF33" s="5"/>
      <c r="NG33" s="5"/>
      <c r="NH33" s="27"/>
      <c r="NI33" s="2"/>
      <c r="NJ33" s="84"/>
      <c r="NK33" s="85"/>
      <c r="NL33" s="85"/>
      <c r="NM33" s="85"/>
      <c r="NN33" s="85"/>
      <c r="NO33" s="85"/>
      <c r="NP33" s="85"/>
      <c r="NQ33" s="85"/>
      <c r="NR33" s="85"/>
      <c r="NS33" s="85"/>
      <c r="NT33" s="85"/>
      <c r="NU33" s="85"/>
      <c r="NV33" s="85"/>
      <c r="NW33" s="85"/>
      <c r="NX33" s="86"/>
    </row>
    <row r="34" spans="1:388" ht="13.5" customHeight="1">
      <c r="A34" s="2"/>
      <c r="B34" s="25"/>
      <c r="D34" s="5"/>
      <c r="E34" s="5"/>
      <c r="F34" s="5"/>
      <c r="G34" s="98" t="s">
        <v>38</v>
      </c>
      <c r="H34" s="98"/>
      <c r="I34" s="98"/>
      <c r="J34" s="98"/>
      <c r="K34" s="98"/>
      <c r="L34" s="98"/>
      <c r="M34" s="98"/>
      <c r="N34" s="98"/>
      <c r="O34" s="98"/>
      <c r="P34" s="99">
        <f>データ!AM7</f>
        <v>101.7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>
        <f>データ!AN7</f>
        <v>101.1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>
        <f>データ!AO7</f>
        <v>100.3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>
        <f>データ!AP7</f>
        <v>99.8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100.1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5"/>
      <c r="CP34" s="5"/>
      <c r="CQ34" s="5"/>
      <c r="CR34" s="5"/>
      <c r="CS34" s="5"/>
      <c r="CT34" s="5"/>
      <c r="CU34" s="98" t="s">
        <v>38</v>
      </c>
      <c r="CV34" s="98"/>
      <c r="CW34" s="98"/>
      <c r="CX34" s="98"/>
      <c r="CY34" s="98"/>
      <c r="CZ34" s="98"/>
      <c r="DA34" s="98"/>
      <c r="DB34" s="98"/>
      <c r="DC34" s="98"/>
      <c r="DD34" s="99">
        <f>データ!AX7</f>
        <v>96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>
        <f>データ!AY7</f>
        <v>94.6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>
        <f>データ!AZ7</f>
        <v>94.4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>
        <f>データ!BA7</f>
        <v>93.6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94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5"/>
      <c r="GB34" s="5"/>
      <c r="GC34" s="5"/>
      <c r="GD34" s="5"/>
      <c r="GE34" s="5"/>
      <c r="GF34" s="5"/>
      <c r="GG34" s="5"/>
      <c r="GH34" s="5"/>
      <c r="GI34" s="98" t="s">
        <v>38</v>
      </c>
      <c r="GJ34" s="98"/>
      <c r="GK34" s="98"/>
      <c r="GL34" s="98"/>
      <c r="GM34" s="98"/>
      <c r="GN34" s="98"/>
      <c r="GO34" s="98"/>
      <c r="GP34" s="98"/>
      <c r="GQ34" s="98"/>
      <c r="GR34" s="99">
        <f>データ!BI7</f>
        <v>41.7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>
        <f>データ!BJ7</f>
        <v>37.700000000000003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>
        <f>データ!BK7</f>
        <v>36.799999999999997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>
        <f>データ!BL7</f>
        <v>33.9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34.9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5"/>
      <c r="JP34" s="5"/>
      <c r="JQ34" s="5"/>
      <c r="JR34" s="5"/>
      <c r="JS34" s="5"/>
      <c r="JT34" s="5"/>
      <c r="JU34" s="5"/>
      <c r="JV34" s="5"/>
      <c r="JW34" s="98" t="s">
        <v>38</v>
      </c>
      <c r="JX34" s="98"/>
      <c r="JY34" s="98"/>
      <c r="JZ34" s="98"/>
      <c r="KA34" s="98"/>
      <c r="KB34" s="98"/>
      <c r="KC34" s="98"/>
      <c r="KD34" s="98"/>
      <c r="KE34" s="98"/>
      <c r="KF34" s="99">
        <f>データ!BT7</f>
        <v>80.3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>
        <f>データ!BU7</f>
        <v>80.7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>
        <f>データ!BV7</f>
        <v>80.7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>
        <f>データ!BW7</f>
        <v>79.5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79.900000000000006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5"/>
      <c r="NE34" s="5"/>
      <c r="NF34" s="5"/>
      <c r="NG34" s="5"/>
      <c r="NH34" s="27"/>
      <c r="NI34" s="2"/>
      <c r="NJ34" s="84"/>
      <c r="NK34" s="85"/>
      <c r="NL34" s="85"/>
      <c r="NM34" s="85"/>
      <c r="NN34" s="85"/>
      <c r="NO34" s="85"/>
      <c r="NP34" s="85"/>
      <c r="NQ34" s="85"/>
      <c r="NR34" s="85"/>
      <c r="NS34" s="85"/>
      <c r="NT34" s="85"/>
      <c r="NU34" s="85"/>
      <c r="NV34" s="85"/>
      <c r="NW34" s="85"/>
      <c r="NX34" s="86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84"/>
      <c r="NK35" s="85"/>
      <c r="NL35" s="85"/>
      <c r="NM35" s="85"/>
      <c r="NN35" s="85"/>
      <c r="NO35" s="85"/>
      <c r="NP35" s="85"/>
      <c r="NQ35" s="85"/>
      <c r="NR35" s="85"/>
      <c r="NS35" s="85"/>
      <c r="NT35" s="85"/>
      <c r="NU35" s="85"/>
      <c r="NV35" s="85"/>
      <c r="NW35" s="85"/>
      <c r="NX35" s="86"/>
    </row>
    <row r="36" spans="1:388" ht="13.5" customHeight="1">
      <c r="A36" s="2"/>
      <c r="B36" s="25"/>
      <c r="C36" s="26"/>
      <c r="D36" s="5"/>
      <c r="E36" s="90" t="s">
        <v>39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5"/>
      <c r="CQ36" s="5"/>
      <c r="CR36" s="5"/>
      <c r="CS36" s="90" t="s">
        <v>40</v>
      </c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26"/>
      <c r="GE36" s="26"/>
      <c r="GF36" s="26"/>
      <c r="GG36" s="90" t="s">
        <v>41</v>
      </c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5"/>
      <c r="JS36" s="5"/>
      <c r="JT36" s="5"/>
      <c r="JU36" s="90" t="s">
        <v>42</v>
      </c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26"/>
      <c r="NF36" s="26"/>
      <c r="NG36" s="26"/>
      <c r="NH36" s="27"/>
      <c r="NI36" s="2"/>
      <c r="NJ36" s="84"/>
      <c r="NK36" s="85"/>
      <c r="NL36" s="85"/>
      <c r="NM36" s="85"/>
      <c r="NN36" s="85"/>
      <c r="NO36" s="85"/>
      <c r="NP36" s="85"/>
      <c r="NQ36" s="85"/>
      <c r="NR36" s="85"/>
      <c r="NS36" s="85"/>
      <c r="NT36" s="85"/>
      <c r="NU36" s="85"/>
      <c r="NV36" s="85"/>
      <c r="NW36" s="85"/>
      <c r="NX36" s="86"/>
    </row>
    <row r="37" spans="1:388" ht="13.5" customHeight="1">
      <c r="A37" s="2"/>
      <c r="B37" s="25"/>
      <c r="C37" s="26"/>
      <c r="D37" s="5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5"/>
      <c r="CQ37" s="5"/>
      <c r="CR37" s="5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26"/>
      <c r="GE37" s="26"/>
      <c r="GF37" s="26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5"/>
      <c r="JS37" s="5"/>
      <c r="JT37" s="5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26"/>
      <c r="NF37" s="26"/>
      <c r="NG37" s="26"/>
      <c r="NH37" s="27"/>
      <c r="NI37" s="2"/>
      <c r="NJ37" s="84"/>
      <c r="NK37" s="85"/>
      <c r="NL37" s="85"/>
      <c r="NM37" s="85"/>
      <c r="NN37" s="85"/>
      <c r="NO37" s="85"/>
      <c r="NP37" s="85"/>
      <c r="NQ37" s="85"/>
      <c r="NR37" s="85"/>
      <c r="NS37" s="85"/>
      <c r="NT37" s="85"/>
      <c r="NU37" s="85"/>
      <c r="NV37" s="85"/>
      <c r="NW37" s="85"/>
      <c r="NX37" s="86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84"/>
      <c r="NK39" s="85"/>
      <c r="NL39" s="85"/>
      <c r="NM39" s="85"/>
      <c r="NN39" s="85"/>
      <c r="NO39" s="85"/>
      <c r="NP39" s="85"/>
      <c r="NQ39" s="85"/>
      <c r="NR39" s="85"/>
      <c r="NS39" s="85"/>
      <c r="NT39" s="85"/>
      <c r="NU39" s="85"/>
      <c r="NV39" s="85"/>
      <c r="NW39" s="85"/>
      <c r="NX39" s="86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84"/>
      <c r="NK40" s="85"/>
      <c r="NL40" s="85"/>
      <c r="NM40" s="85"/>
      <c r="NN40" s="85"/>
      <c r="NO40" s="85"/>
      <c r="NP40" s="85"/>
      <c r="NQ40" s="85"/>
      <c r="NR40" s="85"/>
      <c r="NS40" s="85"/>
      <c r="NT40" s="85"/>
      <c r="NU40" s="85"/>
      <c r="NV40" s="85"/>
      <c r="NW40" s="85"/>
      <c r="NX40" s="86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84"/>
      <c r="NK41" s="85"/>
      <c r="NL41" s="85"/>
      <c r="NM41" s="85"/>
      <c r="NN41" s="85"/>
      <c r="NO41" s="85"/>
      <c r="NP41" s="85"/>
      <c r="NQ41" s="85"/>
      <c r="NR41" s="85"/>
      <c r="NS41" s="85"/>
      <c r="NT41" s="85"/>
      <c r="NU41" s="85"/>
      <c r="NV41" s="85"/>
      <c r="NW41" s="85"/>
      <c r="NX41" s="86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84"/>
      <c r="NK42" s="85"/>
      <c r="NL42" s="85"/>
      <c r="NM42" s="85"/>
      <c r="NN42" s="85"/>
      <c r="NO42" s="85"/>
      <c r="NP42" s="85"/>
      <c r="NQ42" s="85"/>
      <c r="NR42" s="85"/>
      <c r="NS42" s="85"/>
      <c r="NT42" s="85"/>
      <c r="NU42" s="85"/>
      <c r="NV42" s="85"/>
      <c r="NW42" s="85"/>
      <c r="NX42" s="86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84"/>
      <c r="NK43" s="85"/>
      <c r="NL43" s="85"/>
      <c r="NM43" s="85"/>
      <c r="NN43" s="85"/>
      <c r="NO43" s="85"/>
      <c r="NP43" s="85"/>
      <c r="NQ43" s="85"/>
      <c r="NR43" s="85"/>
      <c r="NS43" s="85"/>
      <c r="NT43" s="85"/>
      <c r="NU43" s="85"/>
      <c r="NV43" s="85"/>
      <c r="NW43" s="85"/>
      <c r="NX43" s="86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84"/>
      <c r="NK44" s="85"/>
      <c r="NL44" s="85"/>
      <c r="NM44" s="85"/>
      <c r="NN44" s="85"/>
      <c r="NO44" s="85"/>
      <c r="NP44" s="85"/>
      <c r="NQ44" s="85"/>
      <c r="NR44" s="85"/>
      <c r="NS44" s="85"/>
      <c r="NT44" s="85"/>
      <c r="NU44" s="85"/>
      <c r="NV44" s="85"/>
      <c r="NW44" s="85"/>
      <c r="NX44" s="86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84"/>
      <c r="NK45" s="85"/>
      <c r="NL45" s="85"/>
      <c r="NM45" s="85"/>
      <c r="NN45" s="85"/>
      <c r="NO45" s="85"/>
      <c r="NP45" s="85"/>
      <c r="NQ45" s="85"/>
      <c r="NR45" s="85"/>
      <c r="NS45" s="85"/>
      <c r="NT45" s="85"/>
      <c r="NU45" s="85"/>
      <c r="NV45" s="85"/>
      <c r="NW45" s="85"/>
      <c r="NX45" s="86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87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9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2" t="s">
        <v>43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84" t="s">
        <v>148</v>
      </c>
      <c r="NK49" s="85"/>
      <c r="NL49" s="85"/>
      <c r="NM49" s="85"/>
      <c r="NN49" s="85"/>
      <c r="NO49" s="85"/>
      <c r="NP49" s="85"/>
      <c r="NQ49" s="85"/>
      <c r="NR49" s="85"/>
      <c r="NS49" s="85"/>
      <c r="NT49" s="85"/>
      <c r="NU49" s="85"/>
      <c r="NV49" s="85"/>
      <c r="NW49" s="85"/>
      <c r="NX49" s="86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84"/>
      <c r="NK50" s="85"/>
      <c r="NL50" s="85"/>
      <c r="NM50" s="85"/>
      <c r="NN50" s="85"/>
      <c r="NO50" s="85"/>
      <c r="NP50" s="85"/>
      <c r="NQ50" s="85"/>
      <c r="NR50" s="85"/>
      <c r="NS50" s="85"/>
      <c r="NT50" s="85"/>
      <c r="NU50" s="85"/>
      <c r="NV50" s="85"/>
      <c r="NW50" s="85"/>
      <c r="NX50" s="86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84"/>
      <c r="NK51" s="85"/>
      <c r="NL51" s="85"/>
      <c r="NM51" s="85"/>
      <c r="NN51" s="85"/>
      <c r="NO51" s="85"/>
      <c r="NP51" s="85"/>
      <c r="NQ51" s="85"/>
      <c r="NR51" s="85"/>
      <c r="NS51" s="85"/>
      <c r="NT51" s="85"/>
      <c r="NU51" s="85"/>
      <c r="NV51" s="85"/>
      <c r="NW51" s="85"/>
      <c r="NX51" s="86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84"/>
      <c r="NK52" s="85"/>
      <c r="NL52" s="85"/>
      <c r="NM52" s="85"/>
      <c r="NN52" s="85"/>
      <c r="NO52" s="85"/>
      <c r="NP52" s="85"/>
      <c r="NQ52" s="85"/>
      <c r="NR52" s="85"/>
      <c r="NS52" s="85"/>
      <c r="NT52" s="85"/>
      <c r="NU52" s="85"/>
      <c r="NV52" s="85"/>
      <c r="NW52" s="85"/>
      <c r="NX52" s="86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84"/>
      <c r="NK54" s="85"/>
      <c r="NL54" s="85"/>
      <c r="NM54" s="85"/>
      <c r="NN54" s="85"/>
      <c r="NO54" s="85"/>
      <c r="NP54" s="85"/>
      <c r="NQ54" s="85"/>
      <c r="NR54" s="85"/>
      <c r="NS54" s="85"/>
      <c r="NT54" s="85"/>
      <c r="NU54" s="85"/>
      <c r="NV54" s="85"/>
      <c r="NW54" s="85"/>
      <c r="NX54" s="86"/>
    </row>
    <row r="55" spans="1:388" ht="13.5" customHeight="1">
      <c r="A55" s="2"/>
      <c r="B55" s="25"/>
      <c r="C55" s="5"/>
      <c r="D55" s="5"/>
      <c r="E55" s="5"/>
      <c r="F55" s="5"/>
      <c r="G55" s="98" t="s">
        <v>37</v>
      </c>
      <c r="H55" s="98"/>
      <c r="I55" s="98"/>
      <c r="J55" s="98"/>
      <c r="K55" s="98"/>
      <c r="L55" s="98"/>
      <c r="M55" s="98"/>
      <c r="N55" s="98"/>
      <c r="O55" s="98"/>
      <c r="P55" s="102">
        <f>データ!BZ7</f>
        <v>60352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>
        <f>データ!CA7</f>
        <v>59279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>
        <f>データ!CB7</f>
        <v>60459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>
        <f>データ!CC7</f>
        <v>58661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60768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5"/>
      <c r="CP55" s="5"/>
      <c r="CQ55" s="5"/>
      <c r="CR55" s="5"/>
      <c r="CS55" s="5"/>
      <c r="CT55" s="5"/>
      <c r="CU55" s="98" t="s">
        <v>37</v>
      </c>
      <c r="CV55" s="98"/>
      <c r="CW55" s="98"/>
      <c r="CX55" s="98"/>
      <c r="CY55" s="98"/>
      <c r="CZ55" s="98"/>
      <c r="DA55" s="98"/>
      <c r="DB55" s="98"/>
      <c r="DC55" s="98"/>
      <c r="DD55" s="102">
        <f>データ!CK7</f>
        <v>14398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>
        <f>データ!CL7</f>
        <v>14791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>
        <f>データ!CM7</f>
        <v>15230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>
        <f>データ!CN7</f>
        <v>15298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15463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5"/>
      <c r="GB55" s="5"/>
      <c r="GC55" s="5"/>
      <c r="GD55" s="5"/>
      <c r="GE55" s="5"/>
      <c r="GF55" s="5"/>
      <c r="GG55" s="5"/>
      <c r="GH55" s="5"/>
      <c r="GI55" s="98" t="s">
        <v>37</v>
      </c>
      <c r="GJ55" s="98"/>
      <c r="GK55" s="98"/>
      <c r="GL55" s="98"/>
      <c r="GM55" s="98"/>
      <c r="GN55" s="98"/>
      <c r="GO55" s="98"/>
      <c r="GP55" s="98"/>
      <c r="GQ55" s="98"/>
      <c r="GR55" s="99">
        <f>データ!CV7</f>
        <v>52.6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>
        <f>データ!CW7</f>
        <v>52.6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>
        <f>データ!CX7</f>
        <v>52.2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>
        <f>データ!CY7</f>
        <v>52.9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52.1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5"/>
      <c r="JP55" s="5"/>
      <c r="JQ55" s="5"/>
      <c r="JR55" s="5"/>
      <c r="JS55" s="5"/>
      <c r="JT55" s="5"/>
      <c r="JU55" s="5"/>
      <c r="JV55" s="5"/>
      <c r="JW55" s="98" t="s">
        <v>37</v>
      </c>
      <c r="JX55" s="98"/>
      <c r="JY55" s="98"/>
      <c r="JZ55" s="98"/>
      <c r="KA55" s="98"/>
      <c r="KB55" s="98"/>
      <c r="KC55" s="98"/>
      <c r="KD55" s="98"/>
      <c r="KE55" s="98"/>
      <c r="KF55" s="99">
        <f>データ!DG7</f>
        <v>24.6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>
        <f>データ!DH7</f>
        <v>24.9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>
        <f>データ!DI7</f>
        <v>24.8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>
        <f>データ!DJ7</f>
        <v>24.9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25.7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5"/>
      <c r="ND55" s="5"/>
      <c r="NE55" s="5"/>
      <c r="NF55" s="5"/>
      <c r="NG55" s="5"/>
      <c r="NH55" s="27"/>
      <c r="NI55" s="2"/>
      <c r="NJ55" s="84"/>
      <c r="NK55" s="85"/>
      <c r="NL55" s="85"/>
      <c r="NM55" s="85"/>
      <c r="NN55" s="85"/>
      <c r="NO55" s="85"/>
      <c r="NP55" s="85"/>
      <c r="NQ55" s="85"/>
      <c r="NR55" s="85"/>
      <c r="NS55" s="85"/>
      <c r="NT55" s="85"/>
      <c r="NU55" s="85"/>
      <c r="NV55" s="85"/>
      <c r="NW55" s="85"/>
      <c r="NX55" s="86"/>
    </row>
    <row r="56" spans="1:388" ht="13.5" customHeight="1">
      <c r="A56" s="2"/>
      <c r="B56" s="25"/>
      <c r="C56" s="5"/>
      <c r="D56" s="5"/>
      <c r="E56" s="5"/>
      <c r="F56" s="5"/>
      <c r="G56" s="98" t="s">
        <v>38</v>
      </c>
      <c r="H56" s="98"/>
      <c r="I56" s="98"/>
      <c r="J56" s="98"/>
      <c r="K56" s="98"/>
      <c r="L56" s="98"/>
      <c r="M56" s="98"/>
      <c r="N56" s="98"/>
      <c r="O56" s="98"/>
      <c r="P56" s="102">
        <f>データ!CE7</f>
        <v>59159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>
        <f>データ!CF7</f>
        <v>60787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>
        <f>データ!CG7</f>
        <v>62913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>
        <f>データ!CH7</f>
        <v>64765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66228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5"/>
      <c r="CP56" s="5"/>
      <c r="CQ56" s="5"/>
      <c r="CR56" s="5"/>
      <c r="CS56" s="5"/>
      <c r="CT56" s="5"/>
      <c r="CU56" s="98" t="s">
        <v>38</v>
      </c>
      <c r="CV56" s="98"/>
      <c r="CW56" s="98"/>
      <c r="CX56" s="98"/>
      <c r="CY56" s="98"/>
      <c r="CZ56" s="98"/>
      <c r="DA56" s="98"/>
      <c r="DB56" s="98"/>
      <c r="DC56" s="98"/>
      <c r="DD56" s="102">
        <f>データ!CP7</f>
        <v>14865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>
        <f>データ!CQ7</f>
        <v>15610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>
        <f>データ!CR7</f>
        <v>16993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>
        <f>データ!CS7</f>
        <v>17680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18393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5"/>
      <c r="GB56" s="5"/>
      <c r="GC56" s="5"/>
      <c r="GD56" s="5"/>
      <c r="GE56" s="5"/>
      <c r="GF56" s="5"/>
      <c r="GG56" s="5"/>
      <c r="GH56" s="5"/>
      <c r="GI56" s="98" t="s">
        <v>38</v>
      </c>
      <c r="GJ56" s="98"/>
      <c r="GK56" s="98"/>
      <c r="GL56" s="98"/>
      <c r="GM56" s="98"/>
      <c r="GN56" s="98"/>
      <c r="GO56" s="98"/>
      <c r="GP56" s="98"/>
      <c r="GQ56" s="98"/>
      <c r="GR56" s="99">
        <f>データ!DA7</f>
        <v>47.8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>
        <f>データ!DB7</f>
        <v>48.7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>
        <f>データ!DC7</f>
        <v>48.5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>
        <f>データ!DD7</f>
        <v>49.2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48.7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5"/>
      <c r="JP56" s="5"/>
      <c r="JQ56" s="5"/>
      <c r="JR56" s="5"/>
      <c r="JS56" s="5"/>
      <c r="JT56" s="5"/>
      <c r="JU56" s="5"/>
      <c r="JV56" s="5"/>
      <c r="JW56" s="98" t="s">
        <v>38</v>
      </c>
      <c r="JX56" s="98"/>
      <c r="JY56" s="98"/>
      <c r="JZ56" s="98"/>
      <c r="KA56" s="98"/>
      <c r="KB56" s="98"/>
      <c r="KC56" s="98"/>
      <c r="KD56" s="98"/>
      <c r="KE56" s="98"/>
      <c r="KF56" s="99">
        <f>データ!DL7</f>
        <v>26.2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>
        <f>データ!DM7</f>
        <v>26.3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>
        <f>データ!DN7</f>
        <v>27.5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>
        <f>データ!DO7</f>
        <v>27.4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27.8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5"/>
      <c r="ND56" s="5"/>
      <c r="NE56" s="5"/>
      <c r="NF56" s="5"/>
      <c r="NG56" s="5"/>
      <c r="NH56" s="27"/>
      <c r="NI56" s="2"/>
      <c r="NJ56" s="84"/>
      <c r="NK56" s="85"/>
      <c r="NL56" s="85"/>
      <c r="NM56" s="85"/>
      <c r="NN56" s="85"/>
      <c r="NO56" s="85"/>
      <c r="NP56" s="85"/>
      <c r="NQ56" s="85"/>
      <c r="NR56" s="85"/>
      <c r="NS56" s="85"/>
      <c r="NT56" s="85"/>
      <c r="NU56" s="85"/>
      <c r="NV56" s="85"/>
      <c r="NW56" s="85"/>
      <c r="NX56" s="86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84"/>
      <c r="NK57" s="85"/>
      <c r="NL57" s="85"/>
      <c r="NM57" s="85"/>
      <c r="NN57" s="85"/>
      <c r="NO57" s="85"/>
      <c r="NP57" s="85"/>
      <c r="NQ57" s="85"/>
      <c r="NR57" s="85"/>
      <c r="NS57" s="85"/>
      <c r="NT57" s="85"/>
      <c r="NU57" s="85"/>
      <c r="NV57" s="85"/>
      <c r="NW57" s="85"/>
      <c r="NX57" s="86"/>
    </row>
    <row r="58" spans="1:388" ht="13.5" customHeight="1">
      <c r="A58" s="2"/>
      <c r="B58" s="25"/>
      <c r="C58" s="26"/>
      <c r="D58" s="5"/>
      <c r="E58" s="90" t="s">
        <v>44</v>
      </c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5"/>
      <c r="CQ58" s="5"/>
      <c r="CR58" s="5"/>
      <c r="CS58" s="90" t="s">
        <v>45</v>
      </c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26"/>
      <c r="GE58" s="26"/>
      <c r="GF58" s="26"/>
      <c r="GG58" s="90" t="s">
        <v>46</v>
      </c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5"/>
      <c r="JS58" s="5"/>
      <c r="JT58" s="5"/>
      <c r="JU58" s="90" t="s">
        <v>47</v>
      </c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26"/>
      <c r="NF58" s="26"/>
      <c r="NG58" s="26"/>
      <c r="NH58" s="27"/>
      <c r="NI58" s="2"/>
      <c r="NJ58" s="84"/>
      <c r="NK58" s="85"/>
      <c r="NL58" s="85"/>
      <c r="NM58" s="85"/>
      <c r="NN58" s="85"/>
      <c r="NO58" s="85"/>
      <c r="NP58" s="85"/>
      <c r="NQ58" s="85"/>
      <c r="NR58" s="85"/>
      <c r="NS58" s="85"/>
      <c r="NT58" s="85"/>
      <c r="NU58" s="85"/>
      <c r="NV58" s="85"/>
      <c r="NW58" s="85"/>
      <c r="NX58" s="86"/>
    </row>
    <row r="59" spans="1:388" ht="13.5" customHeight="1">
      <c r="A59" s="2"/>
      <c r="B59" s="25"/>
      <c r="C59" s="26"/>
      <c r="D59" s="5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5"/>
      <c r="CQ59" s="5"/>
      <c r="CR59" s="5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26"/>
      <c r="GE59" s="26"/>
      <c r="GF59" s="26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5"/>
      <c r="JS59" s="5"/>
      <c r="JT59" s="5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26"/>
      <c r="NF59" s="26"/>
      <c r="NG59" s="26"/>
      <c r="NH59" s="27"/>
      <c r="NI59" s="2"/>
      <c r="NJ59" s="84"/>
      <c r="NK59" s="85"/>
      <c r="NL59" s="85"/>
      <c r="NM59" s="85"/>
      <c r="NN59" s="85"/>
      <c r="NO59" s="85"/>
      <c r="NP59" s="85"/>
      <c r="NQ59" s="85"/>
      <c r="NR59" s="85"/>
      <c r="NS59" s="85"/>
      <c r="NT59" s="85"/>
      <c r="NU59" s="85"/>
      <c r="NV59" s="85"/>
      <c r="NW59" s="85"/>
      <c r="NX59" s="86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84"/>
      <c r="NK60" s="85"/>
      <c r="NL60" s="85"/>
      <c r="NM60" s="85"/>
      <c r="NN60" s="85"/>
      <c r="NO60" s="85"/>
      <c r="NP60" s="85"/>
      <c r="NQ60" s="85"/>
      <c r="NR60" s="85"/>
      <c r="NS60" s="85"/>
      <c r="NT60" s="85"/>
      <c r="NU60" s="85"/>
      <c r="NV60" s="85"/>
      <c r="NW60" s="85"/>
      <c r="NX60" s="86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84"/>
      <c r="NK61" s="85"/>
      <c r="NL61" s="85"/>
      <c r="NM61" s="85"/>
      <c r="NN61" s="85"/>
      <c r="NO61" s="85"/>
      <c r="NP61" s="85"/>
      <c r="NQ61" s="85"/>
      <c r="NR61" s="85"/>
      <c r="NS61" s="85"/>
      <c r="NT61" s="85"/>
      <c r="NU61" s="85"/>
      <c r="NV61" s="85"/>
      <c r="NW61" s="85"/>
      <c r="NX61" s="86"/>
    </row>
    <row r="62" spans="1:388" ht="13.5" customHeight="1">
      <c r="A62" s="27"/>
      <c r="B62" s="22"/>
      <c r="C62" s="23"/>
      <c r="D62" s="23"/>
      <c r="E62" s="23"/>
      <c r="F62" s="105" t="s">
        <v>48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23"/>
      <c r="NF62" s="23"/>
      <c r="NG62" s="23"/>
      <c r="NH62" s="24"/>
      <c r="NI62" s="2"/>
      <c r="NJ62" s="84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6"/>
    </row>
    <row r="63" spans="1:388" ht="13.5" customHeight="1">
      <c r="A63" s="27"/>
      <c r="B63" s="22"/>
      <c r="C63" s="23"/>
      <c r="D63" s="23"/>
      <c r="E63" s="2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23"/>
      <c r="NF63" s="23"/>
      <c r="NG63" s="23"/>
      <c r="NH63" s="24"/>
      <c r="NI63" s="2"/>
      <c r="NJ63" s="84"/>
      <c r="NK63" s="85"/>
      <c r="NL63" s="85"/>
      <c r="NM63" s="85"/>
      <c r="NN63" s="85"/>
      <c r="NO63" s="85"/>
      <c r="NP63" s="85"/>
      <c r="NQ63" s="85"/>
      <c r="NR63" s="85"/>
      <c r="NS63" s="85"/>
      <c r="NT63" s="85"/>
      <c r="NU63" s="85"/>
      <c r="NV63" s="85"/>
      <c r="NW63" s="85"/>
      <c r="NX63" s="86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84"/>
      <c r="NK64" s="85"/>
      <c r="NL64" s="85"/>
      <c r="NM64" s="85"/>
      <c r="NN64" s="85"/>
      <c r="NO64" s="85"/>
      <c r="NP64" s="85"/>
      <c r="NQ64" s="85"/>
      <c r="NR64" s="85"/>
      <c r="NS64" s="85"/>
      <c r="NT64" s="85"/>
      <c r="NU64" s="85"/>
      <c r="NV64" s="85"/>
      <c r="NW64" s="85"/>
      <c r="NX64" s="86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87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8"/>
      <c r="NX65" s="8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2" t="s">
        <v>49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4" t="s">
        <v>146</v>
      </c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4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6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4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6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4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6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4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6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4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6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4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6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4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6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4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6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3">
        <f>データ!$B$11</f>
        <v>41275</v>
      </c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>
        <f>データ!$C$11</f>
        <v>41640</v>
      </c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>
        <f>データ!$D$11</f>
        <v>42005</v>
      </c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>
        <f>データ!$E$11</f>
        <v>42370</v>
      </c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>
        <f>データ!$F$11</f>
        <v>42736</v>
      </c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3">
        <f>データ!$B$11</f>
        <v>41275</v>
      </c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>
        <f>データ!$C$11</f>
        <v>41640</v>
      </c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>
        <f>データ!$D$11</f>
        <v>42005</v>
      </c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>
        <f>データ!$E$11</f>
        <v>42370</v>
      </c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>
        <f>データ!$F$11</f>
        <v>42736</v>
      </c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3">
        <f>データ!$B$11</f>
        <v>41275</v>
      </c>
      <c r="JK78" s="83"/>
      <c r="JL78" s="83"/>
      <c r="JM78" s="83"/>
      <c r="JN78" s="83"/>
      <c r="JO78" s="83"/>
      <c r="JP78" s="83"/>
      <c r="JQ78" s="83"/>
      <c r="JR78" s="83"/>
      <c r="JS78" s="83"/>
      <c r="JT78" s="83"/>
      <c r="JU78" s="83"/>
      <c r="JV78" s="83"/>
      <c r="JW78" s="83"/>
      <c r="JX78" s="83"/>
      <c r="JY78" s="83"/>
      <c r="JZ78" s="83"/>
      <c r="KA78" s="83"/>
      <c r="KB78" s="83"/>
      <c r="KC78" s="83">
        <f>データ!$C$11</f>
        <v>41640</v>
      </c>
      <c r="KD78" s="83"/>
      <c r="KE78" s="83"/>
      <c r="KF78" s="83"/>
      <c r="KG78" s="83"/>
      <c r="KH78" s="83"/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データ!$D$11</f>
        <v>42005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/>
      <c r="LK78" s="83"/>
      <c r="LL78" s="83"/>
      <c r="LM78" s="83"/>
      <c r="LN78" s="83"/>
      <c r="LO78" s="83">
        <f>データ!$E$11</f>
        <v>42370</v>
      </c>
      <c r="LP78" s="83"/>
      <c r="LQ78" s="83"/>
      <c r="LR78" s="83"/>
      <c r="LS78" s="83"/>
      <c r="LT78" s="83"/>
      <c r="LU78" s="83"/>
      <c r="LV78" s="83"/>
      <c r="LW78" s="83"/>
      <c r="LX78" s="83"/>
      <c r="LY78" s="83"/>
      <c r="LZ78" s="83"/>
      <c r="MA78" s="83"/>
      <c r="MB78" s="83"/>
      <c r="MC78" s="83"/>
      <c r="MD78" s="83"/>
      <c r="ME78" s="83"/>
      <c r="MF78" s="83"/>
      <c r="MG78" s="83"/>
      <c r="MH78" s="83">
        <f>データ!$F$11</f>
        <v>42736</v>
      </c>
      <c r="MI78" s="83"/>
      <c r="MJ78" s="83"/>
      <c r="MK78" s="83"/>
      <c r="ML78" s="83"/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83"/>
      <c r="NA78" s="5"/>
      <c r="NB78" s="5"/>
      <c r="NC78" s="5"/>
      <c r="ND78" s="5"/>
      <c r="NE78" s="5"/>
      <c r="NF78" s="5"/>
      <c r="NG78" s="38"/>
      <c r="NH78" s="27"/>
      <c r="NI78" s="2"/>
      <c r="NJ78" s="84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6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79" t="s">
        <v>37</v>
      </c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82">
        <f>データ!DR7</f>
        <v>50.8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50.4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52.4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53.9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55.6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9" t="s">
        <v>37</v>
      </c>
      <c r="EE79" s="80"/>
      <c r="EF79" s="80"/>
      <c r="EG79" s="80"/>
      <c r="EH79" s="80"/>
      <c r="EI79" s="80"/>
      <c r="EJ79" s="80"/>
      <c r="EK79" s="80"/>
      <c r="EL79" s="80"/>
      <c r="EM79" s="80"/>
      <c r="EN79" s="81"/>
      <c r="EO79" s="82">
        <f>データ!EC7</f>
        <v>70.7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65.599999999999994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67.3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70.099999999999994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72.3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9" t="s">
        <v>37</v>
      </c>
      <c r="IZ79" s="80"/>
      <c r="JA79" s="80"/>
      <c r="JB79" s="80"/>
      <c r="JC79" s="80"/>
      <c r="JD79" s="80"/>
      <c r="JE79" s="80"/>
      <c r="JF79" s="80"/>
      <c r="JG79" s="80"/>
      <c r="JH79" s="80"/>
      <c r="JI79" s="81"/>
      <c r="JJ79" s="78">
        <f>データ!EN7</f>
        <v>55888229</v>
      </c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>
        <f>データ!EO7</f>
        <v>54420429</v>
      </c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>
        <f>データ!EP7</f>
        <v>54898328</v>
      </c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>
        <f>データ!EQ7</f>
        <v>54993417</v>
      </c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>
        <f>データ!ER7</f>
        <v>54719094</v>
      </c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5"/>
      <c r="NB79" s="5"/>
      <c r="NC79" s="5"/>
      <c r="ND79" s="5"/>
      <c r="NE79" s="5"/>
      <c r="NF79" s="5"/>
      <c r="NG79" s="38"/>
      <c r="NH79" s="27"/>
      <c r="NI79" s="2"/>
      <c r="NJ79" s="84"/>
      <c r="NK79" s="85"/>
      <c r="NL79" s="85"/>
      <c r="NM79" s="85"/>
      <c r="NN79" s="85"/>
      <c r="NO79" s="85"/>
      <c r="NP79" s="85"/>
      <c r="NQ79" s="85"/>
      <c r="NR79" s="85"/>
      <c r="NS79" s="85"/>
      <c r="NT79" s="85"/>
      <c r="NU79" s="85"/>
      <c r="NV79" s="85"/>
      <c r="NW79" s="85"/>
      <c r="NX79" s="86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79" t="s">
        <v>38</v>
      </c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82">
        <f>データ!DW7</f>
        <v>45.9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50.7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51.3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51.2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52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9" t="s">
        <v>38</v>
      </c>
      <c r="EE80" s="80"/>
      <c r="EF80" s="80"/>
      <c r="EG80" s="80"/>
      <c r="EH80" s="80"/>
      <c r="EI80" s="80"/>
      <c r="EJ80" s="80"/>
      <c r="EK80" s="80"/>
      <c r="EL80" s="80"/>
      <c r="EM80" s="80"/>
      <c r="EN80" s="81"/>
      <c r="EO80" s="82">
        <f>データ!EH7</f>
        <v>56.6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62.6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64.099999999999994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64.3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66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9" t="s">
        <v>38</v>
      </c>
      <c r="IZ80" s="80"/>
      <c r="JA80" s="80"/>
      <c r="JB80" s="80"/>
      <c r="JC80" s="80"/>
      <c r="JD80" s="80"/>
      <c r="JE80" s="80"/>
      <c r="JF80" s="80"/>
      <c r="JG80" s="80"/>
      <c r="JH80" s="80"/>
      <c r="JI80" s="81"/>
      <c r="JJ80" s="78">
        <f>データ!ES7</f>
        <v>50135188</v>
      </c>
      <c r="JK80" s="78"/>
      <c r="JL80" s="78"/>
      <c r="JM80" s="78"/>
      <c r="JN80" s="78"/>
      <c r="JO80" s="78"/>
      <c r="JP80" s="78"/>
      <c r="JQ80" s="78"/>
      <c r="JR80" s="78"/>
      <c r="JS80" s="78"/>
      <c r="JT80" s="78"/>
      <c r="JU80" s="78"/>
      <c r="JV80" s="78"/>
      <c r="JW80" s="78"/>
      <c r="JX80" s="78"/>
      <c r="JY80" s="78"/>
      <c r="JZ80" s="78"/>
      <c r="KA80" s="78"/>
      <c r="KB80" s="78"/>
      <c r="KC80" s="78">
        <f>データ!ET7</f>
        <v>50543381</v>
      </c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>
        <f>データ!EU7</f>
        <v>51238617</v>
      </c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>
        <f>データ!EV7</f>
        <v>51669762</v>
      </c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>
        <f>データ!EW7</f>
        <v>53351028</v>
      </c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5"/>
      <c r="NB80" s="5"/>
      <c r="NC80" s="5"/>
      <c r="ND80" s="5"/>
      <c r="NE80" s="5"/>
      <c r="NF80" s="5"/>
      <c r="NG80" s="38"/>
      <c r="NH80" s="27"/>
      <c r="NI80" s="2"/>
      <c r="NJ80" s="84"/>
      <c r="NK80" s="85"/>
      <c r="NL80" s="85"/>
      <c r="NM80" s="85"/>
      <c r="NN80" s="85"/>
      <c r="NO80" s="85"/>
      <c r="NP80" s="85"/>
      <c r="NQ80" s="85"/>
      <c r="NR80" s="85"/>
      <c r="NS80" s="85"/>
      <c r="NT80" s="85"/>
      <c r="NU80" s="85"/>
      <c r="NV80" s="85"/>
      <c r="NW80" s="85"/>
      <c r="NX80" s="86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4"/>
      <c r="NK81" s="85"/>
      <c r="NL81" s="85"/>
      <c r="NM81" s="85"/>
      <c r="NN81" s="85"/>
      <c r="NO81" s="85"/>
      <c r="NP81" s="85"/>
      <c r="NQ81" s="85"/>
      <c r="NR81" s="85"/>
      <c r="NS81" s="85"/>
      <c r="NT81" s="85"/>
      <c r="NU81" s="85"/>
      <c r="NV81" s="85"/>
      <c r="NW81" s="85"/>
      <c r="NX81" s="86"/>
    </row>
    <row r="82" spans="1:388" ht="13.5" customHeight="1">
      <c r="A82" s="2"/>
      <c r="B82" s="25"/>
      <c r="C82" s="26"/>
      <c r="D82" s="5"/>
      <c r="E82" s="5"/>
      <c r="F82" s="90" t="s">
        <v>50</v>
      </c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91" t="s">
        <v>51</v>
      </c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90" t="s">
        <v>52</v>
      </c>
      <c r="IV82" s="90"/>
      <c r="IW82" s="90"/>
      <c r="IX82" s="90"/>
      <c r="IY82" s="90"/>
      <c r="IZ82" s="90"/>
      <c r="JA82" s="90"/>
      <c r="JB82" s="90"/>
      <c r="JC82" s="90"/>
      <c r="JD82" s="90"/>
      <c r="JE82" s="90"/>
      <c r="JF82" s="90"/>
      <c r="JG82" s="90"/>
      <c r="JH82" s="90"/>
      <c r="JI82" s="90"/>
      <c r="JJ82" s="90"/>
      <c r="JK82" s="90"/>
      <c r="JL82" s="90"/>
      <c r="JM82" s="90"/>
      <c r="JN82" s="90"/>
      <c r="JO82" s="90"/>
      <c r="JP82" s="90"/>
      <c r="JQ82" s="90"/>
      <c r="JR82" s="90"/>
      <c r="JS82" s="90"/>
      <c r="JT82" s="90"/>
      <c r="JU82" s="90"/>
      <c r="JV82" s="90"/>
      <c r="JW82" s="90"/>
      <c r="JX82" s="90"/>
      <c r="JY82" s="90"/>
      <c r="JZ82" s="90"/>
      <c r="KA82" s="90"/>
      <c r="KB82" s="90"/>
      <c r="KC82" s="90"/>
      <c r="KD82" s="90"/>
      <c r="KE82" s="90"/>
      <c r="KF82" s="90"/>
      <c r="KG82" s="90"/>
      <c r="KH82" s="90"/>
      <c r="KI82" s="90"/>
      <c r="KJ82" s="90"/>
      <c r="KK82" s="90"/>
      <c r="KL82" s="90"/>
      <c r="KM82" s="90"/>
      <c r="KN82" s="90"/>
      <c r="KO82" s="90"/>
      <c r="KP82" s="90"/>
      <c r="KQ82" s="90"/>
      <c r="KR82" s="90"/>
      <c r="KS82" s="90"/>
      <c r="KT82" s="90"/>
      <c r="KU82" s="90"/>
      <c r="KV82" s="90"/>
      <c r="KW82" s="90"/>
      <c r="KX82" s="90"/>
      <c r="KY82" s="90"/>
      <c r="KZ82" s="90"/>
      <c r="LA82" s="90"/>
      <c r="LB82" s="90"/>
      <c r="LC82" s="90"/>
      <c r="LD82" s="90"/>
      <c r="LE82" s="90"/>
      <c r="LF82" s="90"/>
      <c r="LG82" s="90"/>
      <c r="LH82" s="90"/>
      <c r="LI82" s="90"/>
      <c r="LJ82" s="90"/>
      <c r="LK82" s="90"/>
      <c r="LL82" s="90"/>
      <c r="LM82" s="90"/>
      <c r="LN82" s="90"/>
      <c r="LO82" s="90"/>
      <c r="LP82" s="90"/>
      <c r="LQ82" s="90"/>
      <c r="LR82" s="90"/>
      <c r="LS82" s="90"/>
      <c r="LT82" s="90"/>
      <c r="LU82" s="90"/>
      <c r="LV82" s="90"/>
      <c r="LW82" s="90"/>
      <c r="LX82" s="90"/>
      <c r="LY82" s="90"/>
      <c r="LZ82" s="90"/>
      <c r="MA82" s="90"/>
      <c r="MB82" s="90"/>
      <c r="MC82" s="90"/>
      <c r="MD82" s="90"/>
      <c r="ME82" s="90"/>
      <c r="MF82" s="90"/>
      <c r="MG82" s="90"/>
      <c r="MH82" s="90"/>
      <c r="MI82" s="90"/>
      <c r="MJ82" s="90"/>
      <c r="MK82" s="90"/>
      <c r="ML82" s="90"/>
      <c r="MM82" s="90"/>
      <c r="MN82" s="90"/>
      <c r="MO82" s="90"/>
      <c r="MP82" s="90"/>
      <c r="MQ82" s="90"/>
      <c r="MR82" s="90"/>
      <c r="MS82" s="90"/>
      <c r="MT82" s="90"/>
      <c r="MU82" s="90"/>
      <c r="MV82" s="90"/>
      <c r="MW82" s="90"/>
      <c r="MX82" s="90"/>
      <c r="MY82" s="90"/>
      <c r="MZ82" s="90"/>
      <c r="NA82" s="90"/>
      <c r="NB82" s="90"/>
      <c r="NC82" s="90"/>
      <c r="ND82" s="90"/>
      <c r="NE82" s="26"/>
      <c r="NF82" s="26"/>
      <c r="NG82" s="26"/>
      <c r="NH82" s="27"/>
      <c r="NI82" s="2"/>
      <c r="NJ82" s="84"/>
      <c r="NK82" s="85"/>
      <c r="NL82" s="85"/>
      <c r="NM82" s="85"/>
      <c r="NN82" s="85"/>
      <c r="NO82" s="85"/>
      <c r="NP82" s="85"/>
      <c r="NQ82" s="85"/>
      <c r="NR82" s="85"/>
      <c r="NS82" s="85"/>
      <c r="NT82" s="85"/>
      <c r="NU82" s="85"/>
      <c r="NV82" s="85"/>
      <c r="NW82" s="85"/>
      <c r="NX82" s="86"/>
    </row>
    <row r="83" spans="1:388" ht="13.5" customHeight="1">
      <c r="A83" s="2"/>
      <c r="B83" s="25"/>
      <c r="C83" s="26"/>
      <c r="D83" s="5"/>
      <c r="E83" s="5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90"/>
      <c r="IV83" s="90"/>
      <c r="IW83" s="90"/>
      <c r="IX83" s="90"/>
      <c r="IY83" s="90"/>
      <c r="IZ83" s="90"/>
      <c r="JA83" s="90"/>
      <c r="JB83" s="90"/>
      <c r="JC83" s="90"/>
      <c r="JD83" s="90"/>
      <c r="JE83" s="90"/>
      <c r="JF83" s="90"/>
      <c r="JG83" s="90"/>
      <c r="JH83" s="90"/>
      <c r="JI83" s="90"/>
      <c r="JJ83" s="90"/>
      <c r="JK83" s="90"/>
      <c r="JL83" s="90"/>
      <c r="JM83" s="90"/>
      <c r="JN83" s="90"/>
      <c r="JO83" s="90"/>
      <c r="JP83" s="90"/>
      <c r="JQ83" s="90"/>
      <c r="JR83" s="90"/>
      <c r="JS83" s="90"/>
      <c r="JT83" s="90"/>
      <c r="JU83" s="90"/>
      <c r="JV83" s="90"/>
      <c r="JW83" s="90"/>
      <c r="JX83" s="90"/>
      <c r="JY83" s="90"/>
      <c r="JZ83" s="90"/>
      <c r="KA83" s="90"/>
      <c r="KB83" s="90"/>
      <c r="KC83" s="90"/>
      <c r="KD83" s="90"/>
      <c r="KE83" s="90"/>
      <c r="KF83" s="90"/>
      <c r="KG83" s="90"/>
      <c r="KH83" s="90"/>
      <c r="KI83" s="90"/>
      <c r="KJ83" s="90"/>
      <c r="KK83" s="90"/>
      <c r="KL83" s="90"/>
      <c r="KM83" s="90"/>
      <c r="KN83" s="90"/>
      <c r="KO83" s="90"/>
      <c r="KP83" s="90"/>
      <c r="KQ83" s="90"/>
      <c r="KR83" s="90"/>
      <c r="KS83" s="90"/>
      <c r="KT83" s="90"/>
      <c r="KU83" s="90"/>
      <c r="KV83" s="90"/>
      <c r="KW83" s="90"/>
      <c r="KX83" s="90"/>
      <c r="KY83" s="90"/>
      <c r="KZ83" s="90"/>
      <c r="LA83" s="90"/>
      <c r="LB83" s="90"/>
      <c r="LC83" s="90"/>
      <c r="LD83" s="90"/>
      <c r="LE83" s="90"/>
      <c r="LF83" s="90"/>
      <c r="LG83" s="90"/>
      <c r="LH83" s="90"/>
      <c r="LI83" s="90"/>
      <c r="LJ83" s="90"/>
      <c r="LK83" s="90"/>
      <c r="LL83" s="90"/>
      <c r="LM83" s="90"/>
      <c r="LN83" s="90"/>
      <c r="LO83" s="90"/>
      <c r="LP83" s="90"/>
      <c r="LQ83" s="90"/>
      <c r="LR83" s="90"/>
      <c r="LS83" s="90"/>
      <c r="LT83" s="90"/>
      <c r="LU83" s="90"/>
      <c r="LV83" s="90"/>
      <c r="LW83" s="90"/>
      <c r="LX83" s="90"/>
      <c r="LY83" s="90"/>
      <c r="LZ83" s="90"/>
      <c r="MA83" s="90"/>
      <c r="MB83" s="90"/>
      <c r="MC83" s="90"/>
      <c r="MD83" s="90"/>
      <c r="ME83" s="90"/>
      <c r="MF83" s="90"/>
      <c r="MG83" s="90"/>
      <c r="MH83" s="90"/>
      <c r="MI83" s="90"/>
      <c r="MJ83" s="90"/>
      <c r="MK83" s="90"/>
      <c r="ML83" s="90"/>
      <c r="MM83" s="90"/>
      <c r="MN83" s="90"/>
      <c r="MO83" s="90"/>
      <c r="MP83" s="90"/>
      <c r="MQ83" s="90"/>
      <c r="MR83" s="90"/>
      <c r="MS83" s="90"/>
      <c r="MT83" s="90"/>
      <c r="MU83" s="90"/>
      <c r="MV83" s="90"/>
      <c r="MW83" s="90"/>
      <c r="MX83" s="90"/>
      <c r="MY83" s="90"/>
      <c r="MZ83" s="90"/>
      <c r="NA83" s="90"/>
      <c r="NB83" s="90"/>
      <c r="NC83" s="90"/>
      <c r="ND83" s="90"/>
      <c r="NE83" s="26"/>
      <c r="NF83" s="26"/>
      <c r="NG83" s="26"/>
      <c r="NH83" s="27"/>
      <c r="NI83" s="2"/>
      <c r="NJ83" s="84"/>
      <c r="NK83" s="85"/>
      <c r="NL83" s="85"/>
      <c r="NM83" s="85"/>
      <c r="NN83" s="85"/>
      <c r="NO83" s="85"/>
      <c r="NP83" s="85"/>
      <c r="NQ83" s="85"/>
      <c r="NR83" s="85"/>
      <c r="NS83" s="85"/>
      <c r="NT83" s="85"/>
      <c r="NU83" s="85"/>
      <c r="NV83" s="85"/>
      <c r="NW83" s="85"/>
      <c r="NX83" s="86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7"/>
      <c r="NK84" s="88"/>
      <c r="NL84" s="88"/>
      <c r="NM84" s="88"/>
      <c r="NN84" s="88"/>
      <c r="NO84" s="88"/>
      <c r="NP84" s="88"/>
      <c r="NQ84" s="88"/>
      <c r="NR84" s="88"/>
      <c r="NS84" s="88"/>
      <c r="NT84" s="88"/>
      <c r="NU84" s="88"/>
      <c r="NV84" s="88"/>
      <c r="NW84" s="88"/>
      <c r="NX84" s="89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Z2rYHkcBaccvCVzsljtMWhJHAmzENDJRIzsp7ePcYeuEeq9ivx4LP4SBMmPjMv86f/ssrpSXaOxcL2is7z/FUw==" saltValue="Lj6+GjMIXVn1YyprsVrULA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62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63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9" t="s">
        <v>71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72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73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74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4" t="s">
        <v>75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6"/>
      <c r="AS4" s="137" t="s">
        <v>76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7" t="s">
        <v>77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4" t="s">
        <v>78</v>
      </c>
      <c r="BP4" s="135"/>
      <c r="BQ4" s="135"/>
      <c r="BR4" s="135"/>
      <c r="BS4" s="135"/>
      <c r="BT4" s="135"/>
      <c r="BU4" s="135"/>
      <c r="BV4" s="135"/>
      <c r="BW4" s="135"/>
      <c r="BX4" s="135"/>
      <c r="BY4" s="136"/>
      <c r="BZ4" s="133" t="s">
        <v>79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7" t="s">
        <v>80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81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82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4" t="s">
        <v>83</v>
      </c>
      <c r="DS4" s="135"/>
      <c r="DT4" s="135"/>
      <c r="DU4" s="135"/>
      <c r="DV4" s="135"/>
      <c r="DW4" s="135"/>
      <c r="DX4" s="135"/>
      <c r="DY4" s="135"/>
      <c r="DZ4" s="135"/>
      <c r="EA4" s="135"/>
      <c r="EB4" s="136"/>
      <c r="EC4" s="133" t="s">
        <v>84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85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86</v>
      </c>
      <c r="B5" s="60"/>
      <c r="C5" s="60"/>
      <c r="D5" s="60"/>
      <c r="E5" s="60"/>
      <c r="F5" s="60"/>
      <c r="G5" s="60"/>
      <c r="H5" s="61" t="s">
        <v>87</v>
      </c>
      <c r="I5" s="61" t="s">
        <v>88</v>
      </c>
      <c r="J5" s="61" t="s">
        <v>89</v>
      </c>
      <c r="K5" s="61" t="s">
        <v>1</v>
      </c>
      <c r="L5" s="61" t="s">
        <v>2</v>
      </c>
      <c r="M5" s="61" t="s">
        <v>3</v>
      </c>
      <c r="N5" s="61" t="s">
        <v>90</v>
      </c>
      <c r="O5" s="61" t="s">
        <v>5</v>
      </c>
      <c r="P5" s="61" t="s">
        <v>91</v>
      </c>
      <c r="Q5" s="61" t="s">
        <v>92</v>
      </c>
      <c r="R5" s="61" t="s">
        <v>93</v>
      </c>
      <c r="S5" s="61" t="s">
        <v>94</v>
      </c>
      <c r="T5" s="61" t="s">
        <v>95</v>
      </c>
      <c r="U5" s="61" t="s">
        <v>96</v>
      </c>
      <c r="V5" s="61" t="s">
        <v>97</v>
      </c>
      <c r="W5" s="61" t="s">
        <v>98</v>
      </c>
      <c r="X5" s="61" t="s">
        <v>99</v>
      </c>
      <c r="Y5" s="61" t="s">
        <v>100</v>
      </c>
      <c r="Z5" s="61" t="s">
        <v>101</v>
      </c>
      <c r="AA5" s="61" t="s">
        <v>102</v>
      </c>
      <c r="AB5" s="61" t="s">
        <v>103</v>
      </c>
      <c r="AC5" s="61" t="s">
        <v>104</v>
      </c>
      <c r="AD5" s="61" t="s">
        <v>105</v>
      </c>
      <c r="AE5" s="61" t="s">
        <v>106</v>
      </c>
      <c r="AF5" s="61" t="s">
        <v>107</v>
      </c>
      <c r="AG5" s="61" t="s">
        <v>108</v>
      </c>
      <c r="AH5" s="61" t="s">
        <v>109</v>
      </c>
      <c r="AI5" s="61" t="s">
        <v>110</v>
      </c>
      <c r="AJ5" s="61" t="s">
        <v>111</v>
      </c>
      <c r="AK5" s="61" t="s">
        <v>112</v>
      </c>
      <c r="AL5" s="61" t="s">
        <v>113</v>
      </c>
      <c r="AM5" s="61" t="s">
        <v>114</v>
      </c>
      <c r="AN5" s="61" t="s">
        <v>115</v>
      </c>
      <c r="AO5" s="61" t="s">
        <v>116</v>
      </c>
      <c r="AP5" s="61" t="s">
        <v>117</v>
      </c>
      <c r="AQ5" s="61" t="s">
        <v>118</v>
      </c>
      <c r="AR5" s="61" t="s">
        <v>119</v>
      </c>
      <c r="AS5" s="61" t="s">
        <v>109</v>
      </c>
      <c r="AT5" s="61" t="s">
        <v>110</v>
      </c>
      <c r="AU5" s="61" t="s">
        <v>111</v>
      </c>
      <c r="AV5" s="61" t="s">
        <v>112</v>
      </c>
      <c r="AW5" s="61" t="s">
        <v>113</v>
      </c>
      <c r="AX5" s="61" t="s">
        <v>114</v>
      </c>
      <c r="AY5" s="61" t="s">
        <v>115</v>
      </c>
      <c r="AZ5" s="61" t="s">
        <v>116</v>
      </c>
      <c r="BA5" s="61" t="s">
        <v>117</v>
      </c>
      <c r="BB5" s="61" t="s">
        <v>118</v>
      </c>
      <c r="BC5" s="61" t="s">
        <v>119</v>
      </c>
      <c r="BD5" s="61" t="s">
        <v>109</v>
      </c>
      <c r="BE5" s="61" t="s">
        <v>110</v>
      </c>
      <c r="BF5" s="61" t="s">
        <v>111</v>
      </c>
      <c r="BG5" s="61" t="s">
        <v>112</v>
      </c>
      <c r="BH5" s="61" t="s">
        <v>113</v>
      </c>
      <c r="BI5" s="61" t="s">
        <v>114</v>
      </c>
      <c r="BJ5" s="61" t="s">
        <v>115</v>
      </c>
      <c r="BK5" s="61" t="s">
        <v>116</v>
      </c>
      <c r="BL5" s="61" t="s">
        <v>117</v>
      </c>
      <c r="BM5" s="61" t="s">
        <v>118</v>
      </c>
      <c r="BN5" s="61" t="s">
        <v>119</v>
      </c>
      <c r="BO5" s="61" t="s">
        <v>109</v>
      </c>
      <c r="BP5" s="61" t="s">
        <v>110</v>
      </c>
      <c r="BQ5" s="61" t="s">
        <v>120</v>
      </c>
      <c r="BR5" s="61" t="s">
        <v>112</v>
      </c>
      <c r="BS5" s="61" t="s">
        <v>113</v>
      </c>
      <c r="BT5" s="61" t="s">
        <v>114</v>
      </c>
      <c r="BU5" s="61" t="s">
        <v>115</v>
      </c>
      <c r="BV5" s="61" t="s">
        <v>116</v>
      </c>
      <c r="BW5" s="61" t="s">
        <v>117</v>
      </c>
      <c r="BX5" s="61" t="s">
        <v>118</v>
      </c>
      <c r="BY5" s="61" t="s">
        <v>119</v>
      </c>
      <c r="BZ5" s="61" t="s">
        <v>109</v>
      </c>
      <c r="CA5" s="61" t="s">
        <v>110</v>
      </c>
      <c r="CB5" s="61" t="s">
        <v>120</v>
      </c>
      <c r="CC5" s="61" t="s">
        <v>112</v>
      </c>
      <c r="CD5" s="61" t="s">
        <v>113</v>
      </c>
      <c r="CE5" s="61" t="s">
        <v>114</v>
      </c>
      <c r="CF5" s="61" t="s">
        <v>115</v>
      </c>
      <c r="CG5" s="61" t="s">
        <v>116</v>
      </c>
      <c r="CH5" s="61" t="s">
        <v>117</v>
      </c>
      <c r="CI5" s="61" t="s">
        <v>118</v>
      </c>
      <c r="CJ5" s="61" t="s">
        <v>119</v>
      </c>
      <c r="CK5" s="61" t="s">
        <v>109</v>
      </c>
      <c r="CL5" s="61" t="s">
        <v>110</v>
      </c>
      <c r="CM5" s="61" t="s">
        <v>111</v>
      </c>
      <c r="CN5" s="61" t="s">
        <v>112</v>
      </c>
      <c r="CO5" s="61" t="s">
        <v>113</v>
      </c>
      <c r="CP5" s="61" t="s">
        <v>114</v>
      </c>
      <c r="CQ5" s="61" t="s">
        <v>115</v>
      </c>
      <c r="CR5" s="61" t="s">
        <v>116</v>
      </c>
      <c r="CS5" s="61" t="s">
        <v>117</v>
      </c>
      <c r="CT5" s="61" t="s">
        <v>118</v>
      </c>
      <c r="CU5" s="61" t="s">
        <v>119</v>
      </c>
      <c r="CV5" s="61" t="s">
        <v>109</v>
      </c>
      <c r="CW5" s="61" t="s">
        <v>110</v>
      </c>
      <c r="CX5" s="61" t="s">
        <v>111</v>
      </c>
      <c r="CY5" s="61" t="s">
        <v>112</v>
      </c>
      <c r="CZ5" s="61" t="s">
        <v>113</v>
      </c>
      <c r="DA5" s="61" t="s">
        <v>114</v>
      </c>
      <c r="DB5" s="61" t="s">
        <v>115</v>
      </c>
      <c r="DC5" s="61" t="s">
        <v>116</v>
      </c>
      <c r="DD5" s="61" t="s">
        <v>117</v>
      </c>
      <c r="DE5" s="61" t="s">
        <v>118</v>
      </c>
      <c r="DF5" s="61" t="s">
        <v>119</v>
      </c>
      <c r="DG5" s="61" t="s">
        <v>109</v>
      </c>
      <c r="DH5" s="61" t="s">
        <v>110</v>
      </c>
      <c r="DI5" s="61" t="s">
        <v>111</v>
      </c>
      <c r="DJ5" s="61" t="s">
        <v>112</v>
      </c>
      <c r="DK5" s="61" t="s">
        <v>113</v>
      </c>
      <c r="DL5" s="61" t="s">
        <v>114</v>
      </c>
      <c r="DM5" s="61" t="s">
        <v>115</v>
      </c>
      <c r="DN5" s="61" t="s">
        <v>116</v>
      </c>
      <c r="DO5" s="61" t="s">
        <v>117</v>
      </c>
      <c r="DP5" s="61" t="s">
        <v>118</v>
      </c>
      <c r="DQ5" s="61" t="s">
        <v>119</v>
      </c>
      <c r="DR5" s="61" t="s">
        <v>109</v>
      </c>
      <c r="DS5" s="61" t="s">
        <v>110</v>
      </c>
      <c r="DT5" s="61" t="s">
        <v>111</v>
      </c>
      <c r="DU5" s="61" t="s">
        <v>112</v>
      </c>
      <c r="DV5" s="61" t="s">
        <v>113</v>
      </c>
      <c r="DW5" s="61" t="s">
        <v>114</v>
      </c>
      <c r="DX5" s="61" t="s">
        <v>115</v>
      </c>
      <c r="DY5" s="61" t="s">
        <v>116</v>
      </c>
      <c r="DZ5" s="61" t="s">
        <v>117</v>
      </c>
      <c r="EA5" s="61" t="s">
        <v>118</v>
      </c>
      <c r="EB5" s="61" t="s">
        <v>119</v>
      </c>
      <c r="EC5" s="61" t="s">
        <v>109</v>
      </c>
      <c r="ED5" s="61" t="s">
        <v>110</v>
      </c>
      <c r="EE5" s="61" t="s">
        <v>111</v>
      </c>
      <c r="EF5" s="61" t="s">
        <v>112</v>
      </c>
      <c r="EG5" s="61" t="s">
        <v>113</v>
      </c>
      <c r="EH5" s="61" t="s">
        <v>114</v>
      </c>
      <c r="EI5" s="61" t="s">
        <v>115</v>
      </c>
      <c r="EJ5" s="61" t="s">
        <v>116</v>
      </c>
      <c r="EK5" s="61" t="s">
        <v>117</v>
      </c>
      <c r="EL5" s="61" t="s">
        <v>118</v>
      </c>
      <c r="EM5" s="61" t="s">
        <v>121</v>
      </c>
      <c r="EN5" s="61" t="s">
        <v>109</v>
      </c>
      <c r="EO5" s="61" t="s">
        <v>110</v>
      </c>
      <c r="EP5" s="61" t="s">
        <v>111</v>
      </c>
      <c r="EQ5" s="61" t="s">
        <v>112</v>
      </c>
      <c r="ER5" s="61" t="s">
        <v>113</v>
      </c>
      <c r="ES5" s="61" t="s">
        <v>114</v>
      </c>
      <c r="ET5" s="61" t="s">
        <v>115</v>
      </c>
      <c r="EU5" s="61" t="s">
        <v>116</v>
      </c>
      <c r="EV5" s="61" t="s">
        <v>117</v>
      </c>
      <c r="EW5" s="61" t="s">
        <v>118</v>
      </c>
      <c r="EX5" s="61" t="s">
        <v>119</v>
      </c>
    </row>
    <row r="6" spans="1:154" s="66" customFormat="1">
      <c r="A6" s="47" t="s">
        <v>122</v>
      </c>
      <c r="B6" s="62">
        <f>B8</f>
        <v>2017</v>
      </c>
      <c r="C6" s="62">
        <f t="shared" ref="C6:M6" si="2">C8</f>
        <v>221309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8" t="str">
        <f>IF(H8&lt;&gt;I8,H8,"")&amp;IF(I8&lt;&gt;J8,I8,"")&amp;"　"&amp;J8</f>
        <v>静岡県浜松市　浜松医療センター</v>
      </c>
      <c r="I6" s="139"/>
      <c r="J6" s="140"/>
      <c r="K6" s="62" t="str">
        <f t="shared" si="2"/>
        <v>当然財務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500床以上</v>
      </c>
      <c r="O6" s="62" t="str">
        <f>O8</f>
        <v>非設置</v>
      </c>
      <c r="P6" s="62" t="str">
        <f>P8</f>
        <v>指定管理者(利用料金制)</v>
      </c>
      <c r="Q6" s="63">
        <f t="shared" ref="Q6:AG6" si="3">Q8</f>
        <v>34</v>
      </c>
      <c r="R6" s="62" t="str">
        <f t="shared" si="3"/>
        <v>対象</v>
      </c>
      <c r="S6" s="62" t="str">
        <f t="shared" si="3"/>
        <v>ド 透 I 未 訓 ガ</v>
      </c>
      <c r="T6" s="62" t="str">
        <f t="shared" si="3"/>
        <v>救 臨 が 感 災 地 輪</v>
      </c>
      <c r="U6" s="63">
        <f>U8</f>
        <v>807013</v>
      </c>
      <c r="V6" s="63">
        <f>V8</f>
        <v>43580</v>
      </c>
      <c r="W6" s="62" t="str">
        <f>W8</f>
        <v>非該当</v>
      </c>
      <c r="X6" s="62" t="str">
        <f t="shared" si="3"/>
        <v>７：１</v>
      </c>
      <c r="Y6" s="63">
        <f t="shared" si="3"/>
        <v>600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>
        <f t="shared" si="3"/>
        <v>6</v>
      </c>
      <c r="AD6" s="63">
        <f t="shared" si="3"/>
        <v>606</v>
      </c>
      <c r="AE6" s="63">
        <f t="shared" si="3"/>
        <v>600</v>
      </c>
      <c r="AF6" s="63" t="str">
        <f t="shared" si="3"/>
        <v>-</v>
      </c>
      <c r="AG6" s="63">
        <f t="shared" si="3"/>
        <v>600</v>
      </c>
      <c r="AH6" s="64">
        <f>IF(AH8="-",NA(),AH8)</f>
        <v>100.4</v>
      </c>
      <c r="AI6" s="64">
        <f t="shared" ref="AI6:AQ6" si="4">IF(AI8="-",NA(),AI8)</f>
        <v>101</v>
      </c>
      <c r="AJ6" s="64">
        <f t="shared" si="4"/>
        <v>102.4</v>
      </c>
      <c r="AK6" s="64">
        <f t="shared" si="4"/>
        <v>101</v>
      </c>
      <c r="AL6" s="64">
        <f t="shared" si="4"/>
        <v>102.4</v>
      </c>
      <c r="AM6" s="64">
        <f t="shared" si="4"/>
        <v>101.7</v>
      </c>
      <c r="AN6" s="64">
        <f t="shared" si="4"/>
        <v>101.1</v>
      </c>
      <c r="AO6" s="64">
        <f t="shared" si="4"/>
        <v>100.3</v>
      </c>
      <c r="AP6" s="64">
        <f t="shared" si="4"/>
        <v>99.8</v>
      </c>
      <c r="AQ6" s="64">
        <f t="shared" si="4"/>
        <v>100.1</v>
      </c>
      <c r="AR6" s="64" t="str">
        <f>IF(AR8="-","【-】","【"&amp;SUBSTITUTE(TEXT(AR8,"#,##0.0"),"-","△")&amp;"】")</f>
        <v>【98.5】</v>
      </c>
      <c r="AS6" s="64">
        <f>IF(AS8="-",NA(),AS8)</f>
        <v>94.2</v>
      </c>
      <c r="AT6" s="64">
        <f t="shared" ref="AT6:BB6" si="5">IF(AT8="-",NA(),AT8)</f>
        <v>94.4</v>
      </c>
      <c r="AU6" s="64">
        <f t="shared" si="5"/>
        <v>95.5</v>
      </c>
      <c r="AV6" s="64">
        <f t="shared" si="5"/>
        <v>93.1</v>
      </c>
      <c r="AW6" s="64">
        <f t="shared" si="5"/>
        <v>94.2</v>
      </c>
      <c r="AX6" s="64">
        <f t="shared" si="5"/>
        <v>96</v>
      </c>
      <c r="AY6" s="64">
        <f t="shared" si="5"/>
        <v>94.6</v>
      </c>
      <c r="AZ6" s="64">
        <f t="shared" si="5"/>
        <v>94.4</v>
      </c>
      <c r="BA6" s="64">
        <f t="shared" si="5"/>
        <v>93.6</v>
      </c>
      <c r="BB6" s="64">
        <f t="shared" si="5"/>
        <v>94</v>
      </c>
      <c r="BC6" s="64" t="str">
        <f>IF(BC8="-","【-】","【"&amp;SUBSTITUTE(TEXT(BC8,"#,##0.0"),"-","△")&amp;"】")</f>
        <v>【89.7】</v>
      </c>
      <c r="BD6" s="64">
        <f>IF(BD8="-",NA(),BD8)</f>
        <v>0</v>
      </c>
      <c r="BE6" s="64">
        <f t="shared" ref="BE6:BM6" si="6">IF(BE8="-",NA(),BE8)</f>
        <v>0</v>
      </c>
      <c r="BF6" s="64">
        <f t="shared" si="6"/>
        <v>0</v>
      </c>
      <c r="BG6" s="64">
        <f t="shared" si="6"/>
        <v>0</v>
      </c>
      <c r="BH6" s="64">
        <f t="shared" si="6"/>
        <v>0</v>
      </c>
      <c r="BI6" s="64">
        <f t="shared" si="6"/>
        <v>41.7</v>
      </c>
      <c r="BJ6" s="64">
        <f t="shared" si="6"/>
        <v>37.700000000000003</v>
      </c>
      <c r="BK6" s="64">
        <f t="shared" si="6"/>
        <v>36.799999999999997</v>
      </c>
      <c r="BL6" s="64">
        <f t="shared" si="6"/>
        <v>33.9</v>
      </c>
      <c r="BM6" s="64">
        <f t="shared" si="6"/>
        <v>34.9</v>
      </c>
      <c r="BN6" s="64" t="str">
        <f>IF(BN8="-","【-】","【"&amp;SUBSTITUTE(TEXT(BN8,"#,##0.0"),"-","△")&amp;"】")</f>
        <v>【64.7】</v>
      </c>
      <c r="BO6" s="64">
        <f>IF(BO8="-",NA(),BO8)</f>
        <v>84.6</v>
      </c>
      <c r="BP6" s="64">
        <f t="shared" ref="BP6:BX6" si="7">IF(BP8="-",NA(),BP8)</f>
        <v>86.2</v>
      </c>
      <c r="BQ6" s="64">
        <f t="shared" si="7"/>
        <v>83.2</v>
      </c>
      <c r="BR6" s="64">
        <f t="shared" si="7"/>
        <v>84.6</v>
      </c>
      <c r="BS6" s="64">
        <f t="shared" si="7"/>
        <v>85.5</v>
      </c>
      <c r="BT6" s="64">
        <f t="shared" si="7"/>
        <v>80.3</v>
      </c>
      <c r="BU6" s="64">
        <f t="shared" si="7"/>
        <v>80.7</v>
      </c>
      <c r="BV6" s="64">
        <f t="shared" si="7"/>
        <v>80.7</v>
      </c>
      <c r="BW6" s="64">
        <f t="shared" si="7"/>
        <v>79.5</v>
      </c>
      <c r="BX6" s="64">
        <f t="shared" si="7"/>
        <v>79.900000000000006</v>
      </c>
      <c r="BY6" s="64" t="str">
        <f>IF(BY8="-","【-】","【"&amp;SUBSTITUTE(TEXT(BY8,"#,##0.0"),"-","△")&amp;"】")</f>
        <v>【74.8】</v>
      </c>
      <c r="BZ6" s="65">
        <f>IF(BZ8="-",NA(),BZ8)</f>
        <v>60352</v>
      </c>
      <c r="CA6" s="65">
        <f t="shared" ref="CA6:CI6" si="8">IF(CA8="-",NA(),CA8)</f>
        <v>59279</v>
      </c>
      <c r="CB6" s="65">
        <f t="shared" si="8"/>
        <v>60459</v>
      </c>
      <c r="CC6" s="65">
        <f t="shared" si="8"/>
        <v>58661</v>
      </c>
      <c r="CD6" s="65">
        <f t="shared" si="8"/>
        <v>60768</v>
      </c>
      <c r="CE6" s="65">
        <f t="shared" si="8"/>
        <v>59159</v>
      </c>
      <c r="CF6" s="65">
        <f t="shared" si="8"/>
        <v>60787</v>
      </c>
      <c r="CG6" s="65">
        <f t="shared" si="8"/>
        <v>62913</v>
      </c>
      <c r="CH6" s="65">
        <f t="shared" si="8"/>
        <v>64765</v>
      </c>
      <c r="CI6" s="65">
        <f t="shared" si="8"/>
        <v>66228</v>
      </c>
      <c r="CJ6" s="64" t="str">
        <f>IF(CJ8="-","【-】","【"&amp;SUBSTITUTE(TEXT(CJ8,"#,##0"),"-","△")&amp;"】")</f>
        <v>【50,718】</v>
      </c>
      <c r="CK6" s="65">
        <f>IF(CK8="-",NA(),CK8)</f>
        <v>14398</v>
      </c>
      <c r="CL6" s="65">
        <f t="shared" ref="CL6:CT6" si="9">IF(CL8="-",NA(),CL8)</f>
        <v>14791</v>
      </c>
      <c r="CM6" s="65">
        <f t="shared" si="9"/>
        <v>15230</v>
      </c>
      <c r="CN6" s="65">
        <f t="shared" si="9"/>
        <v>15298</v>
      </c>
      <c r="CO6" s="65">
        <f t="shared" si="9"/>
        <v>15463</v>
      </c>
      <c r="CP6" s="65">
        <f t="shared" si="9"/>
        <v>14865</v>
      </c>
      <c r="CQ6" s="65">
        <f t="shared" si="9"/>
        <v>15610</v>
      </c>
      <c r="CR6" s="65">
        <f t="shared" si="9"/>
        <v>16993</v>
      </c>
      <c r="CS6" s="65">
        <f t="shared" si="9"/>
        <v>17680</v>
      </c>
      <c r="CT6" s="65">
        <f t="shared" si="9"/>
        <v>18393</v>
      </c>
      <c r="CU6" s="64" t="str">
        <f>IF(CU8="-","【-】","【"&amp;SUBSTITUTE(TEXT(CU8,"#,##0"),"-","△")&amp;"】")</f>
        <v>【14,202】</v>
      </c>
      <c r="CV6" s="64">
        <f>IF(CV8="-",NA(),CV8)</f>
        <v>52.6</v>
      </c>
      <c r="CW6" s="64">
        <f t="shared" ref="CW6:DE6" si="10">IF(CW8="-",NA(),CW8)</f>
        <v>52.6</v>
      </c>
      <c r="CX6" s="64">
        <f t="shared" si="10"/>
        <v>52.2</v>
      </c>
      <c r="CY6" s="64">
        <f t="shared" si="10"/>
        <v>52.9</v>
      </c>
      <c r="CZ6" s="64">
        <f t="shared" si="10"/>
        <v>52.1</v>
      </c>
      <c r="DA6" s="64">
        <f t="shared" si="10"/>
        <v>47.8</v>
      </c>
      <c r="DB6" s="64">
        <f t="shared" si="10"/>
        <v>48.7</v>
      </c>
      <c r="DC6" s="64">
        <f t="shared" si="10"/>
        <v>48.5</v>
      </c>
      <c r="DD6" s="64">
        <f t="shared" si="10"/>
        <v>49.2</v>
      </c>
      <c r="DE6" s="64">
        <f t="shared" si="10"/>
        <v>48.7</v>
      </c>
      <c r="DF6" s="64" t="str">
        <f>IF(DF8="-","【-】","【"&amp;SUBSTITUTE(TEXT(DF8,"#,##0.0"),"-","△")&amp;"】")</f>
        <v>【55.0】</v>
      </c>
      <c r="DG6" s="64">
        <f>IF(DG8="-",NA(),DG8)</f>
        <v>24.6</v>
      </c>
      <c r="DH6" s="64">
        <f t="shared" ref="DH6:DP6" si="11">IF(DH8="-",NA(),DH8)</f>
        <v>24.9</v>
      </c>
      <c r="DI6" s="64">
        <f t="shared" si="11"/>
        <v>24.8</v>
      </c>
      <c r="DJ6" s="64">
        <f t="shared" si="11"/>
        <v>24.9</v>
      </c>
      <c r="DK6" s="64">
        <f t="shared" si="11"/>
        <v>25.7</v>
      </c>
      <c r="DL6" s="64">
        <f t="shared" si="11"/>
        <v>26.2</v>
      </c>
      <c r="DM6" s="64">
        <f t="shared" si="11"/>
        <v>26.3</v>
      </c>
      <c r="DN6" s="64">
        <f t="shared" si="11"/>
        <v>27.5</v>
      </c>
      <c r="DO6" s="64">
        <f t="shared" si="11"/>
        <v>27.4</v>
      </c>
      <c r="DP6" s="64">
        <f t="shared" si="11"/>
        <v>27.8</v>
      </c>
      <c r="DQ6" s="64" t="str">
        <f>IF(DQ8="-","【-】","【"&amp;SUBSTITUTE(TEXT(DQ8,"#,##0.0"),"-","△")&amp;"】")</f>
        <v>【24.3】</v>
      </c>
      <c r="DR6" s="64">
        <f>IF(DR8="-",NA(),DR8)</f>
        <v>50.8</v>
      </c>
      <c r="DS6" s="64">
        <f t="shared" ref="DS6:EA6" si="12">IF(DS8="-",NA(),DS8)</f>
        <v>50.4</v>
      </c>
      <c r="DT6" s="64">
        <f t="shared" si="12"/>
        <v>52.4</v>
      </c>
      <c r="DU6" s="64">
        <f t="shared" si="12"/>
        <v>53.9</v>
      </c>
      <c r="DV6" s="64">
        <f t="shared" si="12"/>
        <v>55.6</v>
      </c>
      <c r="DW6" s="64">
        <f t="shared" si="12"/>
        <v>45.9</v>
      </c>
      <c r="DX6" s="64">
        <f t="shared" si="12"/>
        <v>50.7</v>
      </c>
      <c r="DY6" s="64">
        <f t="shared" si="12"/>
        <v>51.3</v>
      </c>
      <c r="DZ6" s="64">
        <f t="shared" si="12"/>
        <v>51.2</v>
      </c>
      <c r="EA6" s="64">
        <f t="shared" si="12"/>
        <v>52</v>
      </c>
      <c r="EB6" s="64" t="str">
        <f>IF(EB8="-","【-】","【"&amp;SUBSTITUTE(TEXT(EB8,"#,##0.0"),"-","△")&amp;"】")</f>
        <v>【51.6】</v>
      </c>
      <c r="EC6" s="64">
        <f>IF(EC8="-",NA(),EC8)</f>
        <v>70.7</v>
      </c>
      <c r="ED6" s="64">
        <f t="shared" ref="ED6:EL6" si="13">IF(ED8="-",NA(),ED8)</f>
        <v>65.599999999999994</v>
      </c>
      <c r="EE6" s="64">
        <f t="shared" si="13"/>
        <v>67.3</v>
      </c>
      <c r="EF6" s="64">
        <f t="shared" si="13"/>
        <v>70.099999999999994</v>
      </c>
      <c r="EG6" s="64">
        <f t="shared" si="13"/>
        <v>72.3</v>
      </c>
      <c r="EH6" s="64">
        <f t="shared" si="13"/>
        <v>56.6</v>
      </c>
      <c r="EI6" s="64">
        <f t="shared" si="13"/>
        <v>62.6</v>
      </c>
      <c r="EJ6" s="64">
        <f t="shared" si="13"/>
        <v>64.099999999999994</v>
      </c>
      <c r="EK6" s="64">
        <f t="shared" si="13"/>
        <v>64.3</v>
      </c>
      <c r="EL6" s="64">
        <f t="shared" si="13"/>
        <v>66</v>
      </c>
      <c r="EM6" s="64" t="str">
        <f>IF(EM8="-","【-】","【"&amp;SUBSTITUTE(TEXT(EM8,"#,##0.0"),"-","△")&amp;"】")</f>
        <v>【67.6】</v>
      </c>
      <c r="EN6" s="65">
        <f>IF(EN8="-",NA(),EN8)</f>
        <v>55888229</v>
      </c>
      <c r="EO6" s="65">
        <f t="shared" ref="EO6:EW6" si="14">IF(EO8="-",NA(),EO8)</f>
        <v>54420429</v>
      </c>
      <c r="EP6" s="65">
        <f t="shared" si="14"/>
        <v>54898328</v>
      </c>
      <c r="EQ6" s="65">
        <f t="shared" si="14"/>
        <v>54993417</v>
      </c>
      <c r="ER6" s="65">
        <f t="shared" si="14"/>
        <v>54719094</v>
      </c>
      <c r="ES6" s="65">
        <f t="shared" si="14"/>
        <v>50135188</v>
      </c>
      <c r="ET6" s="65">
        <f t="shared" si="14"/>
        <v>50543381</v>
      </c>
      <c r="EU6" s="65">
        <f t="shared" si="14"/>
        <v>51238617</v>
      </c>
      <c r="EV6" s="65">
        <f t="shared" si="14"/>
        <v>51669762</v>
      </c>
      <c r="EW6" s="65">
        <f t="shared" si="14"/>
        <v>53351028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123</v>
      </c>
      <c r="B7" s="62">
        <f t="shared" ref="B7:AG7" si="15">B8</f>
        <v>2017</v>
      </c>
      <c r="C7" s="62">
        <f t="shared" si="15"/>
        <v>221309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当然財務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500床以上</v>
      </c>
      <c r="O7" s="62" t="str">
        <f>O8</f>
        <v>非設置</v>
      </c>
      <c r="P7" s="62" t="str">
        <f>P8</f>
        <v>指定管理者(利用料金制)</v>
      </c>
      <c r="Q7" s="63">
        <f t="shared" si="15"/>
        <v>34</v>
      </c>
      <c r="R7" s="62" t="str">
        <f t="shared" si="15"/>
        <v>対象</v>
      </c>
      <c r="S7" s="62" t="str">
        <f t="shared" si="15"/>
        <v>ド 透 I 未 訓 ガ</v>
      </c>
      <c r="T7" s="62" t="str">
        <f t="shared" si="15"/>
        <v>救 臨 が 感 災 地 輪</v>
      </c>
      <c r="U7" s="63">
        <f>U8</f>
        <v>807013</v>
      </c>
      <c r="V7" s="63">
        <f>V8</f>
        <v>43580</v>
      </c>
      <c r="W7" s="62" t="str">
        <f>W8</f>
        <v>非該当</v>
      </c>
      <c r="X7" s="62" t="str">
        <f t="shared" si="15"/>
        <v>７：１</v>
      </c>
      <c r="Y7" s="63">
        <f t="shared" si="15"/>
        <v>600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>
        <f t="shared" si="15"/>
        <v>6</v>
      </c>
      <c r="AD7" s="63">
        <f t="shared" si="15"/>
        <v>606</v>
      </c>
      <c r="AE7" s="63">
        <f t="shared" si="15"/>
        <v>600</v>
      </c>
      <c r="AF7" s="63" t="str">
        <f t="shared" si="15"/>
        <v>-</v>
      </c>
      <c r="AG7" s="63">
        <f t="shared" si="15"/>
        <v>600</v>
      </c>
      <c r="AH7" s="64">
        <f>AH8</f>
        <v>100.4</v>
      </c>
      <c r="AI7" s="64">
        <f t="shared" ref="AI7:AQ7" si="16">AI8</f>
        <v>101</v>
      </c>
      <c r="AJ7" s="64">
        <f t="shared" si="16"/>
        <v>102.4</v>
      </c>
      <c r="AK7" s="64">
        <f t="shared" si="16"/>
        <v>101</v>
      </c>
      <c r="AL7" s="64">
        <f t="shared" si="16"/>
        <v>102.4</v>
      </c>
      <c r="AM7" s="64">
        <f t="shared" si="16"/>
        <v>101.7</v>
      </c>
      <c r="AN7" s="64">
        <f t="shared" si="16"/>
        <v>101.1</v>
      </c>
      <c r="AO7" s="64">
        <f t="shared" si="16"/>
        <v>100.3</v>
      </c>
      <c r="AP7" s="64">
        <f t="shared" si="16"/>
        <v>99.8</v>
      </c>
      <c r="AQ7" s="64">
        <f t="shared" si="16"/>
        <v>100.1</v>
      </c>
      <c r="AR7" s="64"/>
      <c r="AS7" s="64">
        <f>AS8</f>
        <v>94.2</v>
      </c>
      <c r="AT7" s="64">
        <f t="shared" ref="AT7:BB7" si="17">AT8</f>
        <v>94.4</v>
      </c>
      <c r="AU7" s="64">
        <f t="shared" si="17"/>
        <v>95.5</v>
      </c>
      <c r="AV7" s="64">
        <f t="shared" si="17"/>
        <v>93.1</v>
      </c>
      <c r="AW7" s="64">
        <f t="shared" si="17"/>
        <v>94.2</v>
      </c>
      <c r="AX7" s="64">
        <f t="shared" si="17"/>
        <v>96</v>
      </c>
      <c r="AY7" s="64">
        <f t="shared" si="17"/>
        <v>94.6</v>
      </c>
      <c r="AZ7" s="64">
        <f t="shared" si="17"/>
        <v>94.4</v>
      </c>
      <c r="BA7" s="64">
        <f t="shared" si="17"/>
        <v>93.6</v>
      </c>
      <c r="BB7" s="64">
        <f t="shared" si="17"/>
        <v>94</v>
      </c>
      <c r="BC7" s="64"/>
      <c r="BD7" s="64">
        <f>BD8</f>
        <v>0</v>
      </c>
      <c r="BE7" s="64">
        <f t="shared" ref="BE7:BM7" si="18">BE8</f>
        <v>0</v>
      </c>
      <c r="BF7" s="64">
        <f t="shared" si="18"/>
        <v>0</v>
      </c>
      <c r="BG7" s="64">
        <f t="shared" si="18"/>
        <v>0</v>
      </c>
      <c r="BH7" s="64">
        <f t="shared" si="18"/>
        <v>0</v>
      </c>
      <c r="BI7" s="64">
        <f t="shared" si="18"/>
        <v>41.7</v>
      </c>
      <c r="BJ7" s="64">
        <f t="shared" si="18"/>
        <v>37.700000000000003</v>
      </c>
      <c r="BK7" s="64">
        <f t="shared" si="18"/>
        <v>36.799999999999997</v>
      </c>
      <c r="BL7" s="64">
        <f t="shared" si="18"/>
        <v>33.9</v>
      </c>
      <c r="BM7" s="64">
        <f t="shared" si="18"/>
        <v>34.9</v>
      </c>
      <c r="BN7" s="64"/>
      <c r="BO7" s="64">
        <f>BO8</f>
        <v>84.6</v>
      </c>
      <c r="BP7" s="64">
        <f t="shared" ref="BP7:BX7" si="19">BP8</f>
        <v>86.2</v>
      </c>
      <c r="BQ7" s="64">
        <f t="shared" si="19"/>
        <v>83.2</v>
      </c>
      <c r="BR7" s="64">
        <f t="shared" si="19"/>
        <v>84.6</v>
      </c>
      <c r="BS7" s="64">
        <f t="shared" si="19"/>
        <v>85.5</v>
      </c>
      <c r="BT7" s="64">
        <f t="shared" si="19"/>
        <v>80.3</v>
      </c>
      <c r="BU7" s="64">
        <f t="shared" si="19"/>
        <v>80.7</v>
      </c>
      <c r="BV7" s="64">
        <f t="shared" si="19"/>
        <v>80.7</v>
      </c>
      <c r="BW7" s="64">
        <f t="shared" si="19"/>
        <v>79.5</v>
      </c>
      <c r="BX7" s="64">
        <f t="shared" si="19"/>
        <v>79.900000000000006</v>
      </c>
      <c r="BY7" s="64"/>
      <c r="BZ7" s="65">
        <f>BZ8</f>
        <v>60352</v>
      </c>
      <c r="CA7" s="65">
        <f t="shared" ref="CA7:CI7" si="20">CA8</f>
        <v>59279</v>
      </c>
      <c r="CB7" s="65">
        <f t="shared" si="20"/>
        <v>60459</v>
      </c>
      <c r="CC7" s="65">
        <f t="shared" si="20"/>
        <v>58661</v>
      </c>
      <c r="CD7" s="65">
        <f t="shared" si="20"/>
        <v>60768</v>
      </c>
      <c r="CE7" s="65">
        <f t="shared" si="20"/>
        <v>59159</v>
      </c>
      <c r="CF7" s="65">
        <f t="shared" si="20"/>
        <v>60787</v>
      </c>
      <c r="CG7" s="65">
        <f t="shared" si="20"/>
        <v>62913</v>
      </c>
      <c r="CH7" s="65">
        <f t="shared" si="20"/>
        <v>64765</v>
      </c>
      <c r="CI7" s="65">
        <f t="shared" si="20"/>
        <v>66228</v>
      </c>
      <c r="CJ7" s="64"/>
      <c r="CK7" s="65">
        <f>CK8</f>
        <v>14398</v>
      </c>
      <c r="CL7" s="65">
        <f t="shared" ref="CL7:CT7" si="21">CL8</f>
        <v>14791</v>
      </c>
      <c r="CM7" s="65">
        <f t="shared" si="21"/>
        <v>15230</v>
      </c>
      <c r="CN7" s="65">
        <f t="shared" si="21"/>
        <v>15298</v>
      </c>
      <c r="CO7" s="65">
        <f t="shared" si="21"/>
        <v>15463</v>
      </c>
      <c r="CP7" s="65">
        <f t="shared" si="21"/>
        <v>14865</v>
      </c>
      <c r="CQ7" s="65">
        <f t="shared" si="21"/>
        <v>15610</v>
      </c>
      <c r="CR7" s="65">
        <f t="shared" si="21"/>
        <v>16993</v>
      </c>
      <c r="CS7" s="65">
        <f t="shared" si="21"/>
        <v>17680</v>
      </c>
      <c r="CT7" s="65">
        <f t="shared" si="21"/>
        <v>18393</v>
      </c>
      <c r="CU7" s="64"/>
      <c r="CV7" s="64">
        <f>CV8</f>
        <v>52.6</v>
      </c>
      <c r="CW7" s="64">
        <f t="shared" ref="CW7:DE7" si="22">CW8</f>
        <v>52.6</v>
      </c>
      <c r="CX7" s="64">
        <f t="shared" si="22"/>
        <v>52.2</v>
      </c>
      <c r="CY7" s="64">
        <f t="shared" si="22"/>
        <v>52.9</v>
      </c>
      <c r="CZ7" s="64">
        <f t="shared" si="22"/>
        <v>52.1</v>
      </c>
      <c r="DA7" s="64">
        <f t="shared" si="22"/>
        <v>47.8</v>
      </c>
      <c r="DB7" s="64">
        <f t="shared" si="22"/>
        <v>48.7</v>
      </c>
      <c r="DC7" s="64">
        <f t="shared" si="22"/>
        <v>48.5</v>
      </c>
      <c r="DD7" s="64">
        <f t="shared" si="22"/>
        <v>49.2</v>
      </c>
      <c r="DE7" s="64">
        <f t="shared" si="22"/>
        <v>48.7</v>
      </c>
      <c r="DF7" s="64"/>
      <c r="DG7" s="64">
        <f>DG8</f>
        <v>24.6</v>
      </c>
      <c r="DH7" s="64">
        <f t="shared" ref="DH7:DP7" si="23">DH8</f>
        <v>24.9</v>
      </c>
      <c r="DI7" s="64">
        <f t="shared" si="23"/>
        <v>24.8</v>
      </c>
      <c r="DJ7" s="64">
        <f t="shared" si="23"/>
        <v>24.9</v>
      </c>
      <c r="DK7" s="64">
        <f t="shared" si="23"/>
        <v>25.7</v>
      </c>
      <c r="DL7" s="64">
        <f t="shared" si="23"/>
        <v>26.2</v>
      </c>
      <c r="DM7" s="64">
        <f t="shared" si="23"/>
        <v>26.3</v>
      </c>
      <c r="DN7" s="64">
        <f t="shared" si="23"/>
        <v>27.5</v>
      </c>
      <c r="DO7" s="64">
        <f t="shared" si="23"/>
        <v>27.4</v>
      </c>
      <c r="DP7" s="64">
        <f t="shared" si="23"/>
        <v>27.8</v>
      </c>
      <c r="DQ7" s="64"/>
      <c r="DR7" s="64">
        <f>DR8</f>
        <v>50.8</v>
      </c>
      <c r="DS7" s="64">
        <f t="shared" ref="DS7:EA7" si="24">DS8</f>
        <v>50.4</v>
      </c>
      <c r="DT7" s="64">
        <f t="shared" si="24"/>
        <v>52.4</v>
      </c>
      <c r="DU7" s="64">
        <f t="shared" si="24"/>
        <v>53.9</v>
      </c>
      <c r="DV7" s="64">
        <f t="shared" si="24"/>
        <v>55.6</v>
      </c>
      <c r="DW7" s="64">
        <f t="shared" si="24"/>
        <v>45.9</v>
      </c>
      <c r="DX7" s="64">
        <f t="shared" si="24"/>
        <v>50.7</v>
      </c>
      <c r="DY7" s="64">
        <f t="shared" si="24"/>
        <v>51.3</v>
      </c>
      <c r="DZ7" s="64">
        <f t="shared" si="24"/>
        <v>51.2</v>
      </c>
      <c r="EA7" s="64">
        <f t="shared" si="24"/>
        <v>52</v>
      </c>
      <c r="EB7" s="64"/>
      <c r="EC7" s="64">
        <f>EC8</f>
        <v>70.7</v>
      </c>
      <c r="ED7" s="64">
        <f t="shared" ref="ED7:EL7" si="25">ED8</f>
        <v>65.599999999999994</v>
      </c>
      <c r="EE7" s="64">
        <f t="shared" si="25"/>
        <v>67.3</v>
      </c>
      <c r="EF7" s="64">
        <f t="shared" si="25"/>
        <v>70.099999999999994</v>
      </c>
      <c r="EG7" s="64">
        <f t="shared" si="25"/>
        <v>72.3</v>
      </c>
      <c r="EH7" s="64">
        <f t="shared" si="25"/>
        <v>56.6</v>
      </c>
      <c r="EI7" s="64">
        <f t="shared" si="25"/>
        <v>62.6</v>
      </c>
      <c r="EJ7" s="64">
        <f t="shared" si="25"/>
        <v>64.099999999999994</v>
      </c>
      <c r="EK7" s="64">
        <f t="shared" si="25"/>
        <v>64.3</v>
      </c>
      <c r="EL7" s="64">
        <f t="shared" si="25"/>
        <v>66</v>
      </c>
      <c r="EM7" s="64"/>
      <c r="EN7" s="65">
        <f>EN8</f>
        <v>55888229</v>
      </c>
      <c r="EO7" s="65">
        <f t="shared" ref="EO7:EW7" si="26">EO8</f>
        <v>54420429</v>
      </c>
      <c r="EP7" s="65">
        <f t="shared" si="26"/>
        <v>54898328</v>
      </c>
      <c r="EQ7" s="65">
        <f t="shared" si="26"/>
        <v>54993417</v>
      </c>
      <c r="ER7" s="65">
        <f t="shared" si="26"/>
        <v>54719094</v>
      </c>
      <c r="ES7" s="65">
        <f t="shared" si="26"/>
        <v>50135188</v>
      </c>
      <c r="ET7" s="65">
        <f t="shared" si="26"/>
        <v>50543381</v>
      </c>
      <c r="EU7" s="65">
        <f t="shared" si="26"/>
        <v>51238617</v>
      </c>
      <c r="EV7" s="65">
        <f t="shared" si="26"/>
        <v>51669762</v>
      </c>
      <c r="EW7" s="65">
        <f t="shared" si="26"/>
        <v>53351028</v>
      </c>
      <c r="EX7" s="65"/>
    </row>
    <row r="8" spans="1:154" s="66" customFormat="1">
      <c r="A8" s="47"/>
      <c r="B8" s="67">
        <v>2017</v>
      </c>
      <c r="C8" s="67">
        <v>221309</v>
      </c>
      <c r="D8" s="67">
        <v>46</v>
      </c>
      <c r="E8" s="67">
        <v>6</v>
      </c>
      <c r="F8" s="67">
        <v>0</v>
      </c>
      <c r="G8" s="67">
        <v>1</v>
      </c>
      <c r="H8" s="67" t="s">
        <v>124</v>
      </c>
      <c r="I8" s="67" t="s">
        <v>125</v>
      </c>
      <c r="J8" s="67" t="s">
        <v>126</v>
      </c>
      <c r="K8" s="67" t="s">
        <v>127</v>
      </c>
      <c r="L8" s="67" t="s">
        <v>128</v>
      </c>
      <c r="M8" s="67" t="s">
        <v>129</v>
      </c>
      <c r="N8" s="67" t="s">
        <v>130</v>
      </c>
      <c r="O8" s="67" t="s">
        <v>131</v>
      </c>
      <c r="P8" s="67" t="s">
        <v>132</v>
      </c>
      <c r="Q8" s="68">
        <v>34</v>
      </c>
      <c r="R8" s="67" t="s">
        <v>133</v>
      </c>
      <c r="S8" s="67" t="s">
        <v>134</v>
      </c>
      <c r="T8" s="67" t="s">
        <v>135</v>
      </c>
      <c r="U8" s="68">
        <v>807013</v>
      </c>
      <c r="V8" s="68">
        <v>43580</v>
      </c>
      <c r="W8" s="67" t="s">
        <v>136</v>
      </c>
      <c r="X8" s="69" t="s">
        <v>137</v>
      </c>
      <c r="Y8" s="68">
        <v>600</v>
      </c>
      <c r="Z8" s="68" t="s">
        <v>138</v>
      </c>
      <c r="AA8" s="68" t="s">
        <v>138</v>
      </c>
      <c r="AB8" s="68" t="s">
        <v>138</v>
      </c>
      <c r="AC8" s="68">
        <v>6</v>
      </c>
      <c r="AD8" s="68">
        <v>606</v>
      </c>
      <c r="AE8" s="68">
        <v>600</v>
      </c>
      <c r="AF8" s="68" t="s">
        <v>138</v>
      </c>
      <c r="AG8" s="68">
        <v>600</v>
      </c>
      <c r="AH8" s="70">
        <v>100.4</v>
      </c>
      <c r="AI8" s="70">
        <v>101</v>
      </c>
      <c r="AJ8" s="70">
        <v>102.4</v>
      </c>
      <c r="AK8" s="70">
        <v>101</v>
      </c>
      <c r="AL8" s="70">
        <v>102.4</v>
      </c>
      <c r="AM8" s="70">
        <v>101.7</v>
      </c>
      <c r="AN8" s="70">
        <v>101.1</v>
      </c>
      <c r="AO8" s="70">
        <v>100.3</v>
      </c>
      <c r="AP8" s="70">
        <v>99.8</v>
      </c>
      <c r="AQ8" s="70">
        <v>100.1</v>
      </c>
      <c r="AR8" s="70">
        <v>98.5</v>
      </c>
      <c r="AS8" s="70">
        <v>94.2</v>
      </c>
      <c r="AT8" s="70">
        <v>94.4</v>
      </c>
      <c r="AU8" s="70">
        <v>95.5</v>
      </c>
      <c r="AV8" s="70">
        <v>93.1</v>
      </c>
      <c r="AW8" s="70">
        <v>94.2</v>
      </c>
      <c r="AX8" s="70">
        <v>96</v>
      </c>
      <c r="AY8" s="70">
        <v>94.6</v>
      </c>
      <c r="AZ8" s="70">
        <v>94.4</v>
      </c>
      <c r="BA8" s="70">
        <v>93.6</v>
      </c>
      <c r="BB8" s="70">
        <v>94</v>
      </c>
      <c r="BC8" s="70">
        <v>89.7</v>
      </c>
      <c r="BD8" s="71">
        <v>0</v>
      </c>
      <c r="BE8" s="71">
        <v>0</v>
      </c>
      <c r="BF8" s="71">
        <v>0</v>
      </c>
      <c r="BG8" s="71">
        <v>0</v>
      </c>
      <c r="BH8" s="71">
        <v>0</v>
      </c>
      <c r="BI8" s="71">
        <v>41.7</v>
      </c>
      <c r="BJ8" s="71">
        <v>37.700000000000003</v>
      </c>
      <c r="BK8" s="71">
        <v>36.799999999999997</v>
      </c>
      <c r="BL8" s="71">
        <v>33.9</v>
      </c>
      <c r="BM8" s="71">
        <v>34.9</v>
      </c>
      <c r="BN8" s="71">
        <v>64.7</v>
      </c>
      <c r="BO8" s="70">
        <v>84.6</v>
      </c>
      <c r="BP8" s="70">
        <v>86.2</v>
      </c>
      <c r="BQ8" s="70">
        <v>83.2</v>
      </c>
      <c r="BR8" s="70">
        <v>84.6</v>
      </c>
      <c r="BS8" s="70">
        <v>85.5</v>
      </c>
      <c r="BT8" s="70">
        <v>80.3</v>
      </c>
      <c r="BU8" s="70">
        <v>80.7</v>
      </c>
      <c r="BV8" s="70">
        <v>80.7</v>
      </c>
      <c r="BW8" s="70">
        <v>79.5</v>
      </c>
      <c r="BX8" s="70">
        <v>79.900000000000006</v>
      </c>
      <c r="BY8" s="70">
        <v>74.8</v>
      </c>
      <c r="BZ8" s="71">
        <v>60352</v>
      </c>
      <c r="CA8" s="71">
        <v>59279</v>
      </c>
      <c r="CB8" s="71">
        <v>60459</v>
      </c>
      <c r="CC8" s="71">
        <v>58661</v>
      </c>
      <c r="CD8" s="71">
        <v>60768</v>
      </c>
      <c r="CE8" s="71">
        <v>59159</v>
      </c>
      <c r="CF8" s="71">
        <v>60787</v>
      </c>
      <c r="CG8" s="71">
        <v>62913</v>
      </c>
      <c r="CH8" s="71">
        <v>64765</v>
      </c>
      <c r="CI8" s="71">
        <v>66228</v>
      </c>
      <c r="CJ8" s="70">
        <v>50718</v>
      </c>
      <c r="CK8" s="71">
        <v>14398</v>
      </c>
      <c r="CL8" s="71">
        <v>14791</v>
      </c>
      <c r="CM8" s="71">
        <v>15230</v>
      </c>
      <c r="CN8" s="71">
        <v>15298</v>
      </c>
      <c r="CO8" s="71">
        <v>15463</v>
      </c>
      <c r="CP8" s="71">
        <v>14865</v>
      </c>
      <c r="CQ8" s="71">
        <v>15610</v>
      </c>
      <c r="CR8" s="71">
        <v>16993</v>
      </c>
      <c r="CS8" s="71">
        <v>17680</v>
      </c>
      <c r="CT8" s="71">
        <v>18393</v>
      </c>
      <c r="CU8" s="70">
        <v>14202</v>
      </c>
      <c r="CV8" s="71">
        <v>52.6</v>
      </c>
      <c r="CW8" s="71">
        <v>52.6</v>
      </c>
      <c r="CX8" s="71">
        <v>52.2</v>
      </c>
      <c r="CY8" s="71">
        <v>52.9</v>
      </c>
      <c r="CZ8" s="71">
        <v>52.1</v>
      </c>
      <c r="DA8" s="71">
        <v>47.8</v>
      </c>
      <c r="DB8" s="71">
        <v>48.7</v>
      </c>
      <c r="DC8" s="71">
        <v>48.5</v>
      </c>
      <c r="DD8" s="71">
        <v>49.2</v>
      </c>
      <c r="DE8" s="71">
        <v>48.7</v>
      </c>
      <c r="DF8" s="71">
        <v>55</v>
      </c>
      <c r="DG8" s="71">
        <v>24.6</v>
      </c>
      <c r="DH8" s="71">
        <v>24.9</v>
      </c>
      <c r="DI8" s="71">
        <v>24.8</v>
      </c>
      <c r="DJ8" s="71">
        <v>24.9</v>
      </c>
      <c r="DK8" s="71">
        <v>25.7</v>
      </c>
      <c r="DL8" s="71">
        <v>26.2</v>
      </c>
      <c r="DM8" s="71">
        <v>26.3</v>
      </c>
      <c r="DN8" s="71">
        <v>27.5</v>
      </c>
      <c r="DO8" s="71">
        <v>27.4</v>
      </c>
      <c r="DP8" s="71">
        <v>27.8</v>
      </c>
      <c r="DQ8" s="71">
        <v>24.3</v>
      </c>
      <c r="DR8" s="70">
        <v>50.8</v>
      </c>
      <c r="DS8" s="70">
        <v>50.4</v>
      </c>
      <c r="DT8" s="70">
        <v>52.4</v>
      </c>
      <c r="DU8" s="70">
        <v>53.9</v>
      </c>
      <c r="DV8" s="70">
        <v>55.6</v>
      </c>
      <c r="DW8" s="70">
        <v>45.9</v>
      </c>
      <c r="DX8" s="70">
        <v>50.7</v>
      </c>
      <c r="DY8" s="70">
        <v>51.3</v>
      </c>
      <c r="DZ8" s="70">
        <v>51.2</v>
      </c>
      <c r="EA8" s="70">
        <v>52</v>
      </c>
      <c r="EB8" s="70">
        <v>51.6</v>
      </c>
      <c r="EC8" s="70">
        <v>70.7</v>
      </c>
      <c r="ED8" s="70">
        <v>65.599999999999994</v>
      </c>
      <c r="EE8" s="70">
        <v>67.3</v>
      </c>
      <c r="EF8" s="70">
        <v>70.099999999999994</v>
      </c>
      <c r="EG8" s="70">
        <v>72.3</v>
      </c>
      <c r="EH8" s="70">
        <v>56.6</v>
      </c>
      <c r="EI8" s="70">
        <v>62.6</v>
      </c>
      <c r="EJ8" s="70">
        <v>64.099999999999994</v>
      </c>
      <c r="EK8" s="70">
        <v>64.3</v>
      </c>
      <c r="EL8" s="70">
        <v>66</v>
      </c>
      <c r="EM8" s="70">
        <v>67.599999999999994</v>
      </c>
      <c r="EN8" s="71">
        <v>55888229</v>
      </c>
      <c r="EO8" s="71">
        <v>54420429</v>
      </c>
      <c r="EP8" s="71">
        <v>54898328</v>
      </c>
      <c r="EQ8" s="71">
        <v>54993417</v>
      </c>
      <c r="ER8" s="71">
        <v>54719094</v>
      </c>
      <c r="ES8" s="71">
        <v>50135188</v>
      </c>
      <c r="ET8" s="71">
        <v>50543381</v>
      </c>
      <c r="EU8" s="71">
        <v>51238617</v>
      </c>
      <c r="EV8" s="71">
        <v>51669762</v>
      </c>
      <c r="EW8" s="71">
        <v>53351028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139</v>
      </c>
      <c r="C10" s="76" t="s">
        <v>140</v>
      </c>
      <c r="D10" s="76" t="s">
        <v>141</v>
      </c>
      <c r="E10" s="76" t="s">
        <v>142</v>
      </c>
      <c r="F10" s="76" t="s">
        <v>143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144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H0000</cp:lastModifiedBy>
  <dcterms:created xsi:type="dcterms:W3CDTF">2018-12-07T10:43:51Z</dcterms:created>
  <dcterms:modified xsi:type="dcterms:W3CDTF">2019-01-24T05:48:51Z</dcterms:modified>
</cp:coreProperties>
</file>