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N2C2ISNxJk3lIAMQsSP07EB+mkzawdwOc5RhDjfNYl9UrcJnLmJDVoqSTgD+BMkeMopAYnMCkTWKzeTQWgVa4Q==" workbookSaltValue="GW+K13tCHlCvO2JYxyO4tQ==" workbookSpinCount="100000" lockStructure="1"/>
  <bookViews>
    <workbookView xWindow="0" yWindow="0" windowWidth="20610" windowHeight="835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Z10" i="4" s="1"/>
  <c r="O6" i="5"/>
  <c r="R10" i="4" s="1"/>
  <c r="N6" i="5"/>
  <c r="J10" i="4" s="1"/>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<sst xmlns="http://schemas.openxmlformats.org/spreadsheetml/2006/main" count="218" uniqueCount="108">
  <si>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</si>
  <si>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</si>
  <si>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</si>
  <si>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</si>
  <si>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</si>
  <si>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</si>
  <si>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</si>
  <si>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</si>
  <si>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</si>
  <si>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</si>
  <si>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</si>
  <si>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</si>
  <si>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</si>
  <si>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</si>
  <si>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</si>
  <si>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</si>
  <si>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</si>
  <si>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</si>
  <si>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</si>
  <si>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</si>
  <si>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</si>
  <si>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</si>
  <si>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</si>
  <si>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</si>
  <si>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</si>
  <si>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</si>
  <si>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</si>
  <si>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</si>
  <si>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</si>
  <si>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</si>
  <si>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</si>
  <si>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</si>
  <si>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</si>
  <si>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</si>
  <si>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</si>
  <si>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</si>
  <si>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</si>
  <si>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</si>
  <si>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</si>
  <si>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</si>
  <si>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</si>
  <si>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</si>
  <si>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</si>
  <si>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</si>
  <si>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</si>
  <si>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</si>
  <si>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</si>
  <si>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</si>
  <si>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</si>
  <si>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</si>
  <si>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</si>
  <si>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</si>
  <si>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</si>
  <si>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</si>
  <si>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</si>
  <si>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</si>
  <si>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</si>
  <si>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</si>
  <si>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</si>
  <si>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</si>
  <si>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</si>
  <si>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</si>
  <si>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</si>
  <si>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</si>
  <si>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</si>
  <si>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</si>
  <si>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</si>
  <si>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</si>
  <si>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</si>
  <si>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</si>
  <si>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</si>
  <si>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</si>
  <si>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</si>
  <si>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</si>
  <si>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</si>
  <si>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</si>
  <si>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</si>
  <si>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</si>
  <si>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</si>
  <si>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</si>
  <si>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</si>
  <si>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</si>
  <si>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</si>
  <si>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</si>
  <si>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</si>
  <si>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</si>
  <si>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</si>
  <si>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</si>
  <si>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</si>
  <si>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</si>
  <si>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</si>
  <si>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</si>
  <si>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</si>
  <si>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浜松市</t>
  </si>
  <si>
    <t>法非適用</t>
  </si>
  <si>
    <t>水道事業</t>
  </si>
  <si>
    <t>簡易水道事業</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</si>
  <si>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</si>
  <si>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</si>
  <si>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</si>
  <si>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</si>
  <si>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</si>
  <si>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</si>
  <si>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</si>
  <si>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</si>
  <si>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平成19年度から平成29年度の水道事業統合に向けて重点的に投資をしてきた中で、平成26年度に中部簡易水道が水道事業に接続統合を行ったことを踏まえ、分析を行う。                                   　　　　　　　　　　　　　　　　　　　　　　　　　　　　　　　　　　　　　　　　　　　　　　　　　　　　　　　　　　　　　　　　　　　　　　　　　　　　　　　　　　　　　　　　　  ①収益的収支比率を見ると平成25年度までは、ほぼ全国平均・類似団体平均と一致していたが、平成26年度以降は、平均を下回る数値となった。⑤料金回収率が年々減少傾向、⑥給水原価は、平成26年度以降、類似団体平均値を上回る状況となっている。これらは、上記の接続統合の影響を少なからず受けているが、中山間地域における人口減少及び少子高齢化に伴う、給水使用量の減少に伴う収益の減少が主要因である。　　　　　　　　　　　　　　　　　　　　　投資的経費の観点から見ると、④企業債残高対給水収益比率において、年々増加傾向となっているが、これは、平成29年度の統合に向けて、投資的経費の増加と、財源である市債が増加したためである。　施設の効率性の観点から見ると、⑦施設利用率及び⑧有収率が全国平均・類似団体平均値を下回っている。これについては、施設規模の適正化と計画的な施設改良により改善が期待できる。</t>
    <rPh sb="0" eb="2">
      <t>ヘイセイ</t>
    </rPh>
    <rPh sb="4" eb="5">
      <t>ネン</t>
    </rPh>
    <rPh sb="5" eb="6">
      <t>ド</t>
    </rPh>
    <rPh sb="8" eb="10">
      <t>ヘイセイ</t>
    </rPh>
    <rPh sb="12" eb="13">
      <t>ネン</t>
    </rPh>
    <rPh sb="13" eb="14">
      <t>ド</t>
    </rPh>
    <rPh sb="15" eb="17">
      <t>スイドウ</t>
    </rPh>
    <rPh sb="17" eb="19">
      <t>ジギョウ</t>
    </rPh>
    <rPh sb="19" eb="21">
      <t>トウゴウ</t>
    </rPh>
    <rPh sb="22" eb="23">
      <t>ム</t>
    </rPh>
    <rPh sb="25" eb="28">
      <t>ジュウテンテキ</t>
    </rPh>
    <rPh sb="29" eb="31">
      <t>トウシ</t>
    </rPh>
    <rPh sb="36" eb="37">
      <t>ナカ</t>
    </rPh>
    <rPh sb="39" eb="41">
      <t>ヘイセイ</t>
    </rPh>
    <rPh sb="43" eb="44">
      <t>ネン</t>
    </rPh>
    <rPh sb="44" eb="45">
      <t>ド</t>
    </rPh>
    <rPh sb="46" eb="48">
      <t>チュウブ</t>
    </rPh>
    <rPh sb="48" eb="50">
      <t>カンイ</t>
    </rPh>
    <rPh sb="50" eb="52">
      <t>スイドウ</t>
    </rPh>
    <rPh sb="53" eb="55">
      <t>スイドウ</t>
    </rPh>
    <rPh sb="55" eb="57">
      <t>ジギョウ</t>
    </rPh>
    <rPh sb="58" eb="60">
      <t>セツゾク</t>
    </rPh>
    <rPh sb="60" eb="62">
      <t>トウゴウ</t>
    </rPh>
    <rPh sb="63" eb="64">
      <t>オコナ</t>
    </rPh>
    <rPh sb="69" eb="70">
      <t>フ</t>
    </rPh>
    <rPh sb="73" eb="75">
      <t>ブンセキ</t>
    </rPh>
    <rPh sb="76" eb="77">
      <t>オコナ</t>
    </rPh>
    <rPh sb="206" eb="209">
      <t>シュウエキテキ</t>
    </rPh>
    <rPh sb="209" eb="211">
      <t>シュウシ</t>
    </rPh>
    <rPh sb="211" eb="213">
      <t>ヒリツ</t>
    </rPh>
    <rPh sb="214" eb="215">
      <t>ミ</t>
    </rPh>
    <rPh sb="217" eb="219">
      <t>ヘイセイ</t>
    </rPh>
    <rPh sb="221" eb="222">
      <t>ネン</t>
    </rPh>
    <rPh sb="222" eb="223">
      <t>ド</t>
    </rPh>
    <rPh sb="229" eb="231">
      <t>ゼンコク</t>
    </rPh>
    <rPh sb="231" eb="233">
      <t>ヘイキン</t>
    </rPh>
    <rPh sb="234" eb="236">
      <t>ルイジ</t>
    </rPh>
    <rPh sb="236" eb="238">
      <t>ダンタイ</t>
    </rPh>
    <rPh sb="238" eb="240">
      <t>ヘイキン</t>
    </rPh>
    <rPh sb="241" eb="243">
      <t>イッチ</t>
    </rPh>
    <rPh sb="249" eb="251">
      <t>ヘイセイ</t>
    </rPh>
    <rPh sb="253" eb="254">
      <t>ネン</t>
    </rPh>
    <rPh sb="254" eb="255">
      <t>ド</t>
    </rPh>
    <rPh sb="255" eb="257">
      <t>イコウ</t>
    </rPh>
    <rPh sb="259" eb="261">
      <t>ヘイキン</t>
    </rPh>
    <rPh sb="262" eb="264">
      <t>シタマワ</t>
    </rPh>
    <rPh sb="265" eb="267">
      <t>スウチ</t>
    </rPh>
    <rPh sb="273" eb="275">
      <t>リョウキン</t>
    </rPh>
    <rPh sb="275" eb="277">
      <t>カイシュウ</t>
    </rPh>
    <rPh sb="277" eb="278">
      <t>リツ</t>
    </rPh>
    <rPh sb="279" eb="281">
      <t>ネンネン</t>
    </rPh>
    <rPh sb="281" eb="283">
      <t>ゲンショウ</t>
    </rPh>
    <rPh sb="283" eb="285">
      <t>ケイコウ</t>
    </rPh>
    <rPh sb="287" eb="289">
      <t>キュウスイ</t>
    </rPh>
    <rPh sb="289" eb="291">
      <t>ゲンカ</t>
    </rPh>
    <rPh sb="293" eb="295">
      <t>ヘイセイ</t>
    </rPh>
    <rPh sb="297" eb="298">
      <t>ネン</t>
    </rPh>
    <rPh sb="298" eb="299">
      <t>ド</t>
    </rPh>
    <rPh sb="299" eb="301">
      <t>イコウ</t>
    </rPh>
    <rPh sb="302" eb="304">
      <t>ルイジ</t>
    </rPh>
    <rPh sb="304" eb="306">
      <t>ダンタイ</t>
    </rPh>
    <rPh sb="306" eb="309">
      <t>ヘイキンチ</t>
    </rPh>
    <rPh sb="310" eb="312">
      <t>ウワマワ</t>
    </rPh>
    <rPh sb="313" eb="315">
      <t>ジョウキョウ</t>
    </rPh>
    <rPh sb="327" eb="329">
      <t>ジョウキ</t>
    </rPh>
    <rPh sb="330" eb="332">
      <t>セツゾク</t>
    </rPh>
    <rPh sb="332" eb="334">
      <t>トウゴウ</t>
    </rPh>
    <rPh sb="335" eb="337">
      <t>エイキョウ</t>
    </rPh>
    <rPh sb="338" eb="339">
      <t>スク</t>
    </rPh>
    <rPh sb="343" eb="344">
      <t>ウ</t>
    </rPh>
    <rPh sb="350" eb="353">
      <t>チュウサンカン</t>
    </rPh>
    <rPh sb="353" eb="355">
      <t>チイキ</t>
    </rPh>
    <rPh sb="359" eb="361">
      <t>ジンコウ</t>
    </rPh>
    <rPh sb="361" eb="363">
      <t>ゲンショウ</t>
    </rPh>
    <rPh sb="363" eb="364">
      <t>オヨ</t>
    </rPh>
    <rPh sb="365" eb="367">
      <t>ショウシ</t>
    </rPh>
    <rPh sb="367" eb="370">
      <t>コウレイカ</t>
    </rPh>
    <rPh sb="371" eb="372">
      <t>トモナ</t>
    </rPh>
    <rPh sb="374" eb="376">
      <t>キュウスイ</t>
    </rPh>
    <rPh sb="385" eb="387">
      <t>シュウエキ</t>
    </rPh>
    <rPh sb="388" eb="390">
      <t>ゲンショウ</t>
    </rPh>
    <rPh sb="391" eb="394">
      <t>シュヨウイン</t>
    </rPh>
    <rPh sb="419" eb="421">
      <t>トウシ</t>
    </rPh>
    <rPh sb="421" eb="422">
      <t>テキ</t>
    </rPh>
    <rPh sb="422" eb="424">
      <t>ケイヒ</t>
    </rPh>
    <rPh sb="425" eb="427">
      <t>カンテン</t>
    </rPh>
    <rPh sb="429" eb="430">
      <t>ミ</t>
    </rPh>
    <rPh sb="434" eb="436">
      <t>キギョウ</t>
    </rPh>
    <rPh sb="436" eb="437">
      <t>サイ</t>
    </rPh>
    <rPh sb="437" eb="439">
      <t>ザンダカ</t>
    </rPh>
    <rPh sb="439" eb="440">
      <t>タイ</t>
    </rPh>
    <rPh sb="440" eb="442">
      <t>キュウスイ</t>
    </rPh>
    <rPh sb="442" eb="444">
      <t>シュウエキ</t>
    </rPh>
    <rPh sb="444" eb="446">
      <t>ヒリツ</t>
    </rPh>
    <rPh sb="451" eb="453">
      <t>ネンネン</t>
    </rPh>
    <rPh sb="453" eb="455">
      <t>ゾウカ</t>
    </rPh>
    <rPh sb="455" eb="457">
      <t>ケイコウ</t>
    </rPh>
    <rPh sb="469" eb="471">
      <t>ヘイセイ</t>
    </rPh>
    <rPh sb="473" eb="474">
      <t>ネン</t>
    </rPh>
    <rPh sb="474" eb="475">
      <t>ド</t>
    </rPh>
    <rPh sb="476" eb="478">
      <t>トウゴウ</t>
    </rPh>
    <rPh sb="479" eb="480">
      <t>ム</t>
    </rPh>
    <rPh sb="483" eb="485">
      <t>トウシ</t>
    </rPh>
    <rPh sb="485" eb="486">
      <t>テキ</t>
    </rPh>
    <rPh sb="486" eb="488">
      <t>ケイヒ</t>
    </rPh>
    <rPh sb="489" eb="491">
      <t>ゾウカ</t>
    </rPh>
    <rPh sb="493" eb="495">
      <t>ザイゲン</t>
    </rPh>
    <rPh sb="498" eb="500">
      <t>シサイ</t>
    </rPh>
    <rPh sb="501" eb="503">
      <t>ゾウカ</t>
    </rPh>
    <rPh sb="512" eb="514">
      <t>シセツ</t>
    </rPh>
    <rPh sb="515" eb="518">
      <t>コウリツセイ</t>
    </rPh>
    <rPh sb="519" eb="521">
      <t>カンテン</t>
    </rPh>
    <rPh sb="523" eb="524">
      <t>ミ</t>
    </rPh>
    <rPh sb="528" eb="530">
      <t>シセツ</t>
    </rPh>
    <rPh sb="530" eb="533">
      <t>リヨウリツ</t>
    </rPh>
    <rPh sb="533" eb="534">
      <t>オヨ</t>
    </rPh>
    <rPh sb="536" eb="539">
      <t>ユウシュウリツ</t>
    </rPh>
    <rPh sb="540" eb="542">
      <t>ゼンコク</t>
    </rPh>
    <rPh sb="542" eb="544">
      <t>ヘイキン</t>
    </rPh>
    <rPh sb="545" eb="547">
      <t>ルイジ</t>
    </rPh>
    <rPh sb="547" eb="549">
      <t>ダンタイ</t>
    </rPh>
    <rPh sb="549" eb="552">
      <t>ヘイキンチ</t>
    </rPh>
    <rPh sb="553" eb="555">
      <t>シタマワ</t>
    </rPh>
    <rPh sb="568" eb="570">
      <t>シセツ</t>
    </rPh>
    <rPh sb="570" eb="572">
      <t>キボ</t>
    </rPh>
    <rPh sb="573" eb="576">
      <t>テキセイカ</t>
    </rPh>
    <rPh sb="577" eb="580">
      <t>ケイカクテキ</t>
    </rPh>
    <rPh sb="581" eb="583">
      <t>シセツ</t>
    </rPh>
    <rPh sb="583" eb="585">
      <t>カイリョウ</t>
    </rPh>
    <rPh sb="588" eb="590">
      <t>カイゼン</t>
    </rPh>
    <rPh sb="591" eb="593">
      <t>キタイ</t>
    </rPh>
    <phoneticPr fontId="4"/>
  </si>
  <si>
    <t>③管路更新率について、平成24年度以降、増加傾向となっており、特に平成24年度から平成25年度は急激な増加となっている。これは、水道事業に接続統合した中部簡易水道の老朽管更新が要因である。　　　管路の老朽化については施設の老朽化と合わせて今後の大きな課題の１つであり、引き続き計画的な更新が必要である。</t>
    <rPh sb="1" eb="3">
      <t>カンロ</t>
    </rPh>
    <rPh sb="3" eb="5">
      <t>コウシン</t>
    </rPh>
    <rPh sb="5" eb="6">
      <t>リツ</t>
    </rPh>
    <rPh sb="11" eb="13">
      <t>ヘイセイ</t>
    </rPh>
    <rPh sb="15" eb="16">
      <t>ネン</t>
    </rPh>
    <rPh sb="16" eb="17">
      <t>ド</t>
    </rPh>
    <rPh sb="17" eb="19">
      <t>イコウ</t>
    </rPh>
    <rPh sb="20" eb="22">
      <t>ゾウカ</t>
    </rPh>
    <rPh sb="22" eb="24">
      <t>ケイコウ</t>
    </rPh>
    <rPh sb="31" eb="32">
      <t>トク</t>
    </rPh>
    <rPh sb="33" eb="35">
      <t>ヘイセイ</t>
    </rPh>
    <rPh sb="37" eb="38">
      <t>ネン</t>
    </rPh>
    <rPh sb="38" eb="39">
      <t>ド</t>
    </rPh>
    <rPh sb="41" eb="43">
      <t>ヘイセイ</t>
    </rPh>
    <rPh sb="45" eb="46">
      <t>ネン</t>
    </rPh>
    <rPh sb="46" eb="47">
      <t>ド</t>
    </rPh>
    <rPh sb="48" eb="50">
      <t>キュウゲキ</t>
    </rPh>
    <rPh sb="51" eb="53">
      <t>ゾウカ</t>
    </rPh>
    <rPh sb="64" eb="66">
      <t>スイドウ</t>
    </rPh>
    <rPh sb="66" eb="68">
      <t>ジギョウ</t>
    </rPh>
    <rPh sb="69" eb="71">
      <t>セツゾク</t>
    </rPh>
    <rPh sb="71" eb="73">
      <t>トウゴウ</t>
    </rPh>
    <rPh sb="75" eb="77">
      <t>チュウブ</t>
    </rPh>
    <rPh sb="77" eb="79">
      <t>カンイ</t>
    </rPh>
    <rPh sb="79" eb="81">
      <t>スイドウ</t>
    </rPh>
    <rPh sb="82" eb="84">
      <t>ロウキュウ</t>
    </rPh>
    <rPh sb="84" eb="85">
      <t>カン</t>
    </rPh>
    <rPh sb="85" eb="87">
      <t>コウシン</t>
    </rPh>
    <rPh sb="88" eb="90">
      <t>ヨウイン</t>
    </rPh>
    <rPh sb="97" eb="99">
      <t>カンロ</t>
    </rPh>
    <rPh sb="100" eb="103">
      <t>ロウキュウカ</t>
    </rPh>
    <rPh sb="108" eb="110">
      <t>シセツ</t>
    </rPh>
    <rPh sb="111" eb="114">
      <t>ロウキュウカ</t>
    </rPh>
    <rPh sb="115" eb="116">
      <t>ア</t>
    </rPh>
    <rPh sb="119" eb="121">
      <t>コンゴ</t>
    </rPh>
    <rPh sb="122" eb="123">
      <t>オオ</t>
    </rPh>
    <rPh sb="125" eb="127">
      <t>カダイ</t>
    </rPh>
    <rPh sb="134" eb="135">
      <t>ヒ</t>
    </rPh>
    <rPh sb="136" eb="137">
      <t>ツヅ</t>
    </rPh>
    <rPh sb="138" eb="140">
      <t>ケイカク</t>
    </rPh>
    <rPh sb="140" eb="141">
      <t>テキ</t>
    </rPh>
    <rPh sb="142" eb="144">
      <t>コウシン</t>
    </rPh>
    <rPh sb="145" eb="147">
      <t>ヒツヨウ</t>
    </rPh>
    <phoneticPr fontId="4"/>
  </si>
  <si>
    <t>平成19年度以降、水道事業統合に向けて投資を重ねてきたため、④企業債残高対給水比率、③管路更新率について増加傾向となっているが、これは国庫補助金や過疎債等の有利な財源を活用し、事業を推進した結果である。水道事業に統合する平成29年度以降についても、計画的に事業を実施していく必要がある。　　　　　　　　　　　　　　　　　　　　　　　経営については、⑤料金回収率の悪化や⑥給水原価の上昇などから健全性が低下しており、水道事業との統合に向けて課題となっている。</t>
    <rPh sb="0" eb="2">
      <t>ヘイセイ</t>
    </rPh>
    <rPh sb="4" eb="5">
      <t>ネン</t>
    </rPh>
    <rPh sb="5" eb="6">
      <t>ド</t>
    </rPh>
    <rPh sb="6" eb="8">
      <t>イコウ</t>
    </rPh>
    <rPh sb="9" eb="11">
      <t>スイドウ</t>
    </rPh>
    <rPh sb="11" eb="13">
      <t>ジギョウ</t>
    </rPh>
    <rPh sb="13" eb="15">
      <t>トウゴウ</t>
    </rPh>
    <rPh sb="16" eb="17">
      <t>ム</t>
    </rPh>
    <rPh sb="19" eb="21">
      <t>トウシ</t>
    </rPh>
    <rPh sb="22" eb="23">
      <t>カサ</t>
    </rPh>
    <rPh sb="31" eb="33">
      <t>キギョウ</t>
    </rPh>
    <rPh sb="33" eb="34">
      <t>サイ</t>
    </rPh>
    <rPh sb="34" eb="36">
      <t>ザンダカ</t>
    </rPh>
    <rPh sb="36" eb="37">
      <t>タイ</t>
    </rPh>
    <rPh sb="37" eb="39">
      <t>キュウスイ</t>
    </rPh>
    <rPh sb="39" eb="41">
      <t>ヒリツ</t>
    </rPh>
    <rPh sb="43" eb="45">
      <t>カンロ</t>
    </rPh>
    <rPh sb="45" eb="47">
      <t>コウシン</t>
    </rPh>
    <rPh sb="47" eb="48">
      <t>リツ</t>
    </rPh>
    <rPh sb="52" eb="54">
      <t>ゾウカ</t>
    </rPh>
    <rPh sb="54" eb="56">
      <t>ケイコウ</t>
    </rPh>
    <rPh sb="67" eb="69">
      <t>コッコ</t>
    </rPh>
    <rPh sb="69" eb="72">
      <t>ホジョキン</t>
    </rPh>
    <rPh sb="73" eb="75">
      <t>カソ</t>
    </rPh>
    <rPh sb="75" eb="76">
      <t>サイ</t>
    </rPh>
    <rPh sb="76" eb="77">
      <t>トウ</t>
    </rPh>
    <rPh sb="78" eb="80">
      <t>ユウリ</t>
    </rPh>
    <rPh sb="81" eb="83">
      <t>ザイゲン</t>
    </rPh>
    <rPh sb="84" eb="86">
      <t>カツヨウ</t>
    </rPh>
    <rPh sb="88" eb="90">
      <t>ジギョウ</t>
    </rPh>
    <rPh sb="91" eb="93">
      <t>スイシン</t>
    </rPh>
    <rPh sb="95" eb="97">
      <t>ケッカ</t>
    </rPh>
    <rPh sb="101" eb="103">
      <t>スイドウ</t>
    </rPh>
    <rPh sb="103" eb="105">
      <t>ジギョウ</t>
    </rPh>
    <rPh sb="106" eb="108">
      <t>トウゴウ</t>
    </rPh>
    <rPh sb="116" eb="118">
      <t>イコウ</t>
    </rPh>
    <rPh sb="124" eb="126">
      <t>ケイカク</t>
    </rPh>
    <rPh sb="126" eb="127">
      <t>テキ</t>
    </rPh>
    <rPh sb="128" eb="130">
      <t>ジギョウ</t>
    </rPh>
    <rPh sb="131" eb="133">
      <t>ジッシ</t>
    </rPh>
    <rPh sb="137" eb="139">
      <t>ヒツヨウ</t>
    </rPh>
    <rPh sb="175" eb="177">
      <t>リョウキン</t>
    </rPh>
    <rPh sb="177" eb="179">
      <t>カイシュウ</t>
    </rPh>
    <rPh sb="179" eb="180">
      <t>リツ</t>
    </rPh>
    <rPh sb="181" eb="183">
      <t>アッカ</t>
    </rPh>
    <rPh sb="185" eb="187">
      <t>キュウスイ</t>
    </rPh>
    <rPh sb="187" eb="189">
      <t>ゲンカ</t>
    </rPh>
    <rPh sb="190" eb="192">
      <t>ジョウショウ</t>
    </rPh>
    <rPh sb="196" eb="198">
      <t>ケンゼン</t>
    </rPh>
    <rPh sb="198" eb="199">
      <t>セイ</t>
    </rPh>
    <rPh sb="200" eb="202">
      <t>テイカ</t>
    </rPh>
    <rPh sb="207" eb="209">
      <t>スイドウ</t>
    </rPh>
    <rPh sb="209" eb="211">
      <t>ジギョウ</t>
    </rPh>
    <rPh sb="213" eb="215">
      <t>トウゴウ</t>
    </rPh>
    <rPh sb="216" eb="217">
      <t>ム</t>
    </rPh>
    <rPh sb="219" eb="221">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</si>
</sst>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0.56000000000000005</c:v>
                </c:pt>
                <c:pt idx="1">
                  <c:v>1.36</c:v>
                </c:pt>
                <c:pt idx="2">
                  <c:v>1.58</c:v>
                </c:pt>
                <c:pt idx="3">
                  <c:v>0.73</c:v>
                </c:pt>
                <c:pt idx="4">
                  <c:v>1.08</c:v>
                </c:pt>
              </c:numCache>
            </c:numRef>
          </c:val>
        </c:ser>
        <c:dLbls>
          <c:showLegendKey val="0"/>
          <c:showVal val="0"/>
          <c:showCatName val="0"/>
          <c:showSerName val="0"/>
          <c:showPercent val="0"/>
          <c:showBubbleSize val="0"/>
        </c:dLbls>
        <c:gapWidth val="150"/>
        <c:axId val="145926400"/>
        <c:axId val="14593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0.62</c:v>
                </c:pt>
                <c:pt idx="1">
                  <c:v>0.59</c:v>
                </c:pt>
                <c:pt idx="2">
                  <c:v>0.64</c:v>
                </c:pt>
                <c:pt idx="3">
                  <c:v>0.55000000000000004</c:v>
                </c:pt>
                <c:pt idx="4">
                  <c:v>0.54</c:v>
                </c:pt>
              </c:numCache>
            </c:numRef>
          </c:val>
          <c:smooth val="0"/>
        </c:ser>
        <c:dLbls>
          <c:showLegendKey val="0"/>
          <c:showVal val="0"/>
          <c:showCatName val="0"/>
          <c:showSerName val="0"/>
          <c:showPercent val="0"/>
          <c:showBubbleSize val="0"/>
        </c:dLbls>
        <c:marker val="1"/>
        <c:smooth val="0"/>
        <c:axId val="145926400"/>
        <c:axId val="145936768"/>
      </c:lineChart>
      <c:dateAx>
        <c:axId val="145926400"/>
        <c:scaling>
          <c:orientation val="minMax"/>
        </c:scaling>
        <c:delete val="1"/>
        <c:axPos val="b"/>
        <c:numFmt formatCode="ge" sourceLinked="1"/>
        <c:majorTickMark val="none"/>
        <c:minorTickMark val="none"/>
        <c:tickLblPos val="none"/>
        <c:crossAx val="145936768"/>
        <c:crosses val="autoZero"/>
        <c:auto val="1"/>
        <c:lblOffset val="100"/>
        <c:baseTimeUnit val="years"/>
      </c:dateAx>
      <c:valAx>
        <c:axId val="14593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92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58.08</c:v>
                </c:pt>
                <c:pt idx="1">
                  <c:v>60.99</c:v>
                </c:pt>
                <c:pt idx="2">
                  <c:v>56.46</c:v>
                </c:pt>
                <c:pt idx="3">
                  <c:v>67.17</c:v>
                </c:pt>
                <c:pt idx="4">
                  <c:v>51.91</c:v>
                </c:pt>
              </c:numCache>
            </c:numRef>
          </c:val>
        </c:ser>
        <c:dLbls>
          <c:showLegendKey val="0"/>
          <c:showVal val="0"/>
          <c:showCatName val="0"/>
          <c:showSerName val="0"/>
          <c:showPercent val="0"/>
          <c:showBubbleSize val="0"/>
        </c:dLbls>
        <c:gapWidth val="150"/>
        <c:axId val="158657152"/>
        <c:axId val="15868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64.3</c:v>
                </c:pt>
                <c:pt idx="1">
                  <c:v>63.99</c:v>
                </c:pt>
                <c:pt idx="2">
                  <c:v>62.01</c:v>
                </c:pt>
                <c:pt idx="3">
                  <c:v>60.68</c:v>
                </c:pt>
                <c:pt idx="4">
                  <c:v>59.87</c:v>
                </c:pt>
              </c:numCache>
            </c:numRef>
          </c:val>
          <c:smooth val="0"/>
        </c:ser>
        <c:dLbls>
          <c:showLegendKey val="0"/>
          <c:showVal val="0"/>
          <c:showCatName val="0"/>
          <c:showSerName val="0"/>
          <c:showPercent val="0"/>
          <c:showBubbleSize val="0"/>
        </c:dLbls>
        <c:marker val="1"/>
        <c:smooth val="0"/>
        <c:axId val="158657152"/>
        <c:axId val="158683904"/>
      </c:lineChart>
      <c:dateAx>
        <c:axId val="158657152"/>
        <c:scaling>
          <c:orientation val="minMax"/>
        </c:scaling>
        <c:delete val="1"/>
        <c:axPos val="b"/>
        <c:numFmt formatCode="ge" sourceLinked="1"/>
        <c:majorTickMark val="none"/>
        <c:minorTickMark val="none"/>
        <c:tickLblPos val="none"/>
        <c:crossAx val="158683904"/>
        <c:crosses val="autoZero"/>
        <c:auto val="1"/>
        <c:lblOffset val="100"/>
        <c:baseTimeUnit val="years"/>
      </c:dateAx>
      <c:valAx>
        <c:axId val="15868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65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66.319999999999993</c:v>
                </c:pt>
                <c:pt idx="1">
                  <c:v>62.35</c:v>
                </c:pt>
                <c:pt idx="2">
                  <c:v>66.47</c:v>
                </c:pt>
                <c:pt idx="3">
                  <c:v>63.41</c:v>
                </c:pt>
                <c:pt idx="4">
                  <c:v>65.31</c:v>
                </c:pt>
              </c:numCache>
            </c:numRef>
          </c:val>
        </c:ser>
        <c:dLbls>
          <c:showLegendKey val="0"/>
          <c:showVal val="0"/>
          <c:showCatName val="0"/>
          <c:showSerName val="0"/>
          <c:showPercent val="0"/>
          <c:showBubbleSize val="0"/>
        </c:dLbls>
        <c:gapWidth val="150"/>
        <c:axId val="158714112"/>
        <c:axId val="15872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76.38</c:v>
                </c:pt>
                <c:pt idx="1">
                  <c:v>76.260000000000005</c:v>
                </c:pt>
                <c:pt idx="2">
                  <c:v>75.8</c:v>
                </c:pt>
                <c:pt idx="3">
                  <c:v>75.760000000000005</c:v>
                </c:pt>
                <c:pt idx="4">
                  <c:v>75.48</c:v>
                </c:pt>
              </c:numCache>
            </c:numRef>
          </c:val>
          <c:smooth val="0"/>
        </c:ser>
        <c:dLbls>
          <c:showLegendKey val="0"/>
          <c:showVal val="0"/>
          <c:showCatName val="0"/>
          <c:showSerName val="0"/>
          <c:showPercent val="0"/>
          <c:showBubbleSize val="0"/>
        </c:dLbls>
        <c:marker val="1"/>
        <c:smooth val="0"/>
        <c:axId val="158714112"/>
        <c:axId val="158724480"/>
      </c:lineChart>
      <c:dateAx>
        <c:axId val="158714112"/>
        <c:scaling>
          <c:orientation val="minMax"/>
        </c:scaling>
        <c:delete val="1"/>
        <c:axPos val="b"/>
        <c:numFmt formatCode="ge" sourceLinked="1"/>
        <c:majorTickMark val="none"/>
        <c:minorTickMark val="none"/>
        <c:tickLblPos val="none"/>
        <c:crossAx val="158724480"/>
        <c:crosses val="autoZero"/>
        <c:auto val="1"/>
        <c:lblOffset val="100"/>
        <c:baseTimeUnit val="years"/>
      </c:dateAx>
      <c:valAx>
        <c:axId val="15872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71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78.569999999999993</c:v>
                </c:pt>
                <c:pt idx="1">
                  <c:v>73.16</c:v>
                </c:pt>
                <c:pt idx="2">
                  <c:v>81.540000000000006</c:v>
                </c:pt>
                <c:pt idx="3">
                  <c:v>64.400000000000006</c:v>
                </c:pt>
                <c:pt idx="4">
                  <c:v>66.44</c:v>
                </c:pt>
              </c:numCache>
            </c:numRef>
          </c:val>
        </c:ser>
        <c:dLbls>
          <c:showLegendKey val="0"/>
          <c:showVal val="0"/>
          <c:showCatName val="0"/>
          <c:showSerName val="0"/>
          <c:showPercent val="0"/>
          <c:showBubbleSize val="0"/>
        </c:dLbls>
        <c:gapWidth val="150"/>
        <c:axId val="147617664"/>
        <c:axId val="14762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76.64</c:v>
                </c:pt>
                <c:pt idx="1">
                  <c:v>75.91</c:v>
                </c:pt>
                <c:pt idx="2">
                  <c:v>77.19</c:v>
                </c:pt>
                <c:pt idx="3">
                  <c:v>77.48</c:v>
                </c:pt>
                <c:pt idx="4">
                  <c:v>76.02</c:v>
                </c:pt>
              </c:numCache>
            </c:numRef>
          </c:val>
          <c:smooth val="0"/>
        </c:ser>
        <c:dLbls>
          <c:showLegendKey val="0"/>
          <c:showVal val="0"/>
          <c:showCatName val="0"/>
          <c:showSerName val="0"/>
          <c:showPercent val="0"/>
          <c:showBubbleSize val="0"/>
        </c:dLbls>
        <c:marker val="1"/>
        <c:smooth val="0"/>
        <c:axId val="147617664"/>
        <c:axId val="147623936"/>
      </c:lineChart>
      <c:dateAx>
        <c:axId val="147617664"/>
        <c:scaling>
          <c:orientation val="minMax"/>
        </c:scaling>
        <c:delete val="1"/>
        <c:axPos val="b"/>
        <c:numFmt formatCode="ge" sourceLinked="1"/>
        <c:majorTickMark val="none"/>
        <c:minorTickMark val="none"/>
        <c:tickLblPos val="none"/>
        <c:crossAx val="147623936"/>
        <c:crosses val="autoZero"/>
        <c:auto val="1"/>
        <c:lblOffset val="100"/>
        <c:baseTimeUnit val="years"/>
      </c:dateAx>
      <c:valAx>
        <c:axId val="14762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61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8336512"/>
        <c:axId val="15833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336512"/>
        <c:axId val="158338432"/>
      </c:lineChart>
      <c:dateAx>
        <c:axId val="158336512"/>
        <c:scaling>
          <c:orientation val="minMax"/>
        </c:scaling>
        <c:delete val="1"/>
        <c:axPos val="b"/>
        <c:numFmt formatCode="ge" sourceLinked="1"/>
        <c:majorTickMark val="none"/>
        <c:minorTickMark val="none"/>
        <c:tickLblPos val="none"/>
        <c:crossAx val="158338432"/>
        <c:crosses val="autoZero"/>
        <c:auto val="1"/>
        <c:lblOffset val="100"/>
        <c:baseTimeUnit val="years"/>
      </c:dateAx>
      <c:valAx>
        <c:axId val="15833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33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8372992"/>
        <c:axId val="15837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372992"/>
        <c:axId val="158374912"/>
      </c:lineChart>
      <c:dateAx>
        <c:axId val="158372992"/>
        <c:scaling>
          <c:orientation val="minMax"/>
        </c:scaling>
        <c:delete val="1"/>
        <c:axPos val="b"/>
        <c:numFmt formatCode="ge" sourceLinked="1"/>
        <c:majorTickMark val="none"/>
        <c:minorTickMark val="none"/>
        <c:tickLblPos val="none"/>
        <c:crossAx val="158374912"/>
        <c:crosses val="autoZero"/>
        <c:auto val="1"/>
        <c:lblOffset val="100"/>
        <c:baseTimeUnit val="years"/>
      </c:dateAx>
      <c:valAx>
        <c:axId val="15837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37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8403200"/>
        <c:axId val="15842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403200"/>
        <c:axId val="158421760"/>
      </c:lineChart>
      <c:dateAx>
        <c:axId val="158403200"/>
        <c:scaling>
          <c:orientation val="minMax"/>
        </c:scaling>
        <c:delete val="1"/>
        <c:axPos val="b"/>
        <c:numFmt formatCode="ge" sourceLinked="1"/>
        <c:majorTickMark val="none"/>
        <c:minorTickMark val="none"/>
        <c:tickLblPos val="none"/>
        <c:crossAx val="158421760"/>
        <c:crosses val="autoZero"/>
        <c:auto val="1"/>
        <c:lblOffset val="100"/>
        <c:baseTimeUnit val="years"/>
      </c:dateAx>
      <c:valAx>
        <c:axId val="15842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40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8452352"/>
        <c:axId val="15846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452352"/>
        <c:axId val="158462720"/>
      </c:lineChart>
      <c:dateAx>
        <c:axId val="158452352"/>
        <c:scaling>
          <c:orientation val="minMax"/>
        </c:scaling>
        <c:delete val="1"/>
        <c:axPos val="b"/>
        <c:numFmt formatCode="ge" sourceLinked="1"/>
        <c:majorTickMark val="none"/>
        <c:minorTickMark val="none"/>
        <c:tickLblPos val="none"/>
        <c:crossAx val="158462720"/>
        <c:crosses val="autoZero"/>
        <c:auto val="1"/>
        <c:lblOffset val="100"/>
        <c:baseTimeUnit val="years"/>
      </c:dateAx>
      <c:valAx>
        <c:axId val="15846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45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1500.57</c:v>
                </c:pt>
                <c:pt idx="1">
                  <c:v>1583.45</c:v>
                </c:pt>
                <c:pt idx="2">
                  <c:v>1655.15</c:v>
                </c:pt>
                <c:pt idx="3">
                  <c:v>1894.59</c:v>
                </c:pt>
                <c:pt idx="4">
                  <c:v>1960.18</c:v>
                </c:pt>
              </c:numCache>
            </c:numRef>
          </c:val>
        </c:ser>
        <c:dLbls>
          <c:showLegendKey val="0"/>
          <c:showVal val="0"/>
          <c:showCatName val="0"/>
          <c:showSerName val="0"/>
          <c:showPercent val="0"/>
          <c:showBubbleSize val="0"/>
        </c:dLbls>
        <c:gapWidth val="150"/>
        <c:axId val="158480640"/>
        <c:axId val="15850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1355.28</c:v>
                </c:pt>
                <c:pt idx="1">
                  <c:v>1321.78</c:v>
                </c:pt>
                <c:pt idx="2">
                  <c:v>1326.51</c:v>
                </c:pt>
                <c:pt idx="3">
                  <c:v>1285.3599999999999</c:v>
                </c:pt>
                <c:pt idx="4">
                  <c:v>1246.73</c:v>
                </c:pt>
              </c:numCache>
            </c:numRef>
          </c:val>
          <c:smooth val="0"/>
        </c:ser>
        <c:dLbls>
          <c:showLegendKey val="0"/>
          <c:showVal val="0"/>
          <c:showCatName val="0"/>
          <c:showSerName val="0"/>
          <c:showPercent val="0"/>
          <c:showBubbleSize val="0"/>
        </c:dLbls>
        <c:marker val="1"/>
        <c:smooth val="0"/>
        <c:axId val="158480640"/>
        <c:axId val="158507392"/>
      </c:lineChart>
      <c:dateAx>
        <c:axId val="158480640"/>
        <c:scaling>
          <c:orientation val="minMax"/>
        </c:scaling>
        <c:delete val="1"/>
        <c:axPos val="b"/>
        <c:numFmt formatCode="ge" sourceLinked="1"/>
        <c:majorTickMark val="none"/>
        <c:minorTickMark val="none"/>
        <c:tickLblPos val="none"/>
        <c:crossAx val="158507392"/>
        <c:crosses val="autoZero"/>
        <c:auto val="1"/>
        <c:lblOffset val="100"/>
        <c:baseTimeUnit val="years"/>
      </c:dateAx>
      <c:valAx>
        <c:axId val="15850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48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50.96</c:v>
                </c:pt>
                <c:pt idx="1">
                  <c:v>47.31</c:v>
                </c:pt>
                <c:pt idx="2">
                  <c:v>47.17</c:v>
                </c:pt>
                <c:pt idx="3">
                  <c:v>37.840000000000003</c:v>
                </c:pt>
                <c:pt idx="4">
                  <c:v>37.159999999999997</c:v>
                </c:pt>
              </c:numCache>
            </c:numRef>
          </c:val>
        </c:ser>
        <c:dLbls>
          <c:showLegendKey val="0"/>
          <c:showVal val="0"/>
          <c:showCatName val="0"/>
          <c:showSerName val="0"/>
          <c:showPercent val="0"/>
          <c:showBubbleSize val="0"/>
        </c:dLbls>
        <c:gapWidth val="150"/>
        <c:axId val="158601216"/>
        <c:axId val="15860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54.56</c:v>
                </c:pt>
                <c:pt idx="1">
                  <c:v>54.57</c:v>
                </c:pt>
                <c:pt idx="2">
                  <c:v>54.4</c:v>
                </c:pt>
                <c:pt idx="3">
                  <c:v>54.45</c:v>
                </c:pt>
                <c:pt idx="4">
                  <c:v>54.33</c:v>
                </c:pt>
              </c:numCache>
            </c:numRef>
          </c:val>
          <c:smooth val="0"/>
        </c:ser>
        <c:dLbls>
          <c:showLegendKey val="0"/>
          <c:showVal val="0"/>
          <c:showCatName val="0"/>
          <c:showSerName val="0"/>
          <c:showPercent val="0"/>
          <c:showBubbleSize val="0"/>
        </c:dLbls>
        <c:marker val="1"/>
        <c:smooth val="0"/>
        <c:axId val="158601216"/>
        <c:axId val="158603136"/>
      </c:lineChart>
      <c:dateAx>
        <c:axId val="158601216"/>
        <c:scaling>
          <c:orientation val="minMax"/>
        </c:scaling>
        <c:delete val="1"/>
        <c:axPos val="b"/>
        <c:numFmt formatCode="ge" sourceLinked="1"/>
        <c:majorTickMark val="none"/>
        <c:minorTickMark val="none"/>
        <c:tickLblPos val="none"/>
        <c:crossAx val="158603136"/>
        <c:crosses val="autoZero"/>
        <c:auto val="1"/>
        <c:lblOffset val="100"/>
        <c:baseTimeUnit val="years"/>
      </c:dateAx>
      <c:valAx>
        <c:axId val="15860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60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271.18</c:v>
                </c:pt>
                <c:pt idx="1">
                  <c:v>292.31</c:v>
                </c:pt>
                <c:pt idx="2">
                  <c:v>293.13</c:v>
                </c:pt>
                <c:pt idx="3">
                  <c:v>363.62</c:v>
                </c:pt>
                <c:pt idx="4">
                  <c:v>372.39</c:v>
                </c:pt>
              </c:numCache>
            </c:numRef>
          </c:val>
        </c:ser>
        <c:dLbls>
          <c:showLegendKey val="0"/>
          <c:showVal val="0"/>
          <c:showCatName val="0"/>
          <c:showSerName val="0"/>
          <c:showPercent val="0"/>
          <c:showBubbleSize val="0"/>
        </c:dLbls>
        <c:gapWidth val="150"/>
        <c:axId val="158632960"/>
        <c:axId val="15863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314.44</c:v>
                </c:pt>
                <c:pt idx="1">
                  <c:v>318.02999999999997</c:v>
                </c:pt>
                <c:pt idx="2">
                  <c:v>325.14</c:v>
                </c:pt>
                <c:pt idx="3">
                  <c:v>332.75</c:v>
                </c:pt>
                <c:pt idx="4">
                  <c:v>341.05</c:v>
                </c:pt>
              </c:numCache>
            </c:numRef>
          </c:val>
          <c:smooth val="0"/>
        </c:ser>
        <c:dLbls>
          <c:showLegendKey val="0"/>
          <c:showVal val="0"/>
          <c:showCatName val="0"/>
          <c:showSerName val="0"/>
          <c:showPercent val="0"/>
          <c:showBubbleSize val="0"/>
        </c:dLbls>
        <c:marker val="1"/>
        <c:smooth val="0"/>
        <c:axId val="158632960"/>
        <c:axId val="158639232"/>
      </c:lineChart>
      <c:dateAx>
        <c:axId val="158632960"/>
        <c:scaling>
          <c:orientation val="minMax"/>
        </c:scaling>
        <c:delete val="1"/>
        <c:axPos val="b"/>
        <c:numFmt formatCode="ge" sourceLinked="1"/>
        <c:majorTickMark val="none"/>
        <c:minorTickMark val="none"/>
        <c:tickLblPos val="none"/>
        <c:crossAx val="158639232"/>
        <c:crosses val="autoZero"/>
        <c:auto val="1"/>
        <c:lblOffset val="100"/>
        <c:baseTimeUnit val="years"/>
      </c:dateAx>
      <c:valAx>
        <c:axId val="15863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63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静岡県　浜松市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D1</v>
      </c>
      <c r="AA8" s="71"/>
      <c r="AB8" s="71"/>
      <c r="AC8" s="71"/>
      <c r="AD8" s="71"/>
      <c r="AE8" s="71"/>
      <c r="AF8" s="71"/>
      <c r="AG8" s="72"/>
      <c r="AH8" s="3"/>
      <c r="AI8" s="73">
        <f>データ!Q6</f>
        <v>809027</v>
      </c>
      <c r="AJ8" s="74"/>
      <c r="AK8" s="74"/>
      <c r="AL8" s="74"/>
      <c r="AM8" s="74"/>
      <c r="AN8" s="74"/>
      <c r="AO8" s="74"/>
      <c r="AP8" s="75"/>
      <c r="AQ8" s="56">
        <f>データ!R6</f>
        <v>1558.06</v>
      </c>
      <c r="AR8" s="56"/>
      <c r="AS8" s="56"/>
      <c r="AT8" s="56"/>
      <c r="AU8" s="56"/>
      <c r="AV8" s="56"/>
      <c r="AW8" s="56"/>
      <c r="AX8" s="56"/>
      <c r="AY8" s="56">
        <f>データ!S6</f>
        <v>519.25</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1.66</v>
      </c>
      <c r="S10" s="56"/>
      <c r="T10" s="56"/>
      <c r="U10" s="56"/>
      <c r="V10" s="56"/>
      <c r="W10" s="56"/>
      <c r="X10" s="56"/>
      <c r="Y10" s="56"/>
      <c r="Z10" s="64">
        <f>データ!P6</f>
        <v>2117</v>
      </c>
      <c r="AA10" s="64"/>
      <c r="AB10" s="64"/>
      <c r="AC10" s="64"/>
      <c r="AD10" s="64"/>
      <c r="AE10" s="64"/>
      <c r="AF10" s="64"/>
      <c r="AG10" s="64"/>
      <c r="AH10" s="2"/>
      <c r="AI10" s="64">
        <f>データ!T6</f>
        <v>13384</v>
      </c>
      <c r="AJ10" s="64"/>
      <c r="AK10" s="64"/>
      <c r="AL10" s="64"/>
      <c r="AM10" s="64"/>
      <c r="AN10" s="64"/>
      <c r="AO10" s="64"/>
      <c r="AP10" s="64"/>
      <c r="AQ10" s="56">
        <f>データ!U6</f>
        <v>30.8</v>
      </c>
      <c r="AR10" s="56"/>
      <c r="AS10" s="56"/>
      <c r="AT10" s="56"/>
      <c r="AU10" s="56"/>
      <c r="AV10" s="56"/>
      <c r="AW10" s="56"/>
      <c r="AX10" s="56"/>
      <c r="AY10" s="56">
        <f>データ!V6</f>
        <v>434.55</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E1" workbookViewId="0">
      <selection activeCell="P7" sqref="P7"/>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221309</v>
      </c>
      <c r="D6" s="31">
        <f t="shared" si="3"/>
        <v>47</v>
      </c>
      <c r="E6" s="31">
        <f t="shared" si="3"/>
        <v>1</v>
      </c>
      <c r="F6" s="31">
        <f t="shared" si="3"/>
        <v>0</v>
      </c>
      <c r="G6" s="31">
        <f t="shared" si="3"/>
        <v>0</v>
      </c>
      <c r="H6" s="31" t="str">
        <f t="shared" si="3"/>
        <v>静岡県　浜松市</v>
      </c>
      <c r="I6" s="31" t="str">
        <f t="shared" si="3"/>
        <v>法非適用</v>
      </c>
      <c r="J6" s="31" t="str">
        <f t="shared" si="3"/>
        <v>水道事業</v>
      </c>
      <c r="K6" s="31" t="str">
        <f t="shared" si="3"/>
        <v>簡易水道事業</v>
      </c>
      <c r="L6" s="31" t="str">
        <f t="shared" si="3"/>
        <v>D1</v>
      </c>
      <c r="M6" s="32" t="str">
        <f t="shared" si="3"/>
        <v>-</v>
      </c>
      <c r="N6" s="32" t="str">
        <f t="shared" si="3"/>
        <v>該当数値なし</v>
      </c>
      <c r="O6" s="32">
        <f t="shared" si="3"/>
        <v>1.66</v>
      </c>
      <c r="P6" s="32">
        <f t="shared" si="3"/>
        <v>2117</v>
      </c>
      <c r="Q6" s="32">
        <f t="shared" si="3"/>
        <v>809027</v>
      </c>
      <c r="R6" s="32">
        <f t="shared" si="3"/>
        <v>1558.06</v>
      </c>
      <c r="S6" s="32">
        <f t="shared" si="3"/>
        <v>519.25</v>
      </c>
      <c r="T6" s="32">
        <f t="shared" si="3"/>
        <v>13384</v>
      </c>
      <c r="U6" s="32">
        <f t="shared" si="3"/>
        <v>30.8</v>
      </c>
      <c r="V6" s="32">
        <f t="shared" si="3"/>
        <v>434.55</v>
      </c>
      <c r="W6" s="33">
        <f>IF(W7="",NA(),W7)</f>
        <v>78.569999999999993</v>
      </c>
      <c r="X6" s="33">
        <f t="shared" ref="X6:AF6" si="4">IF(X7="",NA(),X7)</f>
        <v>73.16</v>
      </c>
      <c r="Y6" s="33">
        <f t="shared" si="4"/>
        <v>81.540000000000006</v>
      </c>
      <c r="Z6" s="33">
        <f t="shared" si="4"/>
        <v>64.400000000000006</v>
      </c>
      <c r="AA6" s="33">
        <f t="shared" si="4"/>
        <v>66.44</v>
      </c>
      <c r="AB6" s="33">
        <f t="shared" si="4"/>
        <v>76.64</v>
      </c>
      <c r="AC6" s="33">
        <f t="shared" si="4"/>
        <v>75.91</v>
      </c>
      <c r="AD6" s="33">
        <f t="shared" si="4"/>
        <v>77.19</v>
      </c>
      <c r="AE6" s="33">
        <f t="shared" si="4"/>
        <v>77.48</v>
      </c>
      <c r="AF6" s="33">
        <f t="shared" si="4"/>
        <v>76.02</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1500.57</v>
      </c>
      <c r="BE6" s="33">
        <f t="shared" ref="BE6:BM6" si="7">IF(BE7="",NA(),BE7)</f>
        <v>1583.45</v>
      </c>
      <c r="BF6" s="33">
        <f t="shared" si="7"/>
        <v>1655.15</v>
      </c>
      <c r="BG6" s="33">
        <f t="shared" si="7"/>
        <v>1894.59</v>
      </c>
      <c r="BH6" s="33">
        <f t="shared" si="7"/>
        <v>1960.18</v>
      </c>
      <c r="BI6" s="33">
        <f t="shared" si="7"/>
        <v>1355.28</v>
      </c>
      <c r="BJ6" s="33">
        <f t="shared" si="7"/>
        <v>1321.78</v>
      </c>
      <c r="BK6" s="33">
        <f t="shared" si="7"/>
        <v>1326.51</v>
      </c>
      <c r="BL6" s="33">
        <f t="shared" si="7"/>
        <v>1285.3599999999999</v>
      </c>
      <c r="BM6" s="33">
        <f t="shared" si="7"/>
        <v>1246.73</v>
      </c>
      <c r="BN6" s="32" t="str">
        <f>IF(BN7="","",IF(BN7="-","【-】","【"&amp;SUBSTITUTE(TEXT(BN7,"#,##0.00"),"-","△")&amp;"】"))</f>
        <v>【1,242.90】</v>
      </c>
      <c r="BO6" s="33">
        <f>IF(BO7="",NA(),BO7)</f>
        <v>50.96</v>
      </c>
      <c r="BP6" s="33">
        <f t="shared" ref="BP6:BX6" si="8">IF(BP7="",NA(),BP7)</f>
        <v>47.31</v>
      </c>
      <c r="BQ6" s="33">
        <f t="shared" si="8"/>
        <v>47.17</v>
      </c>
      <c r="BR6" s="33">
        <f t="shared" si="8"/>
        <v>37.840000000000003</v>
      </c>
      <c r="BS6" s="33">
        <f t="shared" si="8"/>
        <v>37.159999999999997</v>
      </c>
      <c r="BT6" s="33">
        <f t="shared" si="8"/>
        <v>54.56</v>
      </c>
      <c r="BU6" s="33">
        <f t="shared" si="8"/>
        <v>54.57</v>
      </c>
      <c r="BV6" s="33">
        <f t="shared" si="8"/>
        <v>54.4</v>
      </c>
      <c r="BW6" s="33">
        <f t="shared" si="8"/>
        <v>54.45</v>
      </c>
      <c r="BX6" s="33">
        <f t="shared" si="8"/>
        <v>54.33</v>
      </c>
      <c r="BY6" s="32" t="str">
        <f>IF(BY7="","",IF(BY7="-","【-】","【"&amp;SUBSTITUTE(TEXT(BY7,"#,##0.00"),"-","△")&amp;"】"))</f>
        <v>【33.35】</v>
      </c>
      <c r="BZ6" s="33">
        <f>IF(BZ7="",NA(),BZ7)</f>
        <v>271.18</v>
      </c>
      <c r="CA6" s="33">
        <f t="shared" ref="CA6:CI6" si="9">IF(CA7="",NA(),CA7)</f>
        <v>292.31</v>
      </c>
      <c r="CB6" s="33">
        <f t="shared" si="9"/>
        <v>293.13</v>
      </c>
      <c r="CC6" s="33">
        <f t="shared" si="9"/>
        <v>363.62</v>
      </c>
      <c r="CD6" s="33">
        <f t="shared" si="9"/>
        <v>372.39</v>
      </c>
      <c r="CE6" s="33">
        <f t="shared" si="9"/>
        <v>314.44</v>
      </c>
      <c r="CF6" s="33">
        <f t="shared" si="9"/>
        <v>318.02999999999997</v>
      </c>
      <c r="CG6" s="33">
        <f t="shared" si="9"/>
        <v>325.14</v>
      </c>
      <c r="CH6" s="33">
        <f t="shared" si="9"/>
        <v>332.75</v>
      </c>
      <c r="CI6" s="33">
        <f t="shared" si="9"/>
        <v>341.05</v>
      </c>
      <c r="CJ6" s="32" t="str">
        <f>IF(CJ7="","",IF(CJ7="-","【-】","【"&amp;SUBSTITUTE(TEXT(CJ7,"#,##0.00"),"-","△")&amp;"】"))</f>
        <v>【524.69】</v>
      </c>
      <c r="CK6" s="33">
        <f>IF(CK7="",NA(),CK7)</f>
        <v>58.08</v>
      </c>
      <c r="CL6" s="33">
        <f t="shared" ref="CL6:CT6" si="10">IF(CL7="",NA(),CL7)</f>
        <v>60.99</v>
      </c>
      <c r="CM6" s="33">
        <f t="shared" si="10"/>
        <v>56.46</v>
      </c>
      <c r="CN6" s="33">
        <f t="shared" si="10"/>
        <v>67.17</v>
      </c>
      <c r="CO6" s="33">
        <f t="shared" si="10"/>
        <v>51.91</v>
      </c>
      <c r="CP6" s="33">
        <f t="shared" si="10"/>
        <v>64.3</v>
      </c>
      <c r="CQ6" s="33">
        <f t="shared" si="10"/>
        <v>63.99</v>
      </c>
      <c r="CR6" s="33">
        <f t="shared" si="10"/>
        <v>62.01</v>
      </c>
      <c r="CS6" s="33">
        <f t="shared" si="10"/>
        <v>60.68</v>
      </c>
      <c r="CT6" s="33">
        <f t="shared" si="10"/>
        <v>59.87</v>
      </c>
      <c r="CU6" s="32" t="str">
        <f>IF(CU7="","",IF(CU7="-","【-】","【"&amp;SUBSTITUTE(TEXT(CU7,"#,##0.00"),"-","△")&amp;"】"))</f>
        <v>【57.58】</v>
      </c>
      <c r="CV6" s="33">
        <f>IF(CV7="",NA(),CV7)</f>
        <v>66.319999999999993</v>
      </c>
      <c r="CW6" s="33">
        <f t="shared" ref="CW6:DE6" si="11">IF(CW7="",NA(),CW7)</f>
        <v>62.35</v>
      </c>
      <c r="CX6" s="33">
        <f t="shared" si="11"/>
        <v>66.47</v>
      </c>
      <c r="CY6" s="33">
        <f t="shared" si="11"/>
        <v>63.41</v>
      </c>
      <c r="CZ6" s="33">
        <f t="shared" si="11"/>
        <v>65.31</v>
      </c>
      <c r="DA6" s="33">
        <f t="shared" si="11"/>
        <v>76.38</v>
      </c>
      <c r="DB6" s="33">
        <f t="shared" si="11"/>
        <v>76.260000000000005</v>
      </c>
      <c r="DC6" s="33">
        <f t="shared" si="11"/>
        <v>75.8</v>
      </c>
      <c r="DD6" s="33">
        <f t="shared" si="11"/>
        <v>75.760000000000005</v>
      </c>
      <c r="DE6" s="33">
        <f t="shared" si="11"/>
        <v>75.48</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0.56000000000000005</v>
      </c>
      <c r="ED6" s="33">
        <f t="shared" ref="ED6:EL6" si="14">IF(ED7="",NA(),ED7)</f>
        <v>1.36</v>
      </c>
      <c r="EE6" s="33">
        <f t="shared" si="14"/>
        <v>1.58</v>
      </c>
      <c r="EF6" s="33">
        <f t="shared" si="14"/>
        <v>0.73</v>
      </c>
      <c r="EG6" s="33">
        <f t="shared" si="14"/>
        <v>1.08</v>
      </c>
      <c r="EH6" s="33">
        <f t="shared" si="14"/>
        <v>0.62</v>
      </c>
      <c r="EI6" s="33">
        <f t="shared" si="14"/>
        <v>0.59</v>
      </c>
      <c r="EJ6" s="33">
        <f t="shared" si="14"/>
        <v>0.64</v>
      </c>
      <c r="EK6" s="33">
        <f t="shared" si="14"/>
        <v>0.55000000000000004</v>
      </c>
      <c r="EL6" s="33">
        <f t="shared" si="14"/>
        <v>0.54</v>
      </c>
      <c r="EM6" s="32" t="str">
        <f>IF(EM7="","",IF(EM7="-","【-】","【"&amp;SUBSTITUTE(TEXT(EM7,"#,##0.00"),"-","△")&amp;"】"))</f>
        <v>【0.71】</v>
      </c>
    </row>
    <row r="7" spans="1:143" s="34" customFormat="1">
      <c r="A7" s="26"/>
      <c r="B7" s="35">
        <v>2015</v>
      </c>
      <c r="C7" s="35">
        <v>221309</v>
      </c>
      <c r="D7" s="35">
        <v>47</v>
      </c>
      <c r="E7" s="35">
        <v>1</v>
      </c>
      <c r="F7" s="35">
        <v>0</v>
      </c>
      <c r="G7" s="35">
        <v>0</v>
      </c>
      <c r="H7" s="35" t="s">
        <v>93</v>
      </c>
      <c r="I7" s="35" t="s">
        <v>94</v>
      </c>
      <c r="J7" s="35" t="s">
        <v>95</v>
      </c>
      <c r="K7" s="35" t="s">
        <v>96</v>
      </c>
      <c r="L7" s="35" t="s">
        <v>97</v>
      </c>
      <c r="M7" s="36" t="s">
        <v>98</v>
      </c>
      <c r="N7" s="36" t="s">
        <v>99</v>
      </c>
      <c r="O7" s="36">
        <v>1.66</v>
      </c>
      <c r="P7" s="36">
        <v>2117</v>
      </c>
      <c r="Q7" s="36">
        <v>809027</v>
      </c>
      <c r="R7" s="36">
        <v>1558.06</v>
      </c>
      <c r="S7" s="36">
        <v>519.25</v>
      </c>
      <c r="T7" s="36">
        <v>13384</v>
      </c>
      <c r="U7" s="36">
        <v>30.8</v>
      </c>
      <c r="V7" s="36">
        <v>434.55</v>
      </c>
      <c r="W7" s="36">
        <v>78.569999999999993</v>
      </c>
      <c r="X7" s="36">
        <v>73.16</v>
      </c>
      <c r="Y7" s="36">
        <v>81.540000000000006</v>
      </c>
      <c r="Z7" s="36">
        <v>64.400000000000006</v>
      </c>
      <c r="AA7" s="36">
        <v>66.44</v>
      </c>
      <c r="AB7" s="36">
        <v>76.64</v>
      </c>
      <c r="AC7" s="36">
        <v>75.91</v>
      </c>
      <c r="AD7" s="36">
        <v>77.19</v>
      </c>
      <c r="AE7" s="36">
        <v>77.48</v>
      </c>
      <c r="AF7" s="36">
        <v>76.02</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1500.57</v>
      </c>
      <c r="BE7" s="36">
        <v>1583.45</v>
      </c>
      <c r="BF7" s="36">
        <v>1655.15</v>
      </c>
      <c r="BG7" s="36">
        <v>1894.59</v>
      </c>
      <c r="BH7" s="36">
        <v>1960.18</v>
      </c>
      <c r="BI7" s="36">
        <v>1355.28</v>
      </c>
      <c r="BJ7" s="36">
        <v>1321.78</v>
      </c>
      <c r="BK7" s="36">
        <v>1326.51</v>
      </c>
      <c r="BL7" s="36">
        <v>1285.3599999999999</v>
      </c>
      <c r="BM7" s="36">
        <v>1246.73</v>
      </c>
      <c r="BN7" s="36">
        <v>1242.9000000000001</v>
      </c>
      <c r="BO7" s="36">
        <v>50.96</v>
      </c>
      <c r="BP7" s="36">
        <v>47.31</v>
      </c>
      <c r="BQ7" s="36">
        <v>47.17</v>
      </c>
      <c r="BR7" s="36">
        <v>37.840000000000003</v>
      </c>
      <c r="BS7" s="36">
        <v>37.159999999999997</v>
      </c>
      <c r="BT7" s="36">
        <v>54.56</v>
      </c>
      <c r="BU7" s="36">
        <v>54.57</v>
      </c>
      <c r="BV7" s="36">
        <v>54.4</v>
      </c>
      <c r="BW7" s="36">
        <v>54.45</v>
      </c>
      <c r="BX7" s="36">
        <v>54.33</v>
      </c>
      <c r="BY7" s="36">
        <v>33.35</v>
      </c>
      <c r="BZ7" s="36">
        <v>271.18</v>
      </c>
      <c r="CA7" s="36">
        <v>292.31</v>
      </c>
      <c r="CB7" s="36">
        <v>293.13</v>
      </c>
      <c r="CC7" s="36">
        <v>363.62</v>
      </c>
      <c r="CD7" s="36">
        <v>372.39</v>
      </c>
      <c r="CE7" s="36">
        <v>314.44</v>
      </c>
      <c r="CF7" s="36">
        <v>318.02999999999997</v>
      </c>
      <c r="CG7" s="36">
        <v>325.14</v>
      </c>
      <c r="CH7" s="36">
        <v>332.75</v>
      </c>
      <c r="CI7" s="36">
        <v>341.05</v>
      </c>
      <c r="CJ7" s="36">
        <v>524.69000000000005</v>
      </c>
      <c r="CK7" s="36">
        <v>58.08</v>
      </c>
      <c r="CL7" s="36">
        <v>60.99</v>
      </c>
      <c r="CM7" s="36">
        <v>56.46</v>
      </c>
      <c r="CN7" s="36">
        <v>67.17</v>
      </c>
      <c r="CO7" s="36">
        <v>51.91</v>
      </c>
      <c r="CP7" s="36">
        <v>64.3</v>
      </c>
      <c r="CQ7" s="36">
        <v>63.99</v>
      </c>
      <c r="CR7" s="36">
        <v>62.01</v>
      </c>
      <c r="CS7" s="36">
        <v>60.68</v>
      </c>
      <c r="CT7" s="36">
        <v>59.87</v>
      </c>
      <c r="CU7" s="36">
        <v>57.58</v>
      </c>
      <c r="CV7" s="36">
        <v>66.319999999999993</v>
      </c>
      <c r="CW7" s="36">
        <v>62.35</v>
      </c>
      <c r="CX7" s="36">
        <v>66.47</v>
      </c>
      <c r="CY7" s="36">
        <v>63.41</v>
      </c>
      <c r="CZ7" s="36">
        <v>65.31</v>
      </c>
      <c r="DA7" s="36">
        <v>76.38</v>
      </c>
      <c r="DB7" s="36">
        <v>76.260000000000005</v>
      </c>
      <c r="DC7" s="36">
        <v>75.8</v>
      </c>
      <c r="DD7" s="36">
        <v>75.760000000000005</v>
      </c>
      <c r="DE7" s="36">
        <v>75.48</v>
      </c>
      <c r="DF7" s="36">
        <v>75.27</v>
      </c>
      <c r="DG7" s="36"/>
      <c r="DH7" s="36"/>
      <c r="DI7" s="36"/>
      <c r="DJ7" s="36"/>
      <c r="DK7" s="36"/>
      <c r="DL7" s="36"/>
      <c r="DM7" s="36"/>
      <c r="DN7" s="36"/>
      <c r="DO7" s="36"/>
      <c r="DP7" s="36"/>
      <c r="DQ7" s="36"/>
      <c r="DR7" s="36"/>
      <c r="DS7" s="36"/>
      <c r="DT7" s="36"/>
      <c r="DU7" s="36"/>
      <c r="DV7" s="36"/>
      <c r="DW7" s="36"/>
      <c r="DX7" s="36"/>
      <c r="DY7" s="36"/>
      <c r="DZ7" s="36"/>
      <c r="EA7" s="36"/>
      <c r="EB7" s="36"/>
      <c r="EC7" s="36">
        <v>0.56000000000000005</v>
      </c>
      <c r="ED7" s="36">
        <v>1.36</v>
      </c>
      <c r="EE7" s="36">
        <v>1.58</v>
      </c>
      <c r="EF7" s="36">
        <v>0.73</v>
      </c>
      <c r="EG7" s="36">
        <v>1.08</v>
      </c>
      <c r="EH7" s="36">
        <v>0.62</v>
      </c>
      <c r="EI7" s="36">
        <v>0.59</v>
      </c>
      <c r="EJ7" s="36">
        <v>0.64</v>
      </c>
      <c r="EK7" s="36">
        <v>0.55000000000000004</v>
      </c>
      <c r="EL7" s="36">
        <v>0.54</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中村</cp:lastModifiedBy>
  <dcterms:created xsi:type="dcterms:W3CDTF">2016-12-02T02:19:04Z</dcterms:created>
  <dcterms:modified xsi:type="dcterms:W3CDTF">2017-03-24T01:04:10Z</dcterms:modified>
</cp:coreProperties>
</file>