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2106\04_総務調整G\50 照会・苦情・各種団体関係\60_照会・苦情・意見関係\01_庁内（一部ＣＤ化）【780ＭＢ】\R3\220124_【未】財政課令和2年度経営比較分析について\"/>
    </mc:Choice>
  </mc:AlternateContent>
  <workbookProtection workbookAlgorithmName="SHA-512" workbookHashValue="3P2pRIfYyrlX5MuqcvPIvFEihoKhY72EUiFglYSwU5rU8KimhzDDyFi4FWDpQpD7Ba0OFpX6ZOEXL1cFd1TWWg==" workbookSaltValue="BKy1iHzlMqLhRkNx8eZSy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GQ30" i="4"/>
  <c r="BZ30" i="4"/>
  <c r="LT76" i="4"/>
  <c r="GQ51" i="4"/>
  <c r="LH30" i="4"/>
  <c r="BZ51" i="4"/>
  <c r="IE76" i="4"/>
  <c r="BG30" i="4"/>
  <c r="FX51" i="4"/>
  <c r="BG51" i="4"/>
  <c r="AV76" i="4"/>
  <c r="KO51" i="4"/>
  <c r="KO30" i="4"/>
  <c r="FX30" i="4"/>
  <c r="LE76" i="4"/>
  <c r="HP76" i="4"/>
  <c r="HA76" i="4"/>
  <c r="AN51" i="4"/>
  <c r="FE30" i="4"/>
  <c r="KP76" i="4"/>
  <c r="AN30" i="4"/>
  <c r="FE51" i="4"/>
  <c r="AG76" i="4"/>
  <c r="JV51" i="4"/>
  <c r="JV30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<sst xmlns="http://schemas.openxmlformats.org/spreadsheetml/2006/main" count="278" uniqueCount="131">
  <si>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</si>
  <si>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</si>
  <si>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</si>
  <si>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</si>
  <si>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</si>
  <si>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</si>
  <si>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</si>
  <si>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</si>
  <si>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</si>
  <si>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</si>
  <si>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</si>
  <si>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</si>
  <si>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</si>
  <si>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</si>
  <si>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</si>
  <si>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</si>
  <si>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</si>
  <si>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</si>
  <si>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</si>
  <si>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</si>
  <si>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</si>
  <si>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</si>
  <si>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</si>
  <si>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</si>
  <si>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</si>
  <si>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</si>
  <si>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</si>
  <si>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</si>
  <si>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</si>
  <si>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</si>
  <si>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</si>
  <si>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</si>
  <si>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</si>
  <si>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</si>
  <si>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</si>
  <si>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</si>
  <si>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</si>
  <si>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</si>
  <si>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</si>
  <si>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</si>
  <si>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</si>
  <si>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</si>
  <si>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</si>
  <si>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</si>
  <si>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</si>
  <si>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</si>
  <si>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</si>
  <si>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</si>
  <si>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</si>
  <si>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</si>
  <si>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</si>
  <si>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</si>
  <si>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</si>
  <si>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</si>
  <si>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</si>
  <si>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</si>
  <si>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</si>
  <si>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</si>
  <si>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</si>
  <si>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</si>
  <si>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</si>
  <si>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</si>
  <si>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</si>
  <si>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</si>
  <si>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</si>
  <si>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</si>
  <si>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</si>
  <si>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</si>
  <si>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</si>
  <si>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</si>
  <si>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</si>
  <si>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</si>
  <si>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</si>
  <si>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</si>
  <si>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</si>
  <si>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</si>
  <si>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</si>
  <si>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</si>
  <si>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</si>
  <si>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</si>
  <si>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</si>
  <si>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</si>
  <si>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</si>
  <si>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</si>
  <si>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</si>
  <si>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</si>
  <si>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</si>
  <si>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</si>
  <si>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</si>
  <si>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</si>
  <si>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</si>
  <si>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</si>
  <si>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</si>
  <si>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</si>
  <si>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</si>
  <si>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</si>
  <si>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</si>
  <si>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</si>
  <si>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</si>
  <si>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</si>
  <si>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</si>
  <si>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</si>
  <si>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</si>
  <si>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</si>
  <si>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</si>
  <si>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</si>
  <si>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</si>
  <si>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</si>
  <si>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</si>
  <si>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静岡県　浜松市</t>
  </si>
  <si>
    <t>新川南駐車場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</si>
  <si>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</si>
  <si>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</si>
  <si>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</si>
  <si>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</si>
  <si>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</si>
  <si>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</si>
  <si>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</si>
  <si>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</si>
  <si>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</si>
  <si>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</si>
  <si>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</si>
  <si>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</si>
  <si>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</si>
  <si>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</si>
  <si>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</si>
  <si>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</si>
  <si>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本駐車場は収容台数82台の比較的小規模な無人の平面駐車場である。そのため、事業規模が小さく、小額の修繕工事であっても経営指標への影響が大きいため、年度間で指標に増減が生じているものの、一貫して他会計補助金を要しておらず独立採算制を保っており、概ね順調に運営されているものと考える。</t>
  </si>
  <si>
    <t>　本駐車場は、河川上に位置する平面駐車場であるため⑦敷地の地価はない。また、企業債もない</t>
  </si>
  <si>
    <t>　本駐車場は無人の平面駐車場であり、多額の管理費用を要しないため、経営上は良好な状況であるが、他の市営駐車場と併せて周辺の駐車場の需給バランスを調査し、公の駐車場としての必要性・あり方について検討し、今後の方針を決定する。</t>
  </si>
  <si>
    <t>　本駐車場の周辺にはコインパーキングが多数あり、駐車需要が分散することから⑪稼働率は全国平均を下回る状況である。
　令和２年度はコロナ禍により減少傾向にある。</t>
    <rPh sb="6" eb="8">
      <t>シュウヘン</t>
    </rPh>
    <rPh sb="19" eb="21">
      <t>タスウ</t>
    </rPh>
    <rPh sb="24" eb="26">
      <t>チュウシャ</t>
    </rPh>
    <rPh sb="26" eb="28">
      <t>ジュヨウ</t>
    </rPh>
    <rPh sb="29" eb="31">
      <t>ブンサン</t>
    </rPh>
    <rPh sb="58" eb="60">
      <t>レイワ</t>
    </rPh>
    <rPh sb="61" eb="63">
      <t>ネンド</t>
    </rPh>
    <rPh sb="67" eb="68">
      <t>カ</t>
    </rPh>
    <rPh sb="71" eb="73">
      <t>ゲンショウ</t>
    </rPh>
    <rPh sb="73" eb="75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</si>
</sst>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439.7</c:v>
                </c:pt>
                <c:pt idx="1">
                  <c:v>374</c:v>
                </c:pt>
                <c:pt idx="2">
                  <c:v>399.7</c:v>
                </c:pt>
                <c:pt idx="3">
                  <c:v>335.4</c:v>
                </c:pt>
                <c:pt idx="4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79-45EE-9C73-F4B523332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79-45EE-9C73-F4B523332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D-4C5F-8271-B4507DDC1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D-4C5F-8271-B4507DDC1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301-44C6-8D96-769CFEF3B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1-44C6-8D96-769CFEF3B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CE5-4E1E-8873-E52514458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5-4E1E-8873-E52514458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9-4074-8E52-5D2D1300C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9-4074-8E52-5D2D1300C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9-4169-A2F5-72CCD1C7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9-4169-A2F5-72CCD1C7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179.3</c:v>
                </c:pt>
                <c:pt idx="1">
                  <c:v>173.2</c:v>
                </c:pt>
                <c:pt idx="2">
                  <c:v>192.7</c:v>
                </c:pt>
                <c:pt idx="3">
                  <c:v>157.30000000000001</c:v>
                </c:pt>
                <c:pt idx="4">
                  <c:v>117.1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3-47C3-8432-3C3E0BE2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D3-47C3-8432-3C3E0BE28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77.3</c:v>
                </c:pt>
                <c:pt idx="1">
                  <c:v>274</c:v>
                </c:pt>
                <c:pt idx="2">
                  <c:v>299.7</c:v>
                </c:pt>
                <c:pt idx="3">
                  <c:v>235.4</c:v>
                </c:pt>
                <c:pt idx="4">
                  <c:v>-74.099999999999994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0-473C-BEBA-A8FD849D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0-473C-BEBA-A8FD849D9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17346</c:v>
                </c:pt>
                <c:pt idx="1">
                  <c:v>17896</c:v>
                </c:pt>
                <c:pt idx="2">
                  <c:v>19797</c:v>
                </c:pt>
                <c:pt idx="3">
                  <c:v>16983</c:v>
                </c:pt>
                <c:pt idx="4">
                  <c:v>-5106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7-400E-8237-30182112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37-400E-8237-30182112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37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静岡県浜松市　新川南駐車場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Ａ３Ｂ１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駅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有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2060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117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50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82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300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利用料金制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127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439.7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374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399.7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335.4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25.9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179.3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173.2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192.7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157.30000000000001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117.1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77.3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274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299.7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235.4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-74.099999999999994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17346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17896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19797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16983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-5106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18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21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18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405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7123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8017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8137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8005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2698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63000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IYZAsfiWbnrRyRJO080uEtWAWNh5DzXsOf30KyTzSgS2rTqBP+L8DMn7s9mPTHT4v0UQBq/cpCJNM/3A5DjAA==" saltValue="B0xu0qk+8POrBRscLjTGq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68</v>
      </c>
      <c r="CN4" s="141" t="s">
        <v>69</v>
      </c>
      <c r="CO4" s="143" t="s">
        <v>70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90</v>
      </c>
      <c r="AM5" s="59" t="s">
        <v>91</v>
      </c>
      <c r="AN5" s="59" t="s">
        <v>100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101</v>
      </c>
      <c r="BG5" s="59" t="s">
        <v>89</v>
      </c>
      <c r="BH5" s="59" t="s">
        <v>90</v>
      </c>
      <c r="BI5" s="59" t="s">
        <v>102</v>
      </c>
      <c r="BJ5" s="59" t="s">
        <v>100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101</v>
      </c>
      <c r="BR5" s="59" t="s">
        <v>99</v>
      </c>
      <c r="BS5" s="59" t="s">
        <v>103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90</v>
      </c>
      <c r="CE5" s="59" t="s">
        <v>102</v>
      </c>
      <c r="CF5" s="59" t="s">
        <v>100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2"/>
      <c r="CN5" s="142"/>
      <c r="CO5" s="59" t="s">
        <v>88</v>
      </c>
      <c r="CP5" s="59" t="s">
        <v>89</v>
      </c>
      <c r="CQ5" s="59" t="s">
        <v>103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103</v>
      </c>
      <c r="DC5" s="59" t="s">
        <v>91</v>
      </c>
      <c r="DD5" s="59" t="s">
        <v>100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104</v>
      </c>
      <c r="B6" s="60">
        <f>B8</f>
        <v>2020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静岡県浜松市</v>
      </c>
      <c r="I6" s="60" t="str">
        <f t="shared" si="1"/>
        <v>新川南駐車場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50</v>
      </c>
      <c r="S6" s="62" t="str">
        <f t="shared" si="1"/>
        <v>駅</v>
      </c>
      <c r="T6" s="62" t="str">
        <f t="shared" si="1"/>
        <v>有</v>
      </c>
      <c r="U6" s="63">
        <f t="shared" si="1"/>
        <v>2060</v>
      </c>
      <c r="V6" s="63">
        <f t="shared" si="1"/>
        <v>82</v>
      </c>
      <c r="W6" s="63">
        <f t="shared" si="1"/>
        <v>300</v>
      </c>
      <c r="X6" s="62" t="str">
        <f t="shared" si="1"/>
        <v>利用料金制</v>
      </c>
      <c r="Y6" s="64">
        <f>IF(Y8="-",NA(),Y8)</f>
        <v>439.7</v>
      </c>
      <c r="Z6" s="64">
        <f t="shared" ref="Z6:AH6" si="2">IF(Z8="-",NA(),Z8)</f>
        <v>374</v>
      </c>
      <c r="AA6" s="64">
        <f t="shared" si="2"/>
        <v>399.7</v>
      </c>
      <c r="AB6" s="64">
        <f t="shared" si="2"/>
        <v>335.4</v>
      </c>
      <c r="AC6" s="64">
        <f t="shared" si="2"/>
        <v>25.9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77.3</v>
      </c>
      <c r="BG6" s="64">
        <f t="shared" ref="BG6:BO6" si="5">IF(BG8="-",NA(),BG8)</f>
        <v>274</v>
      </c>
      <c r="BH6" s="64">
        <f t="shared" si="5"/>
        <v>299.7</v>
      </c>
      <c r="BI6" s="64">
        <f t="shared" si="5"/>
        <v>235.4</v>
      </c>
      <c r="BJ6" s="64">
        <f t="shared" si="5"/>
        <v>-74.099999999999994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17346</v>
      </c>
      <c r="BR6" s="65">
        <f t="shared" ref="BR6:BZ6" si="6">IF(BR8="-",NA(),BR8)</f>
        <v>17896</v>
      </c>
      <c r="BS6" s="65">
        <f t="shared" si="6"/>
        <v>19797</v>
      </c>
      <c r="BT6" s="65">
        <f t="shared" si="6"/>
        <v>16983</v>
      </c>
      <c r="BU6" s="65">
        <f t="shared" si="6"/>
        <v>-5106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105</v>
      </c>
      <c r="CM6" s="63">
        <f t="shared" ref="CM6:CN6" si="7">CM8</f>
        <v>0</v>
      </c>
      <c r="CN6" s="63">
        <f t="shared" si="7"/>
        <v>63000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179.3</v>
      </c>
      <c r="DL6" s="64">
        <f t="shared" ref="DL6:DT6" si="9">IF(DL8="-",NA(),DL8)</f>
        <v>173.2</v>
      </c>
      <c r="DM6" s="64">
        <f t="shared" si="9"/>
        <v>192.7</v>
      </c>
      <c r="DN6" s="64">
        <f t="shared" si="9"/>
        <v>157.30000000000001</v>
      </c>
      <c r="DO6" s="64">
        <f t="shared" si="9"/>
        <v>117.1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106</v>
      </c>
      <c r="B7" s="60">
        <f t="shared" ref="B7:X7" si="10">B8</f>
        <v>2020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静岡県　浜松市</v>
      </c>
      <c r="I7" s="60" t="str">
        <f t="shared" si="10"/>
        <v>新川南駐車場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50</v>
      </c>
      <c r="S7" s="62" t="str">
        <f t="shared" si="10"/>
        <v>駅</v>
      </c>
      <c r="T7" s="62" t="str">
        <f t="shared" si="10"/>
        <v>有</v>
      </c>
      <c r="U7" s="63">
        <f t="shared" si="10"/>
        <v>2060</v>
      </c>
      <c r="V7" s="63">
        <f t="shared" si="10"/>
        <v>82</v>
      </c>
      <c r="W7" s="63">
        <f t="shared" si="10"/>
        <v>300</v>
      </c>
      <c r="X7" s="62" t="str">
        <f t="shared" si="10"/>
        <v>利用料金制</v>
      </c>
      <c r="Y7" s="64">
        <f>Y8</f>
        <v>439.7</v>
      </c>
      <c r="Z7" s="64">
        <f t="shared" ref="Z7:AH7" si="11">Z8</f>
        <v>374</v>
      </c>
      <c r="AA7" s="64">
        <f t="shared" si="11"/>
        <v>399.7</v>
      </c>
      <c r="AB7" s="64">
        <f t="shared" si="11"/>
        <v>335.4</v>
      </c>
      <c r="AC7" s="64">
        <f t="shared" si="11"/>
        <v>25.9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77.3</v>
      </c>
      <c r="BG7" s="64">
        <f t="shared" ref="BG7:BO7" si="14">BG8</f>
        <v>274</v>
      </c>
      <c r="BH7" s="64">
        <f t="shared" si="14"/>
        <v>299.7</v>
      </c>
      <c r="BI7" s="64">
        <f t="shared" si="14"/>
        <v>235.4</v>
      </c>
      <c r="BJ7" s="64">
        <f t="shared" si="14"/>
        <v>-74.099999999999994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17346</v>
      </c>
      <c r="BR7" s="65">
        <f t="shared" ref="BR7:BZ7" si="15">BR8</f>
        <v>17896</v>
      </c>
      <c r="BS7" s="65">
        <f t="shared" si="15"/>
        <v>19797</v>
      </c>
      <c r="BT7" s="65">
        <f t="shared" si="15"/>
        <v>16983</v>
      </c>
      <c r="BU7" s="65">
        <f t="shared" si="15"/>
        <v>-5106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105</v>
      </c>
      <c r="CL7" s="61"/>
      <c r="CM7" s="63">
        <f>CM8</f>
        <v>0</v>
      </c>
      <c r="CN7" s="63">
        <f>CN8</f>
        <v>63000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179.3</v>
      </c>
      <c r="DL7" s="64">
        <f t="shared" ref="DL7:DT7" si="17">DL8</f>
        <v>173.2</v>
      </c>
      <c r="DM7" s="64">
        <f t="shared" si="17"/>
        <v>192.7</v>
      </c>
      <c r="DN7" s="64">
        <f t="shared" si="17"/>
        <v>157.30000000000001</v>
      </c>
      <c r="DO7" s="64">
        <f t="shared" si="17"/>
        <v>117.1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221309</v>
      </c>
      <c r="D8" s="67">
        <v>47</v>
      </c>
      <c r="E8" s="67">
        <v>14</v>
      </c>
      <c r="F8" s="67">
        <v>0</v>
      </c>
      <c r="G8" s="67">
        <v>3</v>
      </c>
      <c r="H8" s="67" t="s">
        <v>109</v>
      </c>
      <c r="I8" s="67" t="s">
        <v>110</v>
      </c>
      <c r="J8" s="67" t="s">
        <v>111</v>
      </c>
      <c r="K8" s="67" t="s">
        <v>112</v>
      </c>
      <c r="L8" s="67" t="s">
        <v>113</v>
      </c>
      <c r="M8" s="67" t="s">
        <v>114</v>
      </c>
      <c r="N8" s="67" t="s">
        <v>115</v>
      </c>
      <c r="O8" s="68" t="s">
        <v>116</v>
      </c>
      <c r="P8" s="69" t="s">
        <v>117</v>
      </c>
      <c r="Q8" s="69" t="s">
        <v>118</v>
      </c>
      <c r="R8" s="70">
        <v>50</v>
      </c>
      <c r="S8" s="69" t="s">
        <v>119</v>
      </c>
      <c r="T8" s="69" t="s">
        <v>120</v>
      </c>
      <c r="U8" s="70">
        <v>2060</v>
      </c>
      <c r="V8" s="70">
        <v>82</v>
      </c>
      <c r="W8" s="70">
        <v>300</v>
      </c>
      <c r="X8" s="69" t="s">
        <v>121</v>
      </c>
      <c r="Y8" s="71">
        <v>439.7</v>
      </c>
      <c r="Z8" s="71">
        <v>374</v>
      </c>
      <c r="AA8" s="71">
        <v>399.7</v>
      </c>
      <c r="AB8" s="71">
        <v>335.4</v>
      </c>
      <c r="AC8" s="71">
        <v>25.9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77.3</v>
      </c>
      <c r="BG8" s="71">
        <v>274</v>
      </c>
      <c r="BH8" s="71">
        <v>299.7</v>
      </c>
      <c r="BI8" s="71">
        <v>235.4</v>
      </c>
      <c r="BJ8" s="71">
        <v>-74.099999999999994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17346</v>
      </c>
      <c r="BR8" s="72">
        <v>17896</v>
      </c>
      <c r="BS8" s="72">
        <v>19797</v>
      </c>
      <c r="BT8" s="73">
        <v>16983</v>
      </c>
      <c r="BU8" s="73">
        <v>-5106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113</v>
      </c>
      <c r="CC8" s="71" t="s">
        <v>113</v>
      </c>
      <c r="CD8" s="71" t="s">
        <v>113</v>
      </c>
      <c r="CE8" s="71" t="s">
        <v>113</v>
      </c>
      <c r="CF8" s="71" t="s">
        <v>113</v>
      </c>
      <c r="CG8" s="71" t="s">
        <v>113</v>
      </c>
      <c r="CH8" s="71" t="s">
        <v>113</v>
      </c>
      <c r="CI8" s="71" t="s">
        <v>113</v>
      </c>
      <c r="CJ8" s="71" t="s">
        <v>113</v>
      </c>
      <c r="CK8" s="71" t="s">
        <v>113</v>
      </c>
      <c r="CL8" s="68" t="s">
        <v>113</v>
      </c>
      <c r="CM8" s="70">
        <v>0</v>
      </c>
      <c r="CN8" s="70">
        <v>63000</v>
      </c>
      <c r="CO8" s="71" t="s">
        <v>113</v>
      </c>
      <c r="CP8" s="71" t="s">
        <v>113</v>
      </c>
      <c r="CQ8" s="71" t="s">
        <v>113</v>
      </c>
      <c r="CR8" s="71" t="s">
        <v>113</v>
      </c>
      <c r="CS8" s="71" t="s">
        <v>113</v>
      </c>
      <c r="CT8" s="71" t="s">
        <v>113</v>
      </c>
      <c r="CU8" s="71" t="s">
        <v>113</v>
      </c>
      <c r="CV8" s="71" t="s">
        <v>113</v>
      </c>
      <c r="CW8" s="71" t="s">
        <v>113</v>
      </c>
      <c r="CX8" s="71" t="s">
        <v>113</v>
      </c>
      <c r="CY8" s="68" t="s">
        <v>113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179.3</v>
      </c>
      <c r="DL8" s="71">
        <v>173.2</v>
      </c>
      <c r="DM8" s="71">
        <v>192.7</v>
      </c>
      <c r="DN8" s="71">
        <v>157.30000000000001</v>
      </c>
      <c r="DO8" s="71">
        <v>117.1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122</v>
      </c>
      <c r="C10" s="78" t="s">
        <v>123</v>
      </c>
      <c r="D10" s="78" t="s">
        <v>124</v>
      </c>
      <c r="E10" s="78" t="s">
        <v>125</v>
      </c>
      <c r="F10" s="78" t="s">
        <v>126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2021-12-17T06:03:14Z</dcterms:created>
  <dcterms:modified xsi:type="dcterms:W3CDTF">2022-01-21T08:21:30Z</dcterms:modified>
  <cp:category/>
</cp:coreProperties>
</file>