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V/T9Gbi8Qo6ZqAncPKpM555RGImHcT4kvotWRlpVRdl3x+w3kAz6Ba/A8esqOmzFxfx2RFFa7kCkBwkgRHJdg==" workbookSaltValue="6ldzGMKW51jwyX1Nil9g5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<sst xmlns="http://schemas.openxmlformats.org/spreadsheetml/2006/main" count="228" uniqueCount="114">
  <si>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</si>
  <si>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</si>
  <si>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</si>
  <si>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</si>
  <si>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</si>
  <si>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</si>
  <si>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</si>
  <si>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</si>
  <si>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</si>
  <si>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</si>
  <si>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</si>
  <si>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</si>
  <si>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</si>
  <si>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</si>
  <si>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</si>
  <si>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</si>
  <si>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</si>
  <si>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</si>
  <si>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</si>
  <si>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</si>
  <si>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</si>
  <si>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</si>
  <si>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</si>
  <si>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</si>
  <si>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</si>
  <si>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</si>
  <si>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</si>
  <si>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</si>
  <si>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</si>
  <si>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</si>
  <si>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</si>
  <si>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</si>
  <si>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</si>
  <si>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</si>
  <si>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</si>
  <si>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</si>
  <si>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</si>
  <si>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</si>
  <si>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</si>
  <si>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</si>
  <si>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</si>
  <si>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</si>
  <si>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</si>
  <si>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</si>
  <si>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</si>
  <si>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</si>
  <si>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</si>
  <si>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</si>
  <si>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</si>
  <si>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</si>
  <si>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</si>
  <si>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</si>
  <si>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</si>
  <si>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</si>
  <si>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</si>
  <si>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</si>
  <si>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</si>
  <si>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</si>
  <si>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</si>
  <si>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</si>
  <si>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</si>
  <si>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</si>
  <si>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</si>
  <si>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</si>
  <si>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</si>
  <si>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</si>
  <si>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</si>
  <si>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</si>
  <si>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</si>
  <si>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</si>
  <si>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</si>
  <si>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</si>
  <si>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</si>
  <si>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</si>
  <si>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</si>
  <si>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</si>
  <si>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</si>
  <si>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</si>
  <si>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</si>
  <si>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</si>
  <si>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</si>
  <si>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</si>
  <si>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</si>
  <si>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</si>
  <si>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</si>
  <si>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</si>
  <si>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</si>
  <si>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</si>
  <si>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</si>
  <si>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</si>
  <si>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</si>
  <si>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</si>
  <si>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</si>
  <si>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</si>
  <si>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</si>
  <si>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</si>
  <si>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</si>
  <si>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</si>
  <si>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</si>
  <si>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</si>
  <si>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</si>
  <si>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</si>
  <si>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</si>
  <si>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</si>
  <si>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</si>
  <si>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</si>
  <si>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</si>
  <si>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</si>
  <si>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</si>
  <si>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</si>
  <si>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</si>
  <si>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rFont val="ＭＳ ゴシック"/>
        <family val="3"/>
        <charset val="128"/>
      </rPr>
      <t>①有形固定資産減価償却率　②管路経年化率</t>
    </r>
    <r>
      <rPr>
        <sz val="10"/>
        <rFont val="ＭＳ ゴシック"/>
        <family val="3"/>
        <charset val="128"/>
      </rPr>
      <t xml:space="preserve">
　アセットマネジメント計画に基づき、基幹管路や中口径管路を予防保全として優先的に更新している。また、小口径管路は事後保全による修繕対応としていることに加え、本市独自に設定した実耐用年数による管路更新、施設の長寿命化を図っていることなどから、有形固定資産減価償却率及び管路経年化率は、ともに上昇傾向にある。
</t>
    </r>
    <r>
      <rPr>
        <b/>
        <sz val="10"/>
        <rFont val="ＭＳ ゴシック"/>
        <family val="3"/>
        <charset val="128"/>
      </rPr>
      <t>③管路更新率</t>
    </r>
    <r>
      <rPr>
        <sz val="10"/>
        <rFont val="ＭＳ ゴシック"/>
        <family val="3"/>
        <charset val="128"/>
      </rPr>
      <t xml:space="preserve">
　本市は、全国で２番目に広大な市域を有し、管路総延長が長い上、口径が大きく延長当たりの費用がかかる基幹管路の更新を優先的に進めているため、類似団体と比べ低い水準で推移している。</t>
    </r>
    <rPh sb="32" eb="34">
      <t>ケイカク</t>
    </rPh>
    <rPh sb="35" eb="36">
      <t>モト</t>
    </rPh>
    <rPh sb="39" eb="41">
      <t>キカン</t>
    </rPh>
    <rPh sb="41" eb="43">
      <t>カンロ</t>
    </rPh>
    <rPh sb="44" eb="47">
      <t>チュウコウケイ</t>
    </rPh>
    <rPh sb="47" eb="49">
      <t>カンロ</t>
    </rPh>
    <rPh sb="50" eb="52">
      <t>ヨボウ</t>
    </rPh>
    <rPh sb="52" eb="54">
      <t>ホゼン</t>
    </rPh>
    <rPh sb="57" eb="60">
      <t>ユウセンテキ</t>
    </rPh>
    <rPh sb="61" eb="63">
      <t>コウシン</t>
    </rPh>
    <rPh sb="71" eb="74">
      <t>ショウコウケイ</t>
    </rPh>
    <rPh sb="74" eb="76">
      <t>カンロ</t>
    </rPh>
    <rPh sb="77" eb="79">
      <t>ジゴ</t>
    </rPh>
    <rPh sb="79" eb="81">
      <t>ホゼン</t>
    </rPh>
    <rPh sb="84" eb="86">
      <t>シュウゼン</t>
    </rPh>
    <rPh sb="86" eb="88">
      <t>タイオウ</t>
    </rPh>
    <rPh sb="96" eb="97">
      <t>クワ</t>
    </rPh>
    <rPh sb="101" eb="103">
      <t>ドクジ</t>
    </rPh>
    <rPh sb="104" eb="106">
      <t>セッテイ</t>
    </rPh>
    <rPh sb="118" eb="120">
      <t>コウシン</t>
    </rPh>
    <rPh sb="193" eb="195">
      <t>コウダイ</t>
    </rPh>
    <rPh sb="196" eb="198">
      <t>シイキ</t>
    </rPh>
    <rPh sb="210" eb="211">
      <t>ウエ</t>
    </rPh>
    <rPh sb="212" eb="214">
      <t>コウケイ</t>
    </rPh>
    <rPh sb="215" eb="216">
      <t>オオ</t>
    </rPh>
    <rPh sb="218" eb="220">
      <t>エンチョウ</t>
    </rPh>
    <rPh sb="220" eb="221">
      <t>ア</t>
    </rPh>
    <rPh sb="224" eb="226">
      <t>ヒヨウ</t>
    </rPh>
    <rPh sb="262" eb="264">
      <t>スイイ</t>
    </rPh>
    <phoneticPr fontId="4"/>
  </si>
  <si>
    <r>
      <rPr>
        <b/>
        <sz val="10"/>
        <color theme="1"/>
        <rFont val="ＭＳ ゴシック"/>
        <family val="3"/>
        <charset val="128"/>
      </rPr>
      <t>①経常収支比率</t>
    </r>
    <r>
      <rPr>
        <sz val="10"/>
        <color theme="1"/>
        <rFont val="ＭＳ ゴシック"/>
        <family val="3"/>
        <charset val="128"/>
      </rPr>
      <t xml:space="preserve">
　経常</t>
    </r>
    <r>
      <rPr>
        <sz val="10"/>
        <rFont val="ＭＳ ゴシック"/>
        <family val="3"/>
        <charset val="128"/>
      </rPr>
      <t>収支は黒字であることを示す100％以上で推移しているものの、給水収益が減少する一方で、維持管理費等の営業費用が増加傾向にあり、経営状況の厳しさが増している。</t>
    </r>
    <r>
      <rPr>
        <sz val="10"/>
        <color theme="1"/>
        <rFont val="ＭＳ ゴシック"/>
        <family val="3"/>
        <charset val="128"/>
      </rPr>
      <t xml:space="preserve">
</t>
    </r>
    <r>
      <rPr>
        <b/>
        <sz val="10"/>
        <color theme="1"/>
        <rFont val="ＭＳ ゴシック"/>
        <family val="3"/>
        <charset val="128"/>
      </rPr>
      <t>②累積欠損金比率</t>
    </r>
    <r>
      <rPr>
        <sz val="10"/>
        <color theme="1"/>
        <rFont val="ＭＳ ゴシック"/>
        <family val="3"/>
        <charset val="128"/>
      </rPr>
      <t xml:space="preserve">
　累積欠損金は、発生していない。
</t>
    </r>
    <r>
      <rPr>
        <b/>
        <sz val="10"/>
        <color theme="1"/>
        <rFont val="ＭＳ ゴシック"/>
        <family val="3"/>
        <charset val="128"/>
      </rPr>
      <t>③流動比率</t>
    </r>
    <r>
      <rPr>
        <sz val="10"/>
        <color theme="1"/>
        <rFont val="ＭＳ ゴシック"/>
        <family val="3"/>
        <charset val="128"/>
      </rPr>
      <t xml:space="preserve">
　100％を大きく上回っていることから支払能力は十分にあり、短期的な資金面におけるリスクは低い。
</t>
    </r>
    <r>
      <rPr>
        <b/>
        <sz val="10"/>
        <color theme="1"/>
        <rFont val="ＭＳ ゴシック"/>
        <family val="3"/>
        <charset val="128"/>
      </rPr>
      <t>④企業債残高対給水収益比率</t>
    </r>
    <r>
      <rPr>
        <sz val="10"/>
        <color theme="1"/>
        <rFont val="ＭＳ ゴシック"/>
        <family val="3"/>
        <charset val="128"/>
      </rPr>
      <t xml:space="preserve">
　給水収益は減少傾向にあるものの、企業債残高は着実に削減していることから、横ばいで推移している。
</t>
    </r>
    <r>
      <rPr>
        <b/>
        <sz val="10"/>
        <color theme="1"/>
        <rFont val="ＭＳ ゴシック"/>
        <family val="3"/>
        <charset val="128"/>
      </rPr>
      <t>⑤料金回収率　⑥給水原価</t>
    </r>
    <r>
      <rPr>
        <sz val="10"/>
        <color theme="1"/>
        <rFont val="ＭＳ ゴシック"/>
        <family val="3"/>
        <charset val="128"/>
      </rPr>
      <t xml:space="preserve">
　給水原価は、営業費用の増加により上昇したが、類似団体平均値を下回り良好な水準だといえる。一方、料金回収率は令和元年度以降100％未満となっている。これは、料金回収率を算定する費用に、下水道使用料徴収に要する経費など、他会計が費用負担する経費が含まれていることによるもので、当年度純利益は確保している。
</t>
    </r>
    <r>
      <rPr>
        <b/>
        <sz val="10"/>
        <color theme="1"/>
        <rFont val="ＭＳ ゴシック"/>
        <family val="3"/>
        <charset val="128"/>
      </rPr>
      <t>⑦施設利用率</t>
    </r>
    <r>
      <rPr>
        <sz val="10"/>
        <color theme="1"/>
        <rFont val="ＭＳ ゴシック"/>
        <family val="3"/>
        <charset val="128"/>
      </rPr>
      <t xml:space="preserve">
　類似団体平均値と比べて良好だが、水需要の減少傾向を踏まえ施設規模の適正化を進める必要がある。
</t>
    </r>
    <r>
      <rPr>
        <b/>
        <sz val="10"/>
        <color theme="1"/>
        <rFont val="ＭＳ ゴシック"/>
        <family val="3"/>
        <charset val="128"/>
      </rPr>
      <t>⑧有収率</t>
    </r>
    <r>
      <rPr>
        <sz val="10"/>
        <color theme="1"/>
        <rFont val="ＭＳ ゴシック"/>
        <family val="3"/>
        <charset val="128"/>
      </rPr>
      <t xml:space="preserve">
　有収率は上昇傾向にあるものの、類似団体平均値より低いため、引き続き漏水調査や老朽管更新を効果的に実施し、有収率の向上に努める必要がある。</t>
    </r>
    <rPh sb="9" eb="11">
      <t>ケイジョウ</t>
    </rPh>
    <rPh sb="14" eb="16">
      <t>クロジ</t>
    </rPh>
    <rPh sb="22" eb="23">
      <t>シメ</t>
    </rPh>
    <rPh sb="28" eb="30">
      <t>イジョウ</t>
    </rPh>
    <rPh sb="41" eb="43">
      <t>キュウスイ</t>
    </rPh>
    <rPh sb="43" eb="45">
      <t>シュウエキ</t>
    </rPh>
    <rPh sb="46" eb="48">
      <t>ゲンショウ</t>
    </rPh>
    <rPh sb="50" eb="52">
      <t>イッポウ</t>
    </rPh>
    <rPh sb="54" eb="56">
      <t>イジ</t>
    </rPh>
    <rPh sb="56" eb="59">
      <t>カンリヒ</t>
    </rPh>
    <rPh sb="59" eb="60">
      <t>トウ</t>
    </rPh>
    <rPh sb="61" eb="63">
      <t>エイギョウ</t>
    </rPh>
    <rPh sb="63" eb="65">
      <t>ヒヨウ</t>
    </rPh>
    <rPh sb="66" eb="68">
      <t>ゾウカ</t>
    </rPh>
    <rPh sb="68" eb="70">
      <t>ケイコウ</t>
    </rPh>
    <rPh sb="74" eb="76">
      <t>ケイエイ</t>
    </rPh>
    <rPh sb="76" eb="78">
      <t>ジョウキョウ</t>
    </rPh>
    <rPh sb="79" eb="80">
      <t>キビ</t>
    </rPh>
    <rPh sb="83" eb="84">
      <t>マ</t>
    </rPh>
    <rPh sb="96" eb="98">
      <t>ヒリツ</t>
    </rPh>
    <rPh sb="104" eb="105">
      <t>キン</t>
    </rPh>
    <rPh sb="128" eb="129">
      <t>オオ</t>
    </rPh>
    <rPh sb="131" eb="133">
      <t>ウワマワ</t>
    </rPh>
    <rPh sb="152" eb="155">
      <t>タンキテキ</t>
    </rPh>
    <rPh sb="156" eb="158">
      <t>シキン</t>
    </rPh>
    <rPh sb="158" eb="159">
      <t>メン</t>
    </rPh>
    <rPh sb="167" eb="168">
      <t>ヒク</t>
    </rPh>
    <rPh sb="186" eb="188">
      <t>キュウスイ</t>
    </rPh>
    <rPh sb="188" eb="190">
      <t>シュウエキ</t>
    </rPh>
    <rPh sb="191" eb="193">
      <t>ゲンショウ</t>
    </rPh>
    <rPh sb="193" eb="195">
      <t>ケイコウ</t>
    </rPh>
    <rPh sb="208" eb="210">
      <t>チャクジツ</t>
    </rPh>
    <rPh sb="211" eb="213">
      <t>サクゲン</t>
    </rPh>
    <rPh sb="222" eb="223">
      <t>ヨコ</t>
    </rPh>
    <rPh sb="226" eb="228">
      <t>スイイ</t>
    </rPh>
    <rPh sb="254" eb="256">
      <t>エイギョウ</t>
    </rPh>
    <rPh sb="256" eb="258">
      <t>ヒヨウ</t>
    </rPh>
    <rPh sb="259" eb="261">
      <t>ゾウカ</t>
    </rPh>
    <rPh sb="264" eb="266">
      <t>ジョウショウ</t>
    </rPh>
    <rPh sb="270" eb="272">
      <t>ルイジ</t>
    </rPh>
    <rPh sb="272" eb="274">
      <t>ダンタイ</t>
    </rPh>
    <rPh sb="274" eb="276">
      <t>ヘイキン</t>
    </rPh>
    <rPh sb="276" eb="277">
      <t>アタイ</t>
    </rPh>
    <rPh sb="278" eb="280">
      <t>シタマワ</t>
    </rPh>
    <rPh sb="284" eb="286">
      <t>スイジュン</t>
    </rPh>
    <rPh sb="292" eb="294">
      <t>イッポウ</t>
    </rPh>
    <rPh sb="301" eb="303">
      <t>レイワ</t>
    </rPh>
    <rPh sb="303" eb="304">
      <t>モト</t>
    </rPh>
    <rPh sb="304" eb="306">
      <t>ネンド</t>
    </rPh>
    <rPh sb="306" eb="308">
      <t>イコウ</t>
    </rPh>
    <rPh sb="312" eb="314">
      <t>ミマン</t>
    </rPh>
    <rPh sb="325" eb="327">
      <t>リョウキン</t>
    </rPh>
    <rPh sb="327" eb="329">
      <t>カイシュウ</t>
    </rPh>
    <rPh sb="329" eb="330">
      <t>リツ</t>
    </rPh>
    <rPh sb="331" eb="333">
      <t>サンテイ</t>
    </rPh>
    <rPh sb="335" eb="337">
      <t>ヒヨウ</t>
    </rPh>
    <rPh sb="339" eb="342">
      <t>ゲスイドウ</t>
    </rPh>
    <rPh sb="342" eb="345">
      <t>シヨウリョウ</t>
    </rPh>
    <rPh sb="345" eb="347">
      <t>チョウシュウ</t>
    </rPh>
    <rPh sb="348" eb="349">
      <t>ヨウ</t>
    </rPh>
    <rPh sb="351" eb="353">
      <t>ケイヒ</t>
    </rPh>
    <rPh sb="356" eb="357">
      <t>タ</t>
    </rPh>
    <rPh sb="357" eb="359">
      <t>カイケイ</t>
    </rPh>
    <rPh sb="360" eb="362">
      <t>ヒヨウ</t>
    </rPh>
    <rPh sb="362" eb="364">
      <t>フタン</t>
    </rPh>
    <rPh sb="366" eb="368">
      <t>ケイヒ</t>
    </rPh>
    <rPh sb="369" eb="370">
      <t>フク</t>
    </rPh>
    <rPh sb="384" eb="387">
      <t>トウネンド</t>
    </rPh>
    <rPh sb="387" eb="390">
      <t>ジュンリエキ</t>
    </rPh>
    <rPh sb="391" eb="393">
      <t>カクホ</t>
    </rPh>
    <rPh sb="411" eb="413">
      <t>ヘイキン</t>
    </rPh>
    <rPh sb="413" eb="414">
      <t>チ</t>
    </rPh>
    <rPh sb="418" eb="420">
      <t>リョウコウ</t>
    </rPh>
    <rPh sb="429" eb="431">
      <t>ケイコウ</t>
    </rPh>
    <rPh sb="444" eb="445">
      <t>スス</t>
    </rPh>
    <rPh sb="460" eb="463">
      <t>ユウシュウリツ</t>
    </rPh>
    <rPh sb="464" eb="466">
      <t>ジョウショウ</t>
    </rPh>
    <rPh sb="466" eb="468">
      <t>ケイコウ</t>
    </rPh>
    <rPh sb="475" eb="477">
      <t>ルイジ</t>
    </rPh>
    <rPh sb="477" eb="479">
      <t>ダンタイ</t>
    </rPh>
    <rPh sb="479" eb="481">
      <t>ヘイキン</t>
    </rPh>
    <rPh sb="481" eb="482">
      <t>アタイ</t>
    </rPh>
    <rPh sb="484" eb="485">
      <t>ヒク</t>
    </rPh>
    <rPh sb="489" eb="490">
      <t>ヒ</t>
    </rPh>
    <rPh sb="491" eb="492">
      <t>ツヅ</t>
    </rPh>
    <rPh sb="504" eb="507">
      <t>コウカテキ</t>
    </rPh>
    <rPh sb="519" eb="520">
      <t>ツト</t>
    </rPh>
    <phoneticPr fontId="4"/>
  </si>
  <si>
    <t>　全体的な指標としては、概ね適正水準であると考えられるが、経常収支比率や料金回収率については下降傾向にあることから、今後の推移を注視する必要がある。
　経営の健全性・効率性に関しては、継続的に黒字を確保しつつ企業債残高を減少させている。一方で、水需要減に伴う給水収益の減少や老朽化が進んだ施設等の更新にかかる費用の増加等により経営状況の厳しさが増していく見込みであることから、配水区再編や水需要に合わせた施設の統廃合等に取り組みながら、効率的な事業運営を行う必要がある。
　老朽化対策については、令和３年度に見直しを実施したアセットマネジメント計画に基づき、更新費用の低減や平準化を図っていく。</t>
    <rPh sb="1" eb="4">
      <t>ゼンタイテキ</t>
    </rPh>
    <rPh sb="5" eb="7">
      <t>シヒョウ</t>
    </rPh>
    <rPh sb="12" eb="13">
      <t>オオム</t>
    </rPh>
    <rPh sb="14" eb="16">
      <t>テキセイ</t>
    </rPh>
    <rPh sb="16" eb="18">
      <t>スイジュン</t>
    </rPh>
    <rPh sb="22" eb="23">
      <t>カンガ</t>
    </rPh>
    <rPh sb="29" eb="31">
      <t>ケイジョウ</t>
    </rPh>
    <rPh sb="31" eb="33">
      <t>シュウシ</t>
    </rPh>
    <rPh sb="33" eb="35">
      <t>ヒリツ</t>
    </rPh>
    <rPh sb="36" eb="38">
      <t>リョウキン</t>
    </rPh>
    <rPh sb="38" eb="40">
      <t>カイシュウ</t>
    </rPh>
    <rPh sb="40" eb="41">
      <t>リツ</t>
    </rPh>
    <rPh sb="46" eb="48">
      <t>カコウ</t>
    </rPh>
    <rPh sb="48" eb="50">
      <t>ケイコウ</t>
    </rPh>
    <rPh sb="58" eb="60">
      <t>コンゴ</t>
    </rPh>
    <rPh sb="61" eb="63">
      <t>スイイ</t>
    </rPh>
    <rPh sb="64" eb="66">
      <t>チュウシ</t>
    </rPh>
    <rPh sb="68" eb="70">
      <t>ヒツヨウ</t>
    </rPh>
    <rPh sb="79" eb="82">
      <t>ケンゼンセイ</t>
    </rPh>
    <rPh sb="83" eb="86">
      <t>コウリツセイ</t>
    </rPh>
    <rPh sb="87" eb="88">
      <t>カン</t>
    </rPh>
    <rPh sb="107" eb="109">
      <t>ザンダカ</t>
    </rPh>
    <rPh sb="118" eb="120">
      <t>イッポウ</t>
    </rPh>
    <rPh sb="122" eb="123">
      <t>ミズ</t>
    </rPh>
    <rPh sb="123" eb="125">
      <t>ジュヨウ</t>
    </rPh>
    <rPh sb="127" eb="128">
      <t>トモナ</t>
    </rPh>
    <rPh sb="129" eb="131">
      <t>キュウスイ</t>
    </rPh>
    <rPh sb="131" eb="133">
      <t>シュウエキ</t>
    </rPh>
    <rPh sb="134" eb="136">
      <t>ゲンショウ</t>
    </rPh>
    <rPh sb="137" eb="140">
      <t>ロウキュウカ</t>
    </rPh>
    <rPh sb="141" eb="142">
      <t>スス</t>
    </rPh>
    <rPh sb="144" eb="146">
      <t>シセツ</t>
    </rPh>
    <rPh sb="146" eb="147">
      <t>ナド</t>
    </rPh>
    <rPh sb="148" eb="150">
      <t>コウシン</t>
    </rPh>
    <rPh sb="154" eb="156">
      <t>ヒヨウ</t>
    </rPh>
    <rPh sb="157" eb="159">
      <t>ゾウカ</t>
    </rPh>
    <rPh sb="159" eb="160">
      <t>ナド</t>
    </rPh>
    <rPh sb="163" eb="165">
      <t>ケイエイ</t>
    </rPh>
    <rPh sb="165" eb="167">
      <t>ジョウキョウ</t>
    </rPh>
    <rPh sb="168" eb="169">
      <t>キビ</t>
    </rPh>
    <rPh sb="172" eb="173">
      <t>マ</t>
    </rPh>
    <rPh sb="177" eb="179">
      <t>ミコ</t>
    </rPh>
    <rPh sb="188" eb="190">
      <t>ハイスイ</t>
    </rPh>
    <rPh sb="190" eb="191">
      <t>ク</t>
    </rPh>
    <rPh sb="191" eb="193">
      <t>サイヘン</t>
    </rPh>
    <rPh sb="194" eb="195">
      <t>ミズ</t>
    </rPh>
    <rPh sb="195" eb="197">
      <t>ジュヨウ</t>
    </rPh>
    <rPh sb="198" eb="199">
      <t>ア</t>
    </rPh>
    <rPh sb="202" eb="204">
      <t>シセツ</t>
    </rPh>
    <rPh sb="205" eb="208">
      <t>トウハイゴウ</t>
    </rPh>
    <rPh sb="208" eb="209">
      <t>ナド</t>
    </rPh>
    <rPh sb="210" eb="211">
      <t>ト</t>
    </rPh>
    <rPh sb="212" eb="213">
      <t>ク</t>
    </rPh>
    <rPh sb="218" eb="221">
      <t>コウリツテキ</t>
    </rPh>
    <rPh sb="222" eb="224">
      <t>ジギョウ</t>
    </rPh>
    <rPh sb="224" eb="226">
      <t>ウンエイ</t>
    </rPh>
    <rPh sb="227" eb="228">
      <t>オコナ</t>
    </rPh>
    <rPh sb="229" eb="231">
      <t>ヒツヨウ</t>
    </rPh>
    <rPh sb="237" eb="240">
      <t>ロウキュウカ</t>
    </rPh>
    <rPh sb="240" eb="242">
      <t>タイサク</t>
    </rPh>
    <rPh sb="248" eb="250">
      <t>レイワ</t>
    </rPh>
    <rPh sb="251" eb="253">
      <t>ネンド</t>
    </rPh>
    <rPh sb="254" eb="256">
      <t>ミナオ</t>
    </rPh>
    <rPh sb="258" eb="260">
      <t>ジッシ</t>
    </rPh>
    <rPh sb="272" eb="274">
      <t>ケイカク</t>
    </rPh>
    <rPh sb="275" eb="276">
      <t>モト</t>
    </rPh>
    <rPh sb="279" eb="281">
      <t>コウシン</t>
    </rPh>
    <rPh sb="281" eb="283">
      <t>ヒヨウ</t>
    </rPh>
    <rPh sb="284" eb="286">
      <t>テイゲン</t>
    </rPh>
    <rPh sb="287" eb="290">
      <t>ヘイジュンカ</t>
    </rPh>
    <rPh sb="291" eb="29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</si>
</sst>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0.56999999999999995</c:v>
                </c:pt>
                <c:pt idx="2">
                  <c:v>0.55000000000000004</c:v>
                </c:pt>
                <c:pt idx="3">
                  <c:v>0.47</c:v>
                </c:pt>
                <c:pt idx="4">
                  <c:v>0.49</c:v>
                </c:pt>
              </c:numCache>
            </c:numRef>
          </c:val>
          <c:extLst xmlns:c16r2="http://schemas.microsoft.com/office/drawing/2015/06/chart">
            <c:ext xmlns:c16="http://schemas.microsoft.com/office/drawing/2014/chart" uri="{C3380CC4-5D6E-409C-BE32-E72D297353CC}">
              <c16:uniqueId val="{00000000-DED6-4B76-93FF-24CEA78C53AD}"/>
            </c:ext>
          </c:extLst>
        </c:ser>
        <c:dLbls>
          <c:showLegendKey val="0"/>
          <c:showVal val="0"/>
          <c:showCatName val="0"/>
          <c:showSerName val="0"/>
          <c:showPercent val="0"/>
          <c:showBubbleSize val="0"/>
        </c:dLbls>
        <c:gapWidth val="150"/>
        <c:axId val="170797696"/>
        <c:axId val="1708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xmlns:c16r2="http://schemas.microsoft.com/office/drawing/2015/06/chart">
            <c:ext xmlns:c16="http://schemas.microsoft.com/office/drawing/2014/chart" uri="{C3380CC4-5D6E-409C-BE32-E72D297353CC}">
              <c16:uniqueId val="{00000001-DED6-4B76-93FF-24CEA78C53AD}"/>
            </c:ext>
          </c:extLst>
        </c:ser>
        <c:dLbls>
          <c:showLegendKey val="0"/>
          <c:showVal val="0"/>
          <c:showCatName val="0"/>
          <c:showSerName val="0"/>
          <c:showPercent val="0"/>
          <c:showBubbleSize val="0"/>
        </c:dLbls>
        <c:marker val="1"/>
        <c:smooth val="0"/>
        <c:axId val="170797696"/>
        <c:axId val="170812160"/>
      </c:lineChart>
      <c:dateAx>
        <c:axId val="170797696"/>
        <c:scaling>
          <c:orientation val="minMax"/>
        </c:scaling>
        <c:delete val="1"/>
        <c:axPos val="b"/>
        <c:numFmt formatCode="&quot;H&quot;yy" sourceLinked="1"/>
        <c:majorTickMark val="none"/>
        <c:minorTickMark val="none"/>
        <c:tickLblPos val="none"/>
        <c:crossAx val="170812160"/>
        <c:crosses val="autoZero"/>
        <c:auto val="1"/>
        <c:lblOffset val="100"/>
        <c:baseTimeUnit val="years"/>
      </c:dateAx>
      <c:valAx>
        <c:axId val="1708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63.25</c:v>
                </c:pt>
                <c:pt idx="1">
                  <c:v>63.78</c:v>
                </c:pt>
                <c:pt idx="2">
                  <c:v>63.42</c:v>
                </c:pt>
                <c:pt idx="3">
                  <c:v>64.27</c:v>
                </c:pt>
                <c:pt idx="4">
                  <c:v>63.59</c:v>
                </c:pt>
              </c:numCache>
            </c:numRef>
          </c:val>
          <c:extLst xmlns:c16r2="http://schemas.microsoft.com/office/drawing/2015/06/chart">
            <c:ext xmlns:c16="http://schemas.microsoft.com/office/drawing/2014/chart" uri="{C3380CC4-5D6E-409C-BE32-E72D297353CC}">
              <c16:uniqueId val="{00000000-8E7E-4647-8A2B-FFA50187217F}"/>
            </c:ext>
          </c:extLst>
        </c:ser>
        <c:dLbls>
          <c:showLegendKey val="0"/>
          <c:showVal val="0"/>
          <c:showCatName val="0"/>
          <c:showSerName val="0"/>
          <c:showPercent val="0"/>
          <c:showBubbleSize val="0"/>
        </c:dLbls>
        <c:gapWidth val="150"/>
        <c:axId val="267053696"/>
        <c:axId val="2670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xmlns:c16r2="http://schemas.microsoft.com/office/drawing/2015/06/chart">
            <c:ext xmlns:c16="http://schemas.microsoft.com/office/drawing/2014/chart" uri="{C3380CC4-5D6E-409C-BE32-E72D297353CC}">
              <c16:uniqueId val="{00000001-8E7E-4647-8A2B-FFA50187217F}"/>
            </c:ext>
          </c:extLst>
        </c:ser>
        <c:dLbls>
          <c:showLegendKey val="0"/>
          <c:showVal val="0"/>
          <c:showCatName val="0"/>
          <c:showSerName val="0"/>
          <c:showPercent val="0"/>
          <c:showBubbleSize val="0"/>
        </c:dLbls>
        <c:marker val="1"/>
        <c:smooth val="0"/>
        <c:axId val="267053696"/>
        <c:axId val="267059968"/>
      </c:lineChart>
      <c:dateAx>
        <c:axId val="267053696"/>
        <c:scaling>
          <c:orientation val="minMax"/>
        </c:scaling>
        <c:delete val="1"/>
        <c:axPos val="b"/>
        <c:numFmt formatCode="&quot;H&quot;yy" sourceLinked="1"/>
        <c:majorTickMark val="none"/>
        <c:minorTickMark val="none"/>
        <c:tickLblPos val="none"/>
        <c:crossAx val="267059968"/>
        <c:crosses val="autoZero"/>
        <c:auto val="1"/>
        <c:lblOffset val="100"/>
        <c:baseTimeUnit val="years"/>
      </c:dateAx>
      <c:valAx>
        <c:axId val="2670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92.23</c:v>
                </c:pt>
                <c:pt idx="1">
                  <c:v>90.97</c:v>
                </c:pt>
                <c:pt idx="2">
                  <c:v>90.46</c:v>
                </c:pt>
                <c:pt idx="3">
                  <c:v>91.03</c:v>
                </c:pt>
                <c:pt idx="4">
                  <c:v>91.13</c:v>
                </c:pt>
              </c:numCache>
            </c:numRef>
          </c:val>
          <c:extLst xmlns:c16r2="http://schemas.microsoft.com/office/drawing/2015/06/chart">
            <c:ext xmlns:c16="http://schemas.microsoft.com/office/drawing/2014/chart" uri="{C3380CC4-5D6E-409C-BE32-E72D297353CC}">
              <c16:uniqueId val="{00000000-1952-4902-BE88-A350407C7CC2}"/>
            </c:ext>
          </c:extLst>
        </c:ser>
        <c:dLbls>
          <c:showLegendKey val="0"/>
          <c:showVal val="0"/>
          <c:showCatName val="0"/>
          <c:showSerName val="0"/>
          <c:showPercent val="0"/>
          <c:showBubbleSize val="0"/>
        </c:dLbls>
        <c:gapWidth val="150"/>
        <c:axId val="267103232"/>
        <c:axId val="2671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xmlns:c16r2="http://schemas.microsoft.com/office/drawing/2015/06/chart">
            <c:ext xmlns:c16="http://schemas.microsoft.com/office/drawing/2014/chart" uri="{C3380CC4-5D6E-409C-BE32-E72D297353CC}">
              <c16:uniqueId val="{00000001-1952-4902-BE88-A350407C7CC2}"/>
            </c:ext>
          </c:extLst>
        </c:ser>
        <c:dLbls>
          <c:showLegendKey val="0"/>
          <c:showVal val="0"/>
          <c:showCatName val="0"/>
          <c:showSerName val="0"/>
          <c:showPercent val="0"/>
          <c:showBubbleSize val="0"/>
        </c:dLbls>
        <c:marker val="1"/>
        <c:smooth val="0"/>
        <c:axId val="267103232"/>
        <c:axId val="267113600"/>
      </c:lineChart>
      <c:dateAx>
        <c:axId val="267103232"/>
        <c:scaling>
          <c:orientation val="minMax"/>
        </c:scaling>
        <c:delete val="1"/>
        <c:axPos val="b"/>
        <c:numFmt formatCode="&quot;H&quot;yy" sourceLinked="1"/>
        <c:majorTickMark val="none"/>
        <c:minorTickMark val="none"/>
        <c:tickLblPos val="none"/>
        <c:crossAx val="267113600"/>
        <c:crosses val="autoZero"/>
        <c:auto val="1"/>
        <c:lblOffset val="100"/>
        <c:baseTimeUnit val="years"/>
      </c:dateAx>
      <c:valAx>
        <c:axId val="2671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109.53</c:v>
                </c:pt>
                <c:pt idx="1">
                  <c:v>105.93</c:v>
                </c:pt>
                <c:pt idx="2">
                  <c:v>103.79</c:v>
                </c:pt>
                <c:pt idx="3">
                  <c:v>103.58</c:v>
                </c:pt>
                <c:pt idx="4">
                  <c:v>102.1</c:v>
                </c:pt>
              </c:numCache>
            </c:numRef>
          </c:val>
          <c:extLst xmlns:c16r2="http://schemas.microsoft.com/office/drawing/2015/06/chart">
            <c:ext xmlns:c16="http://schemas.microsoft.com/office/drawing/2014/chart" uri="{C3380CC4-5D6E-409C-BE32-E72D297353CC}">
              <c16:uniqueId val="{00000000-FC5A-46AC-B3E0-9475E24A04D6}"/>
            </c:ext>
          </c:extLst>
        </c:ser>
        <c:dLbls>
          <c:showLegendKey val="0"/>
          <c:showVal val="0"/>
          <c:showCatName val="0"/>
          <c:showSerName val="0"/>
          <c:showPercent val="0"/>
          <c:showBubbleSize val="0"/>
        </c:dLbls>
        <c:gapWidth val="150"/>
        <c:axId val="170843136"/>
        <c:axId val="2666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xmlns:c16r2="http://schemas.microsoft.com/office/drawing/2015/06/chart">
            <c:ext xmlns:c16="http://schemas.microsoft.com/office/drawing/2014/chart" uri="{C3380CC4-5D6E-409C-BE32-E72D297353CC}">
              <c16:uniqueId val="{00000001-FC5A-46AC-B3E0-9475E24A04D6}"/>
            </c:ext>
          </c:extLst>
        </c:ser>
        <c:dLbls>
          <c:showLegendKey val="0"/>
          <c:showVal val="0"/>
          <c:showCatName val="0"/>
          <c:showSerName val="0"/>
          <c:showPercent val="0"/>
          <c:showBubbleSize val="0"/>
        </c:dLbls>
        <c:marker val="1"/>
        <c:smooth val="0"/>
        <c:axId val="170843136"/>
        <c:axId val="266667136"/>
      </c:lineChart>
      <c:dateAx>
        <c:axId val="170843136"/>
        <c:scaling>
          <c:orientation val="minMax"/>
        </c:scaling>
        <c:delete val="1"/>
        <c:axPos val="b"/>
        <c:numFmt formatCode="&quot;H&quot;yy" sourceLinked="1"/>
        <c:majorTickMark val="none"/>
        <c:minorTickMark val="none"/>
        <c:tickLblPos val="none"/>
        <c:crossAx val="266667136"/>
        <c:crosses val="autoZero"/>
        <c:auto val="1"/>
        <c:lblOffset val="100"/>
        <c:baseTimeUnit val="years"/>
      </c:dateAx>
      <c:valAx>
        <c:axId val="26666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47.98</c:v>
                </c:pt>
                <c:pt idx="1">
                  <c:v>48.95</c:v>
                </c:pt>
                <c:pt idx="2">
                  <c:v>49.82</c:v>
                </c:pt>
                <c:pt idx="3">
                  <c:v>50.63</c:v>
                </c:pt>
                <c:pt idx="4">
                  <c:v>51.41</c:v>
                </c:pt>
              </c:numCache>
            </c:numRef>
          </c:val>
          <c:extLst xmlns:c16r2="http://schemas.microsoft.com/office/drawing/2015/06/chart">
            <c:ext xmlns:c16="http://schemas.microsoft.com/office/drawing/2014/chart" uri="{C3380CC4-5D6E-409C-BE32-E72D297353CC}">
              <c16:uniqueId val="{00000000-F57B-466F-8E6F-F928BB3A59B5}"/>
            </c:ext>
          </c:extLst>
        </c:ser>
        <c:dLbls>
          <c:showLegendKey val="0"/>
          <c:showVal val="0"/>
          <c:showCatName val="0"/>
          <c:showSerName val="0"/>
          <c:showPercent val="0"/>
          <c:showBubbleSize val="0"/>
        </c:dLbls>
        <c:gapWidth val="150"/>
        <c:axId val="266681728"/>
        <c:axId val="2667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xmlns:c16r2="http://schemas.microsoft.com/office/drawing/2015/06/chart">
            <c:ext xmlns:c16="http://schemas.microsoft.com/office/drawing/2014/chart" uri="{C3380CC4-5D6E-409C-BE32-E72D297353CC}">
              <c16:uniqueId val="{00000001-F57B-466F-8E6F-F928BB3A59B5}"/>
            </c:ext>
          </c:extLst>
        </c:ser>
        <c:dLbls>
          <c:showLegendKey val="0"/>
          <c:showVal val="0"/>
          <c:showCatName val="0"/>
          <c:showSerName val="0"/>
          <c:showPercent val="0"/>
          <c:showBubbleSize val="0"/>
        </c:dLbls>
        <c:marker val="1"/>
        <c:smooth val="0"/>
        <c:axId val="266681728"/>
        <c:axId val="266716672"/>
      </c:lineChart>
      <c:dateAx>
        <c:axId val="266681728"/>
        <c:scaling>
          <c:orientation val="minMax"/>
        </c:scaling>
        <c:delete val="1"/>
        <c:axPos val="b"/>
        <c:numFmt formatCode="&quot;H&quot;yy" sourceLinked="1"/>
        <c:majorTickMark val="none"/>
        <c:minorTickMark val="none"/>
        <c:tickLblPos val="none"/>
        <c:crossAx val="266716672"/>
        <c:crosses val="autoZero"/>
        <c:auto val="1"/>
        <c:lblOffset val="100"/>
        <c:baseTimeUnit val="years"/>
      </c:dateAx>
      <c:valAx>
        <c:axId val="266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20.11</c:v>
                </c:pt>
                <c:pt idx="1">
                  <c:v>24.16</c:v>
                </c:pt>
                <c:pt idx="2">
                  <c:v>25.49</c:v>
                </c:pt>
                <c:pt idx="3">
                  <c:v>26.64</c:v>
                </c:pt>
                <c:pt idx="4">
                  <c:v>27.77</c:v>
                </c:pt>
              </c:numCache>
            </c:numRef>
          </c:val>
          <c:extLst xmlns:c16r2="http://schemas.microsoft.com/office/drawing/2015/06/chart">
            <c:ext xmlns:c16="http://schemas.microsoft.com/office/drawing/2014/chart" uri="{C3380CC4-5D6E-409C-BE32-E72D297353CC}">
              <c16:uniqueId val="{00000000-907D-46C7-8C1C-45AFCAE46A04}"/>
            </c:ext>
          </c:extLst>
        </c:ser>
        <c:dLbls>
          <c:showLegendKey val="0"/>
          <c:showVal val="0"/>
          <c:showCatName val="0"/>
          <c:showSerName val="0"/>
          <c:showPercent val="0"/>
          <c:showBubbleSize val="0"/>
        </c:dLbls>
        <c:gapWidth val="150"/>
        <c:axId val="266817536"/>
        <c:axId val="2668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xmlns:c16r2="http://schemas.microsoft.com/office/drawing/2015/06/chart">
            <c:ext xmlns:c16="http://schemas.microsoft.com/office/drawing/2014/chart" uri="{C3380CC4-5D6E-409C-BE32-E72D297353CC}">
              <c16:uniqueId val="{00000001-907D-46C7-8C1C-45AFCAE46A04}"/>
            </c:ext>
          </c:extLst>
        </c:ser>
        <c:dLbls>
          <c:showLegendKey val="0"/>
          <c:showVal val="0"/>
          <c:showCatName val="0"/>
          <c:showSerName val="0"/>
          <c:showPercent val="0"/>
          <c:showBubbleSize val="0"/>
        </c:dLbls>
        <c:marker val="1"/>
        <c:smooth val="0"/>
        <c:axId val="266817536"/>
        <c:axId val="266819456"/>
      </c:lineChart>
      <c:dateAx>
        <c:axId val="266817536"/>
        <c:scaling>
          <c:orientation val="minMax"/>
        </c:scaling>
        <c:delete val="1"/>
        <c:axPos val="b"/>
        <c:numFmt formatCode="&quot;H&quot;yy" sourceLinked="1"/>
        <c:majorTickMark val="none"/>
        <c:minorTickMark val="none"/>
        <c:tickLblPos val="none"/>
        <c:crossAx val="266819456"/>
        <c:crosses val="autoZero"/>
        <c:auto val="1"/>
        <c:lblOffset val="100"/>
        <c:baseTimeUnit val="years"/>
      </c:dateAx>
      <c:valAx>
        <c:axId val="2668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8E-4D3A-AB86-80D4608BD649}"/>
            </c:ext>
          </c:extLst>
        </c:ser>
        <c:dLbls>
          <c:showLegendKey val="0"/>
          <c:showVal val="0"/>
          <c:showCatName val="0"/>
          <c:showSerName val="0"/>
          <c:showPercent val="0"/>
          <c:showBubbleSize val="0"/>
        </c:dLbls>
        <c:gapWidth val="150"/>
        <c:axId val="267129600"/>
        <c:axId val="2671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E8E-4D3A-AB86-80D4608BD649}"/>
            </c:ext>
          </c:extLst>
        </c:ser>
        <c:dLbls>
          <c:showLegendKey val="0"/>
          <c:showVal val="0"/>
          <c:showCatName val="0"/>
          <c:showSerName val="0"/>
          <c:showPercent val="0"/>
          <c:showBubbleSize val="0"/>
        </c:dLbls>
        <c:marker val="1"/>
        <c:smooth val="0"/>
        <c:axId val="267129600"/>
        <c:axId val="267131520"/>
      </c:lineChart>
      <c:dateAx>
        <c:axId val="267129600"/>
        <c:scaling>
          <c:orientation val="minMax"/>
        </c:scaling>
        <c:delete val="1"/>
        <c:axPos val="b"/>
        <c:numFmt formatCode="&quot;H&quot;yy" sourceLinked="1"/>
        <c:majorTickMark val="none"/>
        <c:minorTickMark val="none"/>
        <c:tickLblPos val="none"/>
        <c:crossAx val="267131520"/>
        <c:crosses val="autoZero"/>
        <c:auto val="1"/>
        <c:lblOffset val="100"/>
        <c:baseTimeUnit val="years"/>
      </c:dateAx>
      <c:valAx>
        <c:axId val="26713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317.87</c:v>
                </c:pt>
                <c:pt idx="1">
                  <c:v>304.26</c:v>
                </c:pt>
                <c:pt idx="2">
                  <c:v>272.11</c:v>
                </c:pt>
                <c:pt idx="3">
                  <c:v>261.5</c:v>
                </c:pt>
                <c:pt idx="4">
                  <c:v>255.28</c:v>
                </c:pt>
              </c:numCache>
            </c:numRef>
          </c:val>
          <c:extLst xmlns:c16r2="http://schemas.microsoft.com/office/drawing/2015/06/chart">
            <c:ext xmlns:c16="http://schemas.microsoft.com/office/drawing/2014/chart" uri="{C3380CC4-5D6E-409C-BE32-E72D297353CC}">
              <c16:uniqueId val="{00000000-F39F-41AE-B75B-045A7A89E921}"/>
            </c:ext>
          </c:extLst>
        </c:ser>
        <c:dLbls>
          <c:showLegendKey val="0"/>
          <c:showVal val="0"/>
          <c:showCatName val="0"/>
          <c:showSerName val="0"/>
          <c:showPercent val="0"/>
          <c:showBubbleSize val="0"/>
        </c:dLbls>
        <c:gapWidth val="150"/>
        <c:axId val="267163136"/>
        <c:axId val="2671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xmlns:c16r2="http://schemas.microsoft.com/office/drawing/2015/06/chart">
            <c:ext xmlns:c16="http://schemas.microsoft.com/office/drawing/2014/chart" uri="{C3380CC4-5D6E-409C-BE32-E72D297353CC}">
              <c16:uniqueId val="{00000001-F39F-41AE-B75B-045A7A89E921}"/>
            </c:ext>
          </c:extLst>
        </c:ser>
        <c:dLbls>
          <c:showLegendKey val="0"/>
          <c:showVal val="0"/>
          <c:showCatName val="0"/>
          <c:showSerName val="0"/>
          <c:showPercent val="0"/>
          <c:showBubbleSize val="0"/>
        </c:dLbls>
        <c:marker val="1"/>
        <c:smooth val="0"/>
        <c:axId val="267163136"/>
        <c:axId val="267165056"/>
      </c:lineChart>
      <c:dateAx>
        <c:axId val="267163136"/>
        <c:scaling>
          <c:orientation val="minMax"/>
        </c:scaling>
        <c:delete val="1"/>
        <c:axPos val="b"/>
        <c:numFmt formatCode="&quot;H&quot;yy" sourceLinked="1"/>
        <c:majorTickMark val="none"/>
        <c:minorTickMark val="none"/>
        <c:tickLblPos val="none"/>
        <c:crossAx val="267165056"/>
        <c:crosses val="autoZero"/>
        <c:auto val="1"/>
        <c:lblOffset val="100"/>
        <c:baseTimeUnit val="years"/>
      </c:dateAx>
      <c:valAx>
        <c:axId val="26716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244.93</c:v>
                </c:pt>
                <c:pt idx="1">
                  <c:v>244.8</c:v>
                </c:pt>
                <c:pt idx="2">
                  <c:v>245.32</c:v>
                </c:pt>
                <c:pt idx="3">
                  <c:v>243.37</c:v>
                </c:pt>
                <c:pt idx="4">
                  <c:v>242.44</c:v>
                </c:pt>
              </c:numCache>
            </c:numRef>
          </c:val>
          <c:extLst xmlns:c16r2="http://schemas.microsoft.com/office/drawing/2015/06/chart">
            <c:ext xmlns:c16="http://schemas.microsoft.com/office/drawing/2014/chart" uri="{C3380CC4-5D6E-409C-BE32-E72D297353CC}">
              <c16:uniqueId val="{00000000-D0F8-439F-BBA6-3EEC00856F65}"/>
            </c:ext>
          </c:extLst>
        </c:ser>
        <c:dLbls>
          <c:showLegendKey val="0"/>
          <c:showVal val="0"/>
          <c:showCatName val="0"/>
          <c:showSerName val="0"/>
          <c:showPercent val="0"/>
          <c:showBubbleSize val="0"/>
        </c:dLbls>
        <c:gapWidth val="150"/>
        <c:axId val="266884992"/>
        <c:axId val="2668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xmlns:c16r2="http://schemas.microsoft.com/office/drawing/2015/06/chart">
            <c:ext xmlns:c16="http://schemas.microsoft.com/office/drawing/2014/chart" uri="{C3380CC4-5D6E-409C-BE32-E72D297353CC}">
              <c16:uniqueId val="{00000001-D0F8-439F-BBA6-3EEC00856F65}"/>
            </c:ext>
          </c:extLst>
        </c:ser>
        <c:dLbls>
          <c:showLegendKey val="0"/>
          <c:showVal val="0"/>
          <c:showCatName val="0"/>
          <c:showSerName val="0"/>
          <c:showPercent val="0"/>
          <c:showBubbleSize val="0"/>
        </c:dLbls>
        <c:marker val="1"/>
        <c:smooth val="0"/>
        <c:axId val="266884992"/>
        <c:axId val="266891264"/>
      </c:lineChart>
      <c:dateAx>
        <c:axId val="266884992"/>
        <c:scaling>
          <c:orientation val="minMax"/>
        </c:scaling>
        <c:delete val="1"/>
        <c:axPos val="b"/>
        <c:numFmt formatCode="&quot;H&quot;yy" sourceLinked="1"/>
        <c:majorTickMark val="none"/>
        <c:minorTickMark val="none"/>
        <c:tickLblPos val="none"/>
        <c:crossAx val="266891264"/>
        <c:crosses val="autoZero"/>
        <c:auto val="1"/>
        <c:lblOffset val="100"/>
        <c:baseTimeUnit val="years"/>
      </c:dateAx>
      <c:valAx>
        <c:axId val="26689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8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104.6</c:v>
                </c:pt>
                <c:pt idx="1">
                  <c:v>100.8</c:v>
                </c:pt>
                <c:pt idx="2">
                  <c:v>99.78</c:v>
                </c:pt>
                <c:pt idx="3">
                  <c:v>99.11</c:v>
                </c:pt>
                <c:pt idx="4">
                  <c:v>97.83</c:v>
                </c:pt>
              </c:numCache>
            </c:numRef>
          </c:val>
          <c:extLst xmlns:c16r2="http://schemas.microsoft.com/office/drawing/2015/06/chart">
            <c:ext xmlns:c16="http://schemas.microsoft.com/office/drawing/2014/chart" uri="{C3380CC4-5D6E-409C-BE32-E72D297353CC}">
              <c16:uniqueId val="{00000000-C361-4D10-907C-145CB26023C0}"/>
            </c:ext>
          </c:extLst>
        </c:ser>
        <c:dLbls>
          <c:showLegendKey val="0"/>
          <c:showVal val="0"/>
          <c:showCatName val="0"/>
          <c:showSerName val="0"/>
          <c:showPercent val="0"/>
          <c:showBubbleSize val="0"/>
        </c:dLbls>
        <c:gapWidth val="150"/>
        <c:axId val="266914048"/>
        <c:axId val="2669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xmlns:c16r2="http://schemas.microsoft.com/office/drawing/2015/06/chart">
            <c:ext xmlns:c16="http://schemas.microsoft.com/office/drawing/2014/chart" uri="{C3380CC4-5D6E-409C-BE32-E72D297353CC}">
              <c16:uniqueId val="{00000001-C361-4D10-907C-145CB26023C0}"/>
            </c:ext>
          </c:extLst>
        </c:ser>
        <c:dLbls>
          <c:showLegendKey val="0"/>
          <c:showVal val="0"/>
          <c:showCatName val="0"/>
          <c:showSerName val="0"/>
          <c:showPercent val="0"/>
          <c:showBubbleSize val="0"/>
        </c:dLbls>
        <c:marker val="1"/>
        <c:smooth val="0"/>
        <c:axId val="266914048"/>
        <c:axId val="266924416"/>
      </c:lineChart>
      <c:dateAx>
        <c:axId val="266914048"/>
        <c:scaling>
          <c:orientation val="minMax"/>
        </c:scaling>
        <c:delete val="1"/>
        <c:axPos val="b"/>
        <c:numFmt formatCode="&quot;H&quot;yy" sourceLinked="1"/>
        <c:majorTickMark val="none"/>
        <c:minorTickMark val="none"/>
        <c:tickLblPos val="none"/>
        <c:crossAx val="266924416"/>
        <c:crosses val="autoZero"/>
        <c:auto val="1"/>
        <c:lblOffset val="100"/>
        <c:baseTimeUnit val="years"/>
      </c:dateAx>
      <c:valAx>
        <c:axId val="2669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120.58</c:v>
                </c:pt>
                <c:pt idx="1">
                  <c:v>124.96</c:v>
                </c:pt>
                <c:pt idx="2">
                  <c:v>126.14</c:v>
                </c:pt>
                <c:pt idx="3">
                  <c:v>125.36</c:v>
                </c:pt>
                <c:pt idx="4">
                  <c:v>127.26</c:v>
                </c:pt>
              </c:numCache>
            </c:numRef>
          </c:val>
          <c:extLst xmlns:c16r2="http://schemas.microsoft.com/office/drawing/2015/06/chart">
            <c:ext xmlns:c16="http://schemas.microsoft.com/office/drawing/2014/chart" uri="{C3380CC4-5D6E-409C-BE32-E72D297353CC}">
              <c16:uniqueId val="{00000000-A44D-4AC3-B956-A0C36C8CFF7B}"/>
            </c:ext>
          </c:extLst>
        </c:ser>
        <c:dLbls>
          <c:showLegendKey val="0"/>
          <c:showVal val="0"/>
          <c:showCatName val="0"/>
          <c:showSerName val="0"/>
          <c:showPercent val="0"/>
          <c:showBubbleSize val="0"/>
        </c:dLbls>
        <c:gapWidth val="150"/>
        <c:axId val="267020544"/>
        <c:axId val="2670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xmlns:c16r2="http://schemas.microsoft.com/office/drawing/2015/06/chart">
            <c:ext xmlns:c16="http://schemas.microsoft.com/office/drawing/2014/chart" uri="{C3380CC4-5D6E-409C-BE32-E72D297353CC}">
              <c16:uniqueId val="{00000001-A44D-4AC3-B956-A0C36C8CFF7B}"/>
            </c:ext>
          </c:extLst>
        </c:ser>
        <c:dLbls>
          <c:showLegendKey val="0"/>
          <c:showVal val="0"/>
          <c:showCatName val="0"/>
          <c:showSerName val="0"/>
          <c:showPercent val="0"/>
          <c:showBubbleSize val="0"/>
        </c:dLbls>
        <c:marker val="1"/>
        <c:smooth val="0"/>
        <c:axId val="267020544"/>
        <c:axId val="267026816"/>
      </c:lineChart>
      <c:dateAx>
        <c:axId val="267020544"/>
        <c:scaling>
          <c:orientation val="minMax"/>
        </c:scaling>
        <c:delete val="1"/>
        <c:axPos val="b"/>
        <c:numFmt formatCode="&quot;H&quot;yy" sourceLinked="1"/>
        <c:majorTickMark val="none"/>
        <c:minorTickMark val="none"/>
        <c:tickLblPos val="none"/>
        <c:crossAx val="267026816"/>
        <c:crosses val="autoZero"/>
        <c:auto val="1"/>
        <c:lblOffset val="100"/>
        <c:baseTimeUnit val="years"/>
      </c:dateAx>
      <c:valAx>
        <c:axId val="2670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浜松市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政令市等</v>
      </c>
      <c r="X8" s="78"/>
      <c r="Y8" s="78"/>
      <c r="Z8" s="78"/>
      <c r="AA8" s="78"/>
      <c r="AB8" s="78"/>
      <c r="AC8" s="78"/>
      <c r="AD8" s="78" t="str">
        <f>データ!$M$6</f>
        <v>自治体職員</v>
      </c>
      <c r="AE8" s="78"/>
      <c r="AF8" s="78"/>
      <c r="AG8" s="78"/>
      <c r="AH8" s="78"/>
      <c r="AI8" s="78"/>
      <c r="AJ8" s="78"/>
      <c r="AK8" s="2"/>
      <c r="AL8" s="69">
        <f>データ!$R$6</f>
        <v>795771</v>
      </c>
      <c r="AM8" s="69"/>
      <c r="AN8" s="69"/>
      <c r="AO8" s="69"/>
      <c r="AP8" s="69"/>
      <c r="AQ8" s="69"/>
      <c r="AR8" s="69"/>
      <c r="AS8" s="69"/>
      <c r="AT8" s="37">
        <f>データ!$S$6</f>
        <v>1558.06</v>
      </c>
      <c r="AU8" s="38"/>
      <c r="AV8" s="38"/>
      <c r="AW8" s="38"/>
      <c r="AX8" s="38"/>
      <c r="AY8" s="38"/>
      <c r="AZ8" s="38"/>
      <c r="BA8" s="38"/>
      <c r="BB8" s="58">
        <f>データ!$T$6</f>
        <v>510.74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76.599999999999994</v>
      </c>
      <c r="J10" s="38"/>
      <c r="K10" s="38"/>
      <c r="L10" s="38"/>
      <c r="M10" s="38"/>
      <c r="N10" s="38"/>
      <c r="O10" s="68"/>
      <c r="P10" s="58">
        <f>データ!$P$6</f>
        <v>96.7</v>
      </c>
      <c r="Q10" s="58"/>
      <c r="R10" s="58"/>
      <c r="S10" s="58"/>
      <c r="T10" s="58"/>
      <c r="U10" s="58"/>
      <c r="V10" s="58"/>
      <c r="W10" s="69">
        <f>データ!$Q$6</f>
        <v>2156</v>
      </c>
      <c r="X10" s="69"/>
      <c r="Y10" s="69"/>
      <c r="Z10" s="69"/>
      <c r="AA10" s="69"/>
      <c r="AB10" s="69"/>
      <c r="AC10" s="69"/>
      <c r="AD10" s="2"/>
      <c r="AE10" s="2"/>
      <c r="AF10" s="2"/>
      <c r="AG10" s="2"/>
      <c r="AH10" s="2"/>
      <c r="AI10" s="2"/>
      <c r="AJ10" s="2"/>
      <c r="AK10" s="2"/>
      <c r="AL10" s="69">
        <f>データ!$U$6</f>
        <v>767400</v>
      </c>
      <c r="AM10" s="69"/>
      <c r="AN10" s="69"/>
      <c r="AO10" s="69"/>
      <c r="AP10" s="69"/>
      <c r="AQ10" s="69"/>
      <c r="AR10" s="69"/>
      <c r="AS10" s="69"/>
      <c r="AT10" s="37">
        <f>データ!$V$6</f>
        <v>462.41</v>
      </c>
      <c r="AU10" s="38"/>
      <c r="AV10" s="38"/>
      <c r="AW10" s="38"/>
      <c r="AX10" s="38"/>
      <c r="AY10" s="38"/>
      <c r="AZ10" s="38"/>
      <c r="BA10" s="38"/>
      <c r="BB10" s="58">
        <f>データ!$W$6</f>
        <v>1659.57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oZipVbdKDEsqcNzxzowUxYmc3dHd5PV33+PQZttDCx1cVzG2oQpKSSEW5/esbKdW2TFBMZW6A+B652WSlvZzg==" saltValue="gRBEsInvxzUcz3AfcByf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221309</v>
      </c>
      <c r="D6" s="20">
        <f t="shared" si="3"/>
        <v>46</v>
      </c>
      <c r="E6" s="20">
        <f t="shared" si="3"/>
        <v>1</v>
      </c>
      <c r="F6" s="20">
        <f t="shared" si="3"/>
        <v>0</v>
      </c>
      <c r="G6" s="20">
        <f t="shared" si="3"/>
        <v>1</v>
      </c>
      <c r="H6" s="20" t="str">
        <f t="shared" si="3"/>
        <v>静岡県　浜松市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76.599999999999994</v>
      </c>
      <c r="P6" s="21">
        <f t="shared" si="3"/>
        <v>96.7</v>
      </c>
      <c r="Q6" s="21">
        <f t="shared" si="3"/>
        <v>2156</v>
      </c>
      <c r="R6" s="21">
        <f t="shared" si="3"/>
        <v>795771</v>
      </c>
      <c r="S6" s="21">
        <f t="shared" si="3"/>
        <v>1558.06</v>
      </c>
      <c r="T6" s="21">
        <f t="shared" si="3"/>
        <v>510.74</v>
      </c>
      <c r="U6" s="21">
        <f t="shared" si="3"/>
        <v>767400</v>
      </c>
      <c r="V6" s="21">
        <f t="shared" si="3"/>
        <v>462.41</v>
      </c>
      <c r="W6" s="21">
        <f t="shared" si="3"/>
        <v>1659.57</v>
      </c>
      <c r="X6" s="22">
        <f>IF(X7="",NA(),X7)</f>
        <v>109.53</v>
      </c>
      <c r="Y6" s="22">
        <f t="shared" ref="Y6:AG6" si="4">IF(Y7="",NA(),Y7)</f>
        <v>105.93</v>
      </c>
      <c r="Z6" s="22">
        <f t="shared" si="4"/>
        <v>103.79</v>
      </c>
      <c r="AA6" s="22">
        <f t="shared" si="4"/>
        <v>103.58</v>
      </c>
      <c r="AB6" s="22">
        <f t="shared" si="4"/>
        <v>102.1</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317.87</v>
      </c>
      <c r="AU6" s="22">
        <f t="shared" ref="AU6:BC6" si="6">IF(AU7="",NA(),AU7)</f>
        <v>304.26</v>
      </c>
      <c r="AV6" s="22">
        <f t="shared" si="6"/>
        <v>272.11</v>
      </c>
      <c r="AW6" s="22">
        <f t="shared" si="6"/>
        <v>261.5</v>
      </c>
      <c r="AX6" s="22">
        <f t="shared" si="6"/>
        <v>255.28</v>
      </c>
      <c r="AY6" s="22">
        <f t="shared" si="6"/>
        <v>169.68</v>
      </c>
      <c r="AZ6" s="22">
        <f t="shared" si="6"/>
        <v>166.51</v>
      </c>
      <c r="BA6" s="22">
        <f t="shared" si="6"/>
        <v>172.47</v>
      </c>
      <c r="BB6" s="22">
        <f t="shared" si="6"/>
        <v>170.76</v>
      </c>
      <c r="BC6" s="22">
        <f t="shared" si="6"/>
        <v>169.11</v>
      </c>
      <c r="BD6" s="21" t="str">
        <f>IF(BD7="","",IF(BD7="-","【-】","【"&amp;SUBSTITUTE(TEXT(BD7,"#,##0.00"),"-","△")&amp;"】"))</f>
        <v>【261.51】</v>
      </c>
      <c r="BE6" s="22">
        <f>IF(BE7="",NA(),BE7)</f>
        <v>244.93</v>
      </c>
      <c r="BF6" s="22">
        <f t="shared" ref="BF6:BN6" si="7">IF(BF7="",NA(),BF7)</f>
        <v>244.8</v>
      </c>
      <c r="BG6" s="22">
        <f t="shared" si="7"/>
        <v>245.32</v>
      </c>
      <c r="BH6" s="22">
        <f t="shared" si="7"/>
        <v>243.37</v>
      </c>
      <c r="BI6" s="22">
        <f t="shared" si="7"/>
        <v>242.44</v>
      </c>
      <c r="BJ6" s="22">
        <f t="shared" si="7"/>
        <v>203.63</v>
      </c>
      <c r="BK6" s="22">
        <f t="shared" si="7"/>
        <v>198.51</v>
      </c>
      <c r="BL6" s="22">
        <f t="shared" si="7"/>
        <v>193.57</v>
      </c>
      <c r="BM6" s="22">
        <f t="shared" si="7"/>
        <v>200.12</v>
      </c>
      <c r="BN6" s="22">
        <f t="shared" si="7"/>
        <v>194.42</v>
      </c>
      <c r="BO6" s="21" t="str">
        <f>IF(BO7="","",IF(BO7="-","【-】","【"&amp;SUBSTITUTE(TEXT(BO7,"#,##0.00"),"-","△")&amp;"】"))</f>
        <v>【265.16】</v>
      </c>
      <c r="BP6" s="22">
        <f>IF(BP7="",NA(),BP7)</f>
        <v>104.6</v>
      </c>
      <c r="BQ6" s="22">
        <f t="shared" ref="BQ6:BY6" si="8">IF(BQ7="",NA(),BQ7)</f>
        <v>100.8</v>
      </c>
      <c r="BR6" s="22">
        <f t="shared" si="8"/>
        <v>99.78</v>
      </c>
      <c r="BS6" s="22">
        <f t="shared" si="8"/>
        <v>99.11</v>
      </c>
      <c r="BT6" s="22">
        <f t="shared" si="8"/>
        <v>97.83</v>
      </c>
      <c r="BU6" s="22">
        <f t="shared" si="8"/>
        <v>103.04</v>
      </c>
      <c r="BV6" s="22">
        <f t="shared" si="8"/>
        <v>103.28</v>
      </c>
      <c r="BW6" s="22">
        <f t="shared" si="8"/>
        <v>102.26</v>
      </c>
      <c r="BX6" s="22">
        <f t="shared" si="8"/>
        <v>98.26</v>
      </c>
      <c r="BY6" s="22">
        <f t="shared" si="8"/>
        <v>100.4</v>
      </c>
      <c r="BZ6" s="21" t="str">
        <f>IF(BZ7="","",IF(BZ7="-","【-】","【"&amp;SUBSTITUTE(TEXT(BZ7,"#,##0.00"),"-","△")&amp;"】"))</f>
        <v>【102.35】</v>
      </c>
      <c r="CA6" s="22">
        <f>IF(CA7="",NA(),CA7)</f>
        <v>120.58</v>
      </c>
      <c r="CB6" s="22">
        <f t="shared" ref="CB6:CJ6" si="9">IF(CB7="",NA(),CB7)</f>
        <v>124.96</v>
      </c>
      <c r="CC6" s="22">
        <f t="shared" si="9"/>
        <v>126.14</v>
      </c>
      <c r="CD6" s="22">
        <f t="shared" si="9"/>
        <v>125.36</v>
      </c>
      <c r="CE6" s="22">
        <f t="shared" si="9"/>
        <v>127.26</v>
      </c>
      <c r="CF6" s="22">
        <f t="shared" si="9"/>
        <v>173</v>
      </c>
      <c r="CG6" s="22">
        <f t="shared" si="9"/>
        <v>173.11</v>
      </c>
      <c r="CH6" s="22">
        <f t="shared" si="9"/>
        <v>174.34</v>
      </c>
      <c r="CI6" s="22">
        <f t="shared" si="9"/>
        <v>172.33</v>
      </c>
      <c r="CJ6" s="22">
        <f t="shared" si="9"/>
        <v>172.8</v>
      </c>
      <c r="CK6" s="21" t="str">
        <f>IF(CK7="","",IF(CK7="-","【-】","【"&amp;SUBSTITUTE(TEXT(CK7,"#,##0.00"),"-","△")&amp;"】"))</f>
        <v>【167.74】</v>
      </c>
      <c r="CL6" s="22">
        <f>IF(CL7="",NA(),CL7)</f>
        <v>63.25</v>
      </c>
      <c r="CM6" s="22">
        <f t="shared" ref="CM6:CU6" si="10">IF(CM7="",NA(),CM7)</f>
        <v>63.78</v>
      </c>
      <c r="CN6" s="22">
        <f t="shared" si="10"/>
        <v>63.42</v>
      </c>
      <c r="CO6" s="22">
        <f t="shared" si="10"/>
        <v>64.27</v>
      </c>
      <c r="CP6" s="22">
        <f t="shared" si="10"/>
        <v>63.59</v>
      </c>
      <c r="CQ6" s="22">
        <f t="shared" si="10"/>
        <v>59.36</v>
      </c>
      <c r="CR6" s="22">
        <f t="shared" si="10"/>
        <v>59.32</v>
      </c>
      <c r="CS6" s="22">
        <f t="shared" si="10"/>
        <v>59.12</v>
      </c>
      <c r="CT6" s="22">
        <f t="shared" si="10"/>
        <v>59.37</v>
      </c>
      <c r="CU6" s="22">
        <f t="shared" si="10"/>
        <v>58.84</v>
      </c>
      <c r="CV6" s="21" t="str">
        <f>IF(CV7="","",IF(CV7="-","【-】","【"&amp;SUBSTITUTE(TEXT(CV7,"#,##0.00"),"-","△")&amp;"】"))</f>
        <v>【60.29】</v>
      </c>
      <c r="CW6" s="22">
        <f>IF(CW7="",NA(),CW7)</f>
        <v>92.23</v>
      </c>
      <c r="CX6" s="22">
        <f t="shared" ref="CX6:DF6" si="11">IF(CX7="",NA(),CX7)</f>
        <v>90.97</v>
      </c>
      <c r="CY6" s="22">
        <f t="shared" si="11"/>
        <v>90.46</v>
      </c>
      <c r="CZ6" s="22">
        <f t="shared" si="11"/>
        <v>91.03</v>
      </c>
      <c r="DA6" s="22">
        <f t="shared" si="11"/>
        <v>91.13</v>
      </c>
      <c r="DB6" s="22">
        <f t="shared" si="11"/>
        <v>93.82</v>
      </c>
      <c r="DC6" s="22">
        <f t="shared" si="11"/>
        <v>93.74</v>
      </c>
      <c r="DD6" s="22">
        <f t="shared" si="11"/>
        <v>93.64</v>
      </c>
      <c r="DE6" s="22">
        <f t="shared" si="11"/>
        <v>93.68</v>
      </c>
      <c r="DF6" s="22">
        <f t="shared" si="11"/>
        <v>94.13</v>
      </c>
      <c r="DG6" s="21" t="str">
        <f>IF(DG7="","",IF(DG7="-","【-】","【"&amp;SUBSTITUTE(TEXT(DG7,"#,##0.00"),"-","△")&amp;"】"))</f>
        <v>【90.12】</v>
      </c>
      <c r="DH6" s="22">
        <f>IF(DH7="",NA(),DH7)</f>
        <v>47.98</v>
      </c>
      <c r="DI6" s="22">
        <f t="shared" ref="DI6:DQ6" si="12">IF(DI7="",NA(),DI7)</f>
        <v>48.95</v>
      </c>
      <c r="DJ6" s="22">
        <f t="shared" si="12"/>
        <v>49.82</v>
      </c>
      <c r="DK6" s="22">
        <f t="shared" si="12"/>
        <v>50.63</v>
      </c>
      <c r="DL6" s="22">
        <f t="shared" si="12"/>
        <v>51.41</v>
      </c>
      <c r="DM6" s="22">
        <f t="shared" si="12"/>
        <v>48.64</v>
      </c>
      <c r="DN6" s="22">
        <f t="shared" si="12"/>
        <v>49.23</v>
      </c>
      <c r="DO6" s="22">
        <f t="shared" si="12"/>
        <v>49.78</v>
      </c>
      <c r="DP6" s="22">
        <f t="shared" si="12"/>
        <v>50.32</v>
      </c>
      <c r="DQ6" s="22">
        <f t="shared" si="12"/>
        <v>50.93</v>
      </c>
      <c r="DR6" s="21" t="str">
        <f>IF(DR7="","",IF(DR7="-","【-】","【"&amp;SUBSTITUTE(TEXT(DR7,"#,##0.00"),"-","△")&amp;"】"))</f>
        <v>【50.88】</v>
      </c>
      <c r="DS6" s="22">
        <f>IF(DS7="",NA(),DS7)</f>
        <v>20.11</v>
      </c>
      <c r="DT6" s="22">
        <f t="shared" ref="DT6:EB6" si="13">IF(DT7="",NA(),DT7)</f>
        <v>24.16</v>
      </c>
      <c r="DU6" s="22">
        <f t="shared" si="13"/>
        <v>25.49</v>
      </c>
      <c r="DV6" s="22">
        <f t="shared" si="13"/>
        <v>26.64</v>
      </c>
      <c r="DW6" s="22">
        <f t="shared" si="13"/>
        <v>27.77</v>
      </c>
      <c r="DX6" s="22">
        <f t="shared" si="13"/>
        <v>19.95</v>
      </c>
      <c r="DY6" s="22">
        <f t="shared" si="13"/>
        <v>21.62</v>
      </c>
      <c r="DZ6" s="22">
        <f t="shared" si="13"/>
        <v>22.79</v>
      </c>
      <c r="EA6" s="22">
        <f t="shared" si="13"/>
        <v>24.26</v>
      </c>
      <c r="EB6" s="22">
        <f t="shared" si="13"/>
        <v>25.55</v>
      </c>
      <c r="EC6" s="21" t="str">
        <f>IF(EC7="","",IF(EC7="-","【-】","【"&amp;SUBSTITUTE(TEXT(EC7,"#,##0.00"),"-","△")&amp;"】"))</f>
        <v>【22.30】</v>
      </c>
      <c r="ED6" s="22">
        <f>IF(ED7="",NA(),ED7)</f>
        <v>0.57999999999999996</v>
      </c>
      <c r="EE6" s="22">
        <f t="shared" ref="EE6:EM6" si="14">IF(EE7="",NA(),EE7)</f>
        <v>0.56999999999999995</v>
      </c>
      <c r="EF6" s="22">
        <f t="shared" si="14"/>
        <v>0.55000000000000004</v>
      </c>
      <c r="EG6" s="22">
        <f t="shared" si="14"/>
        <v>0.47</v>
      </c>
      <c r="EH6" s="22">
        <f t="shared" si="14"/>
        <v>0.49</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221309</v>
      </c>
      <c r="D7" s="24">
        <v>46</v>
      </c>
      <c r="E7" s="24">
        <v>1</v>
      </c>
      <c r="F7" s="24">
        <v>0</v>
      </c>
      <c r="G7" s="24">
        <v>1</v>
      </c>
      <c r="H7" s="24" t="s">
        <v>93</v>
      </c>
      <c r="I7" s="24" t="s">
        <v>94</v>
      </c>
      <c r="J7" s="24" t="s">
        <v>95</v>
      </c>
      <c r="K7" s="24" t="s">
        <v>96</v>
      </c>
      <c r="L7" s="24" t="s">
        <v>97</v>
      </c>
      <c r="M7" s="24" t="s">
        <v>98</v>
      </c>
      <c r="N7" s="25" t="s">
        <v>99</v>
      </c>
      <c r="O7" s="25">
        <v>76.599999999999994</v>
      </c>
      <c r="P7" s="25">
        <v>96.7</v>
      </c>
      <c r="Q7" s="25">
        <v>2156</v>
      </c>
      <c r="R7" s="25">
        <v>795771</v>
      </c>
      <c r="S7" s="25">
        <v>1558.06</v>
      </c>
      <c r="T7" s="25">
        <v>510.74</v>
      </c>
      <c r="U7" s="25">
        <v>767400</v>
      </c>
      <c r="V7" s="25">
        <v>462.41</v>
      </c>
      <c r="W7" s="25">
        <v>1659.57</v>
      </c>
      <c r="X7" s="25">
        <v>109.53</v>
      </c>
      <c r="Y7" s="25">
        <v>105.93</v>
      </c>
      <c r="Z7" s="25">
        <v>103.79</v>
      </c>
      <c r="AA7" s="25">
        <v>103.58</v>
      </c>
      <c r="AB7" s="25">
        <v>102.1</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317.87</v>
      </c>
      <c r="AU7" s="25">
        <v>304.26</v>
      </c>
      <c r="AV7" s="25">
        <v>272.11</v>
      </c>
      <c r="AW7" s="25">
        <v>261.5</v>
      </c>
      <c r="AX7" s="25">
        <v>255.28</v>
      </c>
      <c r="AY7" s="25">
        <v>169.68</v>
      </c>
      <c r="AZ7" s="25">
        <v>166.51</v>
      </c>
      <c r="BA7" s="25">
        <v>172.47</v>
      </c>
      <c r="BB7" s="25">
        <v>170.76</v>
      </c>
      <c r="BC7" s="25">
        <v>169.11</v>
      </c>
      <c r="BD7" s="25">
        <v>261.51</v>
      </c>
      <c r="BE7" s="25">
        <v>244.93</v>
      </c>
      <c r="BF7" s="25">
        <v>244.8</v>
      </c>
      <c r="BG7" s="25">
        <v>245.32</v>
      </c>
      <c r="BH7" s="25">
        <v>243.37</v>
      </c>
      <c r="BI7" s="25">
        <v>242.44</v>
      </c>
      <c r="BJ7" s="25">
        <v>203.63</v>
      </c>
      <c r="BK7" s="25">
        <v>198.51</v>
      </c>
      <c r="BL7" s="25">
        <v>193.57</v>
      </c>
      <c r="BM7" s="25">
        <v>200.12</v>
      </c>
      <c r="BN7" s="25">
        <v>194.42</v>
      </c>
      <c r="BO7" s="25">
        <v>265.16000000000003</v>
      </c>
      <c r="BP7" s="25">
        <v>104.6</v>
      </c>
      <c r="BQ7" s="25">
        <v>100.8</v>
      </c>
      <c r="BR7" s="25">
        <v>99.78</v>
      </c>
      <c r="BS7" s="25">
        <v>99.11</v>
      </c>
      <c r="BT7" s="25">
        <v>97.83</v>
      </c>
      <c r="BU7" s="25">
        <v>103.04</v>
      </c>
      <c r="BV7" s="25">
        <v>103.28</v>
      </c>
      <c r="BW7" s="25">
        <v>102.26</v>
      </c>
      <c r="BX7" s="25">
        <v>98.26</v>
      </c>
      <c r="BY7" s="25">
        <v>100.4</v>
      </c>
      <c r="BZ7" s="25">
        <v>102.35</v>
      </c>
      <c r="CA7" s="25">
        <v>120.58</v>
      </c>
      <c r="CB7" s="25">
        <v>124.96</v>
      </c>
      <c r="CC7" s="25">
        <v>126.14</v>
      </c>
      <c r="CD7" s="25">
        <v>125.36</v>
      </c>
      <c r="CE7" s="25">
        <v>127.26</v>
      </c>
      <c r="CF7" s="25">
        <v>173</v>
      </c>
      <c r="CG7" s="25">
        <v>173.11</v>
      </c>
      <c r="CH7" s="25">
        <v>174.34</v>
      </c>
      <c r="CI7" s="25">
        <v>172.33</v>
      </c>
      <c r="CJ7" s="25">
        <v>172.8</v>
      </c>
      <c r="CK7" s="25">
        <v>167.74</v>
      </c>
      <c r="CL7" s="25">
        <v>63.25</v>
      </c>
      <c r="CM7" s="25">
        <v>63.78</v>
      </c>
      <c r="CN7" s="25">
        <v>63.42</v>
      </c>
      <c r="CO7" s="25">
        <v>64.27</v>
      </c>
      <c r="CP7" s="25">
        <v>63.59</v>
      </c>
      <c r="CQ7" s="25">
        <v>59.36</v>
      </c>
      <c r="CR7" s="25">
        <v>59.32</v>
      </c>
      <c r="CS7" s="25">
        <v>59.12</v>
      </c>
      <c r="CT7" s="25">
        <v>59.37</v>
      </c>
      <c r="CU7" s="25">
        <v>58.84</v>
      </c>
      <c r="CV7" s="25">
        <v>60.29</v>
      </c>
      <c r="CW7" s="25">
        <v>92.23</v>
      </c>
      <c r="CX7" s="25">
        <v>90.97</v>
      </c>
      <c r="CY7" s="25">
        <v>90.46</v>
      </c>
      <c r="CZ7" s="25">
        <v>91.03</v>
      </c>
      <c r="DA7" s="25">
        <v>91.13</v>
      </c>
      <c r="DB7" s="25">
        <v>93.82</v>
      </c>
      <c r="DC7" s="25">
        <v>93.74</v>
      </c>
      <c r="DD7" s="25">
        <v>93.64</v>
      </c>
      <c r="DE7" s="25">
        <v>93.68</v>
      </c>
      <c r="DF7" s="25">
        <v>94.13</v>
      </c>
      <c r="DG7" s="25">
        <v>90.12</v>
      </c>
      <c r="DH7" s="25">
        <v>47.98</v>
      </c>
      <c r="DI7" s="25">
        <v>48.95</v>
      </c>
      <c r="DJ7" s="25">
        <v>49.82</v>
      </c>
      <c r="DK7" s="25">
        <v>50.63</v>
      </c>
      <c r="DL7" s="25">
        <v>51.41</v>
      </c>
      <c r="DM7" s="25">
        <v>48.64</v>
      </c>
      <c r="DN7" s="25">
        <v>49.23</v>
      </c>
      <c r="DO7" s="25">
        <v>49.78</v>
      </c>
      <c r="DP7" s="25">
        <v>50.32</v>
      </c>
      <c r="DQ7" s="25">
        <v>50.93</v>
      </c>
      <c r="DR7" s="25">
        <v>50.88</v>
      </c>
      <c r="DS7" s="25">
        <v>20.11</v>
      </c>
      <c r="DT7" s="25">
        <v>24.16</v>
      </c>
      <c r="DU7" s="25">
        <v>25.49</v>
      </c>
      <c r="DV7" s="25">
        <v>26.64</v>
      </c>
      <c r="DW7" s="25">
        <v>27.77</v>
      </c>
      <c r="DX7" s="25">
        <v>19.95</v>
      </c>
      <c r="DY7" s="25">
        <v>21.62</v>
      </c>
      <c r="DZ7" s="25">
        <v>22.79</v>
      </c>
      <c r="EA7" s="25">
        <v>24.26</v>
      </c>
      <c r="EB7" s="25">
        <v>25.55</v>
      </c>
      <c r="EC7" s="25">
        <v>22.3</v>
      </c>
      <c r="ED7" s="25">
        <v>0.57999999999999996</v>
      </c>
      <c r="EE7" s="25">
        <v>0.56999999999999995</v>
      </c>
      <c r="EF7" s="25">
        <v>0.55000000000000004</v>
      </c>
      <c r="EG7" s="25">
        <v>0.47</v>
      </c>
      <c r="EH7" s="25">
        <v>0.49</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2023-01-26T23:37:35Z</cp:lastPrinted>
  <dcterms:created xsi:type="dcterms:W3CDTF">2022-12-01T00:59:30Z</dcterms:created>
  <dcterms:modified xsi:type="dcterms:W3CDTF">2023-01-26T23:41:54Z</dcterms:modified>
</cp:coreProperties>
</file>