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2106\90 調査・問い合わせ・苦情・通知等\R06（2024）\01 庁内\250127_【済】（131〆依頼）経営比較分析表（R5決算)の分析等について\回答\"/>
    </mc:Choice>
  </mc:AlternateContent>
  <workbookProtection workbookAlgorithmName="SHA-512" workbookHashValue="u8tkos6J/zWPhZyqWllPyt50n/zL7oGE9E++IjEibjHMYdLGUW6Ivefy7xL1jBBHF+OShqu8c7S/WgVMi/mmDg==" workbookSaltValue="4VqblNhE7ONhgvI7DIYdNQ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HX10" i="4" s="1"/>
  <c r="U7" i="5"/>
  <c r="LJ8" i="4" s="1"/>
  <c r="T7" i="5"/>
  <c r="JQ8" i="4" s="1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KO53" i="4"/>
  <c r="JV53" i="4"/>
  <c r="GQ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Z52" i="4"/>
  <c r="BG52" i="4"/>
  <c r="LH32" i="4"/>
  <c r="KO32" i="4"/>
  <c r="HJ32" i="4"/>
  <c r="GQ32" i="4"/>
  <c r="EL32" i="4"/>
  <c r="CS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DU10" i="4"/>
  <c r="CF10" i="4"/>
  <c r="B10" i="4"/>
  <c r="HX8" i="4"/>
  <c r="AQ8" i="4"/>
  <c r="B6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GL76" i="4" l="1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IT76" i="4"/>
  <c r="CS51" i="4"/>
  <c r="HJ30" i="4"/>
  <c r="CS30" i="4"/>
  <c r="BZ76" i="4"/>
  <c r="MA51" i="4"/>
  <c r="MI76" i="4"/>
  <c r="HJ51" i="4"/>
  <c r="MA30" i="4"/>
</calcChain>
</file>

<file path=xl/sharedStrings.xml><?xml version="1.0" encoding="utf-8"?>
<sst xmlns="http://schemas.openxmlformats.org/spreadsheetml/2006/main" count="278" uniqueCount="130">
  <si>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</si>
  <si>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</si>
  <si>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</si>
  <si>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</si>
  <si>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</si>
  <si>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</si>
  <si>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</si>
  <si>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</si>
  <si>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</si>
  <si>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</si>
  <si>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</si>
  <si>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</si>
  <si>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</si>
  <si>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</si>
  <si>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</si>
  <si>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</si>
  <si>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</si>
  <si>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</si>
  <si>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</si>
  <si>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</si>
  <si>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</si>
  <si>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</si>
  <si>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</si>
  <si>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</si>
  <si>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</si>
  <si>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</si>
  <si>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</si>
  <si>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</si>
  <si>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</si>
  <si>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</si>
  <si>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</si>
  <si>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</si>
  <si>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</si>
  <si>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</si>
  <si>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</si>
  <si>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</si>
  <si>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</si>
  <si>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</si>
  <si>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</si>
  <si>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</si>
  <si>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</si>
  <si>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</si>
  <si>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</si>
  <si>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</si>
  <si>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</si>
  <si>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</si>
  <si>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</si>
  <si>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</si>
  <si>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</si>
  <si>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</si>
  <si>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</si>
  <si>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</si>
  <si>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</si>
  <si>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</si>
  <si>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</si>
  <si>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</si>
  <si>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</si>
  <si>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</si>
  <si>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</si>
  <si>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</si>
  <si>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</si>
  <si>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</si>
  <si>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</si>
  <si>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</si>
  <si>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</si>
  <si>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</si>
  <si>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</si>
  <si>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</si>
  <si>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</si>
  <si>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</si>
  <si>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</si>
  <si>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</si>
  <si>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</si>
  <si>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</si>
  <si>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</si>
  <si>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</si>
  <si>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</si>
  <si>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</si>
  <si>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</si>
  <si>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</si>
  <si>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</si>
  <si>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</si>
  <si>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</si>
  <si>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</si>
  <si>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</si>
  <si>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</si>
  <si>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</si>
  <si>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</si>
  <si>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</si>
  <si>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</si>
  <si>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</si>
  <si>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</si>
  <si>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</si>
  <si>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</si>
  <si>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</si>
  <si>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</si>
  <si>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</si>
  <si>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</si>
  <si>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</si>
  <si>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</si>
  <si>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</si>
  <si>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当該値(N-4)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</si>
  <si>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</si>
  <si>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</si>
  <si>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</si>
  <si>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</si>
  <si>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</si>
  <si>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</si>
  <si>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</si>
  <si>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新川南駐車場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</si>
  <si>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</si>
  <si>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</si>
  <si>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</si>
  <si>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</si>
  <si>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</si>
  <si>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</si>
  <si>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</si>
  <si>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</si>
  <si>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</si>
  <si>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</si>
  <si>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</si>
  <si>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</si>
  <si>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</si>
  <si>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</si>
  <si>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</si>
  <si>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</si>
  <si>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本駐車場は、河川上の平面駐車場であるため、⑦敷地の地価はない。また、⑩企業債もない。</t>
    <phoneticPr fontId="5"/>
  </si>
  <si>
    <t>　令和５年３月３１日をもって、供用を廃止した。</t>
    <phoneticPr fontId="5"/>
  </si>
  <si>
    <t>　令和５年３月３１日をもって、供用を廃止し、次年度以降で施設の解体を実施する予定である。</t>
    <rPh sb="22" eb="27">
      <t>ジネンドイコウ</t>
    </rPh>
    <rPh sb="28" eb="30">
      <t>シセツ</t>
    </rPh>
    <rPh sb="31" eb="33">
      <t>カイタイ</t>
    </rPh>
    <rPh sb="34" eb="36">
      <t>ジッシ</t>
    </rPh>
    <rPh sb="38" eb="40">
      <t>ヨテイ</t>
    </rPh>
    <phoneticPr fontId="5"/>
  </si>
  <si>
    <t>　令和５年３月３１日をもって、供用を廃止したため、令和5年度の収入はない。</t>
    <rPh sb="1" eb="3">
      <t>レイワ</t>
    </rPh>
    <rPh sb="4" eb="5">
      <t>ネン</t>
    </rPh>
    <rPh sb="6" eb="7">
      <t>ガツ</t>
    </rPh>
    <rPh sb="9" eb="10">
      <t>ニチ</t>
    </rPh>
    <rPh sb="15" eb="17">
      <t>キョウヨウ</t>
    </rPh>
    <rPh sb="18" eb="20">
      <t>ハイシ</t>
    </rPh>
    <rPh sb="25" eb="27">
      <t>レイワ</t>
    </rPh>
    <rPh sb="28" eb="30">
      <t>ネンド</t>
    </rPh>
    <rPh sb="31" eb="33">
      <t>シュウニュウ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</si>
</sst>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335.4</c:v>
                </c:pt>
                <c:pt idx="1">
                  <c:v>25.9</c:v>
                </c:pt>
                <c:pt idx="2">
                  <c:v>489.5</c:v>
                </c:pt>
                <c:pt idx="3">
                  <c:v>586.9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9-48E1-82C4-309251890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A9-48E1-82C4-309251890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B-403E-8FEB-A6F109CE2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0B-403E-8FEB-A6F109CE2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AD5-4B12-BE73-186F09806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D5-4B12-BE73-186F09806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2C1-4788-9983-2324F990F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1-4788-9983-2324F990F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F-40E3-B0E7-4807F89AF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AF-40E3-B0E7-4807F89AF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A-47EB-8A22-8CD06951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1A-47EB-8A22-8CD069518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157.30000000000001</c:v>
                </c:pt>
                <c:pt idx="1">
                  <c:v>117.1</c:v>
                </c:pt>
                <c:pt idx="2">
                  <c:v>124.4</c:v>
                </c:pt>
                <c:pt idx="3">
                  <c:v>137.80000000000001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2-482A-BD3A-50326F202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2-482A-BD3A-50326F202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235.4</c:v>
                </c:pt>
                <c:pt idx="1">
                  <c:v>-74.099999999999994</c:v>
                </c:pt>
                <c:pt idx="2">
                  <c:v>389.5</c:v>
                </c:pt>
                <c:pt idx="3">
                  <c:v>486.9</c:v>
                </c:pt>
                <c:pt idx="4">
                  <c:v>-100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5-4274-B6B2-E46C29465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85-4274-B6B2-E46C29465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16983</c:v>
                </c:pt>
                <c:pt idx="1">
                  <c:v>-5106</c:v>
                </c:pt>
                <c:pt idx="2">
                  <c:v>15395</c:v>
                </c:pt>
                <c:pt idx="3">
                  <c:v>18689</c:v>
                </c:pt>
                <c:pt idx="4">
                  <c:v>-8564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1-4ADC-B2EF-995758D8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ADC-B2EF-995758D8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I3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静岡県浜松市　新川南駐車場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Ａ３Ｂ１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2060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116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広場式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53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82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利用料金制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129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335.4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25.9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489.5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586.9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0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0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157.30000000000001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117.1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124.4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137.80000000000001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0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754.2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383.4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338.4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1268.9000000000001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2085.8000000000002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2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10.199999999999999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5.0999999999999996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1.9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295.5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224.4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251.9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291.5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314.89999999999998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126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235.4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-74.099999999999994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389.5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486.9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-100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16983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-5106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15395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18689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-8564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15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407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33.6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-122.5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8.5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26.6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36.5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7940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2576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4153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6140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9395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0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0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0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0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0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54.4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70.3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70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47.6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36.1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Ex+Cv5EhtZ9RZFMWnznIS9HIrb3gsiAUejTyFMu3ZMXomBjSXBio4TLcRDMs6KkJhZM8SSa2TPFgfb/PLF4yOg==" saltValue="DWWMawYR/qtpoEw7G8yGA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89</v>
      </c>
      <c r="AL5" s="47" t="s">
        <v>99</v>
      </c>
      <c r="AM5" s="47" t="s">
        <v>100</v>
      </c>
      <c r="AN5" s="47" t="s">
        <v>92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101</v>
      </c>
      <c r="AV5" s="47" t="s">
        <v>89</v>
      </c>
      <c r="AW5" s="47" t="s">
        <v>90</v>
      </c>
      <c r="AX5" s="47" t="s">
        <v>91</v>
      </c>
      <c r="AY5" s="47" t="s">
        <v>92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88</v>
      </c>
      <c r="BG5" s="47" t="s">
        <v>89</v>
      </c>
      <c r="BH5" s="47" t="s">
        <v>102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88</v>
      </c>
      <c r="BR5" s="47" t="s">
        <v>89</v>
      </c>
      <c r="BS5" s="47" t="s">
        <v>102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90</v>
      </c>
      <c r="CE5" s="47" t="s">
        <v>91</v>
      </c>
      <c r="CF5" s="47" t="s">
        <v>92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103</v>
      </c>
      <c r="DB5" s="47" t="s">
        <v>90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88</v>
      </c>
      <c r="DL5" s="47" t="s">
        <v>89</v>
      </c>
      <c r="DM5" s="47" t="s">
        <v>90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104</v>
      </c>
      <c r="B6" s="48">
        <f>B8</f>
        <v>2023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静岡県浜松市</v>
      </c>
      <c r="I6" s="48" t="str">
        <f t="shared" si="1"/>
        <v>新川南駐車場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53</v>
      </c>
      <c r="S6" s="50" t="str">
        <f t="shared" si="1"/>
        <v>駅</v>
      </c>
      <c r="T6" s="50" t="str">
        <f t="shared" si="1"/>
        <v>有</v>
      </c>
      <c r="U6" s="51">
        <f t="shared" si="1"/>
        <v>2060</v>
      </c>
      <c r="V6" s="51">
        <f t="shared" si="1"/>
        <v>82</v>
      </c>
      <c r="W6" s="51">
        <f t="shared" si="1"/>
        <v>0</v>
      </c>
      <c r="X6" s="50" t="str">
        <f t="shared" si="1"/>
        <v>利用料金制</v>
      </c>
      <c r="Y6" s="52">
        <f>IF(Y8="-",NA(),Y8)</f>
        <v>335.4</v>
      </c>
      <c r="Z6" s="52">
        <f t="shared" ref="Z6:AH6" si="2">IF(Z8="-",NA(),Z8)</f>
        <v>25.9</v>
      </c>
      <c r="AA6" s="52">
        <f t="shared" si="2"/>
        <v>489.5</v>
      </c>
      <c r="AB6" s="52">
        <f t="shared" si="2"/>
        <v>586.9</v>
      </c>
      <c r="AC6" s="52">
        <f t="shared" si="2"/>
        <v>0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235.4</v>
      </c>
      <c r="BG6" s="52">
        <f t="shared" ref="BG6:BO6" si="5">IF(BG8="-",NA(),BG8)</f>
        <v>-74.099999999999994</v>
      </c>
      <c r="BH6" s="52">
        <f t="shared" si="5"/>
        <v>389.5</v>
      </c>
      <c r="BI6" s="52">
        <f t="shared" si="5"/>
        <v>486.9</v>
      </c>
      <c r="BJ6" s="52">
        <f t="shared" si="5"/>
        <v>-100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16983</v>
      </c>
      <c r="BR6" s="53">
        <f t="shared" ref="BR6:BZ6" si="6">IF(BR8="-",NA(),BR8)</f>
        <v>-5106</v>
      </c>
      <c r="BS6" s="53">
        <f t="shared" si="6"/>
        <v>15395</v>
      </c>
      <c r="BT6" s="53">
        <f t="shared" si="6"/>
        <v>18689</v>
      </c>
      <c r="BU6" s="53">
        <f t="shared" si="6"/>
        <v>-8564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105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105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157.30000000000001</v>
      </c>
      <c r="DL6" s="52">
        <f t="shared" ref="DL6:DT6" si="9">IF(DL8="-",NA(),DL8)</f>
        <v>117.1</v>
      </c>
      <c r="DM6" s="52">
        <f t="shared" si="9"/>
        <v>124.4</v>
      </c>
      <c r="DN6" s="52">
        <f t="shared" si="9"/>
        <v>137.80000000000001</v>
      </c>
      <c r="DO6" s="52">
        <f t="shared" si="9"/>
        <v>0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106</v>
      </c>
      <c r="B7" s="48">
        <f t="shared" ref="B7:X7" si="10">B8</f>
        <v>2023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静岡県　浜松市</v>
      </c>
      <c r="I7" s="48" t="str">
        <f t="shared" si="10"/>
        <v>新川南駐車場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53</v>
      </c>
      <c r="S7" s="50" t="str">
        <f t="shared" si="10"/>
        <v>駅</v>
      </c>
      <c r="T7" s="50" t="str">
        <f t="shared" si="10"/>
        <v>有</v>
      </c>
      <c r="U7" s="51">
        <f t="shared" si="10"/>
        <v>2060</v>
      </c>
      <c r="V7" s="51">
        <f t="shared" si="10"/>
        <v>82</v>
      </c>
      <c r="W7" s="51">
        <f t="shared" si="10"/>
        <v>0</v>
      </c>
      <c r="X7" s="50" t="str">
        <f t="shared" si="10"/>
        <v>利用料金制</v>
      </c>
      <c r="Y7" s="52">
        <f>Y8</f>
        <v>335.4</v>
      </c>
      <c r="Z7" s="52">
        <f t="shared" ref="Z7:AH7" si="11">Z8</f>
        <v>25.9</v>
      </c>
      <c r="AA7" s="52">
        <f t="shared" si="11"/>
        <v>489.5</v>
      </c>
      <c r="AB7" s="52">
        <f t="shared" si="11"/>
        <v>586.9</v>
      </c>
      <c r="AC7" s="52">
        <f t="shared" si="11"/>
        <v>0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235.4</v>
      </c>
      <c r="BG7" s="52">
        <f t="shared" ref="BG7:BO7" si="14">BG8</f>
        <v>-74.099999999999994</v>
      </c>
      <c r="BH7" s="52">
        <f t="shared" si="14"/>
        <v>389.5</v>
      </c>
      <c r="BI7" s="52">
        <f t="shared" si="14"/>
        <v>486.9</v>
      </c>
      <c r="BJ7" s="52">
        <f t="shared" si="14"/>
        <v>-100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16983</v>
      </c>
      <c r="BR7" s="53">
        <f t="shared" ref="BR7:BZ7" si="15">BR8</f>
        <v>-5106</v>
      </c>
      <c r="BS7" s="53">
        <f t="shared" si="15"/>
        <v>15395</v>
      </c>
      <c r="BT7" s="53">
        <f t="shared" si="15"/>
        <v>18689</v>
      </c>
      <c r="BU7" s="53">
        <f t="shared" si="15"/>
        <v>-8564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107</v>
      </c>
      <c r="CC7" s="52" t="s">
        <v>107</v>
      </c>
      <c r="CD7" s="52" t="s">
        <v>107</v>
      </c>
      <c r="CE7" s="52" t="s">
        <v>107</v>
      </c>
      <c r="CF7" s="52" t="s">
        <v>107</v>
      </c>
      <c r="CG7" s="52" t="s">
        <v>107</v>
      </c>
      <c r="CH7" s="52" t="s">
        <v>107</v>
      </c>
      <c r="CI7" s="52" t="s">
        <v>107</v>
      </c>
      <c r="CJ7" s="52" t="s">
        <v>107</v>
      </c>
      <c r="CK7" s="52" t="s">
        <v>105</v>
      </c>
      <c r="CL7" s="49"/>
      <c r="CM7" s="51">
        <f>CM8</f>
        <v>0</v>
      </c>
      <c r="CN7" s="51">
        <f>CN8</f>
        <v>0</v>
      </c>
      <c r="CO7" s="52" t="s">
        <v>107</v>
      </c>
      <c r="CP7" s="52" t="s">
        <v>107</v>
      </c>
      <c r="CQ7" s="52" t="s">
        <v>107</v>
      </c>
      <c r="CR7" s="52" t="s">
        <v>107</v>
      </c>
      <c r="CS7" s="52" t="s">
        <v>107</v>
      </c>
      <c r="CT7" s="52" t="s">
        <v>107</v>
      </c>
      <c r="CU7" s="52" t="s">
        <v>107</v>
      </c>
      <c r="CV7" s="52" t="s">
        <v>107</v>
      </c>
      <c r="CW7" s="52" t="s">
        <v>107</v>
      </c>
      <c r="CX7" s="52" t="s">
        <v>105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157.30000000000001</v>
      </c>
      <c r="DL7" s="52">
        <f t="shared" ref="DL7:DT7" si="17">DL8</f>
        <v>117.1</v>
      </c>
      <c r="DM7" s="52">
        <f t="shared" si="17"/>
        <v>124.4</v>
      </c>
      <c r="DN7" s="52">
        <f t="shared" si="17"/>
        <v>137.80000000000001</v>
      </c>
      <c r="DO7" s="52">
        <f t="shared" si="17"/>
        <v>0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221309</v>
      </c>
      <c r="D8" s="55">
        <v>47</v>
      </c>
      <c r="E8" s="55">
        <v>14</v>
      </c>
      <c r="F8" s="55">
        <v>0</v>
      </c>
      <c r="G8" s="55">
        <v>3</v>
      </c>
      <c r="H8" s="55" t="s">
        <v>108</v>
      </c>
      <c r="I8" s="55" t="s">
        <v>109</v>
      </c>
      <c r="J8" s="55" t="s">
        <v>110</v>
      </c>
      <c r="K8" s="55" t="s">
        <v>111</v>
      </c>
      <c r="L8" s="55" t="s">
        <v>112</v>
      </c>
      <c r="M8" s="55" t="s">
        <v>113</v>
      </c>
      <c r="N8" s="55" t="s">
        <v>114</v>
      </c>
      <c r="O8" s="56" t="s">
        <v>115</v>
      </c>
      <c r="P8" s="57" t="s">
        <v>116</v>
      </c>
      <c r="Q8" s="57" t="s">
        <v>117</v>
      </c>
      <c r="R8" s="58">
        <v>53</v>
      </c>
      <c r="S8" s="57" t="s">
        <v>118</v>
      </c>
      <c r="T8" s="57" t="s">
        <v>119</v>
      </c>
      <c r="U8" s="58">
        <v>2060</v>
      </c>
      <c r="V8" s="58">
        <v>82</v>
      </c>
      <c r="W8" s="58">
        <v>0</v>
      </c>
      <c r="X8" s="57" t="s">
        <v>120</v>
      </c>
      <c r="Y8" s="59">
        <v>335.4</v>
      </c>
      <c r="Z8" s="59">
        <v>25.9</v>
      </c>
      <c r="AA8" s="59">
        <v>489.5</v>
      </c>
      <c r="AB8" s="59">
        <v>586.9</v>
      </c>
      <c r="AC8" s="59">
        <v>0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235.4</v>
      </c>
      <c r="BG8" s="59">
        <v>-74.099999999999994</v>
      </c>
      <c r="BH8" s="59">
        <v>389.5</v>
      </c>
      <c r="BI8" s="59">
        <v>486.9</v>
      </c>
      <c r="BJ8" s="59">
        <v>-100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16983</v>
      </c>
      <c r="BR8" s="60">
        <v>-5106</v>
      </c>
      <c r="BS8" s="60">
        <v>15395</v>
      </c>
      <c r="BT8" s="61">
        <v>18689</v>
      </c>
      <c r="BU8" s="61">
        <v>-8564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112</v>
      </c>
      <c r="CC8" s="59" t="s">
        <v>112</v>
      </c>
      <c r="CD8" s="59" t="s">
        <v>112</v>
      </c>
      <c r="CE8" s="59" t="s">
        <v>112</v>
      </c>
      <c r="CF8" s="59" t="s">
        <v>112</v>
      </c>
      <c r="CG8" s="59" t="s">
        <v>112</v>
      </c>
      <c r="CH8" s="59" t="s">
        <v>112</v>
      </c>
      <c r="CI8" s="59" t="s">
        <v>112</v>
      </c>
      <c r="CJ8" s="59" t="s">
        <v>112</v>
      </c>
      <c r="CK8" s="59" t="s">
        <v>112</v>
      </c>
      <c r="CL8" s="56" t="s">
        <v>112</v>
      </c>
      <c r="CM8" s="58">
        <v>0</v>
      </c>
      <c r="CN8" s="58">
        <v>0</v>
      </c>
      <c r="CO8" s="59" t="s">
        <v>112</v>
      </c>
      <c r="CP8" s="59" t="s">
        <v>112</v>
      </c>
      <c r="CQ8" s="59" t="s">
        <v>112</v>
      </c>
      <c r="CR8" s="59" t="s">
        <v>112</v>
      </c>
      <c r="CS8" s="59" t="s">
        <v>112</v>
      </c>
      <c r="CT8" s="59" t="s">
        <v>112</v>
      </c>
      <c r="CU8" s="59" t="s">
        <v>112</v>
      </c>
      <c r="CV8" s="59" t="s">
        <v>112</v>
      </c>
      <c r="CW8" s="59" t="s">
        <v>112</v>
      </c>
      <c r="CX8" s="59" t="s">
        <v>112</v>
      </c>
      <c r="CY8" s="56" t="s">
        <v>112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157.30000000000001</v>
      </c>
      <c r="DL8" s="59">
        <v>117.1</v>
      </c>
      <c r="DM8" s="59">
        <v>124.4</v>
      </c>
      <c r="DN8" s="59">
        <v>137.80000000000001</v>
      </c>
      <c r="DO8" s="59">
        <v>0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121</v>
      </c>
      <c r="C10" s="64" t="s">
        <v>122</v>
      </c>
      <c r="D10" s="64" t="s">
        <v>123</v>
      </c>
      <c r="E10" s="64" t="s">
        <v>124</v>
      </c>
      <c r="F10" s="64" t="s">
        <v>125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2025-01-29T00:14:16Z</cp:lastPrinted>
  <dcterms:created xsi:type="dcterms:W3CDTF">2024-12-19T01:04:47Z</dcterms:created>
  <dcterms:modified xsi:type="dcterms:W3CDTF">2025-02-13T05:21:06Z</dcterms:modified>
  <cp:category/>
</cp:coreProperties>
</file>