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H9xfPZWQIFzYiXQIhJj9uoC0D9IwWJp2fr74OoDGag1EjttciQ5G8/oezZw//JPyhiWiy5KLno4N/OmyJaJyA==" workbookSaltValue="2QrfXUb15kqEB2GucChvcw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BZ30" i="4"/>
  <c r="LT76" i="4"/>
  <c r="GQ51" i="4"/>
  <c r="LH30" i="4"/>
  <c r="GQ30" i="4"/>
  <c r="BZ51" i="4"/>
  <c r="HA76" i="4"/>
  <c r="AN51" i="4"/>
  <c r="FE30" i="4"/>
  <c r="AN30" i="4"/>
  <c r="AG76" i="4"/>
  <c r="JV51" i="4"/>
  <c r="KP76" i="4"/>
  <c r="JV30" i="4"/>
  <c r="FE51" i="4"/>
  <c r="BG30" i="4"/>
  <c r="FX51" i="4"/>
  <c r="KO30" i="4"/>
  <c r="AV76" i="4"/>
  <c r="KO51" i="4"/>
  <c r="LE76" i="4"/>
  <c r="BG51" i="4"/>
  <c r="HP76" i="4"/>
  <c r="FX30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<sst xmlns="http://schemas.openxmlformats.org/spreadsheetml/2006/main" count="278" uniqueCount="134">
  <si>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</si>
  <si>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</si>
  <si>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</si>
  <si>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</si>
  <si>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</si>
  <si>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</si>
  <si>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</si>
  <si>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</si>
  <si>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</si>
  <si>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</si>
  <si>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</si>
  <si>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</si>
  <si>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</si>
  <si>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</si>
  <si>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</si>
  <si>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</si>
  <si>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</si>
  <si>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</si>
  <si>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</si>
  <si>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</si>
  <si>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</si>
  <si>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</si>
  <si>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</si>
  <si>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</si>
  <si>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</si>
  <si>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</si>
  <si>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</si>
  <si>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</si>
  <si>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</si>
  <si>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</si>
  <si>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</si>
  <si>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</si>
  <si>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</si>
  <si>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</si>
  <si>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</si>
  <si>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</si>
  <si>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</si>
  <si>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</si>
  <si>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</si>
  <si>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</si>
  <si>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</si>
  <si>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</si>
  <si>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</si>
  <si>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</si>
  <si>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</si>
  <si>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</si>
  <si>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</si>
  <si>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</si>
  <si>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</si>
  <si>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</si>
  <si>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</si>
  <si>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</si>
  <si>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</si>
  <si>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</si>
  <si>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</si>
  <si>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</si>
  <si>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</si>
  <si>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</si>
  <si>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</si>
  <si>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</si>
  <si>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</si>
  <si>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</si>
  <si>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</si>
  <si>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</si>
  <si>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</si>
  <si>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</si>
  <si>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</si>
  <si>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</si>
  <si>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</si>
  <si>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</si>
  <si>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</si>
  <si>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</si>
  <si>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</si>
  <si>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</si>
  <si>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</si>
  <si>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</si>
  <si>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</si>
  <si>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</si>
  <si>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</si>
  <si>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</si>
  <si>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</si>
  <si>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</si>
  <si>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</si>
  <si>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</si>
  <si>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</si>
  <si>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</si>
  <si>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</si>
  <si>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</si>
  <si>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</si>
  <si>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</si>
  <si>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</si>
  <si>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</si>
  <si>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</si>
  <si>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</si>
  <si>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</si>
  <si>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</si>
  <si>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</si>
  <si>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</si>
  <si>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</si>
  <si>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</si>
  <si>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</si>
  <si>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</si>
  <si>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</si>
  <si>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</si>
  <si>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</si>
  <si>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</si>
  <si>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</si>
  <si>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</si>
  <si>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</si>
  <si>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</si>
  <si>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</si>
  <si>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</si>
  <si>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</si>
  <si>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</si>
  <si>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</si>
  <si>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</si>
  <si>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</si>
  <si>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</si>
  <si>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</si>
  <si>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</si>
  <si>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</si>
  <si>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</si>
  <si>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</si>
  <si>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</si>
  <si>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</si>
  <si>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</si>
  <si>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</si>
  <si>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</si>
  <si>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</si>
  <si>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</si>
  <si>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駐車場は収容台数82台の比較的小規模な無人の平面駐車場である。そのため、事業規模が小さく、小額の修繕工事であっても経営指標への影響が大きいため、年度間で指標に増減が生じているものの、一貫して他会計補助金を要しておらず独立採算制を保っており、概ね順調に運営されているものと考える。</t>
    <rPh sb="13" eb="16">
      <t>ヒカクテキ</t>
    </rPh>
    <phoneticPr fontId="5"/>
  </si>
  <si>
    <t>　本駐車場は、河川上に位置する平面駐車場であるため⑦敷地の地価はない。また、企業債もない</t>
    <phoneticPr fontId="5"/>
  </si>
  <si>
    <t>　本駐車場は無人の平面駐車場であるため周辺のコインパーキング等の駐車場の影響を受け、⑪稼働率は全国平均異を下回る状況である。</t>
    <rPh sb="47" eb="49">
      <t>ゼンコク</t>
    </rPh>
    <rPh sb="49" eb="51">
      <t>ヘイキン</t>
    </rPh>
    <rPh sb="51" eb="52">
      <t>イ</t>
    </rPh>
    <rPh sb="53" eb="55">
      <t>シタマワ</t>
    </rPh>
    <rPh sb="56" eb="58">
      <t>ジョウキョウ</t>
    </rPh>
    <phoneticPr fontId="5"/>
  </si>
  <si>
    <t>　本駐車場は無人の平面駐車場であり、多額の管理費用を要しないため、経営上は良好な状況であるが、他の市営駐車場と併せて周辺の駐車場の需給バランスを調査し、公の駐車場としての必要性・あり方について検討し、今後の方針を決定する。</t>
    <rPh sb="1" eb="2">
      <t>ホン</t>
    </rPh>
    <rPh sb="2" eb="5">
      <t>チュウシャジョウ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</si>
</sst>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653.20000000000005</c:v>
                </c:pt>
                <c:pt idx="1">
                  <c:v>1099.5999999999999</c:v>
                </c:pt>
                <c:pt idx="2">
                  <c:v>439.7</c:v>
                </c:pt>
                <c:pt idx="3">
                  <c:v>374</c:v>
                </c:pt>
                <c:pt idx="4">
                  <c:v>399.7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2-433F-9BD2-B3ADD7F1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93312"/>
        <c:axId val="1508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F2-433F-9BD2-B3ADD7F1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93312"/>
        <c:axId val="150895232"/>
      </c:lineChart>
      <c:dateAx>
        <c:axId val="15089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95232"/>
        <c:crosses val="autoZero"/>
        <c:auto val="1"/>
        <c:lblOffset val="100"/>
        <c:baseTimeUnit val="years"/>
      </c:dateAx>
      <c:valAx>
        <c:axId val="1508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893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E94-AB94-8915C1E4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27104"/>
        <c:axId val="15132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F-4E94-AB94-8915C1E4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7104"/>
        <c:axId val="151329024"/>
      </c:lineChart>
      <c:dateAx>
        <c:axId val="15132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329024"/>
        <c:crosses val="autoZero"/>
        <c:auto val="1"/>
        <c:lblOffset val="100"/>
        <c:baseTimeUnit val="years"/>
      </c:dateAx>
      <c:valAx>
        <c:axId val="15132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32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8-4349-91F5-91E4256D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8160"/>
        <c:axId val="1513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78-4349-91F5-91E4256D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8160"/>
        <c:axId val="151390080"/>
      </c:lineChart>
      <c:dateAx>
        <c:axId val="15138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390080"/>
        <c:crosses val="autoZero"/>
        <c:auto val="1"/>
        <c:lblOffset val="100"/>
        <c:baseTimeUnit val="years"/>
      </c:dateAx>
      <c:valAx>
        <c:axId val="1513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38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9-4852-9EF6-4F97CBC9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08000"/>
        <c:axId val="1514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9-4852-9EF6-4F97CBC9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08000"/>
        <c:axId val="151414272"/>
      </c:lineChart>
      <c:dateAx>
        <c:axId val="1514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414272"/>
        <c:crosses val="autoZero"/>
        <c:auto val="1"/>
        <c:lblOffset val="100"/>
        <c:baseTimeUnit val="years"/>
      </c:dateAx>
      <c:valAx>
        <c:axId val="1514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40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C-4E92-A913-000F85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60864"/>
        <c:axId val="1514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AC-4E92-A913-000F85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60864"/>
        <c:axId val="151467136"/>
      </c:lineChart>
      <c:dateAx>
        <c:axId val="15146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467136"/>
        <c:crosses val="autoZero"/>
        <c:auto val="1"/>
        <c:lblOffset val="100"/>
        <c:baseTimeUnit val="years"/>
      </c:dateAx>
      <c:valAx>
        <c:axId val="1514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460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06-494F-AD5E-0501E980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09632"/>
        <c:axId val="15151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06-494F-AD5E-0501E980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09632"/>
        <c:axId val="151511808"/>
      </c:lineChart>
      <c:dateAx>
        <c:axId val="15150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511808"/>
        <c:crosses val="autoZero"/>
        <c:auto val="1"/>
        <c:lblOffset val="100"/>
        <c:baseTimeUnit val="years"/>
      </c:dateAx>
      <c:valAx>
        <c:axId val="15151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150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143.9</c:v>
                </c:pt>
                <c:pt idx="2">
                  <c:v>179.3</c:v>
                </c:pt>
                <c:pt idx="3">
                  <c:v>173.2</c:v>
                </c:pt>
                <c:pt idx="4">
                  <c:v>192.7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9F-4009-9A8D-33AFD649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46112"/>
        <c:axId val="15156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9F-4009-9A8D-33AFD649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46112"/>
        <c:axId val="151560576"/>
      </c:lineChart>
      <c:dateAx>
        <c:axId val="1515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560576"/>
        <c:crosses val="autoZero"/>
        <c:auto val="1"/>
        <c:lblOffset val="100"/>
        <c:baseTimeUnit val="years"/>
      </c:dateAx>
      <c:valAx>
        <c:axId val="15156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54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90.9</c:v>
                </c:pt>
                <c:pt idx="2">
                  <c:v>77.3</c:v>
                </c:pt>
                <c:pt idx="3">
                  <c:v>274</c:v>
                </c:pt>
                <c:pt idx="4">
                  <c:v>299.7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2-49B9-8BF4-BF67E8BC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78496"/>
        <c:axId val="1517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2-49B9-8BF4-BF67E8BC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8496"/>
        <c:axId val="151724032"/>
      </c:lineChart>
      <c:dateAx>
        <c:axId val="15157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724032"/>
        <c:crosses val="autoZero"/>
        <c:auto val="1"/>
        <c:lblOffset val="100"/>
        <c:baseTimeUnit val="years"/>
      </c:dateAx>
      <c:valAx>
        <c:axId val="1517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578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16849</c:v>
                </c:pt>
                <c:pt idx="1">
                  <c:v>18349</c:v>
                </c:pt>
                <c:pt idx="2">
                  <c:v>17346</c:v>
                </c:pt>
                <c:pt idx="3">
                  <c:v>17896</c:v>
                </c:pt>
                <c:pt idx="4">
                  <c:v>19797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D6-4BF2-AD8A-1F264F9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778816"/>
        <c:axId val="15178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D6-4BF2-AD8A-1F264F9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78816"/>
        <c:axId val="151780736"/>
      </c:lineChart>
      <c:dateAx>
        <c:axId val="15177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780736"/>
        <c:crosses val="autoZero"/>
        <c:auto val="1"/>
        <c:lblOffset val="100"/>
        <c:baseTimeUnit val="years"/>
      </c:dateAx>
      <c:valAx>
        <c:axId val="15178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177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F5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静岡県浜松市　新川南駐車場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2060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653.20000000000005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1099.5999999999999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439.7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374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399.7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164.6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143.9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179.3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173.2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192.7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84.7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90.9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77.3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274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299.7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16849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18349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17346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17896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19797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PL9zu8QRzDufm7drHpjqgw7j2LIQQWziy10lP+IO8ublxehaiqNiREKxvYiirQ1jZlg3Ges+h/5wf4ne87uTQ==" saltValue="ixI0ZLtz5bnn4KKgO1mu8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102</v>
      </c>
      <c r="AW5" s="59" t="s">
        <v>103</v>
      </c>
      <c r="AX5" s="59" t="s">
        <v>101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103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105</v>
      </c>
      <c r="BS5" s="59" t="s">
        <v>106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103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102</v>
      </c>
      <c r="CQ5" s="59" t="s">
        <v>103</v>
      </c>
      <c r="CR5" s="59" t="s">
        <v>101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102</v>
      </c>
      <c r="DB5" s="59" t="s">
        <v>91</v>
      </c>
      <c r="DC5" s="59" t="s">
        <v>92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102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静岡県浜松市</v>
      </c>
      <c r="I6" s="60" t="str">
        <f t="shared" si="1"/>
        <v>新川南駐車場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駅</v>
      </c>
      <c r="T6" s="62" t="str">
        <f t="shared" si="1"/>
        <v>無</v>
      </c>
      <c r="U6" s="63">
        <f t="shared" si="1"/>
        <v>2060</v>
      </c>
      <c r="V6" s="63">
        <f t="shared" si="1"/>
        <v>82</v>
      </c>
      <c r="W6" s="63">
        <f t="shared" si="1"/>
        <v>300</v>
      </c>
      <c r="X6" s="62" t="str">
        <f t="shared" si="1"/>
        <v>利用料金制</v>
      </c>
      <c r="Y6" s="64">
        <f>IF(Y8="-",NA(),Y8)</f>
        <v>653.20000000000005</v>
      </c>
      <c r="Z6" s="64">
        <f t="shared" ref="Z6:AH6" si="2">IF(Z8="-",NA(),Z8)</f>
        <v>1099.5999999999999</v>
      </c>
      <c r="AA6" s="64">
        <f t="shared" si="2"/>
        <v>439.7</v>
      </c>
      <c r="AB6" s="64">
        <f t="shared" si="2"/>
        <v>374</v>
      </c>
      <c r="AC6" s="64">
        <f t="shared" si="2"/>
        <v>399.7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84.7</v>
      </c>
      <c r="BG6" s="64">
        <f t="shared" ref="BG6:BO6" si="5">IF(BG8="-",NA(),BG8)</f>
        <v>90.9</v>
      </c>
      <c r="BH6" s="64">
        <f t="shared" si="5"/>
        <v>77.3</v>
      </c>
      <c r="BI6" s="64">
        <f t="shared" si="5"/>
        <v>274</v>
      </c>
      <c r="BJ6" s="64">
        <f t="shared" si="5"/>
        <v>299.7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16849</v>
      </c>
      <c r="BR6" s="65">
        <f t="shared" ref="BR6:BZ6" si="6">IF(BR8="-",NA(),BR8)</f>
        <v>18349</v>
      </c>
      <c r="BS6" s="65">
        <f t="shared" si="6"/>
        <v>17346</v>
      </c>
      <c r="BT6" s="65">
        <f t="shared" si="6"/>
        <v>17896</v>
      </c>
      <c r="BU6" s="65">
        <f t="shared" si="6"/>
        <v>19797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0</v>
      </c>
      <c r="CN6" s="63">
        <f t="shared" si="7"/>
        <v>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164.6</v>
      </c>
      <c r="DL6" s="64">
        <f t="shared" ref="DL6:DT6" si="9">IF(DL8="-",NA(),DL8)</f>
        <v>143.9</v>
      </c>
      <c r="DM6" s="64">
        <f t="shared" si="9"/>
        <v>179.3</v>
      </c>
      <c r="DN6" s="64">
        <f t="shared" si="9"/>
        <v>173.2</v>
      </c>
      <c r="DO6" s="64">
        <f t="shared" si="9"/>
        <v>192.7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静岡県　浜松市</v>
      </c>
      <c r="I7" s="60" t="str">
        <f t="shared" si="10"/>
        <v>新川南駐車場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駅</v>
      </c>
      <c r="T7" s="62" t="str">
        <f t="shared" si="10"/>
        <v>無</v>
      </c>
      <c r="U7" s="63">
        <f t="shared" si="10"/>
        <v>2060</v>
      </c>
      <c r="V7" s="63">
        <f t="shared" si="10"/>
        <v>82</v>
      </c>
      <c r="W7" s="63">
        <f t="shared" si="10"/>
        <v>300</v>
      </c>
      <c r="X7" s="62" t="str">
        <f t="shared" si="10"/>
        <v>利用料金制</v>
      </c>
      <c r="Y7" s="64">
        <f>Y8</f>
        <v>653.20000000000005</v>
      </c>
      <c r="Z7" s="64">
        <f t="shared" ref="Z7:AH7" si="11">Z8</f>
        <v>1099.5999999999999</v>
      </c>
      <c r="AA7" s="64">
        <f t="shared" si="11"/>
        <v>439.7</v>
      </c>
      <c r="AB7" s="64">
        <f t="shared" si="11"/>
        <v>374</v>
      </c>
      <c r="AC7" s="64">
        <f t="shared" si="11"/>
        <v>399.7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84.7</v>
      </c>
      <c r="BG7" s="64">
        <f t="shared" ref="BG7:BO7" si="14">BG8</f>
        <v>90.9</v>
      </c>
      <c r="BH7" s="64">
        <f t="shared" si="14"/>
        <v>77.3</v>
      </c>
      <c r="BI7" s="64">
        <f t="shared" si="14"/>
        <v>274</v>
      </c>
      <c r="BJ7" s="64">
        <f t="shared" si="14"/>
        <v>299.7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16849</v>
      </c>
      <c r="BR7" s="65">
        <f t="shared" ref="BR7:BZ7" si="15">BR8</f>
        <v>18349</v>
      </c>
      <c r="BS7" s="65">
        <f t="shared" si="15"/>
        <v>17346</v>
      </c>
      <c r="BT7" s="65">
        <f t="shared" si="15"/>
        <v>17896</v>
      </c>
      <c r="BU7" s="65">
        <f t="shared" si="15"/>
        <v>19797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0</v>
      </c>
      <c r="CN7" s="63">
        <f>CN8</f>
        <v>3000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164.6</v>
      </c>
      <c r="DL7" s="64">
        <f t="shared" ref="DL7:DT7" si="17">DL8</f>
        <v>143.9</v>
      </c>
      <c r="DM7" s="64">
        <f t="shared" si="17"/>
        <v>179.3</v>
      </c>
      <c r="DN7" s="64">
        <f t="shared" si="17"/>
        <v>173.2</v>
      </c>
      <c r="DO7" s="64">
        <f t="shared" si="17"/>
        <v>192.7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221309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48</v>
      </c>
      <c r="S8" s="69" t="s">
        <v>122</v>
      </c>
      <c r="T8" s="69" t="s">
        <v>123</v>
      </c>
      <c r="U8" s="70">
        <v>2060</v>
      </c>
      <c r="V8" s="70">
        <v>82</v>
      </c>
      <c r="W8" s="70">
        <v>300</v>
      </c>
      <c r="X8" s="69" t="s">
        <v>124</v>
      </c>
      <c r="Y8" s="71">
        <v>653.20000000000005</v>
      </c>
      <c r="Z8" s="71">
        <v>1099.5999999999999</v>
      </c>
      <c r="AA8" s="71">
        <v>439.7</v>
      </c>
      <c r="AB8" s="71">
        <v>374</v>
      </c>
      <c r="AC8" s="71">
        <v>399.7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84.7</v>
      </c>
      <c r="BG8" s="71">
        <v>90.9</v>
      </c>
      <c r="BH8" s="71">
        <v>77.3</v>
      </c>
      <c r="BI8" s="71">
        <v>274</v>
      </c>
      <c r="BJ8" s="71">
        <v>299.7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16849</v>
      </c>
      <c r="BR8" s="72">
        <v>18349</v>
      </c>
      <c r="BS8" s="72">
        <v>17346</v>
      </c>
      <c r="BT8" s="73">
        <v>17896</v>
      </c>
      <c r="BU8" s="73">
        <v>19797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3000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164.6</v>
      </c>
      <c r="DL8" s="71">
        <v>143.9</v>
      </c>
      <c r="DM8" s="71">
        <v>179.3</v>
      </c>
      <c r="DN8" s="71">
        <v>173.2</v>
      </c>
      <c r="DO8" s="71">
        <v>192.7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H0000</cp:lastModifiedBy>
  <cp:lastPrinted>2020-01-20T05:22:22Z</cp:lastPrinted>
  <dcterms:created xsi:type="dcterms:W3CDTF">2019-12-05T07:23:32Z</dcterms:created>
  <dcterms:modified xsi:type="dcterms:W3CDTF">2020-01-20T05:43:04Z</dcterms:modified>
  <cp:category/>
</cp:coreProperties>
</file>