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fs.city.hamamatsu.jp\H007701\H007701_財務会計データ\02_下水道\02010_決算\05_決算統計\R4\19経営比較分析（0117依頼あり）\02作業\"/>
    </mc:Choice>
  </mc:AlternateContent>
  <workbookProtection workbookAlgorithmName="SHA-512" workbookHashValue="KAXjpdDFXqNAK2R+K9zdqxDEtZ0Sf3rf79PtYLltVfOhblhjd/HToIsTZ5EkfdX2btcuXgRImWqaSIQzlmS0VQ==" workbookSaltValue="DDh8LJ82k28hLB9h2D23b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<sst xmlns="http://schemas.openxmlformats.org/spreadsheetml/2006/main" count="231" uniqueCount="117">
  <si>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</si>
  <si>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</si>
  <si>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</si>
  <si>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</si>
  <si>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</si>
  <si>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</si>
  <si>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</si>
  <si>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</si>
  <si>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</si>
  <si>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</si>
  <si>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</si>
  <si>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</si>
  <si>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</si>
  <si>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</si>
  <si>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</si>
  <si>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</si>
  <si>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</si>
  <si>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</si>
  <si>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</si>
  <si>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</si>
  <si>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</si>
  <si>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</si>
  <si>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</si>
  <si>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</si>
  <si>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</si>
  <si>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</si>
  <si>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</si>
  <si>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</si>
  <si>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</si>
  <si>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</si>
  <si>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</si>
  <si>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</si>
  <si>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</si>
  <si>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</si>
  <si>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</si>
  <si>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</si>
  <si>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</si>
  <si>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</si>
  <si>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</si>
  <si>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</si>
  <si>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</si>
  <si>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</si>
  <si>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</si>
  <si>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</si>
  <si>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</si>
  <si>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</si>
  <si>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</si>
  <si>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</si>
  <si>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</si>
  <si>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</si>
  <si>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</si>
  <si>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</si>
  <si>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</si>
  <si>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</si>
  <si>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</si>
  <si>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</si>
  <si>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</si>
  <si>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</si>
  <si>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</si>
  <si>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</si>
  <si>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</si>
  <si>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</si>
  <si>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</si>
  <si>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</si>
  <si>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</si>
  <si>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</si>
  <si>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</si>
  <si>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</si>
  <si>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</si>
  <si>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</si>
  <si>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</si>
  <si>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</si>
  <si>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</si>
  <si>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</si>
  <si>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</si>
  <si>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</si>
  <si>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</si>
  <si>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</si>
  <si>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</si>
  <si>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</si>
  <si>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</si>
  <si>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</si>
  <si>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</si>
  <si>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</si>
  <si>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</si>
  <si>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</si>
  <si>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</si>
  <si>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</si>
  <si>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</si>
  <si>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</si>
  <si>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</si>
  <si>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</si>
  <si>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</si>
  <si>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</si>
  <si>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</si>
  <si>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</si>
  <si>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浜松市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</si>
  <si>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</si>
  <si>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</si>
  <si>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</si>
  <si>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</si>
  <si>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</si>
  <si>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</si>
  <si>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</si>
  <si>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</si>
  <si>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</si>
  <si>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</si>
  <si>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</si>
  <si>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</si>
  <si>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</si>
  <si>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</si>
  <si>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</si>
  <si>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</si>
  <si>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</si>
  <si>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単年度収支は、赤字を示す100％未満で継続的に推移している。効率性の低い小規模事業であることが主な要因である。経営改善などによる経費削減を進めているものの、人口減少等に伴う下水道使用料の減少など、今後はさらなる経営環境の悪化が見込まれる。
②累積欠損金比率
　公共下水道事業と会計をひとつにしており、市全体の財務諸表との整合性を図るため、平成30年度に算出基礎数値を補正したことで、累積欠損金は解消した。
③流動比率
　公共下水道事業と会計をひとつにしており、流動資産は未計上となっている。
④企業債残高対事業規模比率
　下水道使用料改定や効率的かつ優先順位を考慮した建設投資により企業債残高の削減を図っており、引き続き減少する見込み。
⑤経費回収率、⑥汚水処理原価
　類似団体平均値を下回っているものの、令和4年度は経費回収率に改善が見られ、汚水処理原価も安定して推移している。
⑦施設利用率
　類似団体平均値を下回り、かつ低下傾向にあることから、施設の統廃合等による規模適正化を図る必要がある。
⑧水洗化率
　令和4年度は、現在水洗便所設置済人口の減少により数値の悪化が見られる。引き続き未接続世帯への接続勧奨等の取組により、数値向上を図っていく。</t>
    <rPh sb="91" eb="92">
      <t>トウ</t>
    </rPh>
    <rPh sb="93" eb="94">
      <t>トモナ</t>
    </rPh>
    <rPh sb="102" eb="104">
      <t>ゲンショウ</t>
    </rPh>
    <rPh sb="344" eb="348">
      <t>ルイジダンタイ</t>
    </rPh>
    <rPh sb="348" eb="351">
      <t>ヘイキンチ</t>
    </rPh>
    <rPh sb="352" eb="354">
      <t>シタマワ</t>
    </rPh>
    <rPh sb="362" eb="364">
      <t>レイワ</t>
    </rPh>
    <rPh sb="365" eb="367">
      <t>ネンド</t>
    </rPh>
    <rPh sb="368" eb="373">
      <t>ケイヒカイシュウリツ</t>
    </rPh>
    <rPh sb="374" eb="376">
      <t>カイゼン</t>
    </rPh>
    <rPh sb="377" eb="378">
      <t>ミ</t>
    </rPh>
    <rPh sb="381" eb="387">
      <t>オスイショリゲンカ</t>
    </rPh>
    <rPh sb="466" eb="468">
      <t>レイワ</t>
    </rPh>
    <rPh sb="469" eb="471">
      <t>ネンド</t>
    </rPh>
    <rPh sb="473" eb="475">
      <t>ゲンザイ</t>
    </rPh>
    <rPh sb="475" eb="479">
      <t>スイセンベンジョ</t>
    </rPh>
    <rPh sb="479" eb="481">
      <t>セッチ</t>
    </rPh>
    <rPh sb="481" eb="482">
      <t>ズ</t>
    </rPh>
    <rPh sb="482" eb="484">
      <t>ジンコウ</t>
    </rPh>
    <rPh sb="485" eb="487">
      <t>ゲンショウ</t>
    </rPh>
    <rPh sb="490" eb="492">
      <t>スウチ</t>
    </rPh>
    <rPh sb="493" eb="495">
      <t>アッカ</t>
    </rPh>
    <rPh sb="496" eb="497">
      <t>ミ</t>
    </rPh>
    <rPh sb="501" eb="502">
      <t>ヒ</t>
    </rPh>
    <rPh sb="503" eb="504">
      <t>ツヅ</t>
    </rPh>
    <phoneticPr fontId="4"/>
  </si>
  <si>
    <t>①有形固定資産減価償却率
　類似団体と同様に上昇傾向となっており、施設の改築等の必要性が高まっているため、引き続き適切な維持管理と計画的な改築更新を進めていく必要がある。
②管渠老朽化率
　法定耐用年数を超過した管渠は、存在しない。
③管渠改善率
　管渠老朽化率が低いことなどから、類似団体平均値を下回っているものの、地震対策や実耐用年数に基づく予防保全型の維持管理と改築更新に重点を置き、事業を推進している。
　本市は広大な市域を有していることから、管渠延長が長く、今後も施設や管渠の老朽化率は上昇していくことが予想される。令和3年度に策定したアセットマネジメント計画に基づき、今後も計画的な更新を進めていく。</t>
    <rPh sb="164" eb="169">
      <t>ジツタイヨウネンスウ</t>
    </rPh>
    <rPh sb="170" eb="171">
      <t>モト</t>
    </rPh>
    <phoneticPr fontId="4"/>
  </si>
  <si>
    <t>　経営改善に努めているものの、小規模施設で事業を実施していることによる効率性の低さから、継続的に経常損失を計上している。
　また、過去の投資による多額の企業債償還が経営を圧迫しているとともに、下水道事業を取り巻く環境は、人口減少や資産の大量更新時期の到来、豪雨の頻発化など悪化の状況にある。
　持続可能な事業運営を推進するため、施設の統廃合や汚泥処理の集約化などによる維持管理費や改築更新経費の削減により、効率的な下水処理体制の構築に努める必要がある。</t>
    <rPh sb="1" eb="5">
      <t>ケイエイカイゼン</t>
    </rPh>
    <rPh sb="6" eb="7">
      <t>ツト</t>
    </rPh>
    <rPh sb="167" eb="170">
      <t>トウハイゴウ</t>
    </rPh>
    <rPh sb="171" eb="173">
      <t>オデイ</t>
    </rPh>
    <rPh sb="173" eb="175">
      <t>ショリ</t>
    </rPh>
    <rPh sb="176" eb="179">
      <t>シュウヤクカ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</si>
</sst>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
                  <c:v>0</c:v>
                </c:pt>
                <c:pt idx="1">
                  <c:v>0.01</c:v>
                </c:pt>
                <c:pt idx="2" formatCode="#,##0.00;&quot;△&quot;#,##0.00">
                  <c:v>0</c:v>
                </c:pt>
                <c:pt idx="3">
                  <c:v>0.01</c:v>
                </c:pt>
                <c:pt idx="4" formatCode="#,##0.00;&quot;△&quot;#,##0.00">
                  <c:v>0</c:v>
                </c:pt>
              </c:numCache>
            </c:numRef>
          </c:val>
          <c:extLst>
            <c:ext xmlns:c16="http://schemas.microsoft.com/office/drawing/2014/chart" uri="{C3380CC4-5D6E-409C-BE32-E72D297353CC}">
              <c16:uniqueId val="{00000000-0490-45F7-A2CE-D7999E9FE99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0.06</c:v>
                </c:pt>
                <c:pt idx="3">
                  <c:v>0.27</c:v>
                </c:pt>
                <c:pt idx="4">
                  <c:v>0.22</c:v>
                </c:pt>
              </c:numCache>
            </c:numRef>
          </c:val>
          <c:smooth val="0"/>
          <c:extLst>
            <c:ext xmlns:c16="http://schemas.microsoft.com/office/drawing/2014/chart" uri="{C3380CC4-5D6E-409C-BE32-E72D297353CC}">
              <c16:uniqueId val="{00000001-0490-45F7-A2CE-D7999E9FE99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36.869999999999997</c:v>
                </c:pt>
                <c:pt idx="1">
                  <c:v>37.4</c:v>
                </c:pt>
                <c:pt idx="2">
                  <c:v>36.17</c:v>
                </c:pt>
                <c:pt idx="3">
                  <c:v>33.369999999999997</c:v>
                </c:pt>
                <c:pt idx="4">
                  <c:v>31.83</c:v>
                </c:pt>
              </c:numCache>
            </c:numRef>
          </c:val>
          <c:extLst>
            <c:ext xmlns:c16="http://schemas.microsoft.com/office/drawing/2014/chart" uri="{C3380CC4-5D6E-409C-BE32-E72D297353CC}">
              <c16:uniqueId val="{00000000-E15E-4940-B16B-49E5054DBC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46.17</c:v>
                </c:pt>
                <c:pt idx="1">
                  <c:v>45.68</c:v>
                </c:pt>
                <c:pt idx="2">
                  <c:v>45.87</c:v>
                </c:pt>
                <c:pt idx="3">
                  <c:v>44.24</c:v>
                </c:pt>
                <c:pt idx="4">
                  <c:v>45.3</c:v>
                </c:pt>
              </c:numCache>
            </c:numRef>
          </c:val>
          <c:smooth val="0"/>
          <c:extLst>
            <c:ext xmlns:c16="http://schemas.microsoft.com/office/drawing/2014/chart" uri="{C3380CC4-5D6E-409C-BE32-E72D297353CC}">
              <c16:uniqueId val="{00000001-E15E-4940-B16B-49E5054DBC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84.34</c:v>
                </c:pt>
                <c:pt idx="1">
                  <c:v>84.96</c:v>
                </c:pt>
                <c:pt idx="2">
                  <c:v>85.16</c:v>
                </c:pt>
                <c:pt idx="3">
                  <c:v>83.63</c:v>
                </c:pt>
                <c:pt idx="4">
                  <c:v>82.31</c:v>
                </c:pt>
              </c:numCache>
            </c:numRef>
          </c:val>
          <c:extLst>
            <c:ext xmlns:c16="http://schemas.microsoft.com/office/drawing/2014/chart" uri="{C3380CC4-5D6E-409C-BE32-E72D297353CC}">
              <c16:uniqueId val="{00000000-B703-475B-A0D1-D80B4A2A733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87.84</c:v>
                </c:pt>
                <c:pt idx="1">
                  <c:v>87.96</c:v>
                </c:pt>
                <c:pt idx="2">
                  <c:v>87.65</c:v>
                </c:pt>
                <c:pt idx="3">
                  <c:v>88.15</c:v>
                </c:pt>
                <c:pt idx="4">
                  <c:v>88.37</c:v>
                </c:pt>
              </c:numCache>
            </c:numRef>
          </c:val>
          <c:smooth val="0"/>
          <c:extLst>
            <c:ext xmlns:c16="http://schemas.microsoft.com/office/drawing/2014/chart" uri="{C3380CC4-5D6E-409C-BE32-E72D297353CC}">
              <c16:uniqueId val="{00000001-B703-475B-A0D1-D80B4A2A733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84.4</c:v>
                </c:pt>
                <c:pt idx="1">
                  <c:v>83.99</c:v>
                </c:pt>
                <c:pt idx="2">
                  <c:v>86.82</c:v>
                </c:pt>
                <c:pt idx="3">
                  <c:v>86.74</c:v>
                </c:pt>
                <c:pt idx="4">
                  <c:v>84.77</c:v>
                </c:pt>
              </c:numCache>
            </c:numRef>
          </c:val>
          <c:extLst>
            <c:ext xmlns:c16="http://schemas.microsoft.com/office/drawing/2014/chart" uri="{C3380CC4-5D6E-409C-BE32-E72D297353CC}">
              <c16:uniqueId val="{00000000-3E23-454F-830A-0F39CAA3933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102.95</c:v>
                </c:pt>
                <c:pt idx="1">
                  <c:v>103.34</c:v>
                </c:pt>
                <c:pt idx="2">
                  <c:v>102.7</c:v>
                </c:pt>
                <c:pt idx="3">
                  <c:v>104.11</c:v>
                </c:pt>
                <c:pt idx="4">
                  <c:v>101.98</c:v>
                </c:pt>
              </c:numCache>
            </c:numRef>
          </c:val>
          <c:smooth val="0"/>
          <c:extLst>
            <c:ext xmlns:c16="http://schemas.microsoft.com/office/drawing/2014/chart" uri="{C3380CC4-5D6E-409C-BE32-E72D297353CC}">
              <c16:uniqueId val="{00000001-3E23-454F-830A-0F39CAA3933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29.45</c:v>
                </c:pt>
                <c:pt idx="1">
                  <c:v>31.28</c:v>
                </c:pt>
                <c:pt idx="2">
                  <c:v>33.020000000000003</c:v>
                </c:pt>
                <c:pt idx="3">
                  <c:v>35.18</c:v>
                </c:pt>
                <c:pt idx="4">
                  <c:v>37.39</c:v>
                </c:pt>
              </c:numCache>
            </c:numRef>
          </c:val>
          <c:extLst>
            <c:ext xmlns:c16="http://schemas.microsoft.com/office/drawing/2014/chart" uri="{C3380CC4-5D6E-409C-BE32-E72D297353CC}">
              <c16:uniqueId val="{00000000-471F-4725-93EF-81ACF3622DA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26.56</c:v>
                </c:pt>
                <c:pt idx="1">
                  <c:v>27.82</c:v>
                </c:pt>
                <c:pt idx="2">
                  <c:v>29.24</c:v>
                </c:pt>
                <c:pt idx="3">
                  <c:v>31.73</c:v>
                </c:pt>
                <c:pt idx="4">
                  <c:v>32.57</c:v>
                </c:pt>
              </c:numCache>
            </c:numRef>
          </c:val>
          <c:smooth val="0"/>
          <c:extLst>
            <c:ext xmlns:c16="http://schemas.microsoft.com/office/drawing/2014/chart" uri="{C3380CC4-5D6E-409C-BE32-E72D297353CC}">
              <c16:uniqueId val="{00000001-471F-4725-93EF-81ACF3622DA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24-45C0-B9D3-6F38B87C8F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0.04</c:v>
                </c:pt>
              </c:numCache>
            </c:numRef>
          </c:val>
          <c:smooth val="0"/>
          <c:extLst>
            <c:ext xmlns:c16="http://schemas.microsoft.com/office/drawing/2014/chart" uri="{C3380CC4-5D6E-409C-BE32-E72D297353CC}">
              <c16:uniqueId val="{00000001-9024-45C0-B9D3-6F38B87C8F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29.56</c:v>
                </c:pt>
                <c:pt idx="1">
                  <c:v>0</c:v>
                </c:pt>
                <c:pt idx="2">
                  <c:v>0</c:v>
                </c:pt>
                <c:pt idx="3">
                  <c:v>0</c:v>
                </c:pt>
                <c:pt idx="4">
                  <c:v>0</c:v>
                </c:pt>
              </c:numCache>
            </c:numRef>
          </c:val>
          <c:extLst>
            <c:ext xmlns:c16="http://schemas.microsoft.com/office/drawing/2014/chart" uri="{C3380CC4-5D6E-409C-BE32-E72D297353CC}">
              <c16:uniqueId val="{00000000-5262-4BF9-A17E-8BD8A56D04D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27.02</c:v>
                </c:pt>
                <c:pt idx="1">
                  <c:v>29.74</c:v>
                </c:pt>
                <c:pt idx="2">
                  <c:v>48.2</c:v>
                </c:pt>
                <c:pt idx="3">
                  <c:v>46.91</c:v>
                </c:pt>
                <c:pt idx="4">
                  <c:v>52.27</c:v>
                </c:pt>
              </c:numCache>
            </c:numRef>
          </c:val>
          <c:smooth val="0"/>
          <c:extLst>
            <c:ext xmlns:c16="http://schemas.microsoft.com/office/drawing/2014/chart" uri="{C3380CC4-5D6E-409C-BE32-E72D297353CC}">
              <c16:uniqueId val="{00000001-5262-4BF9-A17E-8BD8A56D04D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07-4294-8697-2C67BB7088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60.67</c:v>
                </c:pt>
                <c:pt idx="1">
                  <c:v>53.44</c:v>
                </c:pt>
                <c:pt idx="2">
                  <c:v>46.85</c:v>
                </c:pt>
                <c:pt idx="3">
                  <c:v>44.35</c:v>
                </c:pt>
                <c:pt idx="4">
                  <c:v>41.51</c:v>
                </c:pt>
              </c:numCache>
            </c:numRef>
          </c:val>
          <c:smooth val="0"/>
          <c:extLst>
            <c:ext xmlns:c16="http://schemas.microsoft.com/office/drawing/2014/chart" uri="{C3380CC4-5D6E-409C-BE32-E72D297353CC}">
              <c16:uniqueId val="{00000001-8507-4294-8697-2C67BB7088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3917.86</c:v>
                </c:pt>
                <c:pt idx="1">
                  <c:v>3867.13</c:v>
                </c:pt>
                <c:pt idx="2">
                  <c:v>3648.28</c:v>
                </c:pt>
                <c:pt idx="3">
                  <c:v>3438.63</c:v>
                </c:pt>
                <c:pt idx="4">
                  <c:v>3258.76</c:v>
                </c:pt>
              </c:numCache>
            </c:numRef>
          </c:val>
          <c:extLst>
            <c:ext xmlns:c16="http://schemas.microsoft.com/office/drawing/2014/chart" uri="{C3380CC4-5D6E-409C-BE32-E72D297353CC}">
              <c16:uniqueId val="{00000000-EF60-4ACE-8848-F02ECCCD90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1252.71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EF60-4ACE-8848-F02ECCCD90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79.150000000000006</c:v>
                </c:pt>
                <c:pt idx="1">
                  <c:v>77.03</c:v>
                </c:pt>
                <c:pt idx="2">
                  <c:v>77.959999999999994</c:v>
                </c:pt>
                <c:pt idx="3">
                  <c:v>76.83</c:v>
                </c:pt>
                <c:pt idx="4">
                  <c:v>79.069999999999993</c:v>
                </c:pt>
              </c:numCache>
            </c:numRef>
          </c:val>
          <c:extLst>
            <c:ext xmlns:c16="http://schemas.microsoft.com/office/drawing/2014/chart" uri="{C3380CC4-5D6E-409C-BE32-E72D297353CC}">
              <c16:uniqueId val="{00000000-3C57-4400-8F04-EE50550F7C3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87.03</c:v>
                </c:pt>
                <c:pt idx="1">
                  <c:v>84.3</c:v>
                </c:pt>
                <c:pt idx="2">
                  <c:v>82.88</c:v>
                </c:pt>
                <c:pt idx="3">
                  <c:v>82.53</c:v>
                </c:pt>
                <c:pt idx="4">
                  <c:v>81.81</c:v>
                </c:pt>
              </c:numCache>
            </c:numRef>
          </c:val>
          <c:smooth val="0"/>
          <c:extLst>
            <c:ext xmlns:c16="http://schemas.microsoft.com/office/drawing/2014/chart" uri="{C3380CC4-5D6E-409C-BE32-E72D297353CC}">
              <c16:uniqueId val="{00000001-3C57-4400-8F04-EE50550F7C3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155.38999999999999</c:v>
                </c:pt>
                <c:pt idx="1">
                  <c:v>155.1</c:v>
                </c:pt>
                <c:pt idx="2">
                  <c:v>152.5</c:v>
                </c:pt>
                <c:pt idx="3">
                  <c:v>155.26</c:v>
                </c:pt>
                <c:pt idx="4">
                  <c:v>151.35</c:v>
                </c:pt>
              </c:numCache>
            </c:numRef>
          </c:val>
          <c:extLst>
            <c:ext xmlns:c16="http://schemas.microsoft.com/office/drawing/2014/chart" uri="{C3380CC4-5D6E-409C-BE32-E72D297353CC}">
              <c16:uniqueId val="{00000000-2E68-4642-91A1-51342744570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177.02</c:v>
                </c:pt>
                <c:pt idx="1">
                  <c:v>185.47</c:v>
                </c:pt>
                <c:pt idx="2">
                  <c:v>187.76</c:v>
                </c:pt>
                <c:pt idx="3">
                  <c:v>190.48</c:v>
                </c:pt>
                <c:pt idx="4">
                  <c:v>193.59</c:v>
                </c:pt>
              </c:numCache>
            </c:numRef>
          </c:val>
          <c:smooth val="0"/>
          <c:extLst>
            <c:ext xmlns:c16="http://schemas.microsoft.com/office/drawing/2014/chart" uri="{C3380CC4-5D6E-409C-BE32-E72D297353CC}">
              <c16:uniqueId val="{00000001-2E68-4642-91A1-51342744570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2"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浜松市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自治体職員</v>
      </c>
      <c r="AE8" s="72"/>
      <c r="AF8" s="72"/>
      <c r="AG8" s="72"/>
      <c r="AH8" s="72"/>
      <c r="AI8" s="72"/>
      <c r="AJ8" s="72"/>
      <c r="AK8" s="3"/>
      <c r="AL8" s="45">
        <f>データ!S6</f>
        <v>792704</v>
      </c>
      <c r="AM8" s="45"/>
      <c r="AN8" s="45"/>
      <c r="AO8" s="45"/>
      <c r="AP8" s="45"/>
      <c r="AQ8" s="45"/>
      <c r="AR8" s="45"/>
      <c r="AS8" s="45"/>
      <c r="AT8" s="46">
        <f>データ!T6</f>
        <v>1558.06</v>
      </c>
      <c r="AU8" s="46"/>
      <c r="AV8" s="46"/>
      <c r="AW8" s="46"/>
      <c r="AX8" s="46"/>
      <c r="AY8" s="46"/>
      <c r="AZ8" s="46"/>
      <c r="BA8" s="46"/>
      <c r="BB8" s="46">
        <f>データ!U6</f>
        <v>508.78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38.49</v>
      </c>
      <c r="J10" s="46"/>
      <c r="K10" s="46"/>
      <c r="L10" s="46"/>
      <c r="M10" s="46"/>
      <c r="N10" s="46"/>
      <c r="O10" s="46"/>
      <c r="P10" s="46">
        <f>データ!P6</f>
        <v>9</v>
      </c>
      <c r="Q10" s="46"/>
      <c r="R10" s="46"/>
      <c r="S10" s="46"/>
      <c r="T10" s="46"/>
      <c r="U10" s="46"/>
      <c r="V10" s="46"/>
      <c r="W10" s="46">
        <f>データ!Q6</f>
        <v>94.09</v>
      </c>
      <c r="X10" s="46"/>
      <c r="Y10" s="46"/>
      <c r="Z10" s="46"/>
      <c r="AA10" s="46"/>
      <c r="AB10" s="46"/>
      <c r="AC10" s="46"/>
      <c r="AD10" s="45">
        <f>データ!R6</f>
        <v>2948</v>
      </c>
      <c r="AE10" s="45"/>
      <c r="AF10" s="45"/>
      <c r="AG10" s="45"/>
      <c r="AH10" s="45"/>
      <c r="AI10" s="45"/>
      <c r="AJ10" s="45"/>
      <c r="AK10" s="2"/>
      <c r="AL10" s="45">
        <f>データ!V6</f>
        <v>71144</v>
      </c>
      <c r="AM10" s="45"/>
      <c r="AN10" s="45"/>
      <c r="AO10" s="45"/>
      <c r="AP10" s="45"/>
      <c r="AQ10" s="45"/>
      <c r="AR10" s="45"/>
      <c r="AS10" s="45"/>
      <c r="AT10" s="46">
        <f>データ!W6</f>
        <v>24.19</v>
      </c>
      <c r="AU10" s="46"/>
      <c r="AV10" s="46"/>
      <c r="AW10" s="46"/>
      <c r="AX10" s="46"/>
      <c r="AY10" s="46"/>
      <c r="AZ10" s="46"/>
      <c r="BA10" s="46"/>
      <c r="BB10" s="46">
        <f>データ!X6</f>
        <v>2941.05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61"/>
      <c r="BM60" s="62"/>
      <c r="BN60" s="62"/>
      <c r="BO60" s="62"/>
      <c r="BP60" s="62"/>
      <c r="BQ60" s="62"/>
      <c r="BR60" s="62"/>
      <c r="BS60" s="62"/>
      <c r="BT60" s="62"/>
      <c r="BU60" s="62"/>
      <c r="BV60" s="62"/>
      <c r="BW60" s="62"/>
      <c r="BX60" s="62"/>
      <c r="BY60" s="62"/>
      <c r="BZ60" s="63"/>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Q9A6xP4fgw+lTxK98IxkkHZozAJPbbQP/amg+CpqknRGE78RpFEt3ytkVqvyd4WP5wuJaFUbvUKStt61zEU9A==" saltValue="hmczVXCQYEZ2ef+kWerku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221309</v>
      </c>
      <c r="D6" s="19">
        <f t="shared" si="3"/>
        <v>46</v>
      </c>
      <c r="E6" s="19">
        <f t="shared" si="3"/>
        <v>17</v>
      </c>
      <c r="F6" s="19">
        <f t="shared" si="3"/>
        <v>4</v>
      </c>
      <c r="G6" s="19">
        <f t="shared" si="3"/>
        <v>0</v>
      </c>
      <c r="H6" s="19" t="str">
        <f t="shared" si="3"/>
        <v>静岡県　浜松市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38.49</v>
      </c>
      <c r="P6" s="20">
        <f t="shared" si="3"/>
        <v>9</v>
      </c>
      <c r="Q6" s="20">
        <f t="shared" si="3"/>
        <v>94.09</v>
      </c>
      <c r="R6" s="20">
        <f t="shared" si="3"/>
        <v>2948</v>
      </c>
      <c r="S6" s="20">
        <f t="shared" si="3"/>
        <v>792704</v>
      </c>
      <c r="T6" s="20">
        <f t="shared" si="3"/>
        <v>1558.06</v>
      </c>
      <c r="U6" s="20">
        <f t="shared" si="3"/>
        <v>508.78</v>
      </c>
      <c r="V6" s="20">
        <f t="shared" si="3"/>
        <v>71144</v>
      </c>
      <c r="W6" s="20">
        <f t="shared" si="3"/>
        <v>24.19</v>
      </c>
      <c r="X6" s="20">
        <f t="shared" si="3"/>
        <v>2941.05</v>
      </c>
      <c r="Y6" s="21">
        <f>IF(Y7="",NA(),Y7)</f>
        <v>84.4</v>
      </c>
      <c r="Z6" s="21">
        <f t="shared" ref="Z6:AH6" si="4">IF(Z7="",NA(),Z7)</f>
        <v>83.99</v>
      </c>
      <c r="AA6" s="21">
        <f t="shared" si="4"/>
        <v>86.82</v>
      </c>
      <c r="AB6" s="21">
        <f t="shared" si="4"/>
        <v>86.74</v>
      </c>
      <c r="AC6" s="21">
        <f t="shared" si="4"/>
        <v>84.77</v>
      </c>
      <c r="AD6" s="21">
        <f t="shared" si="4"/>
        <v>102.95</v>
      </c>
      <c r="AE6" s="21">
        <f t="shared" si="4"/>
        <v>103.34</v>
      </c>
      <c r="AF6" s="21">
        <f t="shared" si="4"/>
        <v>102.7</v>
      </c>
      <c r="AG6" s="21">
        <f t="shared" si="4"/>
        <v>104.11</v>
      </c>
      <c r="AH6" s="21">
        <f t="shared" si="4"/>
        <v>101.98</v>
      </c>
      <c r="AI6" s="20" t="str">
        <f>IF(AI7="","",IF(AI7="-","【-】","【"&amp;SUBSTITUTE(TEXT(AI7,"#,##0.00"),"-","△")&amp;"】"))</f>
        <v>【104.54】</v>
      </c>
      <c r="AJ6" s="21">
        <f>IF(AJ7="",NA(),AJ7)</f>
        <v>29.56</v>
      </c>
      <c r="AK6" s="20">
        <f t="shared" ref="AK6:AS6" si="5">IF(AK7="",NA(),AK7)</f>
        <v>0</v>
      </c>
      <c r="AL6" s="20">
        <f t="shared" si="5"/>
        <v>0</v>
      </c>
      <c r="AM6" s="20">
        <f t="shared" si="5"/>
        <v>0</v>
      </c>
      <c r="AN6" s="20">
        <f t="shared" si="5"/>
        <v>0</v>
      </c>
      <c r="AO6" s="21">
        <f t="shared" si="5"/>
        <v>27.02</v>
      </c>
      <c r="AP6" s="21">
        <f t="shared" si="5"/>
        <v>29.74</v>
      </c>
      <c r="AQ6" s="21">
        <f t="shared" si="5"/>
        <v>48.2</v>
      </c>
      <c r="AR6" s="21">
        <f t="shared" si="5"/>
        <v>46.91</v>
      </c>
      <c r="AS6" s="21">
        <f t="shared" si="5"/>
        <v>52.27</v>
      </c>
      <c r="AT6" s="20" t="str">
        <f>IF(AT7="","",IF(AT7="-","【-】","【"&amp;SUBSTITUTE(TEXT(AT7,"#,##0.00"),"-","△")&amp;"】"))</f>
        <v>【65.93】</v>
      </c>
      <c r="AU6" s="20">
        <f>IF(AU7="",NA(),AU7)</f>
        <v>0</v>
      </c>
      <c r="AV6" s="20">
        <f t="shared" ref="AV6:BD6" si="6">IF(AV7="",NA(),AV7)</f>
        <v>0</v>
      </c>
      <c r="AW6" s="20">
        <f t="shared" si="6"/>
        <v>0</v>
      </c>
      <c r="AX6" s="20">
        <f t="shared" si="6"/>
        <v>0</v>
      </c>
      <c r="AY6" s="20">
        <f t="shared" si="6"/>
        <v>0</v>
      </c>
      <c r="AZ6" s="21">
        <f t="shared" si="6"/>
        <v>60.67</v>
      </c>
      <c r="BA6" s="21">
        <f t="shared" si="6"/>
        <v>53.44</v>
      </c>
      <c r="BB6" s="21">
        <f t="shared" si="6"/>
        <v>46.85</v>
      </c>
      <c r="BC6" s="21">
        <f t="shared" si="6"/>
        <v>44.35</v>
      </c>
      <c r="BD6" s="21">
        <f t="shared" si="6"/>
        <v>41.51</v>
      </c>
      <c r="BE6" s="20" t="str">
        <f>IF(BE7="","",IF(BE7="-","【-】","【"&amp;SUBSTITUTE(TEXT(BE7,"#,##0.00"),"-","△")&amp;"】"))</f>
        <v>【44.25】</v>
      </c>
      <c r="BF6" s="21">
        <f>IF(BF7="",NA(),BF7)</f>
        <v>3917.86</v>
      </c>
      <c r="BG6" s="21">
        <f t="shared" ref="BG6:BO6" si="7">IF(BG7="",NA(),BG7)</f>
        <v>3867.13</v>
      </c>
      <c r="BH6" s="21">
        <f t="shared" si="7"/>
        <v>3648.28</v>
      </c>
      <c r="BI6" s="21">
        <f t="shared" si="7"/>
        <v>3438.63</v>
      </c>
      <c r="BJ6" s="21">
        <f t="shared" si="7"/>
        <v>3258.76</v>
      </c>
      <c r="BK6" s="21">
        <f t="shared" si="7"/>
        <v>1252.71</v>
      </c>
      <c r="BL6" s="21">
        <f t="shared" si="7"/>
        <v>1267.3900000000001</v>
      </c>
      <c r="BM6" s="21">
        <f t="shared" si="7"/>
        <v>1268.6300000000001</v>
      </c>
      <c r="BN6" s="21">
        <f t="shared" si="7"/>
        <v>1283.69</v>
      </c>
      <c r="BO6" s="21">
        <f t="shared" si="7"/>
        <v>1160.22</v>
      </c>
      <c r="BP6" s="20" t="str">
        <f>IF(BP7="","",IF(BP7="-","【-】","【"&amp;SUBSTITUTE(TEXT(BP7,"#,##0.00"),"-","△")&amp;"】"))</f>
        <v>【1,182.11】</v>
      </c>
      <c r="BQ6" s="21">
        <f>IF(BQ7="",NA(),BQ7)</f>
        <v>79.150000000000006</v>
      </c>
      <c r="BR6" s="21">
        <f t="shared" ref="BR6:BZ6" si="8">IF(BR7="",NA(),BR7)</f>
        <v>77.03</v>
      </c>
      <c r="BS6" s="21">
        <f t="shared" si="8"/>
        <v>77.959999999999994</v>
      </c>
      <c r="BT6" s="21">
        <f t="shared" si="8"/>
        <v>76.83</v>
      </c>
      <c r="BU6" s="21">
        <f t="shared" si="8"/>
        <v>79.069999999999993</v>
      </c>
      <c r="BV6" s="21">
        <f t="shared" si="8"/>
        <v>87.03</v>
      </c>
      <c r="BW6" s="21">
        <f t="shared" si="8"/>
        <v>84.3</v>
      </c>
      <c r="BX6" s="21">
        <f t="shared" si="8"/>
        <v>82.88</v>
      </c>
      <c r="BY6" s="21">
        <f t="shared" si="8"/>
        <v>82.53</v>
      </c>
      <c r="BZ6" s="21">
        <f t="shared" si="8"/>
        <v>81.81</v>
      </c>
      <c r="CA6" s="20" t="str">
        <f>IF(CA7="","",IF(CA7="-","【-】","【"&amp;SUBSTITUTE(TEXT(CA7,"#,##0.00"),"-","△")&amp;"】"))</f>
        <v>【73.78】</v>
      </c>
      <c r="CB6" s="21">
        <f>IF(CB7="",NA(),CB7)</f>
        <v>155.38999999999999</v>
      </c>
      <c r="CC6" s="21">
        <f t="shared" ref="CC6:CK6" si="9">IF(CC7="",NA(),CC7)</f>
        <v>155.1</v>
      </c>
      <c r="CD6" s="21">
        <f t="shared" si="9"/>
        <v>152.5</v>
      </c>
      <c r="CE6" s="21">
        <f t="shared" si="9"/>
        <v>155.26</v>
      </c>
      <c r="CF6" s="21">
        <f t="shared" si="9"/>
        <v>151.35</v>
      </c>
      <c r="CG6" s="21">
        <f t="shared" si="9"/>
        <v>177.02</v>
      </c>
      <c r="CH6" s="21">
        <f t="shared" si="9"/>
        <v>185.47</v>
      </c>
      <c r="CI6" s="21">
        <f t="shared" si="9"/>
        <v>187.76</v>
      </c>
      <c r="CJ6" s="21">
        <f t="shared" si="9"/>
        <v>190.48</v>
      </c>
      <c r="CK6" s="21">
        <f t="shared" si="9"/>
        <v>193.59</v>
      </c>
      <c r="CL6" s="20" t="str">
        <f>IF(CL7="","",IF(CL7="-","【-】","【"&amp;SUBSTITUTE(TEXT(CL7,"#,##0.00"),"-","△")&amp;"】"))</f>
        <v>【220.62】</v>
      </c>
      <c r="CM6" s="21">
        <f>IF(CM7="",NA(),CM7)</f>
        <v>36.869999999999997</v>
      </c>
      <c r="CN6" s="21">
        <f t="shared" ref="CN6:CV6" si="10">IF(CN7="",NA(),CN7)</f>
        <v>37.4</v>
      </c>
      <c r="CO6" s="21">
        <f t="shared" si="10"/>
        <v>36.17</v>
      </c>
      <c r="CP6" s="21">
        <f t="shared" si="10"/>
        <v>33.369999999999997</v>
      </c>
      <c r="CQ6" s="21">
        <f t="shared" si="10"/>
        <v>31.83</v>
      </c>
      <c r="CR6" s="21">
        <f t="shared" si="10"/>
        <v>46.17</v>
      </c>
      <c r="CS6" s="21">
        <f t="shared" si="10"/>
        <v>45.68</v>
      </c>
      <c r="CT6" s="21">
        <f t="shared" si="10"/>
        <v>45.87</v>
      </c>
      <c r="CU6" s="21">
        <f t="shared" si="10"/>
        <v>44.24</v>
      </c>
      <c r="CV6" s="21">
        <f t="shared" si="10"/>
        <v>45.3</v>
      </c>
      <c r="CW6" s="20" t="str">
        <f>IF(CW7="","",IF(CW7="-","【-】","【"&amp;SUBSTITUTE(TEXT(CW7,"#,##0.00"),"-","△")&amp;"】"))</f>
        <v>【42.22】</v>
      </c>
      <c r="CX6" s="21">
        <f>IF(CX7="",NA(),CX7)</f>
        <v>84.34</v>
      </c>
      <c r="CY6" s="21">
        <f t="shared" ref="CY6:DG6" si="11">IF(CY7="",NA(),CY7)</f>
        <v>84.96</v>
      </c>
      <c r="CZ6" s="21">
        <f t="shared" si="11"/>
        <v>85.16</v>
      </c>
      <c r="DA6" s="21">
        <f t="shared" si="11"/>
        <v>83.63</v>
      </c>
      <c r="DB6" s="21">
        <f t="shared" si="11"/>
        <v>82.31</v>
      </c>
      <c r="DC6" s="21">
        <f t="shared" si="11"/>
        <v>87.84</v>
      </c>
      <c r="DD6" s="21">
        <f t="shared" si="11"/>
        <v>87.96</v>
      </c>
      <c r="DE6" s="21">
        <f t="shared" si="11"/>
        <v>87.65</v>
      </c>
      <c r="DF6" s="21">
        <f t="shared" si="11"/>
        <v>88.15</v>
      </c>
      <c r="DG6" s="21">
        <f t="shared" si="11"/>
        <v>88.37</v>
      </c>
      <c r="DH6" s="20" t="str">
        <f>IF(DH7="","",IF(DH7="-","【-】","【"&amp;SUBSTITUTE(TEXT(DH7,"#,##0.00"),"-","△")&amp;"】"))</f>
        <v>【85.67】</v>
      </c>
      <c r="DI6" s="21">
        <f>IF(DI7="",NA(),DI7)</f>
        <v>29.45</v>
      </c>
      <c r="DJ6" s="21">
        <f t="shared" ref="DJ6:DR6" si="12">IF(DJ7="",NA(),DJ7)</f>
        <v>31.28</v>
      </c>
      <c r="DK6" s="21">
        <f t="shared" si="12"/>
        <v>33.020000000000003</v>
      </c>
      <c r="DL6" s="21">
        <f t="shared" si="12"/>
        <v>35.18</v>
      </c>
      <c r="DM6" s="21">
        <f t="shared" si="12"/>
        <v>37.39</v>
      </c>
      <c r="DN6" s="21">
        <f t="shared" si="12"/>
        <v>26.56</v>
      </c>
      <c r="DO6" s="21">
        <f t="shared" si="12"/>
        <v>27.82</v>
      </c>
      <c r="DP6" s="21">
        <f t="shared" si="12"/>
        <v>29.24</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0.04</v>
      </c>
      <c r="ED6" s="20" t="str">
        <f>IF(ED7="","",IF(ED7="-","【-】","【"&amp;SUBSTITUTE(TEXT(ED7,"#,##0.00"),"-","△")&amp;"】"))</f>
        <v>【0.03】</v>
      </c>
      <c r="EE6" s="20">
        <f>IF(EE7="",NA(),EE7)</f>
        <v>0</v>
      </c>
      <c r="EF6" s="21">
        <f t="shared" ref="EF6:EN6" si="14">IF(EF7="",NA(),EF7)</f>
        <v>0.01</v>
      </c>
      <c r="EG6" s="20">
        <f t="shared" si="14"/>
        <v>0</v>
      </c>
      <c r="EH6" s="21">
        <f t="shared" si="14"/>
        <v>0.01</v>
      </c>
      <c r="EI6" s="20">
        <f t="shared" si="14"/>
        <v>0</v>
      </c>
      <c r="EJ6" s="21">
        <f t="shared" si="14"/>
        <v>0.06</v>
      </c>
      <c r="EK6" s="21">
        <f t="shared" si="14"/>
        <v>0.04</v>
      </c>
      <c r="EL6" s="21">
        <f t="shared" si="14"/>
        <v>0.06</v>
      </c>
      <c r="EM6" s="21">
        <f t="shared" si="14"/>
        <v>0.27</v>
      </c>
      <c r="EN6" s="21">
        <f t="shared" si="14"/>
        <v>0.22</v>
      </c>
      <c r="EO6" s="20" t="str">
        <f>IF(EO7="","",IF(EO7="-","【-】","【"&amp;SUBSTITUTE(TEXT(EO7,"#,##0.00"),"-","△")&amp;"】"))</f>
        <v>【0.13】</v>
      </c>
    </row>
    <row r="7" spans="1:148" s="22" customFormat="1" x14ac:dyDescent="0.15">
      <c r="A7" s="14"/>
      <c r="B7" s="23">
        <v>2022</v>
      </c>
      <c r="C7" s="23">
        <v>221309</v>
      </c>
      <c r="D7" s="23">
        <v>46</v>
      </c>
      <c r="E7" s="23">
        <v>17</v>
      </c>
      <c r="F7" s="23">
        <v>4</v>
      </c>
      <c r="G7" s="23">
        <v>0</v>
      </c>
      <c r="H7" s="23" t="s">
        <v>96</v>
      </c>
      <c r="I7" s="23" t="s">
        <v>97</v>
      </c>
      <c r="J7" s="23" t="s">
        <v>98</v>
      </c>
      <c r="K7" s="23" t="s">
        <v>99</v>
      </c>
      <c r="L7" s="23" t="s">
        <v>100</v>
      </c>
      <c r="M7" s="23" t="s">
        <v>101</v>
      </c>
      <c r="N7" s="24" t="s">
        <v>102</v>
      </c>
      <c r="O7" s="24">
        <v>38.49</v>
      </c>
      <c r="P7" s="24">
        <v>9</v>
      </c>
      <c r="Q7" s="24">
        <v>94.09</v>
      </c>
      <c r="R7" s="24">
        <v>2948</v>
      </c>
      <c r="S7" s="24">
        <v>792704</v>
      </c>
      <c r="T7" s="24">
        <v>1558.06</v>
      </c>
      <c r="U7" s="24">
        <v>508.78</v>
      </c>
      <c r="V7" s="24">
        <v>71144</v>
      </c>
      <c r="W7" s="24">
        <v>24.19</v>
      </c>
      <c r="X7" s="24">
        <v>2941.05</v>
      </c>
      <c r="Y7" s="24">
        <v>84.4</v>
      </c>
      <c r="Z7" s="24">
        <v>83.99</v>
      </c>
      <c r="AA7" s="24">
        <v>86.82</v>
      </c>
      <c r="AB7" s="24">
        <v>86.74</v>
      </c>
      <c r="AC7" s="24">
        <v>84.77</v>
      </c>
      <c r="AD7" s="24">
        <v>102.95</v>
      </c>
      <c r="AE7" s="24">
        <v>103.34</v>
      </c>
      <c r="AF7" s="24">
        <v>102.7</v>
      </c>
      <c r="AG7" s="24">
        <v>104.11</v>
      </c>
      <c r="AH7" s="24">
        <v>101.98</v>
      </c>
      <c r="AI7" s="24">
        <v>104.54</v>
      </c>
      <c r="AJ7" s="24">
        <v>29.56</v>
      </c>
      <c r="AK7" s="24">
        <v>0</v>
      </c>
      <c r="AL7" s="24">
        <v>0</v>
      </c>
      <c r="AM7" s="24">
        <v>0</v>
      </c>
      <c r="AN7" s="24">
        <v>0</v>
      </c>
      <c r="AO7" s="24">
        <v>27.02</v>
      </c>
      <c r="AP7" s="24">
        <v>29.74</v>
      </c>
      <c r="AQ7" s="24">
        <v>48.2</v>
      </c>
      <c r="AR7" s="24">
        <v>46.91</v>
      </c>
      <c r="AS7" s="24">
        <v>52.27</v>
      </c>
      <c r="AT7" s="24">
        <v>65.930000000000007</v>
      </c>
      <c r="AU7" s="24">
        <v>0</v>
      </c>
      <c r="AV7" s="24">
        <v>0</v>
      </c>
      <c r="AW7" s="24">
        <v>0</v>
      </c>
      <c r="AX7" s="24">
        <v>0</v>
      </c>
      <c r="AY7" s="24">
        <v>0</v>
      </c>
      <c r="AZ7" s="24">
        <v>60.67</v>
      </c>
      <c r="BA7" s="24">
        <v>53.44</v>
      </c>
      <c r="BB7" s="24">
        <v>46.85</v>
      </c>
      <c r="BC7" s="24">
        <v>44.35</v>
      </c>
      <c r="BD7" s="24">
        <v>41.51</v>
      </c>
      <c r="BE7" s="24">
        <v>44.25</v>
      </c>
      <c r="BF7" s="24">
        <v>3917.86</v>
      </c>
      <c r="BG7" s="24">
        <v>3867.13</v>
      </c>
      <c r="BH7" s="24">
        <v>3648.28</v>
      </c>
      <c r="BI7" s="24">
        <v>3438.63</v>
      </c>
      <c r="BJ7" s="24">
        <v>3258.76</v>
      </c>
      <c r="BK7" s="24">
        <v>1252.71</v>
      </c>
      <c r="BL7" s="24">
        <v>1267.3900000000001</v>
      </c>
      <c r="BM7" s="24">
        <v>1268.6300000000001</v>
      </c>
      <c r="BN7" s="24">
        <v>1283.69</v>
      </c>
      <c r="BO7" s="24">
        <v>1160.22</v>
      </c>
      <c r="BP7" s="24">
        <v>1182.1099999999999</v>
      </c>
      <c r="BQ7" s="24">
        <v>79.150000000000006</v>
      </c>
      <c r="BR7" s="24">
        <v>77.03</v>
      </c>
      <c r="BS7" s="24">
        <v>77.959999999999994</v>
      </c>
      <c r="BT7" s="24">
        <v>76.83</v>
      </c>
      <c r="BU7" s="24">
        <v>79.069999999999993</v>
      </c>
      <c r="BV7" s="24">
        <v>87.03</v>
      </c>
      <c r="BW7" s="24">
        <v>84.3</v>
      </c>
      <c r="BX7" s="24">
        <v>82.88</v>
      </c>
      <c r="BY7" s="24">
        <v>82.53</v>
      </c>
      <c r="BZ7" s="24">
        <v>81.81</v>
      </c>
      <c r="CA7" s="24">
        <v>73.78</v>
      </c>
      <c r="CB7" s="24">
        <v>155.38999999999999</v>
      </c>
      <c r="CC7" s="24">
        <v>155.1</v>
      </c>
      <c r="CD7" s="24">
        <v>152.5</v>
      </c>
      <c r="CE7" s="24">
        <v>155.26</v>
      </c>
      <c r="CF7" s="24">
        <v>151.35</v>
      </c>
      <c r="CG7" s="24">
        <v>177.02</v>
      </c>
      <c r="CH7" s="24">
        <v>185.47</v>
      </c>
      <c r="CI7" s="24">
        <v>187.76</v>
      </c>
      <c r="CJ7" s="24">
        <v>190.48</v>
      </c>
      <c r="CK7" s="24">
        <v>193.59</v>
      </c>
      <c r="CL7" s="24">
        <v>220.62</v>
      </c>
      <c r="CM7" s="24">
        <v>36.869999999999997</v>
      </c>
      <c r="CN7" s="24">
        <v>37.4</v>
      </c>
      <c r="CO7" s="24">
        <v>36.17</v>
      </c>
      <c r="CP7" s="24">
        <v>33.369999999999997</v>
      </c>
      <c r="CQ7" s="24">
        <v>31.83</v>
      </c>
      <c r="CR7" s="24">
        <v>46.17</v>
      </c>
      <c r="CS7" s="24">
        <v>45.68</v>
      </c>
      <c r="CT7" s="24">
        <v>45.87</v>
      </c>
      <c r="CU7" s="24">
        <v>44.24</v>
      </c>
      <c r="CV7" s="24">
        <v>45.3</v>
      </c>
      <c r="CW7" s="24">
        <v>42.22</v>
      </c>
      <c r="CX7" s="24">
        <v>84.34</v>
      </c>
      <c r="CY7" s="24">
        <v>84.96</v>
      </c>
      <c r="CZ7" s="24">
        <v>85.16</v>
      </c>
      <c r="DA7" s="24">
        <v>83.63</v>
      </c>
      <c r="DB7" s="24">
        <v>82.31</v>
      </c>
      <c r="DC7" s="24">
        <v>87.84</v>
      </c>
      <c r="DD7" s="24">
        <v>87.96</v>
      </c>
      <c r="DE7" s="24">
        <v>87.65</v>
      </c>
      <c r="DF7" s="24">
        <v>88.15</v>
      </c>
      <c r="DG7" s="24">
        <v>88.37</v>
      </c>
      <c r="DH7" s="24">
        <v>85.67</v>
      </c>
      <c r="DI7" s="24">
        <v>29.45</v>
      </c>
      <c r="DJ7" s="24">
        <v>31.28</v>
      </c>
      <c r="DK7" s="24">
        <v>33.020000000000003</v>
      </c>
      <c r="DL7" s="24">
        <v>35.18</v>
      </c>
      <c r="DM7" s="24">
        <v>37.39</v>
      </c>
      <c r="DN7" s="24">
        <v>26.56</v>
      </c>
      <c r="DO7" s="24">
        <v>27.82</v>
      </c>
      <c r="DP7" s="24">
        <v>29.24</v>
      </c>
      <c r="DQ7" s="24">
        <v>31.73</v>
      </c>
      <c r="DR7" s="24">
        <v>32.57</v>
      </c>
      <c r="DS7" s="24">
        <v>28</v>
      </c>
      <c r="DT7" s="24">
        <v>0</v>
      </c>
      <c r="DU7" s="24">
        <v>0</v>
      </c>
      <c r="DV7" s="24">
        <v>0</v>
      </c>
      <c r="DW7" s="24">
        <v>0</v>
      </c>
      <c r="DX7" s="24">
        <v>0</v>
      </c>
      <c r="DY7" s="24">
        <v>0</v>
      </c>
      <c r="DZ7" s="24">
        <v>0</v>
      </c>
      <c r="EA7" s="24">
        <v>0</v>
      </c>
      <c r="EB7" s="24">
        <v>0</v>
      </c>
      <c r="EC7" s="24">
        <v>0.04</v>
      </c>
      <c r="ED7" s="24">
        <v>0.03</v>
      </c>
      <c r="EE7" s="24">
        <v>0</v>
      </c>
      <c r="EF7" s="24">
        <v>0.01</v>
      </c>
      <c r="EG7" s="24">
        <v>0</v>
      </c>
      <c r="EH7" s="24">
        <v>0.01</v>
      </c>
      <c r="EI7" s="24">
        <v>0</v>
      </c>
      <c r="EJ7" s="24">
        <v>0.06</v>
      </c>
      <c r="EK7" s="24">
        <v>0.04</v>
      </c>
      <c r="EL7" s="24">
        <v>0.06</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2023-12-12T00:56:16Z</dcterms:created>
  <dcterms:modified xsi:type="dcterms:W3CDTF">2024-01-31T06:38:52Z</dcterms:modified>
  <cp:category/>
</cp:coreProperties>
</file>