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WF-087.IHMMT\Desktop\"/>
    </mc:Choice>
  </mc:AlternateContent>
  <xr:revisionPtr revIDLastSave="0" documentId="8_{8602C80B-A549-4BA1-AB9D-19273FCF8A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【R7】収支計算分析表作成シート" sheetId="19" r:id="rId1"/>
    <sheet name="【見本】算定シート" sheetId="20" r:id="rId2"/>
    <sheet name="【見本】児童数等施設基本情報入力シート" sheetId="21" r:id="rId3"/>
  </sheets>
  <externalReferences>
    <externalReference r:id="rId4"/>
  </externalReferences>
  <definedNames>
    <definedName name="_xlnm.Print_Area" localSheetId="0">【R7】収支計算分析表作成シート!$A$1:$S$91</definedName>
    <definedName name="_xlnm.Print_Area" localSheetId="1">【見本】算定シート!$A$1:$R$101</definedName>
    <definedName name="_xlnm.Print_Area" localSheetId="2">【見本】児童数等施設基本情報入力シート!$A$1:$AC$31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P68" i="21" l="1"/>
  <c r="O31" i="21"/>
  <c r="T25" i="21"/>
  <c r="S25" i="21"/>
  <c r="R25" i="21"/>
  <c r="Q25" i="21" s="1"/>
  <c r="P25" i="21"/>
  <c r="O25" i="21"/>
  <c r="N25" i="21"/>
  <c r="M25" i="21"/>
  <c r="L25" i="21"/>
  <c r="K25" i="21" s="1"/>
  <c r="J25" i="21"/>
  <c r="I25" i="21"/>
  <c r="G25" i="21"/>
  <c r="F25" i="21"/>
  <c r="E25" i="21" s="1"/>
  <c r="D25" i="21"/>
  <c r="C25" i="21"/>
  <c r="Z24" i="21"/>
  <c r="Y24" i="21"/>
  <c r="X24" i="21" s="1"/>
  <c r="W24" i="21"/>
  <c r="AC24" i="21" s="1"/>
  <c r="V24" i="21"/>
  <c r="U24" i="21" s="1"/>
  <c r="Q24" i="21"/>
  <c r="N24" i="21"/>
  <c r="K24" i="21"/>
  <c r="H24" i="21"/>
  <c r="E24" i="21"/>
  <c r="B24" i="21"/>
  <c r="Z23" i="21"/>
  <c r="Y23" i="21"/>
  <c r="X23" i="21"/>
  <c r="W23" i="21"/>
  <c r="AC23" i="21" s="1"/>
  <c r="V23" i="21"/>
  <c r="AB23" i="21" s="1"/>
  <c r="AA23" i="21" s="1"/>
  <c r="Q23" i="21"/>
  <c r="N23" i="21"/>
  <c r="K23" i="21"/>
  <c r="H23" i="21"/>
  <c r="E23" i="21"/>
  <c r="B23" i="21"/>
  <c r="Z22" i="21"/>
  <c r="X22" i="21" s="1"/>
  <c r="Y22" i="21"/>
  <c r="W22" i="21"/>
  <c r="AC22" i="21" s="1"/>
  <c r="V22" i="21"/>
  <c r="U22" i="21" s="1"/>
  <c r="Q22" i="21"/>
  <c r="N22" i="21"/>
  <c r="K22" i="21"/>
  <c r="H22" i="21"/>
  <c r="E22" i="21"/>
  <c r="B22" i="21"/>
  <c r="AC21" i="21"/>
  <c r="Z21" i="21"/>
  <c r="X21" i="21" s="1"/>
  <c r="Y21" i="21"/>
  <c r="W21" i="21"/>
  <c r="V21" i="21"/>
  <c r="U21" i="21" s="1"/>
  <c r="Q21" i="21"/>
  <c r="N21" i="21"/>
  <c r="K21" i="21"/>
  <c r="H21" i="21"/>
  <c r="E21" i="21"/>
  <c r="B21" i="21"/>
  <c r="AC20" i="21"/>
  <c r="Z20" i="21"/>
  <c r="Y20" i="21"/>
  <c r="W20" i="21"/>
  <c r="V20" i="21"/>
  <c r="AB20" i="21" s="1"/>
  <c r="AA20" i="21" s="1"/>
  <c r="U20" i="21"/>
  <c r="Q20" i="21"/>
  <c r="N20" i="21"/>
  <c r="K20" i="21"/>
  <c r="H20" i="21"/>
  <c r="E20" i="21"/>
  <c r="B20" i="21"/>
  <c r="Z19" i="21"/>
  <c r="Y19" i="21"/>
  <c r="X19" i="21" s="1"/>
  <c r="W19" i="21"/>
  <c r="AC19" i="21" s="1"/>
  <c r="V19" i="21"/>
  <c r="AB19" i="21" s="1"/>
  <c r="U19" i="21"/>
  <c r="Q19" i="21"/>
  <c r="N19" i="21"/>
  <c r="K19" i="21"/>
  <c r="H19" i="21"/>
  <c r="E19" i="21"/>
  <c r="B19" i="21"/>
  <c r="Z18" i="21"/>
  <c r="Y18" i="21"/>
  <c r="W18" i="21"/>
  <c r="V18" i="21"/>
  <c r="AB18" i="21" s="1"/>
  <c r="U18" i="21"/>
  <c r="Q18" i="21"/>
  <c r="N18" i="21"/>
  <c r="K18" i="21"/>
  <c r="H18" i="21"/>
  <c r="E18" i="21"/>
  <c r="B18" i="21"/>
  <c r="Z17" i="21"/>
  <c r="Y17" i="21"/>
  <c r="X17" i="21" s="1"/>
  <c r="W17" i="21"/>
  <c r="AC17" i="21" s="1"/>
  <c r="V17" i="21"/>
  <c r="Q17" i="21"/>
  <c r="N17" i="21"/>
  <c r="K17" i="21"/>
  <c r="H17" i="21"/>
  <c r="E17" i="21"/>
  <c r="B17" i="21"/>
  <c r="Z16" i="21"/>
  <c r="Y16" i="21"/>
  <c r="W16" i="21"/>
  <c r="V16" i="21"/>
  <c r="U16" i="21" s="1"/>
  <c r="Q16" i="21"/>
  <c r="N16" i="21"/>
  <c r="K16" i="21"/>
  <c r="H16" i="21"/>
  <c r="E16" i="21"/>
  <c r="B16" i="21"/>
  <c r="Z15" i="21"/>
  <c r="Y15" i="21"/>
  <c r="X15" i="21"/>
  <c r="W15" i="21"/>
  <c r="V15" i="21"/>
  <c r="Q15" i="21"/>
  <c r="N15" i="21"/>
  <c r="K15" i="21"/>
  <c r="H15" i="21"/>
  <c r="E15" i="21"/>
  <c r="B15" i="21"/>
  <c r="Z14" i="21"/>
  <c r="Y14" i="21"/>
  <c r="X14" i="21"/>
  <c r="W14" i="21"/>
  <c r="AC14" i="21" s="1"/>
  <c r="V14" i="21"/>
  <c r="Q14" i="21"/>
  <c r="N14" i="21"/>
  <c r="K14" i="21"/>
  <c r="H14" i="21"/>
  <c r="E14" i="21"/>
  <c r="B14" i="21"/>
  <c r="Z13" i="21"/>
  <c r="Y13" i="21"/>
  <c r="X13" i="21"/>
  <c r="W13" i="21"/>
  <c r="W25" i="21" s="1"/>
  <c r="V13" i="21"/>
  <c r="Q13" i="21"/>
  <c r="N13" i="21"/>
  <c r="K13" i="21"/>
  <c r="H13" i="21"/>
  <c r="E13" i="21"/>
  <c r="B13" i="21"/>
  <c r="U6" i="21"/>
  <c r="AO5" i="21"/>
  <c r="AA19" i="21" l="1"/>
  <c r="Y25" i="21"/>
  <c r="Z25" i="21"/>
  <c r="X18" i="21"/>
  <c r="AB15" i="21"/>
  <c r="AA15" i="21" s="1"/>
  <c r="AC16" i="21"/>
  <c r="X20" i="21"/>
  <c r="B25" i="21"/>
  <c r="H25" i="21"/>
  <c r="AC13" i="21"/>
  <c r="AC25" i="21" s="1"/>
  <c r="U13" i="21"/>
  <c r="U14" i="21"/>
  <c r="AC15" i="21"/>
  <c r="X16" i="21"/>
  <c r="X25" i="21"/>
  <c r="AB16" i="21"/>
  <c r="U17" i="21"/>
  <c r="AB24" i="21"/>
  <c r="AA24" i="21" s="1"/>
  <c r="V25" i="21"/>
  <c r="U25" i="21" s="1"/>
  <c r="AB17" i="21"/>
  <c r="AA17" i="21" s="1"/>
  <c r="AC18" i="21"/>
  <c r="AA18" i="21" s="1"/>
  <c r="AB14" i="21"/>
  <c r="AA14" i="21" s="1"/>
  <c r="U15" i="21"/>
  <c r="AB22" i="21"/>
  <c r="AA22" i="21" s="1"/>
  <c r="U23" i="21"/>
  <c r="AB13" i="21"/>
  <c r="AB21" i="21"/>
  <c r="AA21" i="21" s="1"/>
  <c r="F97" i="20"/>
  <c r="R96" i="20"/>
  <c r="R95" i="20"/>
  <c r="R97" i="20" s="1"/>
  <c r="F85" i="20"/>
  <c r="R39" i="20"/>
  <c r="R33" i="20"/>
  <c r="R32" i="20"/>
  <c r="R26" i="20"/>
  <c r="R23" i="20"/>
  <c r="L82" i="20"/>
  <c r="R18" i="20"/>
  <c r="Q86" i="20"/>
  <c r="L33" i="19"/>
  <c r="O33" i="19" s="1"/>
  <c r="L44" i="19"/>
  <c r="O44" i="19" s="1"/>
  <c r="O77" i="19"/>
  <c r="O63" i="19"/>
  <c r="L49" i="19"/>
  <c r="O49" i="19" s="1"/>
  <c r="L48" i="19"/>
  <c r="O48" i="19" s="1"/>
  <c r="L47" i="19"/>
  <c r="O47" i="19" s="1"/>
  <c r="L43" i="19"/>
  <c r="O43" i="19" s="1"/>
  <c r="L42" i="19"/>
  <c r="O42" i="19" s="1"/>
  <c r="L41" i="19"/>
  <c r="O41" i="19" s="1"/>
  <c r="L32" i="19"/>
  <c r="O32" i="19" s="1"/>
  <c r="H86" i="19"/>
  <c r="AA16" i="21" l="1"/>
  <c r="AB25" i="21"/>
  <c r="AA25" i="21" s="1"/>
  <c r="AA13" i="21"/>
  <c r="J72" i="20"/>
  <c r="F56" i="20"/>
  <c r="H72" i="20"/>
  <c r="P72" i="20"/>
  <c r="L72" i="20"/>
  <c r="J82" i="20"/>
  <c r="M72" i="20"/>
  <c r="J40" i="20"/>
  <c r="J97" i="20" s="1"/>
  <c r="G82" i="20"/>
  <c r="O82" i="20"/>
  <c r="R15" i="20"/>
  <c r="R27" i="20"/>
  <c r="R70" i="20"/>
  <c r="K56" i="20"/>
  <c r="R17" i="20"/>
  <c r="M82" i="20"/>
  <c r="P56" i="20"/>
  <c r="R29" i="20"/>
  <c r="I56" i="20"/>
  <c r="Q56" i="20"/>
  <c r="I72" i="20"/>
  <c r="Q72" i="20"/>
  <c r="L40" i="20"/>
  <c r="L97" i="20" s="1"/>
  <c r="R45" i="20"/>
  <c r="J56" i="20"/>
  <c r="R51" i="20"/>
  <c r="R53" i="20"/>
  <c r="F72" i="20"/>
  <c r="N72" i="20"/>
  <c r="R64" i="20"/>
  <c r="R71" i="20"/>
  <c r="H56" i="20"/>
  <c r="M40" i="20"/>
  <c r="M97" i="20" s="1"/>
  <c r="H82" i="20"/>
  <c r="P82" i="20"/>
  <c r="R30" i="20"/>
  <c r="R47" i="20"/>
  <c r="R55" i="20"/>
  <c r="G72" i="20"/>
  <c r="O72" i="20"/>
  <c r="R63" i="20"/>
  <c r="F40" i="20"/>
  <c r="N40" i="20"/>
  <c r="N97" i="20" s="1"/>
  <c r="R14" i="20"/>
  <c r="R16" i="20"/>
  <c r="L56" i="20"/>
  <c r="R49" i="20"/>
  <c r="R65" i="20"/>
  <c r="G40" i="20"/>
  <c r="G97" i="20" s="1"/>
  <c r="O40" i="20"/>
  <c r="O97" i="20" s="1"/>
  <c r="K40" i="20"/>
  <c r="K97" i="20" s="1"/>
  <c r="R21" i="20"/>
  <c r="M56" i="20"/>
  <c r="H40" i="20"/>
  <c r="H97" i="20" s="1"/>
  <c r="P40" i="20"/>
  <c r="P97" i="20" s="1"/>
  <c r="R24" i="20"/>
  <c r="N56" i="20"/>
  <c r="R50" i="20"/>
  <c r="R52" i="20"/>
  <c r="R66" i="20"/>
  <c r="R69" i="20"/>
  <c r="R80" i="20"/>
  <c r="N82" i="20"/>
  <c r="I40" i="20"/>
  <c r="I97" i="20" s="1"/>
  <c r="Q40" i="20"/>
  <c r="Q97" i="20" s="1"/>
  <c r="R28" i="20"/>
  <c r="G56" i="20"/>
  <c r="O56" i="20"/>
  <c r="R54" i="20"/>
  <c r="R62" i="20"/>
  <c r="K72" i="20"/>
  <c r="R68" i="20"/>
  <c r="R81" i="20"/>
  <c r="I82" i="20"/>
  <c r="Q82" i="20"/>
  <c r="K82" i="20"/>
  <c r="R46" i="20"/>
  <c r="R48" i="20"/>
  <c r="R12" i="20"/>
  <c r="R61" i="20"/>
  <c r="F82" i="20"/>
  <c r="R44" i="20"/>
  <c r="L50" i="19"/>
  <c r="O50" i="19" s="1"/>
  <c r="O65" i="19" s="1"/>
  <c r="H71" i="19" s="1"/>
  <c r="O38" i="19"/>
  <c r="H70" i="19" s="1"/>
  <c r="H68" i="19"/>
  <c r="H90" i="19"/>
  <c r="R72" i="20" l="1"/>
  <c r="R40" i="20"/>
  <c r="R56" i="20"/>
  <c r="F87" i="20" s="1"/>
  <c r="F90" i="20" s="1"/>
  <c r="F91" i="20" s="1"/>
  <c r="H69" i="19"/>
  <c r="F79" i="19" s="1"/>
  <c r="O79" i="19" s="1"/>
  <c r="H87" i="19" s="1"/>
  <c r="F81" i="19"/>
  <c r="O81" i="19" s="1"/>
  <c r="H89" i="19" s="1"/>
  <c r="F80" i="19"/>
  <c r="O80" i="19" s="1"/>
  <c r="H88" i="19" s="1"/>
</calcChain>
</file>

<file path=xl/sharedStrings.xml><?xml version="1.0" encoding="utf-8"?>
<sst xmlns="http://schemas.openxmlformats.org/spreadsheetml/2006/main" count="508" uniqueCount="235">
  <si>
    <t>円</t>
    <rPh sb="0" eb="1">
      <t>エン</t>
    </rPh>
    <phoneticPr fontId="2"/>
  </si>
  <si>
    <t>％</t>
    <phoneticPr fontId="2"/>
  </si>
  <si>
    <t>×</t>
    <phoneticPr fontId="2"/>
  </si>
  <si>
    <t>人</t>
    <rPh sb="0" eb="1">
      <t>ニン</t>
    </rPh>
    <phoneticPr fontId="2"/>
  </si>
  <si>
    <t>＝</t>
    <phoneticPr fontId="2"/>
  </si>
  <si>
    <t>合計</t>
    <rPh sb="0" eb="2">
      <t>ゴウケイ</t>
    </rPh>
    <phoneticPr fontId="2"/>
  </si>
  <si>
    <t>保育標準　乳児</t>
    <rPh sb="0" eb="2">
      <t>ホイク</t>
    </rPh>
    <rPh sb="2" eb="4">
      <t>ヒョウジュン</t>
    </rPh>
    <rPh sb="5" eb="7">
      <t>ニュウジ</t>
    </rPh>
    <phoneticPr fontId="2"/>
  </si>
  <si>
    <t>保育短時間　乳児</t>
    <rPh sb="0" eb="2">
      <t>ホイク</t>
    </rPh>
    <rPh sb="2" eb="5">
      <t>タンジカン</t>
    </rPh>
    <rPh sb="6" eb="8">
      <t>ニュウジ</t>
    </rPh>
    <phoneticPr fontId="2"/>
  </si>
  <si>
    <t>保育標準　3歳児</t>
    <rPh sb="0" eb="2">
      <t>ホイク</t>
    </rPh>
    <rPh sb="2" eb="4">
      <t>ヒョウジュン</t>
    </rPh>
    <phoneticPr fontId="2"/>
  </si>
  <si>
    <t>保育短時間　3歳児</t>
    <rPh sb="0" eb="2">
      <t>ホイク</t>
    </rPh>
    <rPh sb="2" eb="5">
      <t>タンジカン</t>
    </rPh>
    <phoneticPr fontId="2"/>
  </si>
  <si>
    <t>3歳未満児</t>
    <rPh sb="2" eb="4">
      <t>ミマン</t>
    </rPh>
    <rPh sb="4" eb="5">
      <t>ジ</t>
    </rPh>
    <phoneticPr fontId="2"/>
  </si>
  <si>
    <t>3歳以上児</t>
    <rPh sb="2" eb="4">
      <t>イジョウ</t>
    </rPh>
    <rPh sb="4" eb="5">
      <t>ジ</t>
    </rPh>
    <phoneticPr fontId="2"/>
  </si>
  <si>
    <t>・・・</t>
    <phoneticPr fontId="2"/>
  </si>
  <si>
    <t>事業費合計</t>
    <rPh sb="0" eb="3">
      <t>ジギョウヒ</t>
    </rPh>
    <rPh sb="3" eb="5">
      <t>ゴウケイ</t>
    </rPh>
    <phoneticPr fontId="2"/>
  </si>
  <si>
    <t>Ａ</t>
    <phoneticPr fontId="2"/>
  </si>
  <si>
    <t>Ｂ</t>
    <phoneticPr fontId="2"/>
  </si>
  <si>
    <t>Ｃ</t>
    <phoneticPr fontId="2"/>
  </si>
  <si>
    <t>Ｄ</t>
    <phoneticPr fontId="2"/>
  </si>
  <si>
    <t>上表事業費合計</t>
    <rPh sb="0" eb="1">
      <t>ウエ</t>
    </rPh>
    <rPh sb="1" eb="2">
      <t>オモテ</t>
    </rPh>
    <rPh sb="2" eb="5">
      <t>ジギョウヒ</t>
    </rPh>
    <rPh sb="5" eb="7">
      <t>ゴウケイ</t>
    </rPh>
    <phoneticPr fontId="2"/>
  </si>
  <si>
    <t>上表管理費合計</t>
    <rPh sb="0" eb="1">
      <t>ウエ</t>
    </rPh>
    <rPh sb="1" eb="2">
      <t>オモテ</t>
    </rPh>
    <rPh sb="2" eb="5">
      <t>カンリヒ</t>
    </rPh>
    <rPh sb="5" eb="7">
      <t>ゴウケイ</t>
    </rPh>
    <phoneticPr fontId="2"/>
  </si>
  <si>
    <t>管理費合計</t>
    <rPh sb="0" eb="3">
      <t>カンリヒ</t>
    </rPh>
    <rPh sb="3" eb="5">
      <t>ゴウケイ</t>
    </rPh>
    <phoneticPr fontId="2"/>
  </si>
  <si>
    <t>調整部分</t>
    <rPh sb="0" eb="2">
      <t>チョウセイ</t>
    </rPh>
    <rPh sb="2" eb="4">
      <t>ブブン</t>
    </rPh>
    <phoneticPr fontId="2"/>
  </si>
  <si>
    <t>人件費</t>
    <rPh sb="0" eb="3">
      <t>ジンケンヒ</t>
    </rPh>
    <phoneticPr fontId="2"/>
  </si>
  <si>
    <t>事業費</t>
    <rPh sb="0" eb="3">
      <t>ジギョウヒ</t>
    </rPh>
    <phoneticPr fontId="2"/>
  </si>
  <si>
    <t>管理費</t>
    <rPh sb="0" eb="3">
      <t>カンリヒ</t>
    </rPh>
    <phoneticPr fontId="2"/>
  </si>
  <si>
    <t>按分割合</t>
    <rPh sb="0" eb="2">
      <t>アンブン</t>
    </rPh>
    <rPh sb="2" eb="4">
      <t>ワリアイ</t>
    </rPh>
    <phoneticPr fontId="2"/>
  </si>
  <si>
    <t>公定価格実績額</t>
    <rPh sb="0" eb="2">
      <t>コウテイ</t>
    </rPh>
    <rPh sb="2" eb="4">
      <t>カカク</t>
    </rPh>
    <rPh sb="4" eb="7">
      <t>ジッセキガク</t>
    </rPh>
    <phoneticPr fontId="2"/>
  </si>
  <si>
    <t>差引</t>
    <rPh sb="0" eb="2">
      <t>サシヒキ</t>
    </rPh>
    <phoneticPr fontId="2"/>
  </si>
  <si>
    <t>土曜日に閉所する場合</t>
    <rPh sb="0" eb="3">
      <t>ドヨウビ</t>
    </rPh>
    <rPh sb="4" eb="6">
      <t>ヘイショ</t>
    </rPh>
    <rPh sb="8" eb="10">
      <t>バアイ</t>
    </rPh>
    <phoneticPr fontId="2"/>
  </si>
  <si>
    <t>委託費合計</t>
    <rPh sb="0" eb="3">
      <t>イタクヒ</t>
    </rPh>
    <rPh sb="3" eb="5">
      <t>ゴウケイ</t>
    </rPh>
    <phoneticPr fontId="2"/>
  </si>
  <si>
    <t>調整部分　按分後</t>
    <rPh sb="0" eb="2">
      <t>チョウセイ</t>
    </rPh>
    <rPh sb="2" eb="4">
      <t>ブブン</t>
    </rPh>
    <rPh sb="5" eb="7">
      <t>アンブン</t>
    </rPh>
    <rPh sb="7" eb="8">
      <t>ゴ</t>
    </rPh>
    <phoneticPr fontId="2"/>
  </si>
  <si>
    <t>月別</t>
    <rPh sb="0" eb="2">
      <t>ツキベツ</t>
    </rPh>
    <phoneticPr fontId="6"/>
  </si>
  <si>
    <t>保育標準時間</t>
    <rPh sb="0" eb="2">
      <t>ホイク</t>
    </rPh>
    <rPh sb="2" eb="4">
      <t>ヒョウジュン</t>
    </rPh>
    <rPh sb="4" eb="6">
      <t>ジカン</t>
    </rPh>
    <phoneticPr fontId="6"/>
  </si>
  <si>
    <t>保育短時間</t>
    <rPh sb="0" eb="2">
      <t>ホイク</t>
    </rPh>
    <rPh sb="2" eb="5">
      <t>タンジカン</t>
    </rPh>
    <phoneticPr fontId="6"/>
  </si>
  <si>
    <t>1・2歳児</t>
    <rPh sb="3" eb="5">
      <t>サイジ</t>
    </rPh>
    <phoneticPr fontId="6"/>
  </si>
  <si>
    <t>3歳児</t>
    <rPh sb="1" eb="3">
      <t>サイジ</t>
    </rPh>
    <phoneticPr fontId="6"/>
  </si>
  <si>
    <t>事業費1
(一般生活費）</t>
    <rPh sb="0" eb="3">
      <t>ジギョウヒ</t>
    </rPh>
    <phoneticPr fontId="2"/>
  </si>
  <si>
    <t>～</t>
    <phoneticPr fontId="2"/>
  </si>
  <si>
    <t>施設名</t>
    <rPh sb="0" eb="2">
      <t>シセツ</t>
    </rPh>
    <rPh sb="2" eb="3">
      <t>メイ</t>
    </rPh>
    <phoneticPr fontId="2"/>
  </si>
  <si>
    <t>自動計算</t>
    <rPh sb="0" eb="2">
      <t>ジドウ</t>
    </rPh>
    <rPh sb="2" eb="4">
      <t>ケイサン</t>
    </rPh>
    <phoneticPr fontId="2"/>
  </si>
  <si>
    <t>金額変更不可</t>
    <rPh sb="0" eb="2">
      <t>キンガク</t>
    </rPh>
    <rPh sb="2" eb="4">
      <t>ヘンコウ</t>
    </rPh>
    <rPh sb="4" eb="6">
      <t>フカ</t>
    </rPh>
    <phoneticPr fontId="2"/>
  </si>
  <si>
    <t>4歳以上児</t>
    <rPh sb="1" eb="2">
      <t>サイ</t>
    </rPh>
    <rPh sb="2" eb="4">
      <t>イジョウ</t>
    </rPh>
    <rPh sb="4" eb="5">
      <t>ジ</t>
    </rPh>
    <phoneticPr fontId="6"/>
  </si>
  <si>
    <t>保育標準　4歳以上児</t>
    <rPh sb="0" eb="2">
      <t>ホイク</t>
    </rPh>
    <rPh sb="2" eb="4">
      <t>ヒョウジュン</t>
    </rPh>
    <rPh sb="7" eb="9">
      <t>イジョウ</t>
    </rPh>
    <rPh sb="9" eb="10">
      <t>ジ</t>
    </rPh>
    <phoneticPr fontId="2"/>
  </si>
  <si>
    <t>保育短時間  4歳以上児</t>
    <rPh sb="0" eb="2">
      <t>ホイク</t>
    </rPh>
    <rPh sb="2" eb="5">
      <t>タンジカン</t>
    </rPh>
    <rPh sb="9" eb="11">
      <t>イジョウ</t>
    </rPh>
    <rPh sb="11" eb="12">
      <t>ジ</t>
    </rPh>
    <phoneticPr fontId="2"/>
  </si>
  <si>
    <t>管理費３</t>
    <rPh sb="0" eb="2">
      <t>カンリ</t>
    </rPh>
    <rPh sb="2" eb="3">
      <t>ヒ</t>
    </rPh>
    <phoneticPr fontId="2"/>
  </si>
  <si>
    <t>事業費2</t>
    <rPh sb="0" eb="2">
      <t>ジギョウ</t>
    </rPh>
    <rPh sb="2" eb="3">
      <t>ヒ</t>
    </rPh>
    <phoneticPr fontId="2"/>
  </si>
  <si>
    <t>調整部分除く</t>
    <rPh sb="0" eb="2">
      <t>チョウセイ</t>
    </rPh>
    <rPh sb="2" eb="4">
      <t>ブブン</t>
    </rPh>
    <rPh sb="4" eb="5">
      <t>ノゾ</t>
    </rPh>
    <phoneticPr fontId="2"/>
  </si>
  <si>
    <t>①-（土曜日に閉所する場合の公定価格実績額－加算実績額）－改善基礎分</t>
    <rPh sb="3" eb="5">
      <t>ドヨウ</t>
    </rPh>
    <rPh sb="5" eb="6">
      <t>ビ</t>
    </rPh>
    <rPh sb="7" eb="9">
      <t>ヘイショ</t>
    </rPh>
    <rPh sb="11" eb="13">
      <t>バアイ</t>
    </rPh>
    <rPh sb="22" eb="24">
      <t>カサン</t>
    </rPh>
    <rPh sb="24" eb="27">
      <t>ジッセキガク</t>
    </rPh>
    <rPh sb="29" eb="31">
      <t>カイゼン</t>
    </rPh>
    <rPh sb="31" eb="33">
      <t>キソ</t>
    </rPh>
    <rPh sb="33" eb="34">
      <t>ブン</t>
    </rPh>
    <phoneticPr fontId="2"/>
  </si>
  <si>
    <t>❶</t>
    <phoneticPr fontId="2"/>
  </si>
  <si>
    <t>❷</t>
    <phoneticPr fontId="2"/>
  </si>
  <si>
    <t>❸</t>
    <phoneticPr fontId="2"/>
  </si>
  <si>
    <t>❹</t>
    <phoneticPr fontId="2"/>
  </si>
  <si>
    <t>❻</t>
    <phoneticPr fontId="2"/>
  </si>
  <si>
    <t>【参考】　収支計算分析表作成シート</t>
    <rPh sb="1" eb="3">
      <t>サンコウ</t>
    </rPh>
    <rPh sb="12" eb="14">
      <t>サクセイ</t>
    </rPh>
    <phoneticPr fontId="2"/>
  </si>
  <si>
    <t>　　　・色塗りのセルに、数値を入力してください。</t>
    <rPh sb="4" eb="5">
      <t>イロ</t>
    </rPh>
    <rPh sb="5" eb="6">
      <t>ヌ</t>
    </rPh>
    <rPh sb="12" eb="14">
      <t>スウチ</t>
    </rPh>
    <rPh sb="15" eb="17">
      <t>ニュウリョク</t>
    </rPh>
    <phoneticPr fontId="2"/>
  </si>
  <si>
    <t>『別紙　基本分単価に含まれている管理費』に記載されている “該当定員区分の単価” を入力する。</t>
    <rPh sb="21" eb="23">
      <t>キサイ</t>
    </rPh>
    <phoneticPr fontId="2"/>
  </si>
  <si>
    <t>【算出数値】</t>
    <rPh sb="1" eb="3">
      <t>サンシュツ</t>
    </rPh>
    <rPh sb="3" eb="5">
      <t>スウチ</t>
    </rPh>
    <phoneticPr fontId="2"/>
  </si>
  <si>
    <t>　　　･算出完了後、最下部欄の【算出数値】を収支計算分析表に転記してください。</t>
    <rPh sb="4" eb="6">
      <t>サンシュツ</t>
    </rPh>
    <rPh sb="6" eb="8">
      <t>カンリョウ</t>
    </rPh>
    <rPh sb="8" eb="9">
      <t>ノチ</t>
    </rPh>
    <rPh sb="10" eb="11">
      <t>サイ</t>
    </rPh>
    <rPh sb="11" eb="12">
      <t>シタ</t>
    </rPh>
    <rPh sb="12" eb="13">
      <t>ブ</t>
    </rPh>
    <rPh sb="13" eb="14">
      <t>ラン</t>
    </rPh>
    <rPh sb="16" eb="18">
      <t>サンシュツ</t>
    </rPh>
    <rPh sb="18" eb="20">
      <t>スウチ</t>
    </rPh>
    <rPh sb="22" eb="24">
      <t>シュウシ</t>
    </rPh>
    <rPh sb="24" eb="26">
      <t>ケイサン</t>
    </rPh>
    <rPh sb="26" eb="28">
      <t>ブンセキ</t>
    </rPh>
    <rPh sb="28" eb="29">
      <t>オモテ</t>
    </rPh>
    <rPh sb="30" eb="32">
      <t>テンキ</t>
    </rPh>
    <phoneticPr fontId="2"/>
  </si>
  <si>
    <t>← 収支計算分析表、収入の部【10.委託費収入のうち改善基礎分】</t>
    <rPh sb="13" eb="14">
      <t>ブ</t>
    </rPh>
    <phoneticPr fontId="2"/>
  </si>
  <si>
    <t>❾</t>
    <phoneticPr fontId="2"/>
  </si>
  <si>
    <t>❿</t>
    <phoneticPr fontId="2"/>
  </si>
  <si>
    <t>⓫</t>
    <phoneticPr fontId="2"/>
  </si>
  <si>
    <t>⓬</t>
    <phoneticPr fontId="2"/>
  </si>
  <si>
    <t>⓭</t>
    <phoneticPr fontId="2"/>
  </si>
  <si>
    <t>⓮</t>
    <phoneticPr fontId="2"/>
  </si>
  <si>
    <t>⓯</t>
    <phoneticPr fontId="2"/>
  </si>
  <si>
    <t>減価償却費加算</t>
    <rPh sb="0" eb="2">
      <t>ゲンカ</t>
    </rPh>
    <rPh sb="2" eb="5">
      <t>ショウキャクヒ</t>
    </rPh>
    <rPh sb="5" eb="7">
      <t>カサン</t>
    </rPh>
    <phoneticPr fontId="2"/>
  </si>
  <si>
    <t>賃借料加算</t>
    <rPh sb="0" eb="3">
      <t>チンシャクリョウ</t>
    </rPh>
    <rPh sb="3" eb="5">
      <t>カサン</t>
    </rPh>
    <phoneticPr fontId="2"/>
  </si>
  <si>
    <t>冷暖房費加算</t>
    <rPh sb="0" eb="3">
      <t>レイダンボウ</t>
    </rPh>
    <rPh sb="3" eb="4">
      <t>ヒ</t>
    </rPh>
    <rPh sb="4" eb="6">
      <t>カサン</t>
    </rPh>
    <phoneticPr fontId="2"/>
  </si>
  <si>
    <t>高齢者等活躍促進加算</t>
    <rPh sb="0" eb="3">
      <t>コウレイシャ</t>
    </rPh>
    <rPh sb="3" eb="4">
      <t>トウ</t>
    </rPh>
    <rPh sb="4" eb="6">
      <t>カツヤク</t>
    </rPh>
    <rPh sb="6" eb="8">
      <t>ソクシン</t>
    </rPh>
    <rPh sb="8" eb="10">
      <t>カサン</t>
    </rPh>
    <phoneticPr fontId="2"/>
  </si>
  <si>
    <t>施設機能強化推進費加算</t>
    <rPh sb="0" eb="2">
      <t>シセツ</t>
    </rPh>
    <rPh sb="2" eb="4">
      <t>キノウ</t>
    </rPh>
    <rPh sb="4" eb="6">
      <t>キョウカ</t>
    </rPh>
    <rPh sb="6" eb="8">
      <t>スイシン</t>
    </rPh>
    <rPh sb="8" eb="9">
      <t>ヒ</t>
    </rPh>
    <rPh sb="9" eb="11">
      <t>カサン</t>
    </rPh>
    <phoneticPr fontId="2"/>
  </si>
  <si>
    <t>小学校接続加算</t>
    <rPh sb="0" eb="3">
      <t>ショウガッコウ</t>
    </rPh>
    <rPh sb="3" eb="5">
      <t>セツゾク</t>
    </rPh>
    <rPh sb="5" eb="7">
      <t>カサン</t>
    </rPh>
    <phoneticPr fontId="2"/>
  </si>
  <si>
    <t>第三者評価受審加算</t>
    <rPh sb="0" eb="3">
      <t>ダイサンシャ</t>
    </rPh>
    <rPh sb="3" eb="5">
      <t>ヒョウカ</t>
    </rPh>
    <rPh sb="5" eb="6">
      <t>ウケ</t>
    </rPh>
    <rPh sb="6" eb="7">
      <t>シン</t>
    </rPh>
    <rPh sb="7" eb="9">
      <t>カサン</t>
    </rPh>
    <phoneticPr fontId="2"/>
  </si>
  <si>
    <t>栄養管理加算</t>
    <rPh sb="0" eb="2">
      <t>エイヨウ</t>
    </rPh>
    <rPh sb="2" eb="4">
      <t>カンリ</t>
    </rPh>
    <rPh sb="4" eb="6">
      <t>カサン</t>
    </rPh>
    <phoneticPr fontId="2"/>
  </si>
  <si>
    <t>管理費２
（各加算分）</t>
    <rPh sb="0" eb="3">
      <t>カンリヒ</t>
    </rPh>
    <phoneticPr fontId="2"/>
  </si>
  <si>
    <t>管理費１
※別紙※
（基本分単価）</t>
    <rPh sb="0" eb="3">
      <t>カンリヒ</t>
    </rPh>
    <phoneticPr fontId="2"/>
  </si>
  <si>
    <t>Ａ－（Ｃ＋Ｄ）</t>
    <phoneticPr fontId="2"/>
  </si>
  <si>
    <t>（2）事業費</t>
    <rPh sb="3" eb="6">
      <t>ジギョウヒ</t>
    </rPh>
    <phoneticPr fontId="2"/>
  </si>
  <si>
    <t>　 （該当がなければ「０」と入力してください。）</t>
    <rPh sb="3" eb="5">
      <t>ガイトウ</t>
    </rPh>
    <rPh sb="14" eb="16">
      <t>ニュウリョク</t>
    </rPh>
    <phoneticPr fontId="2"/>
  </si>
  <si>
    <t>自動計算</t>
    <phoneticPr fontId="2"/>
  </si>
  <si>
    <t>【算出方法】</t>
    <rPh sb="1" eb="3">
      <t>サンシュツ</t>
    </rPh>
    <rPh sb="3" eb="5">
      <t>ホウホウ</t>
    </rPh>
    <phoneticPr fontId="2"/>
  </si>
  <si>
    <t xml:space="preserve"> ← 収支計算分析表、収入の部【1.委託費収入（改善基礎分を除く）】</t>
    <rPh sb="14" eb="15">
      <t>ブ</t>
    </rPh>
    <phoneticPr fontId="2"/>
  </si>
  <si>
    <t xml:space="preserve"> ← 収支計算分析表、収入の部【1.（1）人件費（改善基礎分を除く）】</t>
    <rPh sb="14" eb="15">
      <t>ブ</t>
    </rPh>
    <phoneticPr fontId="2"/>
  </si>
  <si>
    <t xml:space="preserve"> ← 収支計算分析表、収入の部【1.（2）事業費】</t>
    <rPh sb="14" eb="15">
      <t>ブ</t>
    </rPh>
    <phoneticPr fontId="2"/>
  </si>
  <si>
    <t xml:space="preserve"> ← 収支計算分析表、収入の部【1.（3）管理費（改善基礎分を除く）】</t>
    <rPh sb="14" eb="15">
      <t>ブ</t>
    </rPh>
    <phoneticPr fontId="2"/>
  </si>
  <si>
    <t xml:space="preserve"> ← 収支計算分析表、収入の部【10.委託費収入のうち改善基礎分】</t>
    <rPh sb="14" eb="15">
      <t>ブ</t>
    </rPh>
    <phoneticPr fontId="2"/>
  </si>
  <si>
    <t>　　（２）事業費</t>
    <rPh sb="5" eb="8">
      <t>ジギョウヒ</t>
    </rPh>
    <phoneticPr fontId="2"/>
  </si>
  <si>
    <t>数値にマイナス(-)を付けて入力</t>
    <rPh sb="0" eb="2">
      <t>スウチ</t>
    </rPh>
    <rPh sb="11" eb="12">
      <t>ツ</t>
    </rPh>
    <rPh sb="14" eb="16">
      <t>ニュウリョク</t>
    </rPh>
    <phoneticPr fontId="2"/>
  </si>
  <si>
    <t>0歳児</t>
    <rPh sb="1" eb="3">
      <t>サイジ</t>
    </rPh>
    <phoneticPr fontId="6"/>
  </si>
  <si>
    <t>保育標準　1・2歳児</t>
    <rPh sb="0" eb="2">
      <t>ホイク</t>
    </rPh>
    <rPh sb="2" eb="4">
      <t>ヒョウジュン</t>
    </rPh>
    <phoneticPr fontId="2"/>
  </si>
  <si>
    <t>保育短時間　1・2歳児</t>
    <rPh sb="0" eb="2">
      <t>ホイク</t>
    </rPh>
    <rPh sb="2" eb="5">
      <t>タンジカン</t>
    </rPh>
    <phoneticPr fontId="2"/>
  </si>
  <si>
    <r>
      <t>「令和</t>
    </r>
    <r>
      <rPr>
        <sz val="11"/>
        <color rgb="FF0000FF"/>
        <rFont val="ＭＳ Ｐゴシック"/>
        <family val="3"/>
        <charset val="128"/>
        <scheme val="minor"/>
      </rPr>
      <t>７</t>
    </r>
    <r>
      <rPr>
        <sz val="11"/>
        <color theme="1"/>
        <rFont val="ＭＳ Ｐゴシック"/>
        <family val="2"/>
        <charset val="128"/>
        <scheme val="minor"/>
      </rPr>
      <t>年度 委託費・処遇改善等加算実績額 算定シート」、及び、</t>
    </r>
    <rPh sb="1" eb="3">
      <t>レイワ</t>
    </rPh>
    <rPh sb="4" eb="6">
      <t>ネンド</t>
    </rPh>
    <rPh sb="7" eb="9">
      <t>イタク</t>
    </rPh>
    <rPh sb="9" eb="10">
      <t>ヒ</t>
    </rPh>
    <rPh sb="11" eb="13">
      <t>ショグウ</t>
    </rPh>
    <rPh sb="13" eb="15">
      <t>カイゼン</t>
    </rPh>
    <rPh sb="15" eb="16">
      <t>トウ</t>
    </rPh>
    <rPh sb="16" eb="18">
      <t>カサン</t>
    </rPh>
    <rPh sb="18" eb="20">
      <t>ジッセキ</t>
    </rPh>
    <rPh sb="20" eb="21">
      <t>ガク</t>
    </rPh>
    <rPh sb="22" eb="24">
      <t>サンテイ</t>
    </rPh>
    <rPh sb="29" eb="30">
      <t>オヨ</t>
    </rPh>
    <phoneticPr fontId="2"/>
  </si>
  <si>
    <r>
      <t>「令和</t>
    </r>
    <r>
      <rPr>
        <sz val="11"/>
        <color rgb="FF0000FF"/>
        <rFont val="ＭＳ Ｐゴシック"/>
        <family val="3"/>
        <charset val="128"/>
        <scheme val="minor"/>
      </rPr>
      <t>７</t>
    </r>
    <r>
      <rPr>
        <sz val="11"/>
        <color theme="1"/>
        <rFont val="ＭＳ Ｐゴシック"/>
        <family val="2"/>
        <charset val="128"/>
        <scheme val="minor"/>
      </rPr>
      <t>年度 児童数等施設基本情報入力シート」を参考に、数値を入力する。</t>
    </r>
    <rPh sb="28" eb="30">
      <t>スウチ</t>
    </rPh>
    <phoneticPr fontId="2"/>
  </si>
  <si>
    <r>
      <t>国通知「令和</t>
    </r>
    <r>
      <rPr>
        <sz val="11"/>
        <color rgb="FF0000FF"/>
        <rFont val="ＭＳ Ｐゴシック"/>
        <family val="3"/>
        <charset val="128"/>
        <scheme val="minor"/>
      </rPr>
      <t>７</t>
    </r>
    <r>
      <rPr>
        <sz val="11"/>
        <color theme="1"/>
        <rFont val="ＭＳ Ｐゴシック"/>
        <family val="2"/>
        <charset val="128"/>
        <scheme val="minor"/>
      </rPr>
      <t>年度における私立保育所の運営に要する費用について」の</t>
    </r>
    <rPh sb="0" eb="1">
      <t>クニ</t>
    </rPh>
    <rPh sb="1" eb="3">
      <t>ツウチ</t>
    </rPh>
    <rPh sb="4" eb="6">
      <t>レイワ</t>
    </rPh>
    <rPh sb="7" eb="9">
      <t>ネンド</t>
    </rPh>
    <rPh sb="13" eb="15">
      <t>シリツ</t>
    </rPh>
    <rPh sb="15" eb="18">
      <t>ホイクショ</t>
    </rPh>
    <rPh sb="19" eb="21">
      <t>ウンエイ</t>
    </rPh>
    <rPh sb="22" eb="23">
      <t>ヨウ</t>
    </rPh>
    <rPh sb="25" eb="27">
      <t>ヒヨウ</t>
    </rPh>
    <phoneticPr fontId="2"/>
  </si>
  <si>
    <t>❼</t>
    <phoneticPr fontId="2"/>
  </si>
  <si>
    <t>❽</t>
    <phoneticPr fontId="2"/>
  </si>
  <si>
    <t>＜処遇改善加算・区分2実績額＞</t>
    <rPh sb="1" eb="5">
      <t>ショグウカイゼン</t>
    </rPh>
    <rPh sb="5" eb="7">
      <t>カサン</t>
    </rPh>
    <rPh sb="8" eb="10">
      <t>クブン</t>
    </rPh>
    <rPh sb="11" eb="14">
      <t>ジッセキガク</t>
    </rPh>
    <phoneticPr fontId="2"/>
  </si>
  <si>
    <t>令和</t>
    <rPh sb="0" eb="2">
      <t>レイワ</t>
    </rPh>
    <phoneticPr fontId="2"/>
  </si>
  <si>
    <t>年度</t>
    <rPh sb="0" eb="2">
      <t>ネンド</t>
    </rPh>
    <phoneticPr fontId="2"/>
  </si>
  <si>
    <t>●</t>
    <phoneticPr fontId="2"/>
  </si>
  <si>
    <t>施設基本情報</t>
    <rPh sb="0" eb="6">
      <t>シセツキホンジョウホウ</t>
    </rPh>
    <phoneticPr fontId="2"/>
  </si>
  <si>
    <t>施設名</t>
    <rPh sb="0" eb="3">
      <t>シセツメイ</t>
    </rPh>
    <phoneticPr fontId="2"/>
  </si>
  <si>
    <t>設置者</t>
    <rPh sb="0" eb="3">
      <t>セッチシャ</t>
    </rPh>
    <phoneticPr fontId="2"/>
  </si>
  <si>
    <t>利用定員</t>
    <rPh sb="0" eb="4">
      <t>リヨウテイイン</t>
    </rPh>
    <phoneticPr fontId="2"/>
  </si>
  <si>
    <t>人</t>
    <rPh sb="0" eb="1">
      <t>ヒト</t>
    </rPh>
    <phoneticPr fontId="2"/>
  </si>
  <si>
    <t>定員区分（保育）</t>
    <rPh sb="0" eb="4">
      <t>テイインクブン</t>
    </rPh>
    <rPh sb="5" eb="7">
      <t>ホイク</t>
    </rPh>
    <phoneticPr fontId="2"/>
  </si>
  <si>
    <t>定員区分（教育）</t>
    <rPh sb="0" eb="4">
      <t>テイインクブン</t>
    </rPh>
    <rPh sb="5" eb="7">
      <t>キョウイク</t>
    </rPh>
    <phoneticPr fontId="2"/>
  </si>
  <si>
    <t>処遇改善等加算</t>
    <rPh sb="0" eb="7">
      <t>ショグウカイゼントウカサン</t>
    </rPh>
    <phoneticPr fontId="2"/>
  </si>
  <si>
    <t>区分１</t>
    <rPh sb="0" eb="2">
      <t>クブン</t>
    </rPh>
    <phoneticPr fontId="2"/>
  </si>
  <si>
    <t>区分２</t>
    <rPh sb="0" eb="2">
      <t>クブン</t>
    </rPh>
    <phoneticPr fontId="2"/>
  </si>
  <si>
    <t>区分３</t>
    <rPh sb="0" eb="2">
      <t>クブン</t>
    </rPh>
    <phoneticPr fontId="2"/>
  </si>
  <si>
    <t>A</t>
    <phoneticPr fontId="2"/>
  </si>
  <si>
    <t>人 B</t>
    <rPh sb="0" eb="1">
      <t>ヒト</t>
    </rPh>
    <phoneticPr fontId="2"/>
  </si>
  <si>
    <t>算定シート</t>
    <rPh sb="0" eb="2">
      <t>サンテイ</t>
    </rPh>
    <phoneticPr fontId="2"/>
  </si>
  <si>
    <t>〈年間額集計〉</t>
    <rPh sb="1" eb="4">
      <t>ネンカンガク</t>
    </rPh>
    <rPh sb="4" eb="6">
      <t>シュウケイ</t>
    </rPh>
    <phoneticPr fontId="2"/>
  </si>
  <si>
    <t>加算項目</t>
    <rPh sb="0" eb="4">
      <t>カサンコウモク</t>
    </rPh>
    <phoneticPr fontId="2"/>
  </si>
  <si>
    <t>月別加算適用状況</t>
    <rPh sb="0" eb="2">
      <t>ツキベツ</t>
    </rPh>
    <rPh sb="2" eb="4">
      <t>カサン</t>
    </rPh>
    <rPh sb="4" eb="8">
      <t>テキヨウジョウキョウ</t>
    </rPh>
    <phoneticPr fontId="2"/>
  </si>
  <si>
    <t>４月</t>
    <rPh sb="1" eb="2">
      <t>ガツ</t>
    </rPh>
    <phoneticPr fontId="2"/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</si>
  <si>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</si>
  <si>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</si>
  <si>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</si>
  <si>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</si>
  <si>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</si>
  <si>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</si>
  <si>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</si>
  <si>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</si>
  <si>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</si>
  <si>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</si>
  <si>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</si>
  <si>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基本分</t>
    <rPh sb="0" eb="3">
      <t>キホンブン</t>
    </rPh>
    <phoneticPr fontId="2"/>
  </si>
  <si>
    <t>処遇改善等加算区分1・2</t>
    <rPh sb="0" eb="7">
      <t>ショグウカイゼントウカサン</t>
    </rPh>
    <rPh sb="7" eb="9">
      <t>クブン</t>
    </rPh>
    <phoneticPr fontId="2"/>
  </si>
  <si>
    <t>3歳児配置改善加算</t>
    <phoneticPr fontId="2"/>
  </si>
  <si>
    <t>4歳以上児配置改善加算</t>
    <phoneticPr fontId="2"/>
  </si>
  <si>
    <t>1歳児配置改善加算</t>
    <phoneticPr fontId="2"/>
  </si>
  <si>
    <t>休日保育加算</t>
    <phoneticPr fontId="2"/>
  </si>
  <si>
    <t>夜間保育加算</t>
    <phoneticPr fontId="2"/>
  </si>
  <si>
    <t>減価償却費加算</t>
    <phoneticPr fontId="2"/>
  </si>
  <si>
    <t>賃借料加算</t>
    <phoneticPr fontId="2"/>
  </si>
  <si>
    <t>チーム保育推進加算</t>
    <phoneticPr fontId="2"/>
  </si>
  <si>
    <t>副食費徴収免除加算</t>
    <phoneticPr fontId="2"/>
  </si>
  <si>
    <t>分園の場合</t>
    <phoneticPr fontId="2"/>
  </si>
  <si>
    <t>施設長を配置していない場合</t>
    <phoneticPr fontId="2"/>
  </si>
  <si>
    <t>土曜日に閉所する場合</t>
    <phoneticPr fontId="2"/>
  </si>
  <si>
    <t>定員を恒常的に超過する場合</t>
    <phoneticPr fontId="2"/>
  </si>
  <si>
    <t>主任保育士専任加算</t>
    <phoneticPr fontId="2"/>
  </si>
  <si>
    <t>療育支援加算</t>
    <phoneticPr fontId="2"/>
  </si>
  <si>
    <t>事務職員雇上費加算</t>
    <phoneticPr fontId="2"/>
  </si>
  <si>
    <t>処遇改善等加算区分3</t>
    <rPh sb="7" eb="9">
      <t>クブン</t>
    </rPh>
    <phoneticPr fontId="2"/>
  </si>
  <si>
    <t>冷暖房費加算</t>
    <phoneticPr fontId="2"/>
  </si>
  <si>
    <t>除雪費加算</t>
    <phoneticPr fontId="2"/>
  </si>
  <si>
    <t>降灰除去費加算</t>
    <phoneticPr fontId="2"/>
  </si>
  <si>
    <t>高齢者等活躍促進加算</t>
    <phoneticPr fontId="2"/>
  </si>
  <si>
    <t>施設機能強化推進費加算</t>
    <phoneticPr fontId="2"/>
  </si>
  <si>
    <t>小学校接続加算</t>
    <phoneticPr fontId="2"/>
  </si>
  <si>
    <t>栄養管理加算</t>
    <phoneticPr fontId="2"/>
  </si>
  <si>
    <t>第三者評価受審加算</t>
    <phoneticPr fontId="2"/>
  </si>
  <si>
    <t>運営継続支援臨時加算</t>
    <phoneticPr fontId="2"/>
  </si>
  <si>
    <t>〈処遇改善加算区分1、区分2実績額〉</t>
    <rPh sb="1" eb="3">
      <t>ショグウ</t>
    </rPh>
    <rPh sb="3" eb="5">
      <t>カイゼン</t>
    </rPh>
    <rPh sb="5" eb="7">
      <t>カサン</t>
    </rPh>
    <rPh sb="7" eb="9">
      <t>クブン</t>
    </rPh>
    <rPh sb="11" eb="13">
      <t>クブン</t>
    </rPh>
    <rPh sb="14" eb="17">
      <t>ジッセキガク</t>
    </rPh>
    <phoneticPr fontId="2"/>
  </si>
  <si>
    <t>〈処遇改善等加算・区分2実績額〉</t>
    <rPh sb="1" eb="8">
      <t>ショグウカイゼントウカサン</t>
    </rPh>
    <rPh sb="9" eb="11">
      <t>クブン</t>
    </rPh>
    <rPh sb="12" eb="15">
      <t>ジッセキガク</t>
    </rPh>
    <phoneticPr fontId="2"/>
  </si>
  <si>
    <t>〈保育料〉</t>
    <rPh sb="1" eb="4">
      <t>ホイクリョウ</t>
    </rPh>
    <phoneticPr fontId="2"/>
  </si>
  <si>
    <t>保育料（シンプライトデータ）</t>
    <rPh sb="0" eb="3">
      <t>ホイクリョウ</t>
    </rPh>
    <phoneticPr fontId="2"/>
  </si>
  <si>
    <t>施設型給付費（委託費）・地域型保育給付費</t>
    <rPh sb="0" eb="2">
      <t>シセツ</t>
    </rPh>
    <rPh sb="2" eb="3">
      <t>ガタ</t>
    </rPh>
    <rPh sb="3" eb="5">
      <t>キュウフ</t>
    </rPh>
    <rPh sb="5" eb="6">
      <t>ヒ</t>
    </rPh>
    <rPh sb="7" eb="9">
      <t>イタク</t>
    </rPh>
    <rPh sb="9" eb="10">
      <t>ヒ</t>
    </rPh>
    <rPh sb="12" eb="14">
      <t>チイキ</t>
    </rPh>
    <rPh sb="14" eb="15">
      <t>ガタ</t>
    </rPh>
    <rPh sb="15" eb="17">
      <t>ホイク</t>
    </rPh>
    <rPh sb="17" eb="19">
      <t>キュウフ</t>
    </rPh>
    <rPh sb="19" eb="20">
      <t>ヒ</t>
    </rPh>
    <phoneticPr fontId="2"/>
  </si>
  <si>
    <t>公定価格：保育部分（３号）</t>
    <rPh sb="0" eb="2">
      <t>コウテイ</t>
    </rPh>
    <rPh sb="2" eb="4">
      <t>カカク</t>
    </rPh>
    <rPh sb="5" eb="9">
      <t>ホイクブブン</t>
    </rPh>
    <rPh sb="11" eb="12">
      <t>ゴウ</t>
    </rPh>
    <phoneticPr fontId="2"/>
  </si>
  <si>
    <t>公定価格：保育部分（2号）</t>
    <rPh sb="0" eb="4">
      <t>コウテイカカク</t>
    </rPh>
    <rPh sb="5" eb="9">
      <t>ホイクブブン</t>
    </rPh>
    <rPh sb="11" eb="12">
      <t>ゴウ</t>
    </rPh>
    <phoneticPr fontId="2"/>
  </si>
  <si>
    <t>総額</t>
    <rPh sb="0" eb="2">
      <t>ソウガク</t>
    </rPh>
    <phoneticPr fontId="2"/>
  </si>
  <si>
    <t>国家公務員の給与改定に伴う公定価格における人件費の改定分</t>
    <phoneticPr fontId="2"/>
  </si>
  <si>
    <t>〈改定額〉</t>
    <rPh sb="1" eb="4">
      <t>カイテイガク</t>
    </rPh>
    <phoneticPr fontId="2"/>
  </si>
  <si>
    <t>基準年度</t>
    <rPh sb="0" eb="4">
      <t>キジュンネンド</t>
    </rPh>
    <phoneticPr fontId="2"/>
  </si>
  <si>
    <t>基準翌年度から加算当年度までの人件費の改定分に係る改定率</t>
    <phoneticPr fontId="2"/>
  </si>
  <si>
    <t>%</t>
    <phoneticPr fontId="2"/>
  </si>
  <si>
    <t>加算当年度の区分１に係る加算額総額（増額改定又は減額改定を反映させ た額）</t>
    <phoneticPr fontId="2"/>
  </si>
  <si>
    <t>加算当年度に適用を受けた区分１に係る加算率</t>
    <phoneticPr fontId="2"/>
  </si>
  <si>
    <t>参考：人件費改定分（法定福利費込み）</t>
    <rPh sb="0" eb="2">
      <t>サンコウ</t>
    </rPh>
    <rPh sb="3" eb="9">
      <t>ジンケンヒカイテイブン</t>
    </rPh>
    <rPh sb="10" eb="12">
      <t>ホウテイ</t>
    </rPh>
    <rPh sb="12" eb="14">
      <t>フクリ</t>
    </rPh>
    <rPh sb="14" eb="15">
      <t>ヒ</t>
    </rPh>
    <rPh sb="15" eb="16">
      <t>コミ</t>
    </rPh>
    <phoneticPr fontId="2"/>
  </si>
  <si>
    <t>〈法定福利費〉</t>
    <rPh sb="1" eb="6">
      <t>ホウテイフクリヒ</t>
    </rPh>
    <phoneticPr fontId="2"/>
  </si>
  <si>
    <t>加算前年度における賃金の総額</t>
    <phoneticPr fontId="2"/>
  </si>
  <si>
    <t>加算前年度における法定福利費等の事業主負担分の総額</t>
    <phoneticPr fontId="2"/>
  </si>
  <si>
    <t>法定福利費額</t>
    <rPh sb="0" eb="6">
      <t>ホウテイフクリヒガク</t>
    </rPh>
    <phoneticPr fontId="2"/>
  </si>
  <si>
    <t>参考：人件費改定分（法定福利費除く）</t>
    <rPh sb="0" eb="2">
      <t>サンコウ</t>
    </rPh>
    <rPh sb="3" eb="6">
      <t>ジンケンヒ</t>
    </rPh>
    <rPh sb="6" eb="8">
      <t>カイテイ</t>
    </rPh>
    <rPh sb="8" eb="9">
      <t>ブン</t>
    </rPh>
    <rPh sb="10" eb="12">
      <t>ホウテイ</t>
    </rPh>
    <rPh sb="12" eb="14">
      <t>フクリ</t>
    </rPh>
    <rPh sb="14" eb="15">
      <t>ヒ</t>
    </rPh>
    <rPh sb="15" eb="16">
      <t>ノゾ</t>
    </rPh>
    <phoneticPr fontId="2"/>
  </si>
  <si>
    <t>最終単価-当初単価</t>
    <rPh sb="0" eb="4">
      <t>サイシュウタンカ</t>
    </rPh>
    <rPh sb="5" eb="7">
      <t>トウショ</t>
    </rPh>
    <rPh sb="7" eb="9">
      <t>タンカ</t>
    </rPh>
    <phoneticPr fontId="2"/>
  </si>
  <si>
    <t>保育部分（２・３号）</t>
    <rPh sb="0" eb="4">
      <t>ホイクブブン</t>
    </rPh>
    <rPh sb="8" eb="9">
      <t>ゴウ</t>
    </rPh>
    <phoneticPr fontId="2"/>
  </si>
  <si>
    <t>教育部分（１号）</t>
    <rPh sb="0" eb="2">
      <t>キョウイク</t>
    </rPh>
    <rPh sb="2" eb="4">
      <t>ブブン</t>
    </rPh>
    <rPh sb="6" eb="7">
      <t>ゴウ</t>
    </rPh>
    <phoneticPr fontId="2"/>
  </si>
  <si>
    <t>委託費　総額（確定額）・・・Ａ</t>
    <rPh sb="0" eb="3">
      <t>イタクヒ</t>
    </rPh>
    <rPh sb="4" eb="6">
      <t>ソウガク</t>
    </rPh>
    <rPh sb="7" eb="9">
      <t>カクテイ</t>
    </rPh>
    <rPh sb="9" eb="10">
      <t>ガク</t>
    </rPh>
    <phoneticPr fontId="16"/>
  </si>
  <si>
    <t>円</t>
    <rPh sb="0" eb="1">
      <t>エン</t>
    </rPh>
    <phoneticPr fontId="16"/>
  </si>
  <si>
    <t>既受領済額・・・Ｂ</t>
    <phoneticPr fontId="16"/>
  </si>
  <si>
    <r>
      <t xml:space="preserve">精算額（Ａ－Ｂ）
</t>
    </r>
    <r>
      <rPr>
        <sz val="11"/>
        <color rgb="FFFF0000"/>
        <rFont val="ＭＳ Ｐゴシック"/>
        <family val="3"/>
        <charset val="128"/>
      </rPr>
      <t>※赤字（マイナス値）は返還必要額</t>
    </r>
    <rPh sb="0" eb="3">
      <t>セイサンガク</t>
    </rPh>
    <rPh sb="10" eb="12">
      <t>アカジ</t>
    </rPh>
    <rPh sb="17" eb="18">
      <t>チ</t>
    </rPh>
    <rPh sb="20" eb="22">
      <t>ヘンカン</t>
    </rPh>
    <rPh sb="22" eb="24">
      <t>ヒツヨウ</t>
    </rPh>
    <rPh sb="24" eb="25">
      <t>ガク</t>
    </rPh>
    <phoneticPr fontId="16"/>
  </si>
  <si>
    <t>改善基礎分★</t>
    <rPh sb="0" eb="2">
      <t>カイゼン</t>
    </rPh>
    <rPh sb="2" eb="5">
      <t>キソブン</t>
    </rPh>
    <phoneticPr fontId="2"/>
  </si>
  <si>
    <r>
      <t>調整部分を除いた委託費収入（改善基礎分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0" eb="2">
      <t>チョウセイ</t>
    </rPh>
    <rPh sb="2" eb="4">
      <t>ブブン</t>
    </rPh>
    <rPh sb="5" eb="6">
      <t>ノゾ</t>
    </rPh>
    <rPh sb="8" eb="10">
      <t>イタク</t>
    </rPh>
    <rPh sb="10" eb="11">
      <t>ヒ</t>
    </rPh>
    <rPh sb="11" eb="13">
      <t>シュウニュウ</t>
    </rPh>
    <rPh sb="14" eb="16">
      <t>カイゼン</t>
    </rPh>
    <rPh sb="16" eb="18">
      <t>キソ</t>
    </rPh>
    <rPh sb="18" eb="19">
      <t>ブン</t>
    </rPh>
    <rPh sb="20" eb="21">
      <t>ノゾ</t>
    </rPh>
    <phoneticPr fontId="2"/>
  </si>
  <si>
    <r>
      <t>（1）人件費（改善基礎分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3" eb="6">
      <t>ジンケンヒ</t>
    </rPh>
    <rPh sb="7" eb="9">
      <t>カイゼン</t>
    </rPh>
    <rPh sb="9" eb="11">
      <t>キソ</t>
    </rPh>
    <rPh sb="11" eb="12">
      <t>ブン</t>
    </rPh>
    <rPh sb="13" eb="14">
      <t>ノゾ</t>
    </rPh>
    <phoneticPr fontId="2"/>
  </si>
  <si>
    <r>
      <t>（3）管理費（改善基礎分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3" eb="6">
      <t>カンリヒ</t>
    </rPh>
    <rPh sb="7" eb="9">
      <t>カイゼン</t>
    </rPh>
    <rPh sb="9" eb="11">
      <t>キソ</t>
    </rPh>
    <rPh sb="11" eb="12">
      <t>ブン</t>
    </rPh>
    <rPh sb="13" eb="14">
      <t>ノゾ</t>
    </rPh>
    <phoneticPr fontId="2"/>
  </si>
  <si>
    <r>
      <t>　１. 委託費収入 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4" eb="6">
      <t>イタク</t>
    </rPh>
    <rPh sb="6" eb="7">
      <t>ヒ</t>
    </rPh>
    <rPh sb="7" eb="9">
      <t>シュウニュウ</t>
    </rPh>
    <rPh sb="11" eb="13">
      <t>カイゼン</t>
    </rPh>
    <rPh sb="13" eb="15">
      <t>キソ</t>
    </rPh>
    <rPh sb="15" eb="16">
      <t>ブン</t>
    </rPh>
    <rPh sb="17" eb="18">
      <t>ノゾ</t>
    </rPh>
    <phoneticPr fontId="2"/>
  </si>
  <si>
    <r>
      <t>　　（１）人件費 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5" eb="8">
      <t>ジンケンヒ</t>
    </rPh>
    <rPh sb="10" eb="12">
      <t>カイゼン</t>
    </rPh>
    <rPh sb="12" eb="14">
      <t>キソ</t>
    </rPh>
    <rPh sb="14" eb="15">
      <t>ブン</t>
    </rPh>
    <rPh sb="16" eb="17">
      <t>ノゾ</t>
    </rPh>
    <phoneticPr fontId="2"/>
  </si>
  <si>
    <r>
      <t>　　（３）管理費 （改善基礎分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>
      <rPr>
        <sz val="11"/>
        <color theme="1"/>
        <rFont val="ＭＳ Ｐゴシック"/>
        <family val="3"/>
        <charset val="128"/>
        <scheme val="minor"/>
      </rPr>
      <t>除く）</t>
    </r>
    <rPh sb="5" eb="8">
      <t>カンリヒ</t>
    </rPh>
    <rPh sb="10" eb="12">
      <t>カイゼン</t>
    </rPh>
    <rPh sb="12" eb="14">
      <t>キソ</t>
    </rPh>
    <rPh sb="14" eb="15">
      <t>ブン</t>
    </rPh>
    <rPh sb="16" eb="17">
      <t>ノゾ</t>
    </rPh>
    <phoneticPr fontId="2"/>
  </si>
  <si>
    <r>
      <t>１０. 委託費収入のうち改善基礎分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Ph sb="4" eb="6">
      <t>イタク</t>
    </rPh>
    <rPh sb="6" eb="7">
      <t>ヒ</t>
    </rPh>
    <rPh sb="7" eb="9">
      <t>シュウニュウ</t>
    </rPh>
    <rPh sb="12" eb="14">
      <t>カイゼン</t>
    </rPh>
    <rPh sb="14" eb="16">
      <t>キソ</t>
    </rPh>
    <rPh sb="16" eb="17">
      <t>ブン</t>
    </rPh>
    <phoneticPr fontId="2"/>
  </si>
  <si>
    <r>
      <rPr>
        <sz val="11"/>
        <rFont val="ＭＳ Ｐゴシック"/>
        <family val="3"/>
        <charset val="128"/>
        <scheme val="minor"/>
      </rPr>
      <t>❹</t>
    </r>
    <r>
      <rPr>
        <sz val="11"/>
        <color theme="1"/>
        <rFont val="ＭＳ Ｐゴシック"/>
        <family val="3"/>
        <charset val="128"/>
        <scheme val="minor"/>
      </rPr>
      <t>　副食費徴収免除加算</t>
    </r>
    <rPh sb="2" eb="4">
      <t>フクショク</t>
    </rPh>
    <rPh sb="4" eb="5">
      <t>ヒ</t>
    </rPh>
    <rPh sb="5" eb="7">
      <t>チョウシュウ</t>
    </rPh>
    <rPh sb="7" eb="9">
      <t>メンジョ</t>
    </rPh>
    <rPh sb="9" eb="11">
      <t>カサン</t>
    </rPh>
    <phoneticPr fontId="2"/>
  </si>
  <si>
    <t>❺　定員区分</t>
    <rPh sb="2" eb="4">
      <t>テイイン</t>
    </rPh>
    <rPh sb="4" eb="6">
      <t>クブン</t>
    </rPh>
    <phoneticPr fontId="2"/>
  </si>
  <si>
    <r>
      <t>改善基礎分</t>
    </r>
    <r>
      <rPr>
        <sz val="11"/>
        <color rgb="FF0000FF"/>
        <rFont val="ＭＳ Ｐゴシック"/>
        <family val="3"/>
        <charset val="128"/>
        <scheme val="minor"/>
      </rPr>
      <t>★</t>
    </r>
    <rPh sb="0" eb="2">
      <t>カイゼン</t>
    </rPh>
    <rPh sb="2" eb="4">
      <t>キソ</t>
    </rPh>
    <rPh sb="4" eb="5">
      <t>ブン</t>
    </rPh>
    <phoneticPr fontId="2"/>
  </si>
  <si>
    <t>「改善基礎分★」⇒処遇改善等加算「区分1」</t>
    <rPh sb="1" eb="6">
      <t>カイゼンキソブン</t>
    </rPh>
    <rPh sb="9" eb="13">
      <t>ショグウカイゼン</t>
    </rPh>
    <rPh sb="13" eb="14">
      <t>トウ</t>
    </rPh>
    <rPh sb="14" eb="16">
      <t>カサン</t>
    </rPh>
    <rPh sb="17" eb="19">
      <t>クブン</t>
    </rPh>
    <phoneticPr fontId="2"/>
  </si>
  <si>
    <r>
      <t>％　</t>
    </r>
    <r>
      <rPr>
        <sz val="14"/>
        <rFont val="ＭＳ Ｐゴシック"/>
        <family val="3"/>
        <charset val="128"/>
        <scheme val="minor"/>
      </rPr>
      <t>⓰</t>
    </r>
    <phoneticPr fontId="2"/>
  </si>
  <si>
    <t>20人</t>
  </si>
  <si>
    <t>-</t>
  </si>
  <si>
    <t>施設類型</t>
    <rPh sb="0" eb="4">
      <t>シセツルイケイ</t>
    </rPh>
    <phoneticPr fontId="2"/>
  </si>
  <si>
    <t>私立保育所</t>
    <rPh sb="0" eb="2">
      <t>シリツ</t>
    </rPh>
    <rPh sb="2" eb="5">
      <t>ホイクショ</t>
    </rPh>
    <phoneticPr fontId="2"/>
  </si>
  <si>
    <t>3号</t>
    <rPh sb="1" eb="2">
      <t>ゴウ</t>
    </rPh>
    <phoneticPr fontId="2"/>
  </si>
  <si>
    <t>2号</t>
    <rPh sb="1" eb="2">
      <t>ゴウ</t>
    </rPh>
    <phoneticPr fontId="2"/>
  </si>
  <si>
    <t>1号</t>
    <rPh sb="1" eb="2">
      <t>ゴウ</t>
    </rPh>
    <phoneticPr fontId="2"/>
  </si>
  <si>
    <t>定員区分（保育）</t>
    <rPh sb="0" eb="2">
      <t>テイイン</t>
    </rPh>
    <rPh sb="2" eb="4">
      <t>クブン</t>
    </rPh>
    <rPh sb="5" eb="7">
      <t>ホイク</t>
    </rPh>
    <phoneticPr fontId="2"/>
  </si>
  <si>
    <t>❺</t>
    <phoneticPr fontId="2"/>
  </si>
  <si>
    <t>定員区分（教育）</t>
    <rPh sb="0" eb="2">
      <t>テイイン</t>
    </rPh>
    <rPh sb="2" eb="4">
      <t>クブン</t>
    </rPh>
    <rPh sb="5" eb="7">
      <t>キョウイク</t>
    </rPh>
    <phoneticPr fontId="2"/>
  </si>
  <si>
    <t>-</t>
    <phoneticPr fontId="2"/>
  </si>
  <si>
    <t>区分1</t>
    <rPh sb="0" eb="2">
      <t>クブン</t>
    </rPh>
    <phoneticPr fontId="2"/>
  </si>
  <si>
    <t>区分2</t>
    <rPh sb="0" eb="2">
      <t>クブン</t>
    </rPh>
    <phoneticPr fontId="2"/>
  </si>
  <si>
    <t>区分3</t>
    <rPh sb="0" eb="2">
      <t>クブン</t>
    </rPh>
    <phoneticPr fontId="2"/>
  </si>
  <si>
    <t>B</t>
    <phoneticPr fontId="2"/>
  </si>
  <si>
    <t>児童数</t>
    <rPh sb="0" eb="3">
      <t>ジドウスウ</t>
    </rPh>
    <phoneticPr fontId="2"/>
  </si>
  <si>
    <t>月</t>
    <rPh sb="0" eb="1">
      <t>ツキ</t>
    </rPh>
    <phoneticPr fontId="2"/>
  </si>
  <si>
    <t>０歳児</t>
    <rPh sb="1" eb="3">
      <t>サイジ</t>
    </rPh>
    <phoneticPr fontId="2"/>
  </si>
  <si>
    <t>１歳児</t>
    <rPh sb="1" eb="3">
      <t>サイジ</t>
    </rPh>
    <phoneticPr fontId="2"/>
  </si>
  <si>
    <t>２歳児</t>
    <rPh sb="1" eb="3">
      <t>サイジ</t>
    </rPh>
    <phoneticPr fontId="2"/>
  </si>
  <si>
    <t>３歳児</t>
    <rPh sb="1" eb="3">
      <t>サイジ</t>
    </rPh>
    <phoneticPr fontId="2"/>
  </si>
  <si>
    <t>４歳児</t>
    <rPh sb="1" eb="3">
      <t>サイジ</t>
    </rPh>
    <phoneticPr fontId="2"/>
  </si>
  <si>
    <t>５歳児</t>
    <rPh sb="1" eb="3">
      <t>サイジ</t>
    </rPh>
    <phoneticPr fontId="2"/>
  </si>
  <si>
    <t>市外</t>
    <rPh sb="0" eb="2">
      <t>シガイ</t>
    </rPh>
    <phoneticPr fontId="2"/>
  </si>
  <si>
    <t>３号</t>
    <rPh sb="1" eb="2">
      <t>ゴウ</t>
    </rPh>
    <phoneticPr fontId="2"/>
  </si>
  <si>
    <t>２号</t>
    <rPh sb="1" eb="2">
      <t>ゴウ</t>
    </rPh>
    <phoneticPr fontId="2"/>
  </si>
  <si>
    <t>計</t>
    <rPh sb="0" eb="1">
      <t>ケイ</t>
    </rPh>
    <phoneticPr fontId="2"/>
  </si>
  <si>
    <t>標</t>
    <rPh sb="0" eb="1">
      <t>ヒョウ</t>
    </rPh>
    <phoneticPr fontId="2"/>
  </si>
  <si>
    <t>短</t>
    <rPh sb="0" eb="1">
      <t>タン</t>
    </rPh>
    <phoneticPr fontId="2"/>
  </si>
  <si>
    <t>10月</t>
    <phoneticPr fontId="2"/>
  </si>
  <si>
    <t>11月</t>
    <phoneticPr fontId="2"/>
  </si>
  <si>
    <t>12月</t>
    <phoneticPr fontId="2"/>
  </si>
  <si>
    <t>副食費免除対象児童数</t>
    <rPh sb="0" eb="3">
      <t>フクショクヒ</t>
    </rPh>
    <rPh sb="3" eb="7">
      <t>メンジョタイショウ</t>
    </rPh>
    <rPh sb="7" eb="9">
      <t>ジドウ</t>
    </rPh>
    <rPh sb="9" eb="10">
      <t>スウ</t>
    </rPh>
    <phoneticPr fontId="2"/>
  </si>
  <si>
    <t>免除対象者数</t>
    <rPh sb="0" eb="5">
      <t>メンジョタイショウシャ</t>
    </rPh>
    <rPh sb="5" eb="6">
      <t>スウ</t>
    </rPh>
    <phoneticPr fontId="2"/>
  </si>
  <si>
    <r>
      <t>●「令和</t>
    </r>
    <r>
      <rPr>
        <b/>
        <sz val="11"/>
        <rFont val="ＭＳ Ｐゴシック"/>
        <family val="3"/>
        <charset val="128"/>
        <scheme val="minor"/>
      </rPr>
      <t>７</t>
    </r>
    <r>
      <rPr>
        <b/>
        <sz val="11"/>
        <color theme="1"/>
        <rFont val="ＭＳ Ｐゴシック"/>
        <family val="3"/>
        <charset val="128"/>
        <scheme val="minor"/>
      </rPr>
      <t>年度 委託費・処遇改善等加算実績額 算定シートを参考に入力してください。</t>
    </r>
    <rPh sb="2" eb="4">
      <t>レイワ</t>
    </rPh>
    <rPh sb="5" eb="7">
      <t>ネンド</t>
    </rPh>
    <rPh sb="8" eb="10">
      <t>イタク</t>
    </rPh>
    <rPh sb="10" eb="11">
      <t>ヒ</t>
    </rPh>
    <rPh sb="12" eb="14">
      <t>ショグウ</t>
    </rPh>
    <rPh sb="14" eb="16">
      <t>カイゼン</t>
    </rPh>
    <rPh sb="16" eb="17">
      <t>トウ</t>
    </rPh>
    <rPh sb="17" eb="19">
      <t>カサン</t>
    </rPh>
    <rPh sb="19" eb="22">
      <t>ジッセキガク</t>
    </rPh>
    <rPh sb="23" eb="25">
      <t>サンテイ</t>
    </rPh>
    <rPh sb="29" eb="31">
      <t>サンコウ</t>
    </rPh>
    <rPh sb="32" eb="34">
      <t>ニュウリョク</t>
    </rPh>
    <phoneticPr fontId="2"/>
  </si>
  <si>
    <r>
      <t>●「令和</t>
    </r>
    <r>
      <rPr>
        <b/>
        <sz val="11"/>
        <rFont val="ＭＳ Ｐゴシック"/>
        <family val="3"/>
        <charset val="128"/>
        <scheme val="minor"/>
      </rPr>
      <t>７</t>
    </r>
    <r>
      <rPr>
        <b/>
        <sz val="11"/>
        <color theme="1"/>
        <rFont val="ＭＳ Ｐゴシック"/>
        <family val="3"/>
        <charset val="128"/>
        <scheme val="minor"/>
      </rPr>
      <t>年度 委託費・処遇改善等加算実績額 算定シート」の『土曜日に閉所する場合』の加算項目を入力してください。</t>
    </r>
    <rPh sb="31" eb="34">
      <t>ドヨウビ</t>
    </rPh>
    <rPh sb="35" eb="37">
      <t>ヘイショ</t>
    </rPh>
    <rPh sb="39" eb="41">
      <t>バアイ</t>
    </rPh>
    <rPh sb="43" eb="45">
      <t>カサン</t>
    </rPh>
    <rPh sb="45" eb="47">
      <t>コウモク</t>
    </rPh>
    <rPh sb="48" eb="50">
      <t>ニュウリョク</t>
    </rPh>
    <phoneticPr fontId="2"/>
  </si>
  <si>
    <r>
      <t>●「令和</t>
    </r>
    <r>
      <rPr>
        <b/>
        <sz val="11"/>
        <rFont val="ＭＳ Ｐゴシック"/>
        <family val="3"/>
        <charset val="128"/>
        <scheme val="minor"/>
      </rPr>
      <t>７</t>
    </r>
    <r>
      <rPr>
        <b/>
        <sz val="11"/>
        <color theme="1"/>
        <rFont val="ＭＳ Ｐゴシック"/>
        <family val="3"/>
        <charset val="128"/>
        <scheme val="minor"/>
      </rPr>
      <t>年度 児童数等施設基本情報入力シート」の 『各月初日利用児童数（市内在住）』 を入力してください。</t>
    </r>
    <rPh sb="2" eb="4">
      <t>レイワ</t>
    </rPh>
    <rPh sb="5" eb="7">
      <t>ネンド</t>
    </rPh>
    <rPh sb="8" eb="10">
      <t>ジドウ</t>
    </rPh>
    <rPh sb="10" eb="11">
      <t>スウ</t>
    </rPh>
    <rPh sb="11" eb="12">
      <t>トウ</t>
    </rPh>
    <rPh sb="12" eb="14">
      <t>シセツ</t>
    </rPh>
    <rPh sb="14" eb="16">
      <t>キホン</t>
    </rPh>
    <rPh sb="16" eb="18">
      <t>ジョウホウ</t>
    </rPh>
    <rPh sb="18" eb="20">
      <t>ニュウリョク</t>
    </rPh>
    <rPh sb="27" eb="29">
      <t>カクツキ</t>
    </rPh>
    <rPh sb="29" eb="31">
      <t>ショジツ</t>
    </rPh>
    <rPh sb="31" eb="33">
      <t>リヨウ</t>
    </rPh>
    <rPh sb="33" eb="35">
      <t>ジドウ</t>
    </rPh>
    <rPh sb="35" eb="36">
      <t>スウ</t>
    </rPh>
    <rPh sb="37" eb="39">
      <t>シナイ</t>
    </rPh>
    <rPh sb="39" eb="41">
      <t>ザイジュウ</t>
    </rPh>
    <rPh sb="45" eb="47">
      <t>ニュウリョク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</si>
</sst>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76" formatCode="#,##0_ "/>
    <numFmt numFmtId="177" formatCode="#,##0&quot;人&quot;"/>
    <numFmt numFmtId="178" formatCode="#&quot;人&quot;"/>
    <numFmt numFmtId="179" formatCode="0_ "/>
    <numFmt numFmtId="180" formatCode="#,##0;&quot;▲ &quot;#,##0"/>
    <numFmt numFmtId="181" formatCode="#,##0_ ;[Red]\-#,##0\ "/>
    <numFmt numFmtId="182" formatCode="0_);[Red]\(0\)"/>
    <numFmt numFmtId="183" formatCode="General&quot;月&quot;"/>
    <numFmt numFmtId="184" formatCode="#,##0_);[Red]\(#,##0\)"/>
    <numFmt numFmtId="185" formatCode="General&quot;人&quot;"/>
  </numFmts>
  <fonts count="3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2"/>
      <charset val="128"/>
    </font>
    <font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  <font>
      <sz val="11"/>
      <color theme="0"/>
      <name val="ＭＳ Ｐゴシック"/>
      <family val="2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b/>
      <sz val="11"/>
      <color rgb="FF0000FF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明朝"/>
      <family val="1"/>
      <charset val="128"/>
    </font>
    <font>
      <sz val="16"/>
      <color rgb="FF0000FF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4"/>
      <color rgb="FF0000FF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4"/>
      <name val="ＭＳ Ｐゴシック"/>
      <family val="2"/>
      <charset val="128"/>
      <scheme val="minor"/>
    </font>
    <font>
      <sz val="8"/>
      <name val="HGｺﾞｼｯｸM"/>
      <family val="3"/>
      <charset val="128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0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rgb="FF0000FF"/>
      </left>
      <right/>
      <top style="dotted">
        <color rgb="FF0000FF"/>
      </top>
      <bottom/>
      <diagonal/>
    </border>
    <border>
      <left/>
      <right/>
      <top style="dotted">
        <color rgb="FF0000FF"/>
      </top>
      <bottom/>
      <diagonal/>
    </border>
    <border>
      <left/>
      <right style="dotted">
        <color rgb="FF0000FF"/>
      </right>
      <top style="dotted">
        <color rgb="FF0000FF"/>
      </top>
      <bottom/>
      <diagonal/>
    </border>
    <border>
      <left style="dotted">
        <color rgb="FF0000FF"/>
      </left>
      <right/>
      <top/>
      <bottom style="dotted">
        <color rgb="FF0000FF"/>
      </bottom>
      <diagonal/>
    </border>
    <border>
      <left/>
      <right/>
      <top/>
      <bottom style="dotted">
        <color rgb="FF0000FF"/>
      </bottom>
      <diagonal/>
    </border>
    <border>
      <left/>
      <right style="dotted">
        <color rgb="FF0000FF"/>
      </right>
      <top/>
      <bottom style="dotted">
        <color rgb="FF0000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double">
        <color indexed="64"/>
      </bottom>
      <diagonal/>
    </border>
    <border>
      <left style="thin">
        <color auto="1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indexed="64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9" fillId="0" borderId="0"/>
    <xf numFmtId="0" fontId="9" fillId="0" borderId="0">
      <alignment vertical="center"/>
    </xf>
  </cellStyleXfs>
  <cellXfs count="475">
    <xf numFmtId="0" fontId="0" fillId="0" borderId="0" xfId="0">
      <alignment vertical="center"/>
    </xf>
    <xf numFmtId="0" fontId="5" fillId="0" borderId="0" xfId="0" applyFont="1" applyProtection="1">
      <alignment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0" xfId="0" applyBorder="1" applyProtection="1">
      <alignment vertical="center"/>
      <protection locked="0"/>
    </xf>
    <xf numFmtId="0" fontId="5" fillId="0" borderId="12" xfId="0" applyFont="1" applyBorder="1" applyProtection="1">
      <alignment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0" fontId="5" fillId="0" borderId="0" xfId="0" applyFont="1" applyBorder="1" applyProtection="1">
      <alignment vertical="center"/>
      <protection locked="0"/>
    </xf>
    <xf numFmtId="0" fontId="13" fillId="0" borderId="0" xfId="0" applyFont="1" applyAlignment="1" applyProtection="1">
      <alignment horizontal="right" vertical="center"/>
      <protection locked="0"/>
    </xf>
    <xf numFmtId="0" fontId="0" fillId="0" borderId="0" xfId="0" applyProtection="1">
      <alignment vertical="center"/>
      <protection locked="0"/>
    </xf>
    <xf numFmtId="0" fontId="10" fillId="0" borderId="0" xfId="0" applyFont="1" applyAlignment="1" applyProtection="1">
      <alignment horizontal="right" vertical="center"/>
      <protection locked="0"/>
    </xf>
    <xf numFmtId="0" fontId="10" fillId="0" borderId="0" xfId="0" applyFont="1" applyFill="1" applyBorder="1" applyAlignment="1" applyProtection="1">
      <alignment horizontal="right"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38" fontId="0" fillId="0" borderId="0" xfId="1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177" fontId="4" fillId="0" borderId="0" xfId="0" applyNumberFormat="1" applyFont="1" applyFill="1" applyBorder="1" applyProtection="1">
      <alignment vertical="center"/>
      <protection locked="0"/>
    </xf>
    <xf numFmtId="177" fontId="4" fillId="0" borderId="0" xfId="0" applyNumberFormat="1" applyFont="1" applyFill="1" applyBorder="1" applyAlignment="1" applyProtection="1">
      <alignment horizontal="right" vertical="center"/>
      <protection locked="0"/>
    </xf>
    <xf numFmtId="0" fontId="5" fillId="0" borderId="5" xfId="0" applyFont="1" applyBorder="1" applyProtection="1">
      <alignment vertical="center"/>
      <protection locked="0"/>
    </xf>
    <xf numFmtId="0" fontId="5" fillId="0" borderId="11" xfId="0" applyFont="1" applyBorder="1" applyProtection="1">
      <alignment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11" fillId="0" borderId="39" xfId="0" applyFont="1" applyBorder="1" applyAlignment="1" applyProtection="1">
      <alignment vertical="center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38" fontId="11" fillId="0" borderId="2" xfId="1" applyFont="1" applyBorder="1" applyAlignment="1" applyProtection="1">
      <alignment horizontal="center" vertical="center"/>
      <protection locked="0"/>
    </xf>
    <xf numFmtId="0" fontId="5" fillId="0" borderId="3" xfId="0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4" xfId="0" applyFont="1" applyBorder="1" applyProtection="1">
      <alignment vertical="center"/>
      <protection locked="0"/>
    </xf>
    <xf numFmtId="0" fontId="5" fillId="0" borderId="1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38" fontId="8" fillId="0" borderId="5" xfId="1" applyFont="1" applyFill="1" applyBorder="1" applyProtection="1">
      <alignment vertical="center"/>
      <protection locked="0"/>
    </xf>
    <xf numFmtId="0" fontId="5" fillId="0" borderId="5" xfId="0" applyFont="1" applyFill="1" applyBorder="1" applyProtection="1">
      <alignment vertical="center"/>
      <protection locked="0"/>
    </xf>
    <xf numFmtId="0" fontId="5" fillId="0" borderId="5" xfId="0" applyFont="1" applyFill="1" applyBorder="1" applyAlignment="1" applyProtection="1">
      <alignment horizontal="right" vertical="center"/>
      <protection locked="0"/>
    </xf>
    <xf numFmtId="38" fontId="5" fillId="0" borderId="5" xfId="1" applyFont="1" applyFill="1" applyBorder="1" applyAlignment="1" applyProtection="1">
      <alignment horizontal="right" vertical="center"/>
      <protection locked="0"/>
    </xf>
    <xf numFmtId="0" fontId="5" fillId="0" borderId="6" xfId="0" applyFont="1" applyFill="1" applyBorder="1" applyProtection="1">
      <alignment vertical="center"/>
      <protection locked="0"/>
    </xf>
    <xf numFmtId="38" fontId="8" fillId="0" borderId="0" xfId="1" applyFont="1" applyFill="1" applyBorder="1" applyProtection="1">
      <alignment vertical="center"/>
      <protection locked="0"/>
    </xf>
    <xf numFmtId="0" fontId="5" fillId="0" borderId="0" xfId="0" applyFont="1" applyFill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38" fontId="5" fillId="0" borderId="0" xfId="1" applyFont="1" applyFill="1" applyBorder="1" applyAlignment="1" applyProtection="1">
      <alignment horizontal="right" vertical="center"/>
      <protection locked="0"/>
    </xf>
    <xf numFmtId="0" fontId="5" fillId="0" borderId="4" xfId="0" applyFont="1" applyFill="1" applyBorder="1" applyProtection="1">
      <alignment vertical="center"/>
      <protection locked="0"/>
    </xf>
    <xf numFmtId="0" fontId="5" fillId="0" borderId="15" xfId="0" applyFont="1" applyBorder="1" applyProtection="1">
      <alignment vertical="center"/>
      <protection locked="0"/>
    </xf>
    <xf numFmtId="0" fontId="5" fillId="0" borderId="7" xfId="0" applyFont="1" applyBorder="1" applyProtection="1">
      <alignment vertical="center"/>
      <protection locked="0"/>
    </xf>
    <xf numFmtId="0" fontId="5" fillId="0" borderId="7" xfId="0" applyFont="1" applyFill="1" applyBorder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horizontal="right" vertical="center"/>
      <protection locked="0"/>
    </xf>
    <xf numFmtId="38" fontId="5" fillId="0" borderId="7" xfId="1" applyFont="1" applyFill="1" applyBorder="1" applyAlignment="1" applyProtection="1">
      <alignment horizontal="right" vertical="center"/>
      <protection locked="0"/>
    </xf>
    <xf numFmtId="0" fontId="5" fillId="0" borderId="8" xfId="0" applyFont="1" applyFill="1" applyBorder="1" applyProtection="1">
      <alignment vertical="center"/>
      <protection locked="0"/>
    </xf>
    <xf numFmtId="0" fontId="5" fillId="0" borderId="13" xfId="0" applyFont="1" applyBorder="1" applyProtection="1">
      <alignment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1" fillId="0" borderId="0" xfId="0" applyFont="1" applyProtection="1">
      <alignment vertical="center"/>
      <protection locked="0"/>
    </xf>
    <xf numFmtId="0" fontId="10" fillId="0" borderId="0" xfId="0" applyFont="1" applyBorder="1" applyAlignment="1" applyProtection="1">
      <alignment horizontal="right" vertical="center"/>
      <protection locked="0"/>
    </xf>
    <xf numFmtId="0" fontId="5" fillId="0" borderId="9" xfId="0" applyFont="1" applyBorder="1" applyProtection="1">
      <alignment vertical="center"/>
      <protection locked="0"/>
    </xf>
    <xf numFmtId="0" fontId="5" fillId="0" borderId="9" xfId="0" applyFont="1" applyBorder="1" applyAlignment="1" applyProtection="1">
      <alignment horizontal="right" vertical="center"/>
      <protection locked="0"/>
    </xf>
    <xf numFmtId="38" fontId="5" fillId="0" borderId="9" xfId="1" applyFont="1" applyBorder="1" applyAlignment="1" applyProtection="1">
      <alignment horizontal="right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9" xfId="0" applyFont="1" applyFill="1" applyBorder="1" applyProtection="1">
      <alignment vertical="center"/>
      <protection locked="0"/>
    </xf>
    <xf numFmtId="0" fontId="5" fillId="0" borderId="9" xfId="0" applyFont="1" applyBorder="1" applyAlignment="1" applyProtection="1">
      <alignment vertical="center"/>
      <protection locked="0"/>
    </xf>
    <xf numFmtId="38" fontId="5" fillId="0" borderId="9" xfId="1" applyFont="1" applyBorder="1" applyAlignment="1" applyProtection="1">
      <alignment vertical="center"/>
      <protection locked="0"/>
    </xf>
    <xf numFmtId="0" fontId="5" fillId="0" borderId="10" xfId="0" applyFont="1" applyBorder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38" fontId="5" fillId="0" borderId="0" xfId="1" applyFont="1" applyBorder="1" applyAlignment="1" applyProtection="1">
      <alignment horizontal="right" vertical="center"/>
      <protection locked="0"/>
    </xf>
    <xf numFmtId="0" fontId="11" fillId="0" borderId="0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8" fontId="11" fillId="0" borderId="0" xfId="1" applyFont="1" applyBorder="1" applyAlignment="1" applyProtection="1">
      <alignment horizontal="center"/>
      <protection locked="0"/>
    </xf>
    <xf numFmtId="0" fontId="14" fillId="0" borderId="0" xfId="0" applyFont="1" applyAlignment="1" applyProtection="1">
      <alignment vertical="center" shrinkToFit="1"/>
      <protection locked="0"/>
    </xf>
    <xf numFmtId="0" fontId="8" fillId="0" borderId="0" xfId="0" applyFont="1" applyAlignment="1" applyProtection="1">
      <alignment vertical="center" shrinkToFit="1"/>
      <protection locked="0"/>
    </xf>
    <xf numFmtId="38" fontId="5" fillId="0" borderId="5" xfId="1" applyFont="1" applyBorder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6" xfId="0" applyFont="1" applyBorder="1" applyProtection="1">
      <alignment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38" fontId="5" fillId="0" borderId="2" xfId="1" applyFont="1" applyBorder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5" xfId="0" applyFont="1" applyFill="1" applyBorder="1" applyAlignment="1" applyProtection="1">
      <alignment horizontal="center" vertical="center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38" fontId="5" fillId="0" borderId="7" xfId="1" applyFont="1" applyFill="1" applyBorder="1" applyProtection="1">
      <alignment vertical="center"/>
      <protection locked="0"/>
    </xf>
    <xf numFmtId="0" fontId="5" fillId="0" borderId="25" xfId="0" applyFont="1" applyBorder="1" applyAlignment="1" applyProtection="1">
      <alignment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38" fontId="5" fillId="0" borderId="0" xfId="1" applyFont="1" applyBorder="1" applyAlignment="1" applyProtection="1">
      <alignment horizontal="right" vertical="center" shrinkToFit="1"/>
      <protection locked="0"/>
    </xf>
    <xf numFmtId="0" fontId="5" fillId="0" borderId="4" xfId="0" applyFont="1" applyBorder="1" applyAlignment="1" applyProtection="1">
      <alignment horizontal="center" vertical="center" shrinkToFit="1"/>
      <protection locked="0"/>
    </xf>
    <xf numFmtId="0" fontId="5" fillId="0" borderId="0" xfId="0" applyFont="1" applyAlignment="1" applyProtection="1">
      <alignment horizontal="center" vertical="center" shrinkToFit="1"/>
      <protection locked="0"/>
    </xf>
    <xf numFmtId="180" fontId="9" fillId="0" borderId="0" xfId="0" applyNumberFormat="1" applyFont="1" applyFill="1" applyBorder="1" applyAlignment="1" applyProtection="1">
      <alignment vertical="center"/>
      <protection locked="0"/>
    </xf>
    <xf numFmtId="176" fontId="11" fillId="0" borderId="4" xfId="0" applyNumberFormat="1" applyFont="1" applyBorder="1" applyAlignment="1" applyProtection="1">
      <alignment vertical="center" shrinkToFit="1"/>
      <protection locked="0"/>
    </xf>
    <xf numFmtId="176" fontId="5" fillId="0" borderId="0" xfId="0" applyNumberFormat="1" applyFont="1" applyProtection="1">
      <alignment vertical="center"/>
      <protection locked="0"/>
    </xf>
    <xf numFmtId="180" fontId="5" fillId="0" borderId="0" xfId="0" applyNumberFormat="1" applyFont="1" applyBorder="1" applyProtection="1">
      <alignment vertical="center"/>
      <protection locked="0"/>
    </xf>
    <xf numFmtId="176" fontId="5" fillId="0" borderId="4" xfId="0" applyNumberFormat="1" applyFont="1" applyBorder="1" applyProtection="1">
      <alignment vertical="center"/>
      <protection locked="0"/>
    </xf>
    <xf numFmtId="0" fontId="11" fillId="0" borderId="0" xfId="0" applyFont="1" applyBorder="1" applyAlignment="1" applyProtection="1">
      <alignment vertical="center" shrinkToFit="1"/>
      <protection locked="0"/>
    </xf>
    <xf numFmtId="0" fontId="3" fillId="0" borderId="38" xfId="0" applyFont="1" applyBorder="1" applyAlignment="1" applyProtection="1">
      <alignment vertical="center"/>
      <protection locked="0"/>
    </xf>
    <xf numFmtId="0" fontId="5" fillId="0" borderId="0" xfId="0" applyFont="1" applyAlignment="1" applyProtection="1">
      <alignment horizontal="right" vertical="center"/>
      <protection locked="0"/>
    </xf>
    <xf numFmtId="0" fontId="5" fillId="0" borderId="22" xfId="0" applyFont="1" applyBorder="1" applyAlignment="1" applyProtection="1">
      <alignment vertical="center"/>
      <protection locked="0"/>
    </xf>
    <xf numFmtId="0" fontId="5" fillId="0" borderId="46" xfId="0" applyFont="1" applyBorder="1" applyAlignment="1" applyProtection="1">
      <alignment horizontal="center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3" fillId="0" borderId="0" xfId="0" applyFont="1" applyProtection="1">
      <alignment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181" fontId="5" fillId="3" borderId="1" xfId="1" applyNumberFormat="1" applyFont="1" applyFill="1" applyBorder="1" applyProtection="1">
      <alignment vertical="center"/>
    </xf>
    <xf numFmtId="181" fontId="5" fillId="3" borderId="1" xfId="0" applyNumberFormat="1" applyFont="1" applyFill="1" applyBorder="1" applyProtection="1">
      <alignment vertical="center"/>
    </xf>
    <xf numFmtId="0" fontId="21" fillId="0" borderId="0" xfId="0" applyFont="1" applyAlignment="1">
      <alignment vertical="center" shrinkToFit="1"/>
    </xf>
    <xf numFmtId="0" fontId="21" fillId="0" borderId="0" xfId="0" applyFont="1">
      <alignment vertical="center"/>
    </xf>
    <xf numFmtId="0" fontId="21" fillId="7" borderId="17" xfId="0" applyFont="1" applyFill="1" applyBorder="1" applyAlignment="1">
      <alignment horizontal="centerContinuous" vertical="center" shrinkToFit="1"/>
    </xf>
    <xf numFmtId="0" fontId="21" fillId="7" borderId="18" xfId="0" applyFont="1" applyFill="1" applyBorder="1" applyAlignment="1">
      <alignment horizontal="centerContinuous" vertical="center" shrinkToFit="1"/>
    </xf>
    <xf numFmtId="0" fontId="21" fillId="0" borderId="27" xfId="0" applyFont="1" applyBorder="1" applyAlignment="1">
      <alignment vertical="center" shrinkToFit="1"/>
    </xf>
    <xf numFmtId="0" fontId="21" fillId="0" borderId="17" xfId="0" applyFont="1" applyBorder="1" applyAlignment="1">
      <alignment vertical="center" shrinkToFit="1"/>
    </xf>
    <xf numFmtId="0" fontId="21" fillId="0" borderId="18" xfId="0" applyFont="1" applyBorder="1" applyAlignment="1">
      <alignment vertical="center" shrinkToFit="1"/>
    </xf>
    <xf numFmtId="182" fontId="21" fillId="0" borderId="16" xfId="0" applyNumberFormat="1" applyFont="1" applyBorder="1" applyAlignment="1">
      <alignment vertical="center" shrinkToFit="1"/>
    </xf>
    <xf numFmtId="0" fontId="21" fillId="0" borderId="20" xfId="0" applyFont="1" applyBorder="1" applyAlignment="1">
      <alignment vertical="center" shrinkToFit="1"/>
    </xf>
    <xf numFmtId="183" fontId="21" fillId="8" borderId="60" xfId="0" applyNumberFormat="1" applyFont="1" applyFill="1" applyBorder="1" applyAlignment="1">
      <alignment vertical="center" shrinkToFit="1"/>
    </xf>
    <xf numFmtId="183" fontId="21" fillId="8" borderId="61" xfId="0" applyNumberFormat="1" applyFont="1" applyFill="1" applyBorder="1" applyAlignment="1">
      <alignment vertical="center" shrinkToFit="1"/>
    </xf>
    <xf numFmtId="183" fontId="21" fillId="8" borderId="62" xfId="0" applyNumberFormat="1" applyFont="1" applyFill="1" applyBorder="1" applyAlignment="1">
      <alignment vertical="center" shrinkToFit="1"/>
    </xf>
    <xf numFmtId="184" fontId="18" fillId="0" borderId="60" xfId="0" applyNumberFormat="1" applyFont="1" applyBorder="1" applyAlignment="1">
      <alignment vertical="center" shrinkToFit="1"/>
    </xf>
    <xf numFmtId="184" fontId="18" fillId="0" borderId="61" xfId="0" applyNumberFormat="1" applyFont="1" applyBorder="1" applyAlignment="1">
      <alignment vertical="center" shrinkToFit="1"/>
    </xf>
    <xf numFmtId="184" fontId="21" fillId="0" borderId="62" xfId="0" applyNumberFormat="1" applyFont="1" applyBorder="1" applyAlignment="1">
      <alignment vertical="center" shrinkToFit="1"/>
    </xf>
    <xf numFmtId="184" fontId="22" fillId="0" borderId="61" xfId="0" applyNumberFormat="1" applyFont="1" applyBorder="1" applyAlignment="1">
      <alignment vertical="center" shrinkToFit="1"/>
    </xf>
    <xf numFmtId="184" fontId="18" fillId="0" borderId="63" xfId="0" applyNumberFormat="1" applyFont="1" applyBorder="1" applyAlignment="1">
      <alignment vertical="center" shrinkToFit="1"/>
    </xf>
    <xf numFmtId="184" fontId="18" fillId="0" borderId="64" xfId="0" applyNumberFormat="1" applyFont="1" applyBorder="1" applyAlignment="1">
      <alignment vertical="center" shrinkToFit="1"/>
    </xf>
    <xf numFmtId="184" fontId="21" fillId="0" borderId="68" xfId="0" applyNumberFormat="1" applyFont="1" applyBorder="1" applyAlignment="1">
      <alignment vertical="center" shrinkToFit="1"/>
    </xf>
    <xf numFmtId="184" fontId="21" fillId="0" borderId="60" xfId="0" applyNumberFormat="1" applyFont="1" applyBorder="1" applyAlignment="1">
      <alignment vertical="center" shrinkToFit="1"/>
    </xf>
    <xf numFmtId="184" fontId="21" fillId="0" borderId="61" xfId="0" applyNumberFormat="1" applyFont="1" applyBorder="1" applyAlignment="1">
      <alignment vertical="center" shrinkToFit="1"/>
    </xf>
    <xf numFmtId="184" fontId="21" fillId="0" borderId="57" xfId="0" applyNumberFormat="1" applyFont="1" applyBorder="1" applyAlignment="1">
      <alignment vertical="center" shrinkToFit="1"/>
    </xf>
    <xf numFmtId="184" fontId="21" fillId="0" borderId="58" xfId="0" applyNumberFormat="1" applyFont="1" applyBorder="1" applyAlignment="1">
      <alignment vertical="center" shrinkToFit="1"/>
    </xf>
    <xf numFmtId="184" fontId="21" fillId="0" borderId="59" xfId="0" applyNumberFormat="1" applyFont="1" applyBorder="1" applyAlignment="1">
      <alignment vertical="center" shrinkToFit="1"/>
    </xf>
    <xf numFmtId="184" fontId="21" fillId="0" borderId="69" xfId="0" applyNumberFormat="1" applyFont="1" applyBorder="1" applyAlignment="1">
      <alignment vertical="center" shrinkToFit="1"/>
    </xf>
    <xf numFmtId="184" fontId="21" fillId="0" borderId="70" xfId="0" applyNumberFormat="1" applyFont="1" applyBorder="1" applyAlignment="1">
      <alignment vertical="center" shrinkToFit="1"/>
    </xf>
    <xf numFmtId="0" fontId="21" fillId="0" borderId="0" xfId="0" applyFont="1" applyAlignment="1">
      <alignment horizontal="left" vertical="center"/>
    </xf>
    <xf numFmtId="184" fontId="21" fillId="0" borderId="0" xfId="0" applyNumberFormat="1" applyFont="1" applyAlignment="1">
      <alignment vertical="center" shrinkToFit="1"/>
    </xf>
    <xf numFmtId="184" fontId="21" fillId="0" borderId="71" xfId="0" applyNumberFormat="1" applyFont="1" applyBorder="1" applyAlignment="1">
      <alignment vertical="center" shrinkToFit="1"/>
    </xf>
    <xf numFmtId="184" fontId="21" fillId="0" borderId="72" xfId="0" applyNumberFormat="1" applyFont="1" applyBorder="1" applyAlignment="1">
      <alignment vertical="center" shrinkToFit="1"/>
    </xf>
    <xf numFmtId="184" fontId="0" fillId="0" borderId="0" xfId="0" applyNumberFormat="1" applyAlignment="1">
      <alignment vertical="center" shrinkToFit="1"/>
    </xf>
    <xf numFmtId="183" fontId="0" fillId="8" borderId="60" xfId="0" applyNumberFormat="1" applyFill="1" applyBorder="1" applyAlignment="1">
      <alignment vertical="center" shrinkToFit="1"/>
    </xf>
    <xf numFmtId="183" fontId="0" fillId="8" borderId="61" xfId="0" applyNumberFormat="1" applyFill="1" applyBorder="1" applyAlignment="1">
      <alignment vertical="center" shrinkToFit="1"/>
    </xf>
    <xf numFmtId="183" fontId="0" fillId="8" borderId="62" xfId="0" applyNumberFormat="1" applyFill="1" applyBorder="1" applyAlignment="1">
      <alignment vertical="center" shrinkToFit="1"/>
    </xf>
    <xf numFmtId="184" fontId="0" fillId="0" borderId="60" xfId="0" applyNumberFormat="1" applyBorder="1" applyAlignment="1">
      <alignment vertical="center" shrinkToFit="1"/>
    </xf>
    <xf numFmtId="184" fontId="0" fillId="0" borderId="61" xfId="0" applyNumberFormat="1" applyBorder="1" applyAlignment="1">
      <alignment vertical="center" shrinkToFit="1"/>
    </xf>
    <xf numFmtId="176" fontId="0" fillId="0" borderId="62" xfId="0" applyNumberFormat="1" applyBorder="1" applyAlignment="1">
      <alignment vertical="center" shrinkToFit="1"/>
    </xf>
    <xf numFmtId="184" fontId="0" fillId="0" borderId="71" xfId="0" applyNumberFormat="1" applyBorder="1" applyAlignment="1">
      <alignment vertical="center" shrinkToFit="1"/>
    </xf>
    <xf numFmtId="184" fontId="0" fillId="0" borderId="72" xfId="0" applyNumberFormat="1" applyBorder="1" applyAlignment="1">
      <alignment vertical="center" shrinkToFit="1"/>
    </xf>
    <xf numFmtId="176" fontId="0" fillId="0" borderId="73" xfId="0" applyNumberFormat="1" applyBorder="1" applyAlignment="1">
      <alignment vertical="center" shrinkToFit="1"/>
    </xf>
    <xf numFmtId="184" fontId="0" fillId="0" borderId="69" xfId="0" applyNumberFormat="1" applyBorder="1" applyAlignment="1">
      <alignment vertical="center" shrinkToFit="1"/>
    </xf>
    <xf numFmtId="184" fontId="0" fillId="0" borderId="68" xfId="0" applyNumberFormat="1" applyBorder="1" applyAlignment="1">
      <alignment vertical="center" shrinkToFit="1"/>
    </xf>
    <xf numFmtId="184" fontId="0" fillId="0" borderId="70" xfId="0" applyNumberForma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18" xfId="0" applyBorder="1" applyAlignment="1">
      <alignment vertical="center" shrinkToFit="1"/>
    </xf>
    <xf numFmtId="176" fontId="0" fillId="0" borderId="17" xfId="0" applyNumberFormat="1" applyBorder="1" applyAlignment="1">
      <alignment vertical="center" shrinkToFit="1"/>
    </xf>
    <xf numFmtId="184" fontId="0" fillId="0" borderId="62" xfId="0" applyNumberFormat="1" applyBorder="1" applyAlignment="1">
      <alignment vertical="center" shrinkToFit="1"/>
    </xf>
    <xf numFmtId="184" fontId="0" fillId="0" borderId="73" xfId="0" applyNumberFormat="1" applyBorder="1" applyAlignment="1">
      <alignment vertical="center" shrinkToFit="1"/>
    </xf>
    <xf numFmtId="0" fontId="9" fillId="0" borderId="18" xfId="3" applyFont="1" applyFill="1" applyBorder="1" applyAlignment="1" applyProtection="1">
      <alignment horizontal="left" vertical="center"/>
    </xf>
    <xf numFmtId="0" fontId="9" fillId="0" borderId="22" xfId="3" applyFont="1" applyFill="1" applyBorder="1" applyAlignment="1" applyProtection="1">
      <alignment horizontal="left" vertical="center"/>
    </xf>
    <xf numFmtId="0" fontId="9" fillId="0" borderId="29" xfId="3" applyFont="1" applyFill="1" applyBorder="1" applyAlignment="1" applyProtection="1">
      <alignment horizontal="left" vertical="center"/>
    </xf>
    <xf numFmtId="184" fontId="19" fillId="0" borderId="68" xfId="0" applyNumberFormat="1" applyFont="1" applyBorder="1" applyAlignment="1">
      <alignment horizontal="center" vertical="center" shrinkToFit="1"/>
    </xf>
    <xf numFmtId="184" fontId="26" fillId="0" borderId="62" xfId="0" applyNumberFormat="1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right" vertical="center" shrinkToFit="1"/>
    </xf>
    <xf numFmtId="0" fontId="14" fillId="2" borderId="0" xfId="0" applyFont="1" applyFill="1" applyBorder="1" applyAlignment="1" applyProtection="1">
      <alignment horizontal="right" vertical="center"/>
      <protection locked="0"/>
    </xf>
    <xf numFmtId="177" fontId="28" fillId="0" borderId="0" xfId="0" applyNumberFormat="1" applyFont="1" applyFill="1" applyBorder="1" applyAlignment="1" applyProtection="1">
      <alignment horizontal="right" vertical="center"/>
      <protection locked="0"/>
    </xf>
    <xf numFmtId="0" fontId="14" fillId="0" borderId="0" xfId="0" applyFont="1" applyBorder="1" applyAlignment="1" applyProtection="1">
      <alignment horizontal="right" vertical="center"/>
      <protection locked="0"/>
    </xf>
    <xf numFmtId="0" fontId="14" fillId="0" borderId="0" xfId="0" applyFont="1" applyFill="1" applyBorder="1" applyAlignment="1" applyProtection="1">
      <alignment horizontal="right" vertical="center"/>
      <protection locked="0"/>
    </xf>
    <xf numFmtId="38" fontId="14" fillId="0" borderId="0" xfId="1" applyFont="1" applyFill="1" applyBorder="1" applyAlignment="1" applyProtection="1">
      <alignment horizontal="right" vertical="center"/>
      <protection locked="0"/>
    </xf>
    <xf numFmtId="180" fontId="14" fillId="0" borderId="0" xfId="0" applyNumberFormat="1" applyFont="1" applyBorder="1" applyAlignment="1" applyProtection="1">
      <alignment horizontal="right" vertical="center"/>
      <protection locked="0"/>
    </xf>
    <xf numFmtId="0" fontId="14" fillId="0" borderId="56" xfId="0" applyFont="1" applyBorder="1" applyProtection="1">
      <alignment vertical="center"/>
      <protection locked="0"/>
    </xf>
    <xf numFmtId="184" fontId="29" fillId="0" borderId="62" xfId="0" applyNumberFormat="1" applyFont="1" applyBorder="1" applyAlignment="1">
      <alignment horizontal="center" vertical="center" shrinkToFit="1"/>
    </xf>
    <xf numFmtId="184" fontId="14" fillId="0" borderId="65" xfId="0" applyNumberFormat="1" applyFont="1" applyBorder="1" applyAlignment="1">
      <alignment horizontal="center" vertical="center" shrinkToFit="1"/>
    </xf>
    <xf numFmtId="184" fontId="29" fillId="0" borderId="70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1" fillId="10" borderId="25" xfId="0" applyFont="1" applyFill="1" applyBorder="1">
      <alignment vertical="center"/>
    </xf>
    <xf numFmtId="0" fontId="21" fillId="0" borderId="25" xfId="0" applyFont="1" applyBorder="1">
      <alignment vertical="center"/>
    </xf>
    <xf numFmtId="0" fontId="21" fillId="10" borderId="17" xfId="0" applyFont="1" applyFill="1" applyBorder="1">
      <alignment vertical="center"/>
    </xf>
    <xf numFmtId="0" fontId="21" fillId="0" borderId="18" xfId="0" applyFont="1" applyBorder="1">
      <alignment vertical="center"/>
    </xf>
    <xf numFmtId="0" fontId="29" fillId="0" borderId="25" xfId="0" applyFont="1" applyBorder="1">
      <alignment vertical="center"/>
    </xf>
    <xf numFmtId="0" fontId="21" fillId="0" borderId="17" xfId="0" applyFont="1" applyBorder="1">
      <alignment vertical="center"/>
    </xf>
    <xf numFmtId="3" fontId="30" fillId="0" borderId="0" xfId="4" applyNumberFormat="1" applyFont="1">
      <alignment vertical="center"/>
    </xf>
    <xf numFmtId="0" fontId="21" fillId="7" borderId="26" xfId="0" applyFont="1" applyFill="1" applyBorder="1">
      <alignment vertical="center"/>
    </xf>
    <xf numFmtId="0" fontId="21" fillId="7" borderId="27" xfId="0" applyFont="1" applyFill="1" applyBorder="1">
      <alignment vertical="center"/>
    </xf>
    <xf numFmtId="0" fontId="21" fillId="7" borderId="22" xfId="0" applyFont="1" applyFill="1" applyBorder="1">
      <alignment vertical="center"/>
    </xf>
    <xf numFmtId="0" fontId="21" fillId="7" borderId="20" xfId="0" applyFont="1" applyFill="1" applyBorder="1">
      <alignment vertical="center"/>
    </xf>
    <xf numFmtId="0" fontId="21" fillId="7" borderId="60" xfId="0" applyFont="1" applyFill="1" applyBorder="1">
      <alignment vertical="center"/>
    </xf>
    <xf numFmtId="0" fontId="21" fillId="7" borderId="62" xfId="0" applyFont="1" applyFill="1" applyBorder="1">
      <alignment vertical="center"/>
    </xf>
    <xf numFmtId="0" fontId="21" fillId="0" borderId="85" xfId="0" applyFont="1" applyBorder="1" applyAlignment="1">
      <alignment vertical="center" shrinkToFit="1"/>
    </xf>
    <xf numFmtId="0" fontId="21" fillId="0" borderId="19" xfId="0" applyFont="1" applyBorder="1" applyAlignment="1">
      <alignment vertical="center" shrinkToFit="1"/>
    </xf>
    <xf numFmtId="0" fontId="21" fillId="10" borderId="86" xfId="0" applyFont="1" applyFill="1" applyBorder="1" applyAlignment="1">
      <alignment vertical="center" shrinkToFit="1"/>
    </xf>
    <xf numFmtId="0" fontId="21" fillId="10" borderId="87" xfId="0" applyFont="1" applyFill="1" applyBorder="1" applyAlignment="1">
      <alignment vertical="center" shrinkToFit="1"/>
    </xf>
    <xf numFmtId="0" fontId="21" fillId="0" borderId="86" xfId="0" applyFont="1" applyBorder="1" applyAlignment="1">
      <alignment vertical="center" shrinkToFit="1"/>
    </xf>
    <xf numFmtId="0" fontId="21" fillId="0" borderId="87" xfId="0" applyFont="1" applyBorder="1" applyAlignment="1">
      <alignment vertical="center" shrinkToFit="1"/>
    </xf>
    <xf numFmtId="0" fontId="21" fillId="11" borderId="88" xfId="0" applyFont="1" applyFill="1" applyBorder="1" applyAlignment="1">
      <alignment vertical="center" shrinkToFit="1"/>
    </xf>
    <xf numFmtId="0" fontId="21" fillId="11" borderId="89" xfId="0" applyFont="1" applyFill="1" applyBorder="1" applyAlignment="1">
      <alignment vertical="center" shrinkToFit="1"/>
    </xf>
    <xf numFmtId="0" fontId="21" fillId="10" borderId="90" xfId="0" applyFont="1" applyFill="1" applyBorder="1" applyAlignment="1">
      <alignment vertical="center" shrinkToFit="1"/>
    </xf>
    <xf numFmtId="0" fontId="21" fillId="10" borderId="91" xfId="0" applyFont="1" applyFill="1" applyBorder="1" applyAlignment="1">
      <alignment vertical="center" shrinkToFit="1"/>
    </xf>
    <xf numFmtId="0" fontId="21" fillId="10" borderId="92" xfId="0" applyFont="1" applyFill="1" applyBorder="1" applyAlignment="1">
      <alignment vertical="center" shrinkToFit="1"/>
    </xf>
    <xf numFmtId="0" fontId="21" fillId="11" borderId="90" xfId="0" applyFont="1" applyFill="1" applyBorder="1" applyAlignment="1">
      <alignment vertical="center" shrinkToFit="1"/>
    </xf>
    <xf numFmtId="0" fontId="21" fillId="11" borderId="91" xfId="0" applyFont="1" applyFill="1" applyBorder="1" applyAlignment="1">
      <alignment vertical="center" shrinkToFit="1"/>
    </xf>
    <xf numFmtId="0" fontId="21" fillId="0" borderId="88" xfId="0" applyFont="1" applyBorder="1" applyAlignment="1">
      <alignment vertical="center" shrinkToFit="1"/>
    </xf>
    <xf numFmtId="0" fontId="21" fillId="0" borderId="89" xfId="0" applyFont="1" applyBorder="1" applyAlignment="1">
      <alignment vertical="center" shrinkToFit="1"/>
    </xf>
    <xf numFmtId="0" fontId="21" fillId="0" borderId="90" xfId="0" applyFont="1" applyBorder="1" applyAlignment="1">
      <alignment vertical="center" shrinkToFit="1"/>
    </xf>
    <xf numFmtId="0" fontId="21" fillId="0" borderId="91" xfId="0" applyFont="1" applyBorder="1" applyAlignment="1">
      <alignment vertical="center" shrinkToFit="1"/>
    </xf>
    <xf numFmtId="0" fontId="21" fillId="11" borderId="93" xfId="0" applyFont="1" applyFill="1" applyBorder="1" applyAlignment="1">
      <alignment vertical="center" shrinkToFit="1"/>
    </xf>
    <xf numFmtId="0" fontId="21" fillId="11" borderId="94" xfId="0" applyFont="1" applyFill="1" applyBorder="1" applyAlignment="1">
      <alignment vertical="center" shrinkToFit="1"/>
    </xf>
    <xf numFmtId="0" fontId="21" fillId="10" borderId="95" xfId="0" applyFont="1" applyFill="1" applyBorder="1" applyAlignment="1">
      <alignment vertical="center" shrinkToFit="1"/>
    </xf>
    <xf numFmtId="0" fontId="21" fillId="10" borderId="96" xfId="0" applyFont="1" applyFill="1" applyBorder="1" applyAlignment="1">
      <alignment vertical="center" shrinkToFit="1"/>
    </xf>
    <xf numFmtId="0" fontId="21" fillId="10" borderId="97" xfId="0" applyFont="1" applyFill="1" applyBorder="1" applyAlignment="1">
      <alignment vertical="center" shrinkToFit="1"/>
    </xf>
    <xf numFmtId="0" fontId="21" fillId="10" borderId="98" xfId="0" applyFont="1" applyFill="1" applyBorder="1" applyAlignment="1">
      <alignment vertical="center" shrinkToFit="1"/>
    </xf>
    <xf numFmtId="0" fontId="21" fillId="10" borderId="99" xfId="0" applyFont="1" applyFill="1" applyBorder="1" applyAlignment="1">
      <alignment vertical="center" shrinkToFit="1"/>
    </xf>
    <xf numFmtId="0" fontId="21" fillId="11" borderId="97" xfId="0" applyFont="1" applyFill="1" applyBorder="1" applyAlignment="1">
      <alignment vertical="center" shrinkToFit="1"/>
    </xf>
    <xf numFmtId="0" fontId="21" fillId="11" borderId="98" xfId="0" applyFont="1" applyFill="1" applyBorder="1" applyAlignment="1">
      <alignment vertical="center" shrinkToFit="1"/>
    </xf>
    <xf numFmtId="0" fontId="21" fillId="0" borderId="74" xfId="0" applyFont="1" applyBorder="1">
      <alignment vertical="center"/>
    </xf>
    <xf numFmtId="0" fontId="21" fillId="0" borderId="20" xfId="0" applyFont="1" applyBorder="1">
      <alignment vertical="center"/>
    </xf>
    <xf numFmtId="0" fontId="21" fillId="0" borderId="100" xfId="0" applyFont="1" applyBorder="1">
      <alignment vertical="center"/>
    </xf>
    <xf numFmtId="0" fontId="21" fillId="0" borderId="38" xfId="0" applyFont="1" applyBorder="1">
      <alignment vertical="center"/>
    </xf>
    <xf numFmtId="0" fontId="21" fillId="0" borderId="101" xfId="0" applyFont="1" applyBorder="1">
      <alignment vertical="center"/>
    </xf>
    <xf numFmtId="0" fontId="21" fillId="0" borderId="102" xfId="0" applyFont="1" applyBorder="1">
      <alignment vertical="center"/>
    </xf>
    <xf numFmtId="0" fontId="21" fillId="7" borderId="16" xfId="0" applyFont="1" applyFill="1" applyBorder="1">
      <alignment vertical="center"/>
    </xf>
    <xf numFmtId="185" fontId="21" fillId="10" borderId="16" xfId="0" applyNumberFormat="1" applyFont="1" applyFill="1" applyBorder="1">
      <alignment vertical="center"/>
    </xf>
    <xf numFmtId="185" fontId="21" fillId="0" borderId="16" xfId="0" applyNumberFormat="1" applyFont="1" applyBorder="1" applyAlignment="1">
      <alignment vertical="center" shrinkToFit="1"/>
    </xf>
    <xf numFmtId="181" fontId="5" fillId="0" borderId="0" xfId="0" applyNumberFormat="1" applyFont="1" applyAlignment="1" applyProtection="1">
      <alignment horizontal="right" vertical="center"/>
      <protection locked="0"/>
    </xf>
    <xf numFmtId="181" fontId="5" fillId="0" borderId="0" xfId="0" applyNumberFormat="1" applyFont="1" applyAlignment="1" applyProtection="1">
      <alignment vertical="center"/>
      <protection locked="0"/>
    </xf>
    <xf numFmtId="0" fontId="5" fillId="0" borderId="49" xfId="0" applyFont="1" applyBorder="1" applyAlignment="1" applyProtection="1">
      <alignment horizontal="left" vertical="center"/>
      <protection locked="0"/>
    </xf>
    <xf numFmtId="0" fontId="5" fillId="0" borderId="16" xfId="0" applyFont="1" applyBorder="1" applyAlignment="1" applyProtection="1">
      <alignment horizontal="left" vertical="center"/>
      <protection locked="0"/>
    </xf>
    <xf numFmtId="181" fontId="5" fillId="4" borderId="16" xfId="0" applyNumberFormat="1" applyFont="1" applyFill="1" applyBorder="1" applyAlignment="1" applyProtection="1">
      <alignment horizontal="right" vertical="center"/>
      <protection locked="0"/>
    </xf>
    <xf numFmtId="181" fontId="5" fillId="4" borderId="17" xfId="0" applyNumberFormat="1" applyFont="1" applyFill="1" applyBorder="1" applyAlignment="1" applyProtection="1">
      <alignment horizontal="right" vertical="center"/>
      <protection locked="0"/>
    </xf>
    <xf numFmtId="181" fontId="5" fillId="4" borderId="51" xfId="0" applyNumberFormat="1" applyFont="1" applyFill="1" applyBorder="1" applyAlignment="1" applyProtection="1">
      <alignment horizontal="right" vertical="center"/>
      <protection locked="0"/>
    </xf>
    <xf numFmtId="181" fontId="5" fillId="4" borderId="52" xfId="0" applyNumberFormat="1" applyFont="1" applyFill="1" applyBorder="1" applyAlignment="1" applyProtection="1">
      <alignment horizontal="right" vertical="center"/>
      <protection locked="0"/>
    </xf>
    <xf numFmtId="0" fontId="5" fillId="0" borderId="55" xfId="0" applyFont="1" applyBorder="1" applyAlignment="1" applyProtection="1">
      <alignment vertical="center"/>
      <protection locked="0"/>
    </xf>
    <xf numFmtId="0" fontId="0" fillId="0" borderId="56" xfId="0" applyBorder="1" applyAlignment="1" applyProtection="1">
      <alignment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181" fontId="5" fillId="4" borderId="46" xfId="0" applyNumberFormat="1" applyFont="1" applyFill="1" applyBorder="1" applyAlignment="1" applyProtection="1">
      <alignment horizontal="right" vertical="center"/>
      <protection locked="0"/>
    </xf>
    <xf numFmtId="181" fontId="5" fillId="4" borderId="47" xfId="0" applyNumberFormat="1" applyFont="1" applyFill="1" applyBorder="1" applyAlignment="1" applyProtection="1">
      <alignment horizontal="right" vertical="center"/>
      <protection locked="0"/>
    </xf>
    <xf numFmtId="181" fontId="5" fillId="3" borderId="16" xfId="0" applyNumberFormat="1" applyFont="1" applyFill="1" applyBorder="1" applyAlignment="1" applyProtection="1">
      <alignment horizontal="right" vertical="center"/>
    </xf>
    <xf numFmtId="181" fontId="5" fillId="3" borderId="0" xfId="0" applyNumberFormat="1" applyFont="1" applyFill="1" applyBorder="1" applyAlignment="1" applyProtection="1">
      <alignment horizontal="right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3" fillId="0" borderId="38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35" xfId="0" applyFont="1" applyBorder="1" applyAlignment="1" applyProtection="1">
      <alignment horizontal="center" vertical="center" wrapText="1"/>
      <protection locked="0"/>
    </xf>
    <xf numFmtId="0" fontId="5" fillId="0" borderId="12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180" fontId="11" fillId="0" borderId="0" xfId="0" applyNumberFormat="1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11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shrinkToFit="1"/>
      <protection locked="0"/>
    </xf>
    <xf numFmtId="0" fontId="27" fillId="0" borderId="0" xfId="0" applyFont="1" applyBorder="1" applyAlignment="1" applyProtection="1">
      <alignment horizontal="center" vertical="center" shrinkToFit="1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181" fontId="9" fillId="6" borderId="28" xfId="0" applyNumberFormat="1" applyFont="1" applyFill="1" applyBorder="1" applyAlignment="1" applyProtection="1">
      <alignment horizontal="right" vertical="center"/>
      <protection locked="0"/>
    </xf>
    <xf numFmtId="181" fontId="9" fillId="6" borderId="29" xfId="0" applyNumberFormat="1" applyFont="1" applyFill="1" applyBorder="1" applyAlignment="1" applyProtection="1">
      <alignment horizontal="right" vertical="center"/>
      <protection locked="0"/>
    </xf>
    <xf numFmtId="181" fontId="5" fillId="6" borderId="28" xfId="0" applyNumberFormat="1" applyFont="1" applyFill="1" applyBorder="1" applyAlignment="1" applyProtection="1">
      <alignment horizontal="right" vertical="center"/>
      <protection locked="0"/>
    </xf>
    <xf numFmtId="181" fontId="5" fillId="6" borderId="29" xfId="0" applyNumberFormat="1" applyFont="1" applyFill="1" applyBorder="1" applyAlignment="1" applyProtection="1">
      <alignment horizontal="right" vertical="center"/>
      <protection locked="0"/>
    </xf>
    <xf numFmtId="181" fontId="5" fillId="3" borderId="28" xfId="0" applyNumberFormat="1" applyFont="1" applyFill="1" applyBorder="1" applyAlignment="1" applyProtection="1">
      <alignment horizontal="right" vertical="center"/>
    </xf>
    <xf numFmtId="181" fontId="5" fillId="3" borderId="29" xfId="0" applyNumberFormat="1" applyFont="1" applyFill="1" applyBorder="1" applyAlignment="1" applyProtection="1">
      <alignment horizontal="right" vertical="center"/>
    </xf>
    <xf numFmtId="181" fontId="5" fillId="3" borderId="17" xfId="1" applyNumberFormat="1" applyFont="1" applyFill="1" applyBorder="1" applyAlignment="1" applyProtection="1">
      <alignment horizontal="right" vertical="center" shrinkToFit="1"/>
    </xf>
    <xf numFmtId="181" fontId="5" fillId="3" borderId="25" xfId="1" applyNumberFormat="1" applyFont="1" applyFill="1" applyBorder="1" applyAlignment="1" applyProtection="1">
      <alignment horizontal="right" vertical="center" shrinkToFit="1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181" fontId="5" fillId="3" borderId="14" xfId="1" applyNumberFormat="1" applyFont="1" applyFill="1" applyBorder="1" applyAlignment="1" applyProtection="1">
      <alignment horizontal="right" vertical="center"/>
    </xf>
    <xf numFmtId="0" fontId="5" fillId="0" borderId="17" xfId="0" applyFont="1" applyBorder="1" applyAlignment="1" applyProtection="1">
      <alignment horizontal="left" vertical="center" shrinkToFit="1"/>
      <protection locked="0"/>
    </xf>
    <xf numFmtId="0" fontId="5" fillId="0" borderId="25" xfId="0" applyFont="1" applyBorder="1" applyAlignment="1" applyProtection="1">
      <alignment horizontal="left" vertical="center" shrinkToFit="1"/>
      <protection locked="0"/>
    </xf>
    <xf numFmtId="0" fontId="5" fillId="0" borderId="18" xfId="0" applyFont="1" applyBorder="1" applyAlignment="1" applyProtection="1">
      <alignment horizontal="left" vertical="center" shrinkToFit="1"/>
      <protection locked="0"/>
    </xf>
    <xf numFmtId="181" fontId="5" fillId="3" borderId="26" xfId="1" applyNumberFormat="1" applyFont="1" applyFill="1" applyBorder="1" applyAlignment="1" applyProtection="1">
      <alignment horizontal="right" vertical="center" shrinkToFit="1"/>
    </xf>
    <xf numFmtId="181" fontId="5" fillId="3" borderId="27" xfId="1" applyNumberFormat="1" applyFont="1" applyFill="1" applyBorder="1" applyAlignment="1" applyProtection="1">
      <alignment horizontal="right" vertical="center" shrinkToFit="1"/>
    </xf>
    <xf numFmtId="0" fontId="5" fillId="0" borderId="54" xfId="0" applyFont="1" applyBorder="1" applyAlignment="1" applyProtection="1">
      <alignment horizontal="left" vertical="center" shrinkToFit="1"/>
      <protection locked="0"/>
    </xf>
    <xf numFmtId="0" fontId="5" fillId="0" borderId="0" xfId="0" applyFont="1" applyAlignment="1" applyProtection="1">
      <alignment horizontal="left" vertical="center" shrinkToFit="1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181" fontId="5" fillId="6" borderId="28" xfId="1" applyNumberFormat="1" applyFont="1" applyFill="1" applyBorder="1" applyAlignment="1" applyProtection="1">
      <alignment horizontal="right" vertical="center"/>
      <protection locked="0"/>
    </xf>
    <xf numFmtId="181" fontId="5" fillId="6" borderId="29" xfId="1" applyNumberFormat="1" applyFont="1" applyFill="1" applyBorder="1" applyAlignment="1" applyProtection="1">
      <alignment horizontal="right" vertical="center"/>
      <protection locked="0"/>
    </xf>
    <xf numFmtId="181" fontId="5" fillId="6" borderId="11" xfId="1" applyNumberFormat="1" applyFont="1" applyFill="1" applyBorder="1" applyAlignment="1" applyProtection="1">
      <alignment horizontal="right" vertical="center"/>
      <protection locked="0"/>
    </xf>
    <xf numFmtId="181" fontId="5" fillId="6" borderId="3" xfId="1" applyNumberFormat="1" applyFont="1" applyFill="1" applyBorder="1" applyAlignment="1" applyProtection="1">
      <alignment horizontal="right" vertical="center"/>
      <protection locked="0"/>
    </xf>
    <xf numFmtId="181" fontId="5" fillId="5" borderId="42" xfId="1" applyNumberFormat="1" applyFont="1" applyFill="1" applyBorder="1" applyAlignment="1" applyProtection="1">
      <alignment horizontal="right" vertical="center"/>
      <protection locked="0"/>
    </xf>
    <xf numFmtId="181" fontId="5" fillId="5" borderId="43" xfId="1" applyNumberFormat="1" applyFont="1" applyFill="1" applyBorder="1" applyAlignment="1" applyProtection="1">
      <alignment horizontal="right" vertical="center"/>
      <protection locked="0"/>
    </xf>
    <xf numFmtId="181" fontId="5" fillId="3" borderId="17" xfId="1" applyNumberFormat="1" applyFont="1" applyFill="1" applyBorder="1" applyAlignment="1" applyProtection="1">
      <alignment vertical="center"/>
    </xf>
    <xf numFmtId="181" fontId="5" fillId="3" borderId="18" xfId="1" applyNumberFormat="1" applyFont="1" applyFill="1" applyBorder="1" applyAlignment="1" applyProtection="1">
      <alignment vertical="center"/>
    </xf>
    <xf numFmtId="179" fontId="5" fillId="6" borderId="12" xfId="0" applyNumberFormat="1" applyFont="1" applyFill="1" applyBorder="1" applyAlignment="1" applyProtection="1">
      <alignment horizontal="center" vertical="center"/>
      <protection locked="0"/>
    </xf>
    <xf numFmtId="179" fontId="5" fillId="6" borderId="13" xfId="0" applyNumberFormat="1" applyFont="1" applyFill="1" applyBorder="1" applyAlignment="1" applyProtection="1">
      <alignment horizontal="center" vertical="center"/>
      <protection locked="0"/>
    </xf>
    <xf numFmtId="178" fontId="5" fillId="0" borderId="4" xfId="0" applyNumberFormat="1" applyFont="1" applyFill="1" applyBorder="1" applyAlignment="1" applyProtection="1">
      <alignment horizontal="center" vertical="center"/>
      <protection locked="0"/>
    </xf>
    <xf numFmtId="178" fontId="5" fillId="0" borderId="6" xfId="0" applyNumberFormat="1" applyFont="1" applyFill="1" applyBorder="1" applyAlignment="1" applyProtection="1">
      <alignment horizontal="center" vertical="center"/>
      <protection locked="0"/>
    </xf>
    <xf numFmtId="0" fontId="27" fillId="0" borderId="12" xfId="0" applyFont="1" applyBorder="1" applyAlignment="1" applyProtection="1">
      <alignment horizontal="center" vertical="center" wrapText="1"/>
      <protection locked="0"/>
    </xf>
    <xf numFmtId="0" fontId="27" fillId="0" borderId="4" xfId="0" applyFont="1" applyBorder="1" applyAlignment="1" applyProtection="1">
      <alignment horizontal="center" vertical="center"/>
      <protection locked="0"/>
    </xf>
    <xf numFmtId="181" fontId="5" fillId="3" borderId="5" xfId="1" applyNumberFormat="1" applyFont="1" applyFill="1" applyBorder="1" applyAlignment="1" applyProtection="1">
      <alignment horizontal="right" vertical="center" wrapText="1"/>
    </xf>
    <xf numFmtId="181" fontId="20" fillId="3" borderId="16" xfId="1" applyNumberFormat="1" applyFont="1" applyFill="1" applyBorder="1" applyAlignment="1" applyProtection="1">
      <alignment horizontal="right" vertical="center"/>
    </xf>
    <xf numFmtId="181" fontId="5" fillId="3" borderId="17" xfId="1" applyNumberFormat="1" applyFont="1" applyFill="1" applyBorder="1" applyAlignment="1" applyProtection="1">
      <alignment horizontal="right" vertical="center"/>
    </xf>
    <xf numFmtId="181" fontId="5" fillId="3" borderId="18" xfId="1" applyNumberFormat="1" applyFont="1" applyFill="1" applyBorder="1" applyAlignment="1" applyProtection="1">
      <alignment horizontal="right" vertical="center"/>
    </xf>
    <xf numFmtId="176" fontId="5" fillId="6" borderId="28" xfId="0" applyNumberFormat="1" applyFont="1" applyFill="1" applyBorder="1" applyAlignment="1" applyProtection="1">
      <alignment horizontal="right" vertical="center"/>
      <protection locked="0"/>
    </xf>
    <xf numFmtId="176" fontId="5" fillId="6" borderId="29" xfId="0" applyNumberFormat="1" applyFont="1" applyFill="1" applyBorder="1" applyAlignment="1" applyProtection="1">
      <alignment horizontal="right" vertical="center"/>
      <protection locked="0"/>
    </xf>
    <xf numFmtId="0" fontId="4" fillId="0" borderId="26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 applyProtection="1">
      <alignment horizontal="center" vertical="center" wrapTex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177" fontId="4" fillId="6" borderId="28" xfId="0" applyNumberFormat="1" applyFont="1" applyFill="1" applyBorder="1" applyAlignment="1" applyProtection="1">
      <alignment horizontal="center" vertical="center"/>
      <protection locked="0"/>
    </xf>
    <xf numFmtId="177" fontId="4" fillId="6" borderId="29" xfId="0" applyNumberFormat="1" applyFont="1" applyFill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 shrinkToFit="1"/>
      <protection locked="0"/>
    </xf>
    <xf numFmtId="0" fontId="4" fillId="0" borderId="36" xfId="0" applyFont="1" applyBorder="1" applyAlignment="1" applyProtection="1">
      <alignment horizontal="center" vertical="center" shrinkToFit="1"/>
      <protection locked="0"/>
    </xf>
    <xf numFmtId="0" fontId="4" fillId="0" borderId="32" xfId="0" applyFont="1" applyBorder="1" applyAlignment="1" applyProtection="1">
      <alignment horizontal="center" vertical="center" shrinkToFit="1"/>
      <protection locked="0"/>
    </xf>
    <xf numFmtId="0" fontId="4" fillId="0" borderId="23" xfId="0" applyFont="1" applyBorder="1" applyAlignment="1" applyProtection="1">
      <alignment horizontal="center" vertical="center" shrinkToFit="1"/>
      <protection locked="0"/>
    </xf>
    <xf numFmtId="177" fontId="4" fillId="6" borderId="11" xfId="0" applyNumberFormat="1" applyFont="1" applyFill="1" applyBorder="1" applyAlignment="1" applyProtection="1">
      <alignment horizontal="center" vertical="center"/>
      <protection locked="0"/>
    </xf>
    <xf numFmtId="177" fontId="4" fillId="6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 shrinkToFit="1"/>
      <protection locked="0"/>
    </xf>
    <xf numFmtId="0" fontId="4" fillId="0" borderId="37" xfId="0" applyFont="1" applyBorder="1" applyAlignment="1" applyProtection="1">
      <alignment horizontal="center" vertical="center" shrinkToFit="1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left" vertical="center"/>
      <protection locked="0"/>
    </xf>
    <xf numFmtId="0" fontId="0" fillId="0" borderId="25" xfId="0" applyBorder="1" applyAlignment="1" applyProtection="1">
      <alignment horizontal="left" vertical="center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181" fontId="0" fillId="6" borderId="28" xfId="1" applyNumberFormat="1" applyFont="1" applyFill="1" applyBorder="1" applyAlignment="1" applyProtection="1">
      <alignment horizontal="right" vertical="center"/>
      <protection locked="0"/>
    </xf>
    <xf numFmtId="181" fontId="0" fillId="6" borderId="30" xfId="1" applyNumberFormat="1" applyFont="1" applyFill="1" applyBorder="1" applyAlignment="1" applyProtection="1">
      <alignment horizontal="right" vertical="center"/>
      <protection locked="0"/>
    </xf>
    <xf numFmtId="181" fontId="0" fillId="6" borderId="29" xfId="1" applyNumberFormat="1" applyFont="1" applyFill="1" applyBorder="1" applyAlignment="1" applyProtection="1">
      <alignment horizontal="right" vertical="center"/>
      <protection locked="0"/>
    </xf>
    <xf numFmtId="0" fontId="0" fillId="0" borderId="0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0" fillId="5" borderId="40" xfId="0" applyFill="1" applyBorder="1" applyAlignment="1" applyProtection="1">
      <alignment horizontal="center" vertical="center"/>
      <protection locked="0"/>
    </xf>
    <xf numFmtId="0" fontId="0" fillId="5" borderId="41" xfId="0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5" xfId="0" applyBorder="1" applyAlignment="1" applyProtection="1">
      <alignment horizontal="left" vertical="center"/>
      <protection locked="0"/>
    </xf>
    <xf numFmtId="0" fontId="0" fillId="0" borderId="6" xfId="0" applyBorder="1" applyAlignment="1" applyProtection="1">
      <alignment horizontal="left" vertical="center"/>
      <protection locked="0"/>
    </xf>
    <xf numFmtId="0" fontId="19" fillId="4" borderId="79" xfId="0" applyFont="1" applyFill="1" applyBorder="1" applyAlignment="1" applyProtection="1">
      <alignment horizontal="center" vertical="center"/>
      <protection locked="0"/>
    </xf>
    <xf numFmtId="0" fontId="19" fillId="4" borderId="80" xfId="0" applyFont="1" applyFill="1" applyBorder="1" applyAlignment="1" applyProtection="1">
      <alignment horizontal="center" vertical="center"/>
      <protection locked="0"/>
    </xf>
    <xf numFmtId="0" fontId="19" fillId="4" borderId="81" xfId="0" applyFont="1" applyFill="1" applyBorder="1" applyAlignment="1" applyProtection="1">
      <alignment horizontal="center" vertical="center"/>
      <protection locked="0"/>
    </xf>
    <xf numFmtId="0" fontId="19" fillId="4" borderId="82" xfId="0" applyFont="1" applyFill="1" applyBorder="1" applyAlignment="1" applyProtection="1">
      <alignment horizontal="center" vertical="center"/>
      <protection locked="0"/>
    </xf>
    <xf numFmtId="0" fontId="19" fillId="4" borderId="83" xfId="0" applyFont="1" applyFill="1" applyBorder="1" applyAlignment="1" applyProtection="1">
      <alignment horizontal="center" vertical="center"/>
      <protection locked="0"/>
    </xf>
    <xf numFmtId="0" fontId="19" fillId="4" borderId="84" xfId="0" applyFont="1" applyFill="1" applyBorder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3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 shrinkToFit="1"/>
      <protection locked="0"/>
    </xf>
    <xf numFmtId="0" fontId="10" fillId="0" borderId="30" xfId="0" applyFont="1" applyBorder="1" applyAlignment="1" applyProtection="1">
      <alignment horizontal="center" vertical="center" shrinkToFit="1"/>
      <protection locked="0"/>
    </xf>
    <xf numFmtId="0" fontId="10" fillId="0" borderId="29" xfId="0" applyFont="1" applyBorder="1" applyAlignment="1" applyProtection="1">
      <alignment horizontal="center" vertical="center" shrinkToFi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left" vertical="center"/>
      <protection locked="0"/>
    </xf>
    <xf numFmtId="0" fontId="0" fillId="6" borderId="28" xfId="0" applyFill="1" applyBorder="1" applyAlignment="1" applyProtection="1">
      <alignment horizontal="center" vertical="center"/>
      <protection locked="0"/>
    </xf>
    <xf numFmtId="0" fontId="0" fillId="6" borderId="29" xfId="0" applyFill="1" applyBorder="1" applyAlignment="1" applyProtection="1">
      <alignment horizontal="center" vertical="center"/>
      <protection locked="0"/>
    </xf>
    <xf numFmtId="0" fontId="27" fillId="2" borderId="17" xfId="0" applyFont="1" applyFill="1" applyBorder="1" applyAlignment="1" applyProtection="1">
      <alignment horizontal="left" vertical="center"/>
      <protection locked="0"/>
    </xf>
    <xf numFmtId="0" fontId="27" fillId="2" borderId="25" xfId="0" applyFont="1" applyFill="1" applyBorder="1" applyAlignment="1" applyProtection="1">
      <alignment horizontal="left" vertical="center"/>
      <protection locked="0"/>
    </xf>
    <xf numFmtId="0" fontId="27" fillId="2" borderId="18" xfId="0" applyFont="1" applyFill="1" applyBorder="1" applyAlignment="1" applyProtection="1">
      <alignment horizontal="left" vertical="center"/>
      <protection locked="0"/>
    </xf>
    <xf numFmtId="181" fontId="27" fillId="6" borderId="28" xfId="1" applyNumberFormat="1" applyFont="1" applyFill="1" applyBorder="1" applyAlignment="1" applyProtection="1">
      <alignment horizontal="right" vertical="center"/>
      <protection locked="0"/>
    </xf>
    <xf numFmtId="181" fontId="27" fillId="6" borderId="30" xfId="1" applyNumberFormat="1" applyFont="1" applyFill="1" applyBorder="1" applyAlignment="1" applyProtection="1">
      <alignment horizontal="right" vertical="center"/>
      <protection locked="0"/>
    </xf>
    <xf numFmtId="181" fontId="27" fillId="6" borderId="29" xfId="1" applyNumberFormat="1" applyFont="1" applyFill="1" applyBorder="1" applyAlignment="1" applyProtection="1">
      <alignment horizontal="right" vertical="center"/>
      <protection locked="0"/>
    </xf>
    <xf numFmtId="0" fontId="15" fillId="0" borderId="0" xfId="0" applyFont="1" applyAlignment="1" applyProtection="1">
      <alignment horizontal="left" vertical="center" shrinkToFit="1"/>
      <protection locked="0"/>
    </xf>
    <xf numFmtId="0" fontId="0" fillId="8" borderId="66" xfId="0" applyFill="1" applyBorder="1" applyAlignment="1">
      <alignment horizontal="center" vertical="center" shrinkToFit="1"/>
    </xf>
    <xf numFmtId="0" fontId="0" fillId="8" borderId="67" xfId="0" applyFill="1" applyBorder="1" applyAlignment="1">
      <alignment horizontal="center" vertical="center" shrinkToFit="1"/>
    </xf>
    <xf numFmtId="0" fontId="9" fillId="0" borderId="16" xfId="3" applyFont="1" applyFill="1" applyBorder="1" applyAlignment="1" applyProtection="1">
      <alignment horizontal="left" vertical="center" shrinkToFit="1"/>
    </xf>
    <xf numFmtId="38" fontId="23" fillId="0" borderId="17" xfId="2" applyFont="1" applyFill="1" applyBorder="1" applyAlignment="1" applyProtection="1">
      <alignment horizontal="right" vertical="center"/>
    </xf>
    <xf numFmtId="38" fontId="23" fillId="0" borderId="25" xfId="2" applyFont="1" applyFill="1" applyBorder="1" applyAlignment="1" applyProtection="1">
      <alignment horizontal="right" vertical="center"/>
    </xf>
    <xf numFmtId="0" fontId="9" fillId="0" borderId="44" xfId="3" applyFont="1" applyFill="1" applyBorder="1" applyAlignment="1" applyProtection="1">
      <alignment horizontal="left" vertical="center" shrinkToFit="1"/>
    </xf>
    <xf numFmtId="38" fontId="24" fillId="0" borderId="26" xfId="2" applyFont="1" applyFill="1" applyBorder="1" applyAlignment="1" applyProtection="1">
      <alignment horizontal="right" vertical="center"/>
      <protection locked="0"/>
    </xf>
    <xf numFmtId="38" fontId="24" fillId="0" borderId="27" xfId="2" applyFont="1" applyFill="1" applyBorder="1" applyAlignment="1" applyProtection="1">
      <alignment horizontal="right" vertical="center"/>
      <protection locked="0"/>
    </xf>
    <xf numFmtId="0" fontId="9" fillId="0" borderId="76" xfId="3" applyFont="1" applyFill="1" applyBorder="1" applyAlignment="1" applyProtection="1">
      <alignment horizontal="left" vertical="center" wrapText="1" shrinkToFit="1"/>
    </xf>
    <xf numFmtId="0" fontId="9" fillId="0" borderId="77" xfId="3" applyFont="1" applyFill="1" applyBorder="1" applyAlignment="1" applyProtection="1">
      <alignment horizontal="left" vertical="center" shrinkToFit="1"/>
    </xf>
    <xf numFmtId="38" fontId="23" fillId="0" borderId="78" xfId="2" applyFont="1" applyFill="1" applyBorder="1" applyAlignment="1" applyProtection="1">
      <alignment horizontal="right" vertical="center"/>
    </xf>
    <xf numFmtId="38" fontId="23" fillId="0" borderId="30" xfId="2" applyFont="1" applyFill="1" applyBorder="1" applyAlignment="1" applyProtection="1">
      <alignment horizontal="right" vertical="center"/>
    </xf>
    <xf numFmtId="0" fontId="0" fillId="8" borderId="16" xfId="0" applyFill="1" applyBorder="1" applyAlignment="1">
      <alignment horizontal="center" vertical="center" shrinkToFit="1"/>
    </xf>
    <xf numFmtId="176" fontId="0" fillId="0" borderId="16" xfId="0" applyNumberFormat="1" applyBorder="1" applyAlignment="1">
      <alignment horizontal="right" vertical="center" shrinkToFit="1"/>
    </xf>
    <xf numFmtId="0" fontId="0" fillId="8" borderId="17" xfId="0" applyFill="1" applyBorder="1" applyAlignment="1">
      <alignment horizontal="center" vertical="center" shrinkToFit="1"/>
    </xf>
    <xf numFmtId="0" fontId="0" fillId="8" borderId="25" xfId="0" applyFill="1" applyBorder="1" applyAlignment="1">
      <alignment horizontal="center" vertical="center" shrinkToFit="1"/>
    </xf>
    <xf numFmtId="0" fontId="0" fillId="8" borderId="57" xfId="0" applyFill="1" applyBorder="1" applyAlignment="1">
      <alignment horizontal="center" vertical="center" shrinkToFit="1"/>
    </xf>
    <xf numFmtId="0" fontId="0" fillId="8" borderId="58" xfId="0" applyFill="1" applyBorder="1" applyAlignment="1">
      <alignment horizontal="center" vertical="center" shrinkToFit="1"/>
    </xf>
    <xf numFmtId="0" fontId="0" fillId="8" borderId="59" xfId="0" applyFill="1" applyBorder="1" applyAlignment="1">
      <alignment horizontal="center" vertical="center" shrinkToFit="1"/>
    </xf>
    <xf numFmtId="0" fontId="0" fillId="9" borderId="17" xfId="0" applyFill="1" applyBorder="1" applyAlignment="1">
      <alignment horizontal="right" vertical="center" shrinkToFit="1"/>
    </xf>
    <xf numFmtId="0" fontId="0" fillId="9" borderId="25" xfId="0" applyFill="1" applyBorder="1" applyAlignment="1">
      <alignment horizontal="right" vertical="center" shrinkToFit="1"/>
    </xf>
    <xf numFmtId="0" fontId="0" fillId="9" borderId="54" xfId="0" applyFill="1" applyBorder="1" applyAlignment="1">
      <alignment horizontal="right" vertical="center" shrinkToFit="1"/>
    </xf>
    <xf numFmtId="0" fontId="0" fillId="9" borderId="0" xfId="0" applyFill="1" applyAlignment="1">
      <alignment horizontal="right" vertical="center" shrinkToFit="1"/>
    </xf>
    <xf numFmtId="0" fontId="0" fillId="9" borderId="75" xfId="0" applyFill="1" applyBorder="1" applyAlignment="1">
      <alignment horizontal="right" vertical="center" shrinkToFit="1"/>
    </xf>
    <xf numFmtId="176" fontId="0" fillId="10" borderId="26" xfId="0" applyNumberFormat="1" applyFill="1" applyBorder="1" applyAlignment="1">
      <alignment horizontal="right" vertical="center" shrinkToFit="1"/>
    </xf>
    <xf numFmtId="176" fontId="0" fillId="10" borderId="27" xfId="0" applyNumberFormat="1" applyFill="1" applyBorder="1" applyAlignment="1">
      <alignment horizontal="right" vertical="center" shrinkToFit="1"/>
    </xf>
    <xf numFmtId="176" fontId="0" fillId="10" borderId="22" xfId="0" applyNumberFormat="1" applyFill="1" applyBorder="1" applyAlignment="1">
      <alignment horizontal="right" vertical="center" shrinkToFit="1"/>
    </xf>
    <xf numFmtId="176" fontId="0" fillId="9" borderId="20" xfId="0" applyNumberFormat="1" applyFill="1" applyBorder="1" applyAlignment="1">
      <alignment horizontal="right" vertical="center" shrinkToFit="1"/>
    </xf>
    <xf numFmtId="176" fontId="0" fillId="9" borderId="38" xfId="0" applyNumberFormat="1" applyFill="1" applyBorder="1" applyAlignment="1">
      <alignment horizontal="right" vertical="center" shrinkToFit="1"/>
    </xf>
    <xf numFmtId="176" fontId="0" fillId="9" borderId="21" xfId="0" applyNumberFormat="1" applyFill="1" applyBorder="1" applyAlignment="1">
      <alignment horizontal="right" vertical="center" shrinkToFit="1"/>
    </xf>
    <xf numFmtId="176" fontId="0" fillId="10" borderId="17" xfId="0" applyNumberFormat="1" applyFill="1" applyBorder="1" applyAlignment="1">
      <alignment horizontal="right" vertical="center" shrinkToFit="1"/>
    </xf>
    <xf numFmtId="176" fontId="0" fillId="10" borderId="25" xfId="0" applyNumberFormat="1" applyFill="1" applyBorder="1" applyAlignment="1">
      <alignment horizontal="right" vertical="center" shrinkToFit="1"/>
    </xf>
    <xf numFmtId="176" fontId="0" fillId="10" borderId="18" xfId="0" applyNumberFormat="1" applyFill="1" applyBorder="1" applyAlignment="1">
      <alignment horizontal="right" vertical="center" shrinkToFit="1"/>
    </xf>
    <xf numFmtId="0" fontId="0" fillId="9" borderId="26" xfId="0" applyFill="1" applyBorder="1" applyAlignment="1">
      <alignment horizontal="right" vertical="center" shrinkToFit="1"/>
    </xf>
    <xf numFmtId="0" fontId="0" fillId="9" borderId="27" xfId="0" applyFill="1" applyBorder="1" applyAlignment="1">
      <alignment horizontal="right" vertical="center" shrinkToFit="1"/>
    </xf>
    <xf numFmtId="0" fontId="0" fillId="9" borderId="22" xfId="0" applyFill="1" applyBorder="1" applyAlignment="1">
      <alignment horizontal="right" vertical="center" shrinkToFit="1"/>
    </xf>
    <xf numFmtId="0" fontId="0" fillId="0" borderId="26" xfId="0" applyBorder="1" applyAlignment="1">
      <alignment horizontal="right" vertical="center" shrinkToFit="1"/>
    </xf>
    <xf numFmtId="0" fontId="0" fillId="0" borderId="27" xfId="0" applyBorder="1" applyAlignment="1">
      <alignment horizontal="right" vertical="center" shrinkToFit="1"/>
    </xf>
    <xf numFmtId="0" fontId="0" fillId="0" borderId="22" xfId="0" applyBorder="1" applyAlignment="1">
      <alignment horizontal="right" vertical="center" shrinkToFit="1"/>
    </xf>
    <xf numFmtId="184" fontId="29" fillId="2" borderId="17" xfId="0" applyNumberFormat="1" applyFont="1" applyFill="1" applyBorder="1" applyAlignment="1">
      <alignment horizontal="center" vertical="center" shrinkToFit="1"/>
    </xf>
    <xf numFmtId="184" fontId="14" fillId="2" borderId="25" xfId="0" applyNumberFormat="1" applyFont="1" applyFill="1" applyBorder="1" applyAlignment="1">
      <alignment horizontal="center" vertical="center" shrinkToFit="1"/>
    </xf>
    <xf numFmtId="184" fontId="14" fillId="2" borderId="18" xfId="0" applyNumberFormat="1" applyFont="1" applyFill="1" applyBorder="1" applyAlignment="1">
      <alignment horizontal="center" vertical="center" shrinkToFit="1"/>
    </xf>
    <xf numFmtId="184" fontId="0" fillId="9" borderId="18" xfId="0" applyNumberFormat="1" applyFill="1" applyBorder="1" applyAlignment="1">
      <alignment horizontal="right" vertical="center" shrinkToFit="1"/>
    </xf>
    <xf numFmtId="0" fontId="0" fillId="9" borderId="16" xfId="0" applyFill="1" applyBorder="1" applyAlignment="1">
      <alignment horizontal="right" vertical="center" shrinkToFit="1"/>
    </xf>
    <xf numFmtId="176" fontId="18" fillId="0" borderId="16" xfId="0" applyNumberFormat="1" applyFont="1" applyBorder="1" applyAlignment="1">
      <alignment horizontal="right" vertical="center" shrinkToFit="1"/>
    </xf>
    <xf numFmtId="0" fontId="0" fillId="8" borderId="20" xfId="0" applyFill="1" applyBorder="1" applyAlignment="1">
      <alignment horizontal="left" vertical="center" shrinkToFit="1"/>
    </xf>
    <xf numFmtId="0" fontId="0" fillId="8" borderId="38" xfId="0" applyFill="1" applyBorder="1" applyAlignment="1">
      <alignment horizontal="left" vertical="center" shrinkToFit="1"/>
    </xf>
    <xf numFmtId="0" fontId="0" fillId="8" borderId="25" xfId="0" applyFill="1" applyBorder="1" applyAlignment="1">
      <alignment horizontal="left" vertical="center" shrinkToFit="1"/>
    </xf>
    <xf numFmtId="0" fontId="0" fillId="8" borderId="18" xfId="0" applyFill="1" applyBorder="1" applyAlignment="1">
      <alignment horizontal="left" vertical="center" shrinkToFit="1"/>
    </xf>
    <xf numFmtId="0" fontId="0" fillId="9" borderId="16" xfId="0" applyFill="1" applyBorder="1" applyAlignment="1">
      <alignment horizontal="left" vertical="center" shrinkToFit="1"/>
    </xf>
    <xf numFmtId="0" fontId="0" fillId="8" borderId="17" xfId="0" applyFill="1" applyBorder="1" applyAlignment="1">
      <alignment horizontal="left" vertical="center" shrinkToFit="1"/>
    </xf>
    <xf numFmtId="0" fontId="0" fillId="8" borderId="27" xfId="0" applyFill="1" applyBorder="1" applyAlignment="1">
      <alignment horizontal="left" vertical="center" shrinkToFit="1"/>
    </xf>
    <xf numFmtId="0" fontId="0" fillId="8" borderId="22" xfId="0" applyFill="1" applyBorder="1" applyAlignment="1">
      <alignment horizontal="left" vertical="center" shrinkToFit="1"/>
    </xf>
    <xf numFmtId="0" fontId="0" fillId="9" borderId="20" xfId="0" applyFill="1" applyBorder="1" applyAlignment="1">
      <alignment horizontal="right" vertical="center" shrinkToFit="1"/>
    </xf>
    <xf numFmtId="0" fontId="0" fillId="9" borderId="38" xfId="0" applyFill="1" applyBorder="1" applyAlignment="1">
      <alignment horizontal="right" vertical="center" shrinkToFit="1"/>
    </xf>
    <xf numFmtId="0" fontId="0" fillId="9" borderId="21" xfId="0" applyFill="1" applyBorder="1" applyAlignment="1">
      <alignment horizontal="right" vertical="center" shrinkToFit="1"/>
    </xf>
    <xf numFmtId="0" fontId="0" fillId="0" borderId="18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9" borderId="74" xfId="0" applyFill="1" applyBorder="1" applyAlignment="1">
      <alignment horizontal="right" vertical="center" shrinkToFit="1"/>
    </xf>
    <xf numFmtId="0" fontId="21" fillId="8" borderId="57" xfId="0" applyFont="1" applyFill="1" applyBorder="1" applyAlignment="1">
      <alignment horizontal="center" vertical="center" shrinkToFit="1"/>
    </xf>
    <xf numFmtId="0" fontId="21" fillId="8" borderId="58" xfId="0" applyFont="1" applyFill="1" applyBorder="1" applyAlignment="1">
      <alignment horizontal="center" vertical="center" shrinkToFit="1"/>
    </xf>
    <xf numFmtId="0" fontId="21" fillId="8" borderId="59" xfId="0" applyFont="1" applyFill="1" applyBorder="1" applyAlignment="1">
      <alignment horizontal="center" vertical="center" shrinkToFit="1"/>
    </xf>
    <xf numFmtId="0" fontId="21" fillId="9" borderId="17" xfId="0" applyFont="1" applyFill="1" applyBorder="1" applyAlignment="1">
      <alignment horizontal="right" vertical="center" shrinkToFit="1"/>
    </xf>
    <xf numFmtId="0" fontId="21" fillId="9" borderId="25" xfId="0" applyFont="1" applyFill="1" applyBorder="1" applyAlignment="1">
      <alignment horizontal="right" vertical="center" shrinkToFit="1"/>
    </xf>
    <xf numFmtId="0" fontId="21" fillId="9" borderId="18" xfId="0" applyFont="1" applyFill="1" applyBorder="1" applyAlignment="1">
      <alignment horizontal="right" vertical="center" shrinkToFit="1"/>
    </xf>
    <xf numFmtId="0" fontId="0" fillId="0" borderId="27" xfId="0" applyBorder="1" applyAlignment="1">
      <alignment horizontal="left" vertical="center" shrinkToFit="1"/>
    </xf>
    <xf numFmtId="0" fontId="21" fillId="9" borderId="26" xfId="0" applyFont="1" applyFill="1" applyBorder="1" applyAlignment="1">
      <alignment horizontal="right" vertical="center" shrinkToFit="1"/>
    </xf>
    <xf numFmtId="0" fontId="21" fillId="9" borderId="27" xfId="0" applyFont="1" applyFill="1" applyBorder="1" applyAlignment="1">
      <alignment horizontal="right" vertical="center" shrinkToFit="1"/>
    </xf>
    <xf numFmtId="0" fontId="21" fillId="8" borderId="66" xfId="0" applyFont="1" applyFill="1" applyBorder="1" applyAlignment="1">
      <alignment horizontal="center" vertical="center" shrinkToFit="1"/>
    </xf>
    <xf numFmtId="0" fontId="21" fillId="8" borderId="67" xfId="0" applyFont="1" applyFill="1" applyBorder="1" applyAlignment="1">
      <alignment horizontal="center" vertical="center" shrinkToFit="1"/>
    </xf>
    <xf numFmtId="0" fontId="21" fillId="8" borderId="17" xfId="0" applyFont="1" applyFill="1" applyBorder="1" applyAlignment="1">
      <alignment horizontal="center" vertical="center" shrinkToFit="1"/>
    </xf>
    <xf numFmtId="0" fontId="21" fillId="8" borderId="25" xfId="0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1" fillId="0" borderId="18" xfId="0" applyFont="1" applyBorder="1" applyAlignment="1">
      <alignment horizontal="center" vertical="center" shrinkToFit="1"/>
    </xf>
    <xf numFmtId="0" fontId="21" fillId="7" borderId="17" xfId="0" applyFont="1" applyFill="1" applyBorder="1" applyAlignment="1">
      <alignment horizontal="center" vertical="center" shrinkToFit="1"/>
    </xf>
    <xf numFmtId="0" fontId="21" fillId="7" borderId="25" xfId="0" applyFont="1" applyFill="1" applyBorder="1" applyAlignment="1">
      <alignment horizontal="center" vertical="center" shrinkToFit="1"/>
    </xf>
    <xf numFmtId="0" fontId="21" fillId="7" borderId="18" xfId="0" applyFont="1" applyFill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 shrinkToFit="1"/>
    </xf>
    <xf numFmtId="0" fontId="21" fillId="8" borderId="26" xfId="0" applyFont="1" applyFill="1" applyBorder="1" applyAlignment="1">
      <alignment vertical="center" shrinkToFit="1"/>
    </xf>
    <xf numFmtId="0" fontId="21" fillId="8" borderId="25" xfId="0" applyFont="1" applyFill="1" applyBorder="1" applyAlignment="1">
      <alignment vertical="center" shrinkToFit="1"/>
    </xf>
    <xf numFmtId="0" fontId="21" fillId="8" borderId="18" xfId="0" applyFont="1" applyFill="1" applyBorder="1" applyAlignment="1">
      <alignment vertical="center" shrinkToFit="1"/>
    </xf>
    <xf numFmtId="0" fontId="21" fillId="0" borderId="26" xfId="0" applyFont="1" applyBorder="1" applyAlignment="1">
      <alignment horizontal="center" vertical="center" shrinkToFit="1"/>
    </xf>
    <xf numFmtId="0" fontId="21" fillId="0" borderId="27" xfId="0" applyFont="1" applyBorder="1" applyAlignment="1">
      <alignment horizontal="center" vertical="center" shrinkToFit="1"/>
    </xf>
    <xf numFmtId="0" fontId="21" fillId="8" borderId="17" xfId="0" applyFont="1" applyFill="1" applyBorder="1" applyAlignment="1">
      <alignment vertical="center" shrinkToFit="1"/>
    </xf>
    <xf numFmtId="0" fontId="21" fillId="0" borderId="0" xfId="0" applyFont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0" fontId="18" fillId="0" borderId="25" xfId="0" applyFont="1" applyBorder="1" applyAlignment="1">
      <alignment horizontal="center" vertical="center" shrinkToFit="1"/>
    </xf>
    <xf numFmtId="0" fontId="18" fillId="0" borderId="18" xfId="0" applyFont="1" applyBorder="1" applyAlignment="1">
      <alignment horizontal="center" vertical="center" shrinkToFit="1"/>
    </xf>
    <xf numFmtId="0" fontId="21" fillId="8" borderId="16" xfId="0" applyFont="1" applyFill="1" applyBorder="1" applyAlignment="1">
      <alignment horizontal="center" vertical="center" shrinkToFit="1"/>
    </xf>
    <xf numFmtId="0" fontId="21" fillId="9" borderId="16" xfId="0" applyFont="1" applyFill="1" applyBorder="1" applyAlignment="1">
      <alignment horizontal="center" vertical="center" shrinkToFit="1"/>
    </xf>
    <xf numFmtId="0" fontId="21" fillId="9" borderId="17" xfId="0" applyFont="1" applyFill="1" applyBorder="1" applyAlignment="1">
      <alignment horizontal="center" vertical="center" shrinkToFit="1"/>
    </xf>
    <xf numFmtId="0" fontId="21" fillId="9" borderId="18" xfId="0" applyFont="1" applyFill="1" applyBorder="1" applyAlignment="1">
      <alignment horizontal="center" vertical="center" shrinkToFit="1"/>
    </xf>
    <xf numFmtId="0" fontId="21" fillId="7" borderId="17" xfId="0" applyFont="1" applyFill="1" applyBorder="1" applyAlignment="1">
      <alignment horizontal="center" vertical="center"/>
    </xf>
    <xf numFmtId="0" fontId="21" fillId="7" borderId="18" xfId="0" applyFont="1" applyFill="1" applyBorder="1" applyAlignment="1">
      <alignment horizontal="center" vertical="center"/>
    </xf>
    <xf numFmtId="0" fontId="21" fillId="9" borderId="17" xfId="0" applyFont="1" applyFill="1" applyBorder="1" applyAlignment="1">
      <alignment horizontal="center" vertical="center"/>
    </xf>
    <xf numFmtId="0" fontId="21" fillId="9" borderId="18" xfId="0" applyFont="1" applyFill="1" applyBorder="1" applyAlignment="1">
      <alignment horizontal="center" vertical="center"/>
    </xf>
    <xf numFmtId="0" fontId="21" fillId="10" borderId="17" xfId="0" applyFont="1" applyFill="1" applyBorder="1" applyAlignment="1">
      <alignment horizontal="center" vertical="center"/>
    </xf>
    <xf numFmtId="0" fontId="21" fillId="10" borderId="25" xfId="0" applyFont="1" applyFill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/>
    </xf>
    <xf numFmtId="0" fontId="21" fillId="7" borderId="74" xfId="0" applyFont="1" applyFill="1" applyBorder="1" applyAlignment="1">
      <alignment horizontal="center" vertical="center"/>
    </xf>
    <xf numFmtId="0" fontId="21" fillId="7" borderId="44" xfId="0" applyFont="1" applyFill="1" applyBorder="1" applyAlignment="1">
      <alignment horizontal="center" vertical="center" textRotation="255"/>
    </xf>
    <xf numFmtId="0" fontId="21" fillId="7" borderId="74" xfId="0" applyFont="1" applyFill="1" applyBorder="1" applyAlignment="1">
      <alignment horizontal="center" vertical="center" textRotation="255"/>
    </xf>
    <xf numFmtId="0" fontId="29" fillId="0" borderId="27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/>
    </xf>
    <xf numFmtId="0" fontId="21" fillId="7" borderId="25" xfId="0" applyFont="1" applyFill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10" borderId="17" xfId="0" applyFont="1" applyFill="1" applyBorder="1" applyAlignment="1">
      <alignment horizontal="center" vertical="center" shrinkToFit="1"/>
    </xf>
    <xf numFmtId="0" fontId="21" fillId="10" borderId="25" xfId="0" applyFont="1" applyFill="1" applyBorder="1" applyAlignment="1">
      <alignment horizontal="center" vertical="center" shrinkToFit="1"/>
    </xf>
    <xf numFmtId="0" fontId="21" fillId="0" borderId="0" xfId="0" applyFont="1" applyAlignment="1">
      <alignment horizontal="center" vertical="center"/>
    </xf>
    <xf numFmtId="0" fontId="21" fillId="9" borderId="25" xfId="0" applyFont="1" applyFill="1" applyBorder="1" applyAlignment="1">
      <alignment horizontal="center" vertical="center"/>
    </xf>
    <xf numFmtId="0" fontId="21" fillId="10" borderId="18" xfId="0" applyFont="1" applyFill="1" applyBorder="1" applyAlignment="1">
      <alignment horizontal="center" vertical="center" shrinkToFit="1"/>
    </xf>
  </cellXfs>
  <cellStyles count="5">
    <cellStyle name="桁区切り" xfId="1" builtinId="6"/>
    <cellStyle name="桁区切り 10" xfId="2" xr:uid="{00000000-0005-0000-0000-000001000000}"/>
    <cellStyle name="標準" xfId="0" builtinId="0"/>
    <cellStyle name="標準 4 2" xfId="4" xr:uid="{00000000-0005-0000-0000-000003000000}"/>
    <cellStyle name="標準_H18当初（運営費）" xfId="3" xr:uid="{00000000-0005-0000-0000-000004000000}"/>
  </cellStyles>
  <dxfs count="11">
    <dxf>
      <font>
        <b/>
        <i val="0"/>
        <color rgb="FF0000FF"/>
      </font>
    </dxf>
    <dxf>
      <font>
        <b/>
        <i val="0"/>
        <color theme="0"/>
      </font>
    </dxf>
    <dxf>
      <font>
        <b/>
        <i val="0"/>
        <color rgb="FF0000FF"/>
      </font>
    </dxf>
    <dxf>
      <font>
        <color rgb="FFFF0000"/>
      </font>
    </dxf>
    <dxf>
      <font>
        <b/>
        <i val="0"/>
        <color theme="0"/>
      </font>
    </dxf>
    <dxf>
      <font>
        <b/>
        <i val="0"/>
        <color rgb="FF0000FF"/>
      </font>
    </dxf>
    <dxf>
      <font>
        <b val="0"/>
        <i val="0"/>
        <color theme="0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0000FF"/>
      <color rgb="FFFFCCFF"/>
      <color rgb="FFFF99FF"/>
      <color rgb="FFFFFF66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400050</xdr:colOff>
      <xdr:row>52</xdr:row>
      <xdr:rowOff>9525</xdr:rowOff>
    </xdr:from>
    <xdr:to>
      <xdr:col>9</xdr:col>
      <xdr:colOff>561975</xdr:colOff>
      <xdr:row>59</xdr:row>
      <xdr:rowOff>0</xdr:rowOff>
    </xdr:to>
    <xdr:sp macro="" textlink="">
      <xdr:nvSpPr>
        <xdr:cNvPr id="2" name="右大かっこ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43500" y="9782175"/>
          <a:ext cx="161925" cy="159067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85726</xdr:colOff>
      <xdr:row>21</xdr:row>
      <xdr:rowOff>0</xdr:rowOff>
    </xdr:from>
    <xdr:to>
      <xdr:col>7</xdr:col>
      <xdr:colOff>200026</xdr:colOff>
      <xdr:row>29</xdr:row>
      <xdr:rowOff>0</xdr:rowOff>
    </xdr:to>
    <xdr:sp macro="" textlink="">
      <xdr:nvSpPr>
        <xdr:cNvPr id="3" name="右大かっこ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686176" y="3810000"/>
          <a:ext cx="114300" cy="1828800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247650</xdr:colOff>
      <xdr:row>11</xdr:row>
      <xdr:rowOff>19050</xdr:rowOff>
    </xdr:from>
    <xdr:to>
      <xdr:col>15</xdr:col>
      <xdr:colOff>314325</xdr:colOff>
      <xdr:row>13</xdr:row>
      <xdr:rowOff>152400</xdr:rowOff>
    </xdr:to>
    <xdr:grpSp>
      <xdr:nvGrpSpPr>
        <xdr:cNvPr id="4" name="グループ化 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5562600" y="1924050"/>
          <a:ext cx="2924175" cy="533400"/>
          <a:chOff x="5684498" y="1543050"/>
          <a:chExt cx="4065063" cy="295275"/>
        </a:xfrm>
      </xdr:grpSpPr>
      <xdr:sp macro="" textlink="">
        <xdr:nvSpPr>
          <xdr:cNvPr id="5" name="角丸四角形 4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/>
        </xdr:nvSpPr>
        <xdr:spPr>
          <a:xfrm>
            <a:off x="6130954" y="1543050"/>
            <a:ext cx="3618607" cy="295275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900">
                <a:solidFill>
                  <a:sysClr val="windowText" lastClr="000000"/>
                </a:solidFill>
              </a:rPr>
              <a:t>❶ は、公定価格（委託費）の合計額</a:t>
            </a:r>
            <a:endParaRPr kumimoji="1" lang="en-US" altLang="ja-JP" sz="900">
              <a:solidFill>
                <a:sysClr val="windowText" lastClr="000000"/>
              </a:solidFill>
            </a:endParaRPr>
          </a:p>
          <a:p>
            <a:pPr algn="l"/>
            <a:r>
              <a:rPr kumimoji="1" lang="ja-JP" altLang="en-US" sz="900">
                <a:solidFill>
                  <a:sysClr val="windowText" lastClr="000000"/>
                </a:solidFill>
              </a:rPr>
              <a:t>　 （改善基礎分を控除する前の額）</a:t>
            </a:r>
            <a:endParaRPr kumimoji="1" lang="en-US" altLang="ja-JP" sz="900">
              <a:solidFill>
                <a:sysClr val="windowText" lastClr="000000"/>
              </a:solidFill>
            </a:endParaRPr>
          </a:p>
          <a:p>
            <a:pPr algn="l"/>
            <a:endParaRPr kumimoji="1" lang="ja-JP" altLang="en-US" sz="900">
              <a:solidFill>
                <a:sysClr val="windowText" lastClr="000000"/>
              </a:solidFill>
            </a:endParaRPr>
          </a:p>
        </xdr:txBody>
      </xdr:sp>
      <xdr:cxnSp macro="">
        <xdr:nvCxnSpPr>
          <xdr:cNvPr id="6" name="直線矢印コネクタ 5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CxnSpPr>
            <a:stCxn id="5" idx="1"/>
          </xdr:cNvCxnSpPr>
        </xdr:nvCxnSpPr>
        <xdr:spPr>
          <a:xfrm flipH="1" flipV="1">
            <a:off x="5684498" y="1609725"/>
            <a:ext cx="446456" cy="80963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8</xdr:col>
      <xdr:colOff>1</xdr:colOff>
      <xdr:row>21</xdr:row>
      <xdr:rowOff>1</xdr:rowOff>
    </xdr:from>
    <xdr:to>
      <xdr:col>16</xdr:col>
      <xdr:colOff>9525</xdr:colOff>
      <xdr:row>27</xdr:row>
      <xdr:rowOff>0</xdr:rowOff>
    </xdr:to>
    <xdr:grpSp>
      <xdr:nvGrpSpPr>
        <xdr:cNvPr id="7" name="グループ化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4171951" y="3705226"/>
          <a:ext cx="4581524" cy="1371599"/>
          <a:chOff x="5696620" y="1543050"/>
          <a:chExt cx="4052941" cy="295275"/>
        </a:xfrm>
      </xdr:grpSpPr>
      <xdr:sp macro="" textlink="">
        <xdr:nvSpPr>
          <xdr:cNvPr id="8" name="角丸四角形 7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6130954" y="1543050"/>
            <a:ext cx="3618607" cy="295275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900">
                <a:solidFill>
                  <a:sysClr val="windowText" lastClr="000000"/>
                </a:solidFill>
              </a:rPr>
              <a:t>❸ は、「令和</a:t>
            </a:r>
            <a:r>
              <a:rPr kumimoji="1" lang="ja-JP" altLang="en-US" sz="900">
                <a:solidFill>
                  <a:srgbClr val="0000FF"/>
                </a:solidFill>
              </a:rPr>
              <a:t>７</a:t>
            </a:r>
            <a:r>
              <a:rPr kumimoji="1" lang="ja-JP" altLang="en-US" sz="900">
                <a:solidFill>
                  <a:sysClr val="windowText" lastClr="000000"/>
                </a:solidFill>
              </a:rPr>
              <a:t>年度 児童数等施設基本情報入力シート」の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、</a:t>
            </a:r>
            <a:endParaRPr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pPr algn="l"/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『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各月初日利用児童数（市内在住）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』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の歳児別の合計数を転記する。</a:t>
            </a:r>
            <a:endParaRPr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pPr algn="l"/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なお、左記の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1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・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歳児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欄は、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『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各月初日利用児童数（市内在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住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）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』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の</a:t>
            </a:r>
            <a:endParaRPr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pPr algn="l"/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1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歳児と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2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歳児の合計数を合算した数値を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入力する。</a:t>
            </a:r>
            <a:endParaRPr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pPr marL="0" marR="0" lvl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同じく、</a:t>
            </a:r>
            <a:r>
              <a:rPr kumimoji="1"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4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歳以上児欄は、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『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各月初日利用児童数（市内在</a:t>
            </a:r>
            <a:r>
              <a:rPr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住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）</a:t>
            </a:r>
            <a:r>
              <a:rPr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』</a:t>
            </a:r>
            <a:r>
              <a:rPr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の</a:t>
            </a:r>
            <a:endParaRPr lang="ja-JP" altLang="ja-JP" sz="9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pPr algn="l"/>
            <a:r>
              <a:rPr kumimoji="1"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4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歳児と</a:t>
            </a:r>
            <a:r>
              <a:rPr kumimoji="1" lang="en-US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5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歳児の合計数を合算した数値を入力する。</a:t>
            </a:r>
            <a:endParaRPr kumimoji="1" lang="ja-JP" altLang="en-US" sz="9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9" name="直線矢印コネクタ 8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CxnSpPr>
            <a:stCxn id="8" idx="1"/>
          </xdr:cNvCxnSpPr>
        </xdr:nvCxnSpPr>
        <xdr:spPr>
          <a:xfrm flipH="1">
            <a:off x="5696620" y="1690688"/>
            <a:ext cx="434334" cy="34235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228601</xdr:colOff>
      <xdr:row>33</xdr:row>
      <xdr:rowOff>38100</xdr:rowOff>
    </xdr:from>
    <xdr:to>
      <xdr:col>16</xdr:col>
      <xdr:colOff>523875</xdr:colOff>
      <xdr:row>36</xdr:row>
      <xdr:rowOff>104775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>
          <a:off x="4972051" y="6257925"/>
          <a:ext cx="4295774" cy="476250"/>
          <a:chOff x="5618334" y="1543050"/>
          <a:chExt cx="4131227" cy="295275"/>
        </a:xfrm>
      </xdr:grpSpPr>
      <xdr:sp macro="" textlink="">
        <xdr:nvSpPr>
          <xdr:cNvPr id="11" name="角丸四角形 10">
            <a:extLst>
              <a:ext uri="{FF2B5EF4-FFF2-40B4-BE49-F238E27FC236}">
                <a16:creationId xmlns:a16="http://schemas.microsoft.com/office/drawing/2014/main" id="{00000000-0008-0000-0000-000012000000}"/>
              </a:ext>
            </a:extLst>
          </xdr:cNvPr>
          <xdr:cNvSpPr/>
        </xdr:nvSpPr>
        <xdr:spPr>
          <a:xfrm>
            <a:off x="5993899" y="1543050"/>
            <a:ext cx="3755662" cy="295275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令和</a:t>
            </a:r>
            <a:r>
              <a:rPr kumimoji="1" lang="ja-JP" altLang="en-US" sz="900">
                <a:solidFill>
                  <a:srgbClr val="0000FF"/>
                </a:solidFill>
                <a:effectLst/>
                <a:latin typeface="+mn-ea"/>
                <a:ea typeface="+mn-ea"/>
                <a:cs typeface="+mn-cs"/>
              </a:rPr>
              <a:t>７</a:t>
            </a:r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年度に市から受領した委託費のうち、各加算の年間総額（加算別公定価格実績）を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入力する</a:t>
            </a:r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。</a:t>
            </a:r>
            <a:endParaRPr kumimoji="1" lang="ja-JP" altLang="en-US" sz="9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2" name="直線矢印コネクタ 11">
            <a:extLst>
              <a:ext uri="{FF2B5EF4-FFF2-40B4-BE49-F238E27FC236}">
                <a16:creationId xmlns:a16="http://schemas.microsoft.com/office/drawing/2014/main" id="{00000000-0008-0000-0000-000013000000}"/>
              </a:ext>
            </a:extLst>
          </xdr:cNvPr>
          <xdr:cNvCxnSpPr>
            <a:stCxn id="11" idx="1"/>
          </xdr:cNvCxnSpPr>
        </xdr:nvCxnSpPr>
        <xdr:spPr>
          <a:xfrm flipH="1">
            <a:off x="5618334" y="1690688"/>
            <a:ext cx="375565" cy="34070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76200</xdr:colOff>
      <xdr:row>52</xdr:row>
      <xdr:rowOff>0</xdr:rowOff>
    </xdr:from>
    <xdr:to>
      <xdr:col>15</xdr:col>
      <xdr:colOff>523875</xdr:colOff>
      <xdr:row>55</xdr:row>
      <xdr:rowOff>28575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pSpPr/>
      </xdr:nvGrpSpPr>
      <xdr:grpSpPr>
        <a:xfrm>
          <a:off x="5391150" y="9667875"/>
          <a:ext cx="3305175" cy="714375"/>
          <a:chOff x="5710961" y="1543050"/>
          <a:chExt cx="4038600" cy="295275"/>
        </a:xfrm>
      </xdr:grpSpPr>
      <xdr:sp macro="" textlink="">
        <xdr:nvSpPr>
          <xdr:cNvPr id="14" name="角丸四角形 13">
            <a:extLst>
              <a:ext uri="{FF2B5EF4-FFF2-40B4-BE49-F238E27FC236}">
                <a16:creationId xmlns:a16="http://schemas.microsoft.com/office/drawing/2014/main" id="{00000000-0008-0000-0000-000015000000}"/>
              </a:ext>
            </a:extLst>
          </xdr:cNvPr>
          <xdr:cNvSpPr/>
        </xdr:nvSpPr>
        <xdr:spPr>
          <a:xfrm>
            <a:off x="6130954" y="1543050"/>
            <a:ext cx="3618607" cy="295275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令和</a:t>
            </a:r>
            <a:r>
              <a:rPr kumimoji="1" lang="ja-JP" altLang="en-US" sz="900">
                <a:solidFill>
                  <a:srgbClr val="0000FF"/>
                </a:solidFill>
                <a:effectLst/>
                <a:latin typeface="+mn-ea"/>
                <a:ea typeface="+mn-ea"/>
                <a:cs typeface="+mn-cs"/>
              </a:rPr>
              <a:t>７</a:t>
            </a:r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年度に市から受領した委託費のうち、</a:t>
            </a:r>
            <a:endParaRPr kumimoji="1"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各加算の年間総額（加算別公定価格実績）を</a:t>
            </a:r>
            <a:endParaRPr kumimoji="1" lang="en-US" altLang="ja-JP" sz="900">
              <a:solidFill>
                <a:sysClr val="windowText" lastClr="000000"/>
              </a:solidFill>
              <a:effectLst/>
              <a:latin typeface="+mn-ea"/>
              <a:ea typeface="+mn-ea"/>
              <a:cs typeface="+mn-cs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入力する</a:t>
            </a:r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。（該当する加算のみ</a:t>
            </a:r>
            <a:r>
              <a:rPr kumimoji="1" lang="ja-JP" altLang="en-US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入力</a:t>
            </a:r>
            <a:r>
              <a:rPr kumimoji="1" lang="ja-JP" altLang="ja-JP" sz="900">
                <a:solidFill>
                  <a:sysClr val="windowText" lastClr="000000"/>
                </a:solidFill>
                <a:effectLst/>
                <a:latin typeface="+mn-ea"/>
                <a:ea typeface="+mn-ea"/>
                <a:cs typeface="+mn-cs"/>
              </a:rPr>
              <a:t>）</a:t>
            </a:r>
            <a:endParaRPr lang="ja-JP" altLang="ja-JP" sz="900">
              <a:solidFill>
                <a:sysClr val="windowText" lastClr="000000"/>
              </a:solidFill>
              <a:effectLst/>
              <a:latin typeface="+mn-ea"/>
              <a:ea typeface="+mn-ea"/>
            </a:endParaRPr>
          </a:p>
          <a:p>
            <a:pPr algn="l"/>
            <a:endParaRPr kumimoji="1" lang="ja-JP" altLang="en-US" sz="900">
              <a:solidFill>
                <a:sysClr val="windowText" lastClr="000000"/>
              </a:solidFill>
              <a:latin typeface="+mn-ea"/>
              <a:ea typeface="+mn-ea"/>
            </a:endParaRPr>
          </a:p>
        </xdr:txBody>
      </xdr:sp>
      <xdr:cxnSp macro="">
        <xdr:nvCxnSpPr>
          <xdr:cNvPr id="15" name="直線矢印コネクタ 14">
            <a:extLst>
              <a:ext uri="{FF2B5EF4-FFF2-40B4-BE49-F238E27FC236}">
                <a16:creationId xmlns:a16="http://schemas.microsoft.com/office/drawing/2014/main" id="{00000000-0008-0000-0000-000016000000}"/>
              </a:ext>
            </a:extLst>
          </xdr:cNvPr>
          <xdr:cNvCxnSpPr>
            <a:stCxn id="14" idx="1"/>
          </xdr:cNvCxnSpPr>
        </xdr:nvCxnSpPr>
        <xdr:spPr>
          <a:xfrm flipH="1" flipV="1">
            <a:off x="5710961" y="1657350"/>
            <a:ext cx="419993" cy="33338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155655</xdr:colOff>
      <xdr:row>37</xdr:row>
      <xdr:rowOff>76200</xdr:rowOff>
    </xdr:from>
    <xdr:to>
      <xdr:col>10</xdr:col>
      <xdr:colOff>447687</xdr:colOff>
      <xdr:row>41</xdr:row>
      <xdr:rowOff>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pSpPr/>
      </xdr:nvGrpSpPr>
      <xdr:grpSpPr>
        <a:xfrm>
          <a:off x="2041605" y="6819900"/>
          <a:ext cx="3721032" cy="609600"/>
          <a:chOff x="1416181" y="5981700"/>
          <a:chExt cx="3618607" cy="609600"/>
        </a:xfrm>
      </xdr:grpSpPr>
      <xdr:sp macro="" textlink="">
        <xdr:nvSpPr>
          <xdr:cNvPr id="17" name="角丸四角形 16">
            <a:extLst>
              <a:ext uri="{FF2B5EF4-FFF2-40B4-BE49-F238E27FC236}">
                <a16:creationId xmlns:a16="http://schemas.microsoft.com/office/drawing/2014/main" id="{00000000-0008-0000-0000-000019000000}"/>
              </a:ext>
            </a:extLst>
          </xdr:cNvPr>
          <xdr:cNvSpPr/>
        </xdr:nvSpPr>
        <xdr:spPr>
          <a:xfrm>
            <a:off x="1416181" y="5981700"/>
            <a:ext cx="3618607" cy="295275"/>
          </a:xfrm>
          <a:prstGeom prst="roundRect">
            <a:avLst/>
          </a:prstGeom>
          <a:solidFill>
            <a:schemeClr val="accent6">
              <a:lumMod val="20000"/>
              <a:lumOff val="80000"/>
            </a:schemeClr>
          </a:solidFill>
          <a:ln w="12700"/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900">
                <a:solidFill>
                  <a:sysClr val="windowText" lastClr="000000"/>
                </a:solidFill>
              </a:rPr>
              <a:t>「該当定員区分の単価」を入力（上部、</a:t>
            </a:r>
            <a:r>
              <a:rPr kumimoji="1" lang="en-US" altLang="ja-JP" sz="900">
                <a:solidFill>
                  <a:sysClr val="windowText" lastClr="000000"/>
                </a:solidFill>
              </a:rPr>
              <a:t>【</a:t>
            </a:r>
            <a:r>
              <a:rPr kumimoji="1" lang="ja-JP" altLang="en-US" sz="900">
                <a:solidFill>
                  <a:sysClr val="windowText" lastClr="000000"/>
                </a:solidFill>
              </a:rPr>
              <a:t>算出方法</a:t>
            </a:r>
            <a:r>
              <a:rPr kumimoji="1" lang="en-US" altLang="ja-JP" sz="900">
                <a:solidFill>
                  <a:sysClr val="windowText" lastClr="000000"/>
                </a:solidFill>
              </a:rPr>
              <a:t>】</a:t>
            </a:r>
            <a:r>
              <a:rPr kumimoji="1" lang="ja-JP" altLang="en-US" sz="900">
                <a:solidFill>
                  <a:sysClr val="windowText" lastClr="000000"/>
                </a:solidFill>
              </a:rPr>
              <a:t>参照）</a:t>
            </a:r>
          </a:p>
        </xdr:txBody>
      </xdr:sp>
      <xdr:cxnSp macro="">
        <xdr:nvCxnSpPr>
          <xdr:cNvPr id="18" name="直線矢印コネクタ 17">
            <a:extLst>
              <a:ext uri="{FF2B5EF4-FFF2-40B4-BE49-F238E27FC236}">
                <a16:creationId xmlns:a16="http://schemas.microsoft.com/office/drawing/2014/main" id="{00000000-0008-0000-0000-00001A000000}"/>
              </a:ext>
            </a:extLst>
          </xdr:cNvPr>
          <xdr:cNvCxnSpPr/>
        </xdr:nvCxnSpPr>
        <xdr:spPr>
          <a:xfrm>
            <a:off x="2499931" y="6272213"/>
            <a:ext cx="256192" cy="319087"/>
          </a:xfrm>
          <a:prstGeom prst="straightConnector1">
            <a:avLst/>
          </a:prstGeom>
          <a:ln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123825</xdr:colOff>
      <xdr:row>39</xdr:row>
      <xdr:rowOff>28575</xdr:rowOff>
    </xdr:from>
    <xdr:to>
      <xdr:col>6</xdr:col>
      <xdr:colOff>428625</xdr:colOff>
      <xdr:row>47</xdr:row>
      <xdr:rowOff>38100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>
          <a:off x="3152775" y="7219950"/>
          <a:ext cx="304800" cy="1562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533400</xdr:colOff>
      <xdr:row>53</xdr:row>
      <xdr:rowOff>85725</xdr:rowOff>
    </xdr:from>
    <xdr:to>
      <xdr:col>10</xdr:col>
      <xdr:colOff>409576</xdr:colOff>
      <xdr:row>61</xdr:row>
      <xdr:rowOff>0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/>
      </xdr:nvCxnSpPr>
      <xdr:spPr>
        <a:xfrm flipH="1">
          <a:off x="5276850" y="10086975"/>
          <a:ext cx="447676" cy="15144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276225</xdr:colOff>
      <xdr:row>55</xdr:row>
      <xdr:rowOff>142875</xdr:rowOff>
    </xdr:from>
    <xdr:to>
      <xdr:col>16</xdr:col>
      <xdr:colOff>514350</xdr:colOff>
      <xdr:row>61</xdr:row>
      <xdr:rowOff>114300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GrpSpPr/>
      </xdr:nvGrpSpPr>
      <xdr:grpSpPr>
        <a:xfrm>
          <a:off x="5591175" y="10496550"/>
          <a:ext cx="3667125" cy="1114425"/>
          <a:chOff x="5641129" y="1563273"/>
          <a:chExt cx="4108432" cy="420666"/>
        </a:xfrm>
      </xdr:grpSpPr>
      <xdr:sp macro="" textlink="">
        <xdr:nvSpPr>
          <xdr:cNvPr id="22" name="角丸四角形 21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/>
        </xdr:nvSpPr>
        <xdr:spPr>
          <a:xfrm>
            <a:off x="5641129" y="1563273"/>
            <a:ext cx="4108432" cy="275051"/>
          </a:xfrm>
          <a:prstGeom prst="roundRect">
            <a:avLst/>
          </a:prstGeom>
          <a:solidFill>
            <a:srgbClr val="F79646">
              <a:lumMod val="20000"/>
              <a:lumOff val="80000"/>
            </a:srgbClr>
          </a:solidFill>
          <a:ln w="12700" cap="flat" cmpd="sng" algn="ctr">
            <a:solidFill>
              <a:srgbClr val="4F81BD">
                <a:shade val="50000"/>
              </a:srgbClr>
            </a:solidFill>
            <a:prstDash val="solid"/>
          </a:ln>
          <a:effectLst/>
        </xdr:spPr>
        <xdr:txBody>
          <a:bodyPr vertOverflow="clip" horzOverflow="clip" rtlCol="0" anchor="t"/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各月　Ａ⇒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790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円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×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加算率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(a)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→処遇改善等加算区分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1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の率⓰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　　　　Ｂ⇒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500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円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×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加算率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(a)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→処遇改善等加算区分</a:t>
            </a:r>
            <a:r>
              <a:rPr kumimoji="1" lang="en-US" altLang="ja-JP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1</a:t>
            </a: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+mn-ea"/>
                <a:cs typeface="+mn-cs"/>
              </a:rPr>
              <a:t>の率⓰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ja-JP" altLang="en-US" sz="9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rPr>
              <a:t>上記の年間合計額を入力する。</a:t>
            </a:r>
            <a:endParaRPr kumimoji="1" lang="en-US" altLang="ja-JP" sz="9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endParaRPr>
          </a:p>
        </xdr:txBody>
      </xdr:sp>
      <xdr:cxnSp macro="">
        <xdr:nvCxnSpPr>
          <xdr:cNvPr id="23" name="直線矢印コネクタ 22">
            <a:extLst>
              <a:ext uri="{FF2B5EF4-FFF2-40B4-BE49-F238E27FC236}">
                <a16:creationId xmlns:a16="http://schemas.microsoft.com/office/drawing/2014/main" id="{00000000-0008-0000-0000-000021000000}"/>
              </a:ext>
            </a:extLst>
          </xdr:cNvPr>
          <xdr:cNvCxnSpPr/>
        </xdr:nvCxnSpPr>
        <xdr:spPr>
          <a:xfrm flipH="1">
            <a:off x="7014487" y="1842369"/>
            <a:ext cx="197855" cy="141570"/>
          </a:xfrm>
          <a:prstGeom prst="straightConnector1">
            <a:avLst/>
          </a:prstGeom>
          <a:noFill/>
          <a:ln w="9525" cap="flat" cmpd="sng" algn="ctr">
            <a:solidFill>
              <a:srgbClr val="4F81BD">
                <a:shade val="95000"/>
                <a:satMod val="105000"/>
              </a:srgbClr>
            </a:solidFill>
            <a:prstDash val="solid"/>
            <a:tailEnd type="arrow"/>
          </a:ln>
          <a:effectLst/>
        </xdr:spPr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171450</xdr:colOff>
      <xdr:row>25</xdr:row>
      <xdr:rowOff>9525</xdr:rowOff>
    </xdr:from>
    <xdr:to>
      <xdr:col>19</xdr:col>
      <xdr:colOff>0</xdr:colOff>
      <xdr:row>29</xdr:row>
      <xdr:rowOff>0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/>
      </xdr:nvCxnSpPr>
      <xdr:spPr>
        <a:xfrm>
          <a:off x="876300" y="4505325"/>
          <a:ext cx="5819775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338138</xdr:colOff>
      <xdr:row>24</xdr:row>
      <xdr:rowOff>185738</xdr:rowOff>
    </xdr:from>
    <xdr:to>
      <xdr:col>19</xdr:col>
      <xdr:colOff>0</xdr:colOff>
      <xdr:row>28</xdr:row>
      <xdr:rowOff>119063</xdr:rowOff>
    </xdr:to>
    <xdr:cxnSp macro="">
      <xdr:nvCxnSpPr>
        <xdr:cNvPr id="3" name="直線矢印コネクタ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CxnSpPr/>
      </xdr:nvCxnSpPr>
      <xdr:spPr>
        <a:xfrm>
          <a:off x="1395413" y="4491038"/>
          <a:ext cx="5300662" cy="6477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280988</xdr:colOff>
      <xdr:row>25</xdr:row>
      <xdr:rowOff>0</xdr:rowOff>
    </xdr:from>
    <xdr:to>
      <xdr:col>19</xdr:col>
      <xdr:colOff>9525</xdr:colOff>
      <xdr:row>28</xdr:row>
      <xdr:rowOff>57150</xdr:rowOff>
    </xdr:to>
    <xdr:cxnSp macro="">
      <xdr:nvCxnSpPr>
        <xdr:cNvPr id="4" name="直線矢印コネクタ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CxnSpPr/>
      </xdr:nvCxnSpPr>
      <xdr:spPr>
        <a:xfrm>
          <a:off x="2043113" y="4495800"/>
          <a:ext cx="4662487" cy="5810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338138</xdr:colOff>
      <xdr:row>25</xdr:row>
      <xdr:rowOff>0</xdr:rowOff>
    </xdr:from>
    <xdr:to>
      <xdr:col>19</xdr:col>
      <xdr:colOff>9525</xdr:colOff>
      <xdr:row>28</xdr:row>
      <xdr:rowOff>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2452688" y="4495800"/>
          <a:ext cx="4252912" cy="5238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271463</xdr:colOff>
      <xdr:row>25</xdr:row>
      <xdr:rowOff>0</xdr:rowOff>
    </xdr:from>
    <xdr:to>
      <xdr:col>19</xdr:col>
      <xdr:colOff>26024</xdr:colOff>
      <xdr:row>27</xdr:row>
      <xdr:rowOff>123825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/>
      </xdr:nvCxnSpPr>
      <xdr:spPr>
        <a:xfrm>
          <a:off x="3090863" y="4495800"/>
          <a:ext cx="3631236" cy="476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342900</xdr:colOff>
      <xdr:row>25</xdr:row>
      <xdr:rowOff>0</xdr:rowOff>
    </xdr:from>
    <xdr:to>
      <xdr:col>19</xdr:col>
      <xdr:colOff>22650</xdr:colOff>
      <xdr:row>27</xdr:row>
      <xdr:rowOff>76200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514725" y="4495800"/>
          <a:ext cx="3204000" cy="4286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266700</xdr:colOff>
      <xdr:row>25</xdr:row>
      <xdr:rowOff>9525</xdr:rowOff>
    </xdr:from>
    <xdr:to>
      <xdr:col>19</xdr:col>
      <xdr:colOff>23813</xdr:colOff>
      <xdr:row>27</xdr:row>
      <xdr:rowOff>28575</xdr:rowOff>
    </xdr:to>
    <xdr:cxnSp macro="">
      <xdr:nvCxnSpPr>
        <xdr:cNvPr id="8" name="直線矢印コネクタ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CxnSpPr/>
      </xdr:nvCxnSpPr>
      <xdr:spPr>
        <a:xfrm>
          <a:off x="4143375" y="4505325"/>
          <a:ext cx="2576513" cy="37147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25</xdr:row>
      <xdr:rowOff>9525</xdr:rowOff>
    </xdr:from>
    <xdr:to>
      <xdr:col>19</xdr:col>
      <xdr:colOff>19050</xdr:colOff>
      <xdr:row>26</xdr:row>
      <xdr:rowOff>142875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4581525" y="4505325"/>
          <a:ext cx="2133600" cy="3143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200025</xdr:colOff>
      <xdr:row>25</xdr:row>
      <xdr:rowOff>0</xdr:rowOff>
    </xdr:from>
    <xdr:to>
      <xdr:col>19</xdr:col>
      <xdr:colOff>21900</xdr:colOff>
      <xdr:row>26</xdr:row>
      <xdr:rowOff>80550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5133975" y="4495800"/>
          <a:ext cx="1584000" cy="261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285749</xdr:colOff>
      <xdr:row>25</xdr:row>
      <xdr:rowOff>0</xdr:rowOff>
    </xdr:from>
    <xdr:to>
      <xdr:col>19</xdr:col>
      <xdr:colOff>28049</xdr:colOff>
      <xdr:row>26</xdr:row>
      <xdr:rowOff>44550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5572124" y="4495800"/>
          <a:ext cx="1152000" cy="225525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200024</xdr:colOff>
      <xdr:row>25</xdr:row>
      <xdr:rowOff>9525</xdr:rowOff>
    </xdr:from>
    <xdr:to>
      <xdr:col>18</xdr:col>
      <xdr:colOff>351599</xdr:colOff>
      <xdr:row>25</xdr:row>
      <xdr:rowOff>161925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CxnSpPr/>
      </xdr:nvCxnSpPr>
      <xdr:spPr>
        <a:xfrm>
          <a:off x="6191249" y="4505325"/>
          <a:ext cx="504000" cy="1524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152400</xdr:colOff>
      <xdr:row>25</xdr:row>
      <xdr:rowOff>19050</xdr:rowOff>
    </xdr:from>
    <xdr:to>
      <xdr:col>19</xdr:col>
      <xdr:colOff>0</xdr:colOff>
      <xdr:row>25</xdr:row>
      <xdr:rowOff>114300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6496050" y="4514850"/>
          <a:ext cx="200025" cy="9525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7149/Desktop/&#21454;&#25903;&#35336;&#31639;&#20998;&#26512;&#34920;&#65288;&#35430;&#20316;&#65289;/R7&#20844;&#23450;&#20385;&#26684;&#31639;&#23450;&#12471;&#12540;&#12488;(&#20445;&#32946;&#25152;&#65288;R7&#24403;&#21021;&#21336;&#20385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算定シート"/>
      <sheetName val="基本情報・児童数"/>
      <sheetName val="加算適用状況"/>
      <sheetName val="計算表"/>
      <sheetName val="歳児ごと給付額"/>
      <sheetName val="検証シート"/>
      <sheetName val="保育単価表"/>
      <sheetName val="保育単価表②"/>
      <sheetName val="祝日・その他"/>
    </sheetNames>
    <sheetDataSet>
      <sheetData sheetId="0">
        <row r="99">
          <cell r="G99">
            <v>202505</v>
          </cell>
        </row>
      </sheetData>
      <sheetData sheetId="1">
        <row r="5">
          <cell r="D5"/>
        </row>
        <row r="13">
          <cell r="A13" t="str">
            <v>４月</v>
          </cell>
          <cell r="B13">
            <v>0</v>
          </cell>
          <cell r="C13"/>
          <cell r="D13"/>
          <cell r="E13">
            <v>0</v>
          </cell>
          <cell r="F13"/>
          <cell r="G13"/>
          <cell r="H13">
            <v>0</v>
          </cell>
          <cell r="I13"/>
          <cell r="J13"/>
          <cell r="K13">
            <v>0</v>
          </cell>
          <cell r="L13"/>
          <cell r="M13"/>
          <cell r="N13">
            <v>0</v>
          </cell>
          <cell r="O13"/>
          <cell r="P13"/>
          <cell r="Q13">
            <v>0</v>
          </cell>
          <cell r="R13"/>
          <cell r="S13"/>
          <cell r="T13"/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５月</v>
          </cell>
          <cell r="B14">
            <v>0</v>
          </cell>
          <cell r="C14"/>
          <cell r="D14"/>
          <cell r="E14">
            <v>0</v>
          </cell>
          <cell r="F14"/>
          <cell r="G14"/>
          <cell r="H14">
            <v>0</v>
          </cell>
          <cell r="I14"/>
          <cell r="J14"/>
          <cell r="K14">
            <v>0</v>
          </cell>
          <cell r="L14"/>
          <cell r="M14"/>
          <cell r="N14">
            <v>0</v>
          </cell>
          <cell r="O14"/>
          <cell r="P14"/>
          <cell r="Q14">
            <v>0</v>
          </cell>
          <cell r="R14"/>
          <cell r="S14"/>
          <cell r="T14"/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６月</v>
          </cell>
          <cell r="B15">
            <v>0</v>
          </cell>
          <cell r="C15"/>
          <cell r="D15"/>
          <cell r="E15">
            <v>0</v>
          </cell>
          <cell r="F15"/>
          <cell r="G15"/>
          <cell r="H15">
            <v>0</v>
          </cell>
          <cell r="I15"/>
          <cell r="J15"/>
          <cell r="K15">
            <v>0</v>
          </cell>
          <cell r="L15"/>
          <cell r="M15"/>
          <cell r="N15">
            <v>0</v>
          </cell>
          <cell r="O15"/>
          <cell r="P15"/>
          <cell r="Q15">
            <v>0</v>
          </cell>
          <cell r="R15"/>
          <cell r="S15"/>
          <cell r="T15"/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</row>
        <row r="16">
          <cell r="A16" t="str">
            <v>７月</v>
          </cell>
          <cell r="B16">
            <v>0</v>
          </cell>
          <cell r="C16"/>
          <cell r="D16"/>
          <cell r="E16">
            <v>0</v>
          </cell>
          <cell r="F16"/>
          <cell r="G16"/>
          <cell r="H16">
            <v>0</v>
          </cell>
          <cell r="I16"/>
          <cell r="J16"/>
          <cell r="K16">
            <v>0</v>
          </cell>
          <cell r="L16"/>
          <cell r="M16"/>
          <cell r="N16">
            <v>0</v>
          </cell>
          <cell r="O16"/>
          <cell r="P16"/>
          <cell r="Q16">
            <v>0</v>
          </cell>
          <cell r="R16"/>
          <cell r="S16"/>
          <cell r="T16"/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８月</v>
          </cell>
          <cell r="B17">
            <v>0</v>
          </cell>
          <cell r="C17"/>
          <cell r="D17"/>
          <cell r="E17">
            <v>0</v>
          </cell>
          <cell r="F17"/>
          <cell r="G17"/>
          <cell r="H17">
            <v>0</v>
          </cell>
          <cell r="I17"/>
          <cell r="J17"/>
          <cell r="K17">
            <v>0</v>
          </cell>
          <cell r="L17"/>
          <cell r="M17"/>
          <cell r="N17">
            <v>0</v>
          </cell>
          <cell r="O17"/>
          <cell r="P17"/>
          <cell r="Q17">
            <v>0</v>
          </cell>
          <cell r="R17"/>
          <cell r="S17"/>
          <cell r="T17"/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</row>
        <row r="18">
          <cell r="A18" t="str">
            <v>９月</v>
          </cell>
          <cell r="B18">
            <v>0</v>
          </cell>
          <cell r="C18"/>
          <cell r="D18"/>
          <cell r="E18">
            <v>0</v>
          </cell>
          <cell r="F18"/>
          <cell r="G18"/>
          <cell r="H18">
            <v>0</v>
          </cell>
          <cell r="I18"/>
          <cell r="J18"/>
          <cell r="K18">
            <v>0</v>
          </cell>
          <cell r="L18"/>
          <cell r="M18"/>
          <cell r="N18">
            <v>0</v>
          </cell>
          <cell r="O18"/>
          <cell r="P18"/>
          <cell r="Q18">
            <v>0</v>
          </cell>
          <cell r="R18"/>
          <cell r="S18"/>
          <cell r="T18"/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</row>
        <row r="19">
          <cell r="A19" t="str">
            <v>10月</v>
          </cell>
          <cell r="B19">
            <v>0</v>
          </cell>
          <cell r="C19"/>
          <cell r="D19"/>
          <cell r="E19">
            <v>0</v>
          </cell>
          <cell r="F19"/>
          <cell r="G19"/>
          <cell r="H19">
            <v>0</v>
          </cell>
          <cell r="I19"/>
          <cell r="J19"/>
          <cell r="K19">
            <v>0</v>
          </cell>
          <cell r="L19"/>
          <cell r="M19"/>
          <cell r="N19">
            <v>0</v>
          </cell>
          <cell r="O19"/>
          <cell r="P19"/>
          <cell r="Q19">
            <v>0</v>
          </cell>
          <cell r="R19"/>
          <cell r="S19"/>
          <cell r="T19"/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11月</v>
          </cell>
          <cell r="B20">
            <v>0</v>
          </cell>
          <cell r="C20"/>
          <cell r="D20"/>
          <cell r="E20">
            <v>0</v>
          </cell>
          <cell r="F20"/>
          <cell r="G20"/>
          <cell r="H20">
            <v>0</v>
          </cell>
          <cell r="I20"/>
          <cell r="J20"/>
          <cell r="K20">
            <v>0</v>
          </cell>
          <cell r="L20"/>
          <cell r="M20"/>
          <cell r="N20">
            <v>0</v>
          </cell>
          <cell r="O20"/>
          <cell r="P20"/>
          <cell r="Q20">
            <v>0</v>
          </cell>
          <cell r="R20"/>
          <cell r="S20"/>
          <cell r="T20"/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</row>
        <row r="21">
          <cell r="A21" t="str">
            <v>12月</v>
          </cell>
          <cell r="B21">
            <v>0</v>
          </cell>
          <cell r="C21"/>
          <cell r="D21"/>
          <cell r="E21">
            <v>0</v>
          </cell>
          <cell r="F21"/>
          <cell r="G21"/>
          <cell r="H21">
            <v>0</v>
          </cell>
          <cell r="I21"/>
          <cell r="J21"/>
          <cell r="K21">
            <v>0</v>
          </cell>
          <cell r="L21"/>
          <cell r="M21"/>
          <cell r="N21">
            <v>0</v>
          </cell>
          <cell r="O21"/>
          <cell r="P21"/>
          <cell r="Q21">
            <v>0</v>
          </cell>
          <cell r="R21"/>
          <cell r="S21"/>
          <cell r="T21"/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</row>
        <row r="22">
          <cell r="A22" t="str">
            <v>１月</v>
          </cell>
          <cell r="B22">
            <v>0</v>
          </cell>
          <cell r="C22"/>
          <cell r="D22"/>
          <cell r="E22">
            <v>0</v>
          </cell>
          <cell r="F22"/>
          <cell r="G22"/>
          <cell r="H22">
            <v>0</v>
          </cell>
          <cell r="I22"/>
          <cell r="J22"/>
          <cell r="K22">
            <v>0</v>
          </cell>
          <cell r="L22"/>
          <cell r="M22"/>
          <cell r="N22">
            <v>0</v>
          </cell>
          <cell r="O22"/>
          <cell r="P22"/>
          <cell r="Q22">
            <v>0</v>
          </cell>
          <cell r="R22"/>
          <cell r="S22"/>
          <cell r="T22"/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</row>
        <row r="23">
          <cell r="A23" t="str">
            <v>２月</v>
          </cell>
          <cell r="B23">
            <v>0</v>
          </cell>
          <cell r="C23"/>
          <cell r="D23"/>
          <cell r="E23">
            <v>0</v>
          </cell>
          <cell r="F23"/>
          <cell r="G23"/>
          <cell r="H23">
            <v>0</v>
          </cell>
          <cell r="I23"/>
          <cell r="J23"/>
          <cell r="K23">
            <v>0</v>
          </cell>
          <cell r="L23"/>
          <cell r="M23"/>
          <cell r="N23">
            <v>0</v>
          </cell>
          <cell r="O23"/>
          <cell r="P23"/>
          <cell r="Q23">
            <v>0</v>
          </cell>
          <cell r="R23"/>
          <cell r="S23"/>
          <cell r="T23"/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</row>
        <row r="24">
          <cell r="A24" t="str">
            <v>３月</v>
          </cell>
          <cell r="B24">
            <v>0</v>
          </cell>
          <cell r="C24"/>
          <cell r="D24"/>
          <cell r="E24">
            <v>0</v>
          </cell>
          <cell r="F24"/>
          <cell r="G24"/>
          <cell r="H24">
            <v>0</v>
          </cell>
          <cell r="I24"/>
          <cell r="J24"/>
          <cell r="K24">
            <v>0</v>
          </cell>
          <cell r="L24"/>
          <cell r="M24"/>
          <cell r="N24">
            <v>0</v>
          </cell>
          <cell r="O24"/>
          <cell r="P24"/>
          <cell r="Q24">
            <v>0</v>
          </cell>
          <cell r="R24"/>
          <cell r="S24"/>
          <cell r="T24"/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</row>
        <row r="25">
          <cell r="A25" t="str">
            <v>合計</v>
          </cell>
        </row>
      </sheetData>
      <sheetData sheetId="2"/>
      <sheetData sheetId="3">
        <row r="13">
          <cell r="AN13">
            <v>0</v>
          </cell>
        </row>
      </sheetData>
      <sheetData sheetId="4">
        <row r="60">
          <cell r="E60">
            <v>0</v>
          </cell>
        </row>
      </sheetData>
      <sheetData sheetId="5"/>
      <sheetData sheetId="6"/>
      <sheetData sheetId="7"/>
      <sheetData sheetId="8">
        <row r="2">
          <cell r="F2">
            <v>26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97"/>
  <sheetViews>
    <sheetView tabSelected="1" view="pageBreakPreview" topLeftCell="A73" zoomScaleNormal="100" zoomScaleSheetLayoutView="100" workbookViewId="0">
      <selection activeCell="H32" sqref="H32:I32"/>
    </sheetView>
  </sheetViews>
  <sheetFormatPr defaultRowHeight="13.5" x14ac:dyDescent="0.15"/>
  <cols>
    <col min="1" max="1" width="2.25" style="1" customWidth="1"/>
    <col min="2" max="18" width="7.5" style="1" customWidth="1"/>
    <col min="19" max="26" width="6.25" style="1" customWidth="1"/>
    <col min="27" max="121" width="10.25" style="1" customWidth="1"/>
    <col min="122" max="16384" width="9" style="1"/>
  </cols>
  <sheetData>
    <row r="1" spans="2:20" ht="18" thickBot="1" x14ac:dyDescent="0.2">
      <c r="B1" s="343" t="s">
        <v>53</v>
      </c>
      <c r="C1" s="344"/>
      <c r="D1" s="344"/>
      <c r="E1" s="344"/>
      <c r="F1" s="344"/>
      <c r="G1" s="344"/>
      <c r="H1" s="344"/>
      <c r="I1" s="344"/>
      <c r="J1" s="2"/>
      <c r="K1" s="345" t="s">
        <v>38</v>
      </c>
      <c r="L1" s="346"/>
      <c r="M1" s="347"/>
      <c r="N1" s="348"/>
      <c r="O1" s="348"/>
      <c r="P1" s="348"/>
      <c r="Q1" s="349"/>
      <c r="R1" s="2"/>
      <c r="S1" s="2"/>
      <c r="T1" s="2"/>
    </row>
    <row r="2" spans="2:20" ht="9" customHeight="1" thickBot="1" x14ac:dyDescent="0.2"/>
    <row r="3" spans="2:20" ht="14.25" customHeight="1" x14ac:dyDescent="0.15">
      <c r="B3" s="350" t="s">
        <v>80</v>
      </c>
      <c r="C3" s="351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5"/>
    </row>
    <row r="4" spans="2:20" ht="14.25" customHeight="1" thickBot="1" x14ac:dyDescent="0.2">
      <c r="B4" s="352" t="s">
        <v>54</v>
      </c>
      <c r="C4" s="330"/>
      <c r="D4" s="330"/>
      <c r="E4" s="330"/>
      <c r="F4" s="330"/>
      <c r="G4" s="330"/>
      <c r="H4" s="330"/>
      <c r="I4" s="330"/>
      <c r="J4" s="330"/>
      <c r="K4" s="330"/>
      <c r="L4" s="330"/>
      <c r="M4" s="330"/>
      <c r="N4" s="330"/>
      <c r="O4" s="330"/>
      <c r="P4" s="330"/>
      <c r="Q4" s="331"/>
      <c r="R4" s="5"/>
    </row>
    <row r="5" spans="2:20" ht="14.25" customHeight="1" thickBot="1" x14ac:dyDescent="0.2">
      <c r="B5" s="6"/>
      <c r="C5" s="353"/>
      <c r="D5" s="354"/>
      <c r="E5" s="7" t="s">
        <v>12</v>
      </c>
      <c r="F5" s="330" t="s">
        <v>91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1"/>
      <c r="R5" s="5"/>
    </row>
    <row r="6" spans="2:20" ht="14.25" customHeight="1" thickBot="1" x14ac:dyDescent="0.2">
      <c r="B6" s="6"/>
      <c r="C6" s="8"/>
      <c r="D6" s="8"/>
      <c r="E6" s="7"/>
      <c r="F6" s="330" t="s">
        <v>92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1"/>
      <c r="R6" s="5"/>
    </row>
    <row r="7" spans="2:20" ht="14.25" customHeight="1" thickTop="1" thickBot="1" x14ac:dyDescent="0.2">
      <c r="B7" s="6"/>
      <c r="C7" s="332"/>
      <c r="D7" s="333"/>
      <c r="E7" s="7" t="s">
        <v>12</v>
      </c>
      <c r="F7" s="330" t="s">
        <v>93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1"/>
      <c r="R7" s="5"/>
    </row>
    <row r="8" spans="2:20" ht="14.25" customHeight="1" thickTop="1" x14ac:dyDescent="0.15">
      <c r="B8" s="6"/>
      <c r="C8" s="5"/>
      <c r="D8" s="5"/>
      <c r="E8" s="9"/>
      <c r="F8" s="330" t="s">
        <v>55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1"/>
      <c r="R8" s="5"/>
    </row>
    <row r="9" spans="2:20" ht="14.25" customHeight="1" thickBot="1" x14ac:dyDescent="0.2">
      <c r="B9" s="334" t="s">
        <v>57</v>
      </c>
      <c r="C9" s="335"/>
      <c r="D9" s="335"/>
      <c r="E9" s="335"/>
      <c r="F9" s="335"/>
      <c r="G9" s="335"/>
      <c r="H9" s="335"/>
      <c r="I9" s="335"/>
      <c r="J9" s="335"/>
      <c r="K9" s="335"/>
      <c r="L9" s="335"/>
      <c r="M9" s="335"/>
      <c r="N9" s="335"/>
      <c r="O9" s="335"/>
      <c r="P9" s="335"/>
      <c r="Q9" s="336"/>
      <c r="R9" s="5"/>
    </row>
    <row r="10" spans="2:20" ht="9" customHeight="1" x14ac:dyDescent="0.15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2:20" ht="14.25" thickBot="1" x14ac:dyDescent="0.2">
      <c r="B11" s="249" t="s">
        <v>232</v>
      </c>
      <c r="C11" s="249"/>
      <c r="D11" s="249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249"/>
    </row>
    <row r="12" spans="2:20" ht="18" thickBot="1" x14ac:dyDescent="0.2">
      <c r="B12" s="324" t="s">
        <v>29</v>
      </c>
      <c r="C12" s="325"/>
      <c r="D12" s="325"/>
      <c r="E12" s="325"/>
      <c r="F12" s="326"/>
      <c r="G12" s="10" t="s">
        <v>48</v>
      </c>
      <c r="H12" s="327"/>
      <c r="I12" s="328"/>
      <c r="J12" s="329"/>
      <c r="K12" s="11" t="s">
        <v>0</v>
      </c>
    </row>
    <row r="13" spans="2:20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</row>
    <row r="14" spans="2:20" ht="14.25" thickBot="1" x14ac:dyDescent="0.2">
      <c r="B14" s="11"/>
      <c r="C14" s="11"/>
      <c r="D14" s="11"/>
      <c r="E14" s="11"/>
      <c r="F14" s="11"/>
      <c r="G14" s="11"/>
      <c r="H14" s="11"/>
      <c r="I14" s="11"/>
      <c r="J14" s="11"/>
      <c r="K14" s="11"/>
    </row>
    <row r="15" spans="2:20" ht="18" customHeight="1" thickBot="1" x14ac:dyDescent="0.2">
      <c r="B15" s="355" t="s">
        <v>195</v>
      </c>
      <c r="C15" s="356"/>
      <c r="D15" s="356"/>
      <c r="E15" s="356"/>
      <c r="F15" s="357"/>
      <c r="G15" s="156" t="s">
        <v>49</v>
      </c>
      <c r="H15" s="358"/>
      <c r="I15" s="359"/>
      <c r="J15" s="360"/>
      <c r="K15" s="11" t="s">
        <v>0</v>
      </c>
      <c r="L15" s="361" t="s">
        <v>58</v>
      </c>
      <c r="M15" s="361"/>
      <c r="N15" s="361"/>
      <c r="O15" s="361"/>
      <c r="P15" s="361"/>
      <c r="Q15" s="361"/>
      <c r="R15" s="361"/>
    </row>
    <row r="16" spans="2:20" ht="9" customHeight="1" x14ac:dyDescent="0.15">
      <c r="B16" s="11"/>
      <c r="G16" s="12"/>
      <c r="H16" s="11"/>
      <c r="K16" s="11"/>
    </row>
    <row r="17" spans="2:18" x14ac:dyDescent="0.15">
      <c r="B17" s="337" t="s">
        <v>196</v>
      </c>
      <c r="C17" s="338"/>
      <c r="D17" s="338"/>
      <c r="E17" s="338"/>
      <c r="F17" s="338"/>
      <c r="G17" s="339"/>
      <c r="H17" s="11"/>
      <c r="I17" s="11"/>
      <c r="J17" s="11"/>
      <c r="K17" s="11"/>
    </row>
    <row r="18" spans="2:18" ht="18" customHeight="1" x14ac:dyDescent="0.15">
      <c r="B18" s="340"/>
      <c r="C18" s="341"/>
      <c r="D18" s="341"/>
      <c r="E18" s="341"/>
      <c r="F18" s="341"/>
      <c r="G18" s="342"/>
    </row>
    <row r="19" spans="2:18" ht="9" customHeight="1" x14ac:dyDescent="0.15">
      <c r="B19" s="171"/>
      <c r="C19" s="171"/>
      <c r="D19" s="171"/>
      <c r="E19" s="171"/>
      <c r="F19" s="171"/>
      <c r="G19" s="14"/>
      <c r="H19" s="15"/>
      <c r="I19" s="15"/>
      <c r="J19" s="16" t="s">
        <v>39</v>
      </c>
      <c r="K19" s="11"/>
    </row>
    <row r="20" spans="2:18" ht="14.25" customHeight="1" x14ac:dyDescent="0.15">
      <c r="B20" s="249" t="s">
        <v>234</v>
      </c>
      <c r="C20" s="249"/>
      <c r="D20" s="249"/>
      <c r="E20" s="249"/>
      <c r="F20" s="249"/>
      <c r="G20" s="249"/>
      <c r="H20" s="249"/>
      <c r="I20" s="249"/>
      <c r="J20" s="249"/>
      <c r="K20" s="249"/>
      <c r="L20" s="249"/>
      <c r="M20" s="249"/>
      <c r="N20" s="249"/>
      <c r="O20" s="249"/>
      <c r="P20" s="249"/>
      <c r="Q20" s="249"/>
      <c r="R20" s="249"/>
    </row>
    <row r="21" spans="2:18" ht="14.25" customHeight="1" thickBot="1" x14ac:dyDescent="0.2">
      <c r="B21" s="320" t="s">
        <v>31</v>
      </c>
      <c r="C21" s="321"/>
      <c r="D21" s="321"/>
      <c r="E21" s="321"/>
      <c r="F21" s="322" t="s">
        <v>5</v>
      </c>
      <c r="G21" s="323"/>
      <c r="H21" s="17"/>
      <c r="I21" s="17"/>
      <c r="J21" s="17"/>
      <c r="K21" s="17"/>
      <c r="L21" s="17"/>
      <c r="M21" s="17"/>
      <c r="N21" s="17"/>
      <c r="O21" s="17"/>
      <c r="P21" s="17"/>
      <c r="R21" s="17"/>
    </row>
    <row r="22" spans="2:18" ht="18" customHeight="1" thickBot="1" x14ac:dyDescent="0.2">
      <c r="B22" s="304" t="s">
        <v>88</v>
      </c>
      <c r="C22" s="305"/>
      <c r="D22" s="308" t="s">
        <v>32</v>
      </c>
      <c r="E22" s="309"/>
      <c r="F22" s="316"/>
      <c r="G22" s="317"/>
      <c r="H22" s="18"/>
      <c r="I22" s="18"/>
      <c r="J22" s="18"/>
      <c r="K22" s="18"/>
      <c r="L22" s="18"/>
      <c r="M22" s="18"/>
      <c r="N22" s="18"/>
      <c r="O22" s="18"/>
      <c r="P22" s="18"/>
      <c r="R22" s="18"/>
    </row>
    <row r="23" spans="2:18" ht="18" customHeight="1" thickBot="1" x14ac:dyDescent="0.2">
      <c r="B23" s="306"/>
      <c r="C23" s="307"/>
      <c r="D23" s="312" t="s">
        <v>33</v>
      </c>
      <c r="E23" s="313"/>
      <c r="F23" s="310"/>
      <c r="G23" s="311"/>
      <c r="H23" s="18"/>
      <c r="I23" s="18"/>
      <c r="J23" s="18"/>
      <c r="K23" s="18"/>
      <c r="L23" s="18"/>
      <c r="M23" s="18"/>
      <c r="N23" s="18"/>
      <c r="O23" s="18"/>
      <c r="P23" s="18"/>
      <c r="R23" s="18"/>
    </row>
    <row r="24" spans="2:18" ht="18" customHeight="1" thickBot="1" x14ac:dyDescent="0.2">
      <c r="B24" s="304" t="s">
        <v>34</v>
      </c>
      <c r="C24" s="305"/>
      <c r="D24" s="314" t="s">
        <v>32</v>
      </c>
      <c r="E24" s="315"/>
      <c r="F24" s="310"/>
      <c r="G24" s="311"/>
      <c r="H24" s="18"/>
      <c r="I24" s="18"/>
      <c r="J24" s="19"/>
      <c r="K24" s="18"/>
      <c r="L24" s="18"/>
      <c r="M24" s="18"/>
      <c r="N24" s="18"/>
      <c r="O24" s="18"/>
      <c r="P24" s="18"/>
      <c r="R24" s="18"/>
    </row>
    <row r="25" spans="2:18" ht="18" customHeight="1" thickBot="1" x14ac:dyDescent="0.2">
      <c r="B25" s="306"/>
      <c r="C25" s="307"/>
      <c r="D25" s="318" t="s">
        <v>33</v>
      </c>
      <c r="E25" s="319"/>
      <c r="F25" s="310"/>
      <c r="G25" s="311"/>
      <c r="H25" s="157" t="s">
        <v>50</v>
      </c>
      <c r="I25" s="18"/>
      <c r="J25" s="18"/>
      <c r="K25" s="18"/>
      <c r="L25" s="18"/>
      <c r="M25" s="18"/>
      <c r="N25" s="18"/>
      <c r="O25" s="18"/>
      <c r="P25" s="18"/>
      <c r="R25" s="18"/>
    </row>
    <row r="26" spans="2:18" ht="18" customHeight="1" thickBot="1" x14ac:dyDescent="0.2">
      <c r="B26" s="304" t="s">
        <v>35</v>
      </c>
      <c r="C26" s="305"/>
      <c r="D26" s="308" t="s">
        <v>32</v>
      </c>
      <c r="E26" s="309"/>
      <c r="F26" s="310"/>
      <c r="G26" s="311"/>
      <c r="H26" s="18"/>
      <c r="I26" s="18"/>
      <c r="J26" s="18"/>
      <c r="K26" s="18"/>
      <c r="L26" s="18"/>
      <c r="M26" s="18"/>
      <c r="N26" s="18"/>
      <c r="O26" s="18"/>
      <c r="P26" s="18"/>
      <c r="R26" s="18"/>
    </row>
    <row r="27" spans="2:18" ht="18" customHeight="1" thickBot="1" x14ac:dyDescent="0.2">
      <c r="B27" s="306"/>
      <c r="C27" s="307"/>
      <c r="D27" s="312" t="s">
        <v>33</v>
      </c>
      <c r="E27" s="313"/>
      <c r="F27" s="310"/>
      <c r="G27" s="311"/>
      <c r="H27" s="18"/>
      <c r="I27" s="18"/>
      <c r="J27" s="18"/>
      <c r="K27" s="18"/>
      <c r="L27" s="18"/>
      <c r="M27" s="18"/>
      <c r="N27" s="18"/>
      <c r="O27" s="18"/>
      <c r="P27" s="18"/>
      <c r="R27" s="18"/>
    </row>
    <row r="28" spans="2:18" ht="18" customHeight="1" thickBot="1" x14ac:dyDescent="0.2">
      <c r="B28" s="304" t="s">
        <v>41</v>
      </c>
      <c r="C28" s="305"/>
      <c r="D28" s="314" t="s">
        <v>32</v>
      </c>
      <c r="E28" s="315"/>
      <c r="F28" s="310"/>
      <c r="G28" s="311"/>
      <c r="H28" s="18"/>
      <c r="I28" s="18"/>
      <c r="J28" s="18"/>
      <c r="K28" s="18"/>
      <c r="L28" s="18"/>
      <c r="M28" s="18"/>
      <c r="N28" s="18"/>
      <c r="O28" s="18"/>
      <c r="P28" s="18"/>
      <c r="R28" s="18"/>
    </row>
    <row r="29" spans="2:18" ht="18" customHeight="1" thickBot="1" x14ac:dyDescent="0.2">
      <c r="B29" s="306"/>
      <c r="C29" s="307"/>
      <c r="D29" s="312" t="s">
        <v>33</v>
      </c>
      <c r="E29" s="313"/>
      <c r="F29" s="310"/>
      <c r="G29" s="311"/>
      <c r="H29" s="18"/>
      <c r="I29" s="18"/>
      <c r="J29" s="18"/>
      <c r="K29" s="18"/>
      <c r="L29" s="18"/>
      <c r="M29" s="18"/>
      <c r="N29" s="18"/>
      <c r="O29" s="18"/>
      <c r="P29" s="18"/>
      <c r="R29" s="18"/>
    </row>
    <row r="30" spans="2:18" ht="9" customHeight="1" thickBot="1" x14ac:dyDescent="0.2">
      <c r="F30" s="20"/>
    </row>
    <row r="31" spans="2:18" ht="9" customHeight="1" thickBot="1" x14ac:dyDescent="0.2">
      <c r="B31" s="251" t="s">
        <v>36</v>
      </c>
      <c r="C31" s="252"/>
      <c r="D31" s="21"/>
      <c r="E31" s="22"/>
      <c r="F31" s="22"/>
      <c r="G31" s="22"/>
      <c r="H31" s="23"/>
      <c r="I31" s="24" t="s">
        <v>40</v>
      </c>
      <c r="J31" s="22"/>
      <c r="K31" s="22"/>
      <c r="L31" s="168" t="s">
        <v>39</v>
      </c>
      <c r="M31" s="168"/>
      <c r="N31" s="168"/>
      <c r="O31" s="168"/>
      <c r="P31" s="25" t="s">
        <v>39</v>
      </c>
      <c r="Q31" s="26"/>
    </row>
    <row r="32" spans="2:18" ht="18" customHeight="1" thickBot="1" x14ac:dyDescent="0.2">
      <c r="B32" s="244"/>
      <c r="C32" s="245"/>
      <c r="D32" s="170" t="s">
        <v>10</v>
      </c>
      <c r="E32" s="171"/>
      <c r="F32" s="171"/>
      <c r="G32" s="171"/>
      <c r="H32" s="299">
        <v>11492</v>
      </c>
      <c r="I32" s="299"/>
      <c r="J32" s="27" t="s">
        <v>2</v>
      </c>
      <c r="K32" s="27"/>
      <c r="L32" s="98">
        <f>SUM(F22:G25)</f>
        <v>0</v>
      </c>
      <c r="M32" s="27" t="s">
        <v>3</v>
      </c>
      <c r="N32" s="27" t="s">
        <v>4</v>
      </c>
      <c r="O32" s="300">
        <f>H32*L32</f>
        <v>0</v>
      </c>
      <c r="P32" s="301"/>
      <c r="Q32" s="28" t="s">
        <v>0</v>
      </c>
    </row>
    <row r="33" spans="1:18" ht="18" customHeight="1" thickBot="1" x14ac:dyDescent="0.2">
      <c r="B33" s="244"/>
      <c r="C33" s="245"/>
      <c r="D33" s="170" t="s">
        <v>11</v>
      </c>
      <c r="E33" s="171"/>
      <c r="F33" s="171"/>
      <c r="G33" s="171"/>
      <c r="H33" s="299">
        <v>1986</v>
      </c>
      <c r="I33" s="299"/>
      <c r="J33" s="27" t="s">
        <v>2</v>
      </c>
      <c r="K33" s="27"/>
      <c r="L33" s="98">
        <f>SUM(F26:G29)</f>
        <v>0</v>
      </c>
      <c r="M33" s="27" t="s">
        <v>3</v>
      </c>
      <c r="N33" s="27" t="s">
        <v>4</v>
      </c>
      <c r="O33" s="300">
        <f>H33*L33</f>
        <v>0</v>
      </c>
      <c r="P33" s="301"/>
      <c r="Q33" s="28" t="s">
        <v>0</v>
      </c>
    </row>
    <row r="34" spans="1:18" ht="9" customHeight="1" thickBot="1" x14ac:dyDescent="0.2">
      <c r="B34" s="246"/>
      <c r="C34" s="247"/>
      <c r="D34" s="29"/>
      <c r="E34" s="30"/>
      <c r="F34" s="30"/>
      <c r="G34" s="30"/>
      <c r="H34" s="30"/>
      <c r="I34" s="31"/>
      <c r="J34" s="32"/>
      <c r="K34" s="32"/>
      <c r="L34" s="32"/>
      <c r="M34" s="32"/>
      <c r="N34" s="32"/>
      <c r="O34" s="33"/>
      <c r="P34" s="34"/>
      <c r="Q34" s="35"/>
    </row>
    <row r="35" spans="1:18" ht="9" customHeight="1" thickBot="1" x14ac:dyDescent="0.2">
      <c r="B35" s="276" t="s">
        <v>45</v>
      </c>
      <c r="C35" s="277"/>
      <c r="D35" s="170"/>
      <c r="E35" s="171"/>
      <c r="F35" s="171"/>
      <c r="G35" s="171"/>
      <c r="H35" s="171"/>
      <c r="I35" s="36"/>
      <c r="J35" s="37"/>
      <c r="K35" s="37"/>
      <c r="L35" s="37"/>
      <c r="M35" s="37"/>
      <c r="N35" s="37"/>
      <c r="O35" s="38"/>
      <c r="P35" s="39"/>
      <c r="Q35" s="40"/>
    </row>
    <row r="36" spans="1:18" ht="14.25" thickBot="1" x14ac:dyDescent="0.2">
      <c r="B36" s="278"/>
      <c r="C36" s="279"/>
      <c r="D36" s="170" t="s">
        <v>193</v>
      </c>
      <c r="E36" s="171"/>
      <c r="F36" s="171"/>
      <c r="G36" s="171"/>
      <c r="H36" s="302"/>
      <c r="I36" s="303"/>
      <c r="J36" s="37" t="s">
        <v>0</v>
      </c>
      <c r="K36" s="37"/>
      <c r="L36" s="37"/>
      <c r="M36" s="37"/>
      <c r="N36" s="37"/>
      <c r="O36" s="38"/>
      <c r="P36" s="39"/>
      <c r="Q36" s="40"/>
    </row>
    <row r="37" spans="1:18" ht="9" customHeight="1" thickBot="1" x14ac:dyDescent="0.2">
      <c r="B37" s="280"/>
      <c r="C37" s="281"/>
      <c r="D37" s="41"/>
      <c r="E37" s="42"/>
      <c r="F37" s="42"/>
      <c r="G37" s="42"/>
      <c r="H37" s="42"/>
      <c r="I37" s="43"/>
      <c r="J37" s="43"/>
      <c r="K37" s="43"/>
      <c r="L37" s="43"/>
      <c r="M37" s="44"/>
      <c r="N37" s="44"/>
      <c r="O37" s="45"/>
      <c r="P37" s="46"/>
      <c r="Q37" s="47"/>
    </row>
    <row r="38" spans="1:18" ht="18" customHeight="1" thickTop="1" thickBot="1" x14ac:dyDescent="0.2">
      <c r="B38" s="265" t="s">
        <v>13</v>
      </c>
      <c r="C38" s="266"/>
      <c r="D38" s="48"/>
      <c r="E38" s="20"/>
      <c r="F38" s="20"/>
      <c r="G38" s="20"/>
      <c r="H38" s="20"/>
      <c r="I38" s="20"/>
      <c r="J38" s="20"/>
      <c r="K38" s="20"/>
      <c r="L38" s="20"/>
      <c r="M38" s="267" t="s">
        <v>5</v>
      </c>
      <c r="N38" s="267"/>
      <c r="O38" s="298">
        <f>SUM(O32,O33,H36)</f>
        <v>0</v>
      </c>
      <c r="P38" s="298"/>
      <c r="Q38" s="49" t="s">
        <v>0</v>
      </c>
      <c r="R38" s="50" t="s">
        <v>39</v>
      </c>
    </row>
    <row r="39" spans="1:18" ht="9" customHeight="1" thickBot="1" x14ac:dyDescent="0.2"/>
    <row r="40" spans="1:18" ht="9" customHeight="1" thickBot="1" x14ac:dyDescent="0.2">
      <c r="B40" s="251" t="s">
        <v>75</v>
      </c>
      <c r="C40" s="252"/>
      <c r="D40" s="22"/>
      <c r="E40" s="22"/>
      <c r="F40" s="22"/>
      <c r="G40" s="22"/>
      <c r="H40" s="22"/>
      <c r="I40" s="22"/>
      <c r="J40" s="22"/>
      <c r="K40" s="22"/>
      <c r="L40" s="168" t="s">
        <v>39</v>
      </c>
      <c r="M40" s="168"/>
      <c r="N40" s="168"/>
      <c r="O40" s="168"/>
      <c r="P40" s="25" t="s">
        <v>39</v>
      </c>
      <c r="Q40" s="26"/>
    </row>
    <row r="41" spans="1:18" ht="18" customHeight="1" thickTop="1" thickBot="1" x14ac:dyDescent="0.2">
      <c r="B41" s="244"/>
      <c r="C41" s="245"/>
      <c r="D41" s="9" t="s">
        <v>6</v>
      </c>
      <c r="E41" s="9"/>
      <c r="F41" s="9"/>
      <c r="G41" s="51"/>
      <c r="H41" s="288"/>
      <c r="I41" s="289"/>
      <c r="J41" s="27" t="s">
        <v>2</v>
      </c>
      <c r="K41" s="27"/>
      <c r="L41" s="99">
        <f>F22</f>
        <v>0</v>
      </c>
      <c r="M41" s="27" t="s">
        <v>3</v>
      </c>
      <c r="N41" s="27" t="s">
        <v>4</v>
      </c>
      <c r="O41" s="290">
        <f>H41*L41</f>
        <v>0</v>
      </c>
      <c r="P41" s="291"/>
      <c r="Q41" s="28" t="s">
        <v>0</v>
      </c>
    </row>
    <row r="42" spans="1:18" ht="18" customHeight="1" thickTop="1" thickBot="1" x14ac:dyDescent="0.2">
      <c r="B42" s="244"/>
      <c r="C42" s="245"/>
      <c r="D42" s="9" t="s">
        <v>89</v>
      </c>
      <c r="E42" s="9"/>
      <c r="F42" s="9"/>
      <c r="G42" s="51"/>
      <c r="H42" s="288"/>
      <c r="I42" s="289"/>
      <c r="J42" s="27" t="s">
        <v>2</v>
      </c>
      <c r="K42" s="27"/>
      <c r="L42" s="99">
        <f>F24</f>
        <v>0</v>
      </c>
      <c r="M42" s="27" t="s">
        <v>3</v>
      </c>
      <c r="N42" s="27" t="s">
        <v>4</v>
      </c>
      <c r="O42" s="290">
        <f>H42*L42</f>
        <v>0</v>
      </c>
      <c r="P42" s="291"/>
      <c r="Q42" s="28" t="s">
        <v>0</v>
      </c>
    </row>
    <row r="43" spans="1:18" ht="18" customHeight="1" thickTop="1" thickBot="1" x14ac:dyDescent="0.2">
      <c r="B43" s="244"/>
      <c r="C43" s="245"/>
      <c r="D43" s="9" t="s">
        <v>8</v>
      </c>
      <c r="E43" s="9"/>
      <c r="F43" s="9"/>
      <c r="G43" s="51"/>
      <c r="H43" s="288"/>
      <c r="I43" s="289"/>
      <c r="J43" s="27" t="s">
        <v>2</v>
      </c>
      <c r="K43" s="27"/>
      <c r="L43" s="99">
        <f>F26</f>
        <v>0</v>
      </c>
      <c r="M43" s="27" t="s">
        <v>3</v>
      </c>
      <c r="N43" s="27" t="s">
        <v>4</v>
      </c>
      <c r="O43" s="290">
        <f>H43*L43</f>
        <v>0</v>
      </c>
      <c r="P43" s="291"/>
      <c r="Q43" s="28" t="s">
        <v>0</v>
      </c>
    </row>
    <row r="44" spans="1:18" ht="18" customHeight="1" thickTop="1" thickBot="1" x14ac:dyDescent="0.2">
      <c r="B44" s="244"/>
      <c r="C44" s="245"/>
      <c r="D44" s="9" t="s">
        <v>42</v>
      </c>
      <c r="E44" s="9"/>
      <c r="F44" s="9"/>
      <c r="G44" s="51"/>
      <c r="H44" s="288"/>
      <c r="I44" s="289"/>
      <c r="J44" s="27" t="s">
        <v>2</v>
      </c>
      <c r="K44" s="27"/>
      <c r="L44" s="99">
        <f>F28</f>
        <v>0</v>
      </c>
      <c r="M44" s="27" t="s">
        <v>3</v>
      </c>
      <c r="N44" s="27" t="s">
        <v>4</v>
      </c>
      <c r="O44" s="290">
        <f>H44*L44</f>
        <v>0</v>
      </c>
      <c r="P44" s="291"/>
      <c r="Q44" s="28" t="s">
        <v>0</v>
      </c>
    </row>
    <row r="45" spans="1:18" ht="9" customHeight="1" thickTop="1" x14ac:dyDescent="0.15">
      <c r="B45" s="244"/>
      <c r="C45" s="245"/>
      <c r="D45" s="52"/>
      <c r="E45" s="52"/>
      <c r="F45" s="52"/>
      <c r="G45" s="52"/>
      <c r="H45" s="53"/>
      <c r="I45" s="54"/>
      <c r="J45" s="55"/>
      <c r="K45" s="55"/>
      <c r="L45" s="56"/>
      <c r="M45" s="55"/>
      <c r="N45" s="55"/>
      <c r="O45" s="57"/>
      <c r="P45" s="58"/>
      <c r="Q45" s="59"/>
    </row>
    <row r="46" spans="1:18" ht="14.25" customHeight="1" thickBot="1" x14ac:dyDescent="0.2">
      <c r="B46" s="296" t="s">
        <v>194</v>
      </c>
      <c r="C46" s="297"/>
      <c r="D46" s="9"/>
      <c r="E46" s="9"/>
      <c r="F46" s="9"/>
      <c r="G46" s="9"/>
      <c r="H46" s="60"/>
      <c r="I46" s="61"/>
      <c r="J46" s="27"/>
      <c r="K46" s="27"/>
      <c r="L46" s="62" t="s">
        <v>39</v>
      </c>
      <c r="M46" s="63"/>
      <c r="N46" s="63"/>
      <c r="O46" s="63"/>
      <c r="P46" s="64" t="s">
        <v>39</v>
      </c>
      <c r="Q46" s="28"/>
    </row>
    <row r="47" spans="1:18" ht="18" customHeight="1" thickTop="1" thickBot="1" x14ac:dyDescent="0.2">
      <c r="A47" s="65"/>
      <c r="B47" s="292">
        <v>36</v>
      </c>
      <c r="C47" s="294" t="s">
        <v>3</v>
      </c>
      <c r="D47" s="9" t="s">
        <v>7</v>
      </c>
      <c r="E47" s="9"/>
      <c r="F47" s="9"/>
      <c r="G47" s="51"/>
      <c r="H47" s="288"/>
      <c r="I47" s="289"/>
      <c r="J47" s="27" t="s">
        <v>2</v>
      </c>
      <c r="K47" s="27"/>
      <c r="L47" s="99">
        <f>F23</f>
        <v>0</v>
      </c>
      <c r="M47" s="27" t="s">
        <v>3</v>
      </c>
      <c r="N47" s="27" t="s">
        <v>4</v>
      </c>
      <c r="O47" s="290">
        <f>L47*H47</f>
        <v>0</v>
      </c>
      <c r="P47" s="291"/>
      <c r="Q47" s="28" t="s">
        <v>0</v>
      </c>
    </row>
    <row r="48" spans="1:18" ht="18" customHeight="1" thickTop="1" thickBot="1" x14ac:dyDescent="0.2">
      <c r="A48" s="66"/>
      <c r="B48" s="292"/>
      <c r="C48" s="294"/>
      <c r="D48" s="9" t="s">
        <v>90</v>
      </c>
      <c r="E48" s="9"/>
      <c r="F48" s="9"/>
      <c r="G48" s="51"/>
      <c r="H48" s="288"/>
      <c r="I48" s="289"/>
      <c r="J48" s="27" t="s">
        <v>2</v>
      </c>
      <c r="K48" s="27"/>
      <c r="L48" s="99">
        <f>F25</f>
        <v>0</v>
      </c>
      <c r="M48" s="27" t="s">
        <v>3</v>
      </c>
      <c r="N48" s="27" t="s">
        <v>4</v>
      </c>
      <c r="O48" s="290">
        <f>L48*H48</f>
        <v>0</v>
      </c>
      <c r="P48" s="291"/>
      <c r="Q48" s="28" t="s">
        <v>0</v>
      </c>
    </row>
    <row r="49" spans="1:17" ht="18" customHeight="1" thickTop="1" thickBot="1" x14ac:dyDescent="0.2">
      <c r="A49" s="66"/>
      <c r="B49" s="278" t="s">
        <v>37</v>
      </c>
      <c r="C49" s="279"/>
      <c r="D49" s="9" t="s">
        <v>9</v>
      </c>
      <c r="E49" s="9"/>
      <c r="F49" s="9"/>
      <c r="G49" s="51"/>
      <c r="H49" s="288"/>
      <c r="I49" s="289"/>
      <c r="J49" s="27" t="s">
        <v>2</v>
      </c>
      <c r="K49" s="27"/>
      <c r="L49" s="99">
        <f>F27</f>
        <v>0</v>
      </c>
      <c r="M49" s="27" t="s">
        <v>3</v>
      </c>
      <c r="N49" s="27" t="s">
        <v>4</v>
      </c>
      <c r="O49" s="290">
        <f>L49*H49</f>
        <v>0</v>
      </c>
      <c r="P49" s="291"/>
      <c r="Q49" s="28" t="s">
        <v>0</v>
      </c>
    </row>
    <row r="50" spans="1:17" ht="18" customHeight="1" thickTop="1" thickBot="1" x14ac:dyDescent="0.2">
      <c r="A50" s="65"/>
      <c r="B50" s="292">
        <v>40</v>
      </c>
      <c r="C50" s="294" t="s">
        <v>3</v>
      </c>
      <c r="D50" s="9" t="s">
        <v>43</v>
      </c>
      <c r="E50" s="9"/>
      <c r="F50" s="9"/>
      <c r="G50" s="51"/>
      <c r="H50" s="288"/>
      <c r="I50" s="289"/>
      <c r="J50" s="27" t="s">
        <v>2</v>
      </c>
      <c r="K50" s="27"/>
      <c r="L50" s="99">
        <f>F29</f>
        <v>0</v>
      </c>
      <c r="M50" s="27" t="s">
        <v>3</v>
      </c>
      <c r="N50" s="27" t="s">
        <v>4</v>
      </c>
      <c r="O50" s="290">
        <f>L50*H50</f>
        <v>0</v>
      </c>
      <c r="P50" s="291"/>
      <c r="Q50" s="28" t="s">
        <v>0</v>
      </c>
    </row>
    <row r="51" spans="1:17" ht="18" customHeight="1" thickTop="1" thickBot="1" x14ac:dyDescent="0.2">
      <c r="B51" s="293"/>
      <c r="C51" s="295"/>
      <c r="D51" s="20"/>
      <c r="E51" s="20"/>
      <c r="F51" s="20"/>
      <c r="G51" s="20"/>
      <c r="H51" s="20"/>
      <c r="I51" s="67"/>
      <c r="J51" s="68"/>
      <c r="K51" s="68"/>
      <c r="L51" s="32"/>
      <c r="M51" s="20"/>
      <c r="N51" s="68"/>
      <c r="O51" s="68"/>
      <c r="P51" s="67"/>
      <c r="Q51" s="69"/>
    </row>
    <row r="52" spans="1:17" ht="9" customHeight="1" thickBot="1" x14ac:dyDescent="0.2">
      <c r="B52" s="251" t="s">
        <v>74</v>
      </c>
      <c r="C52" s="252"/>
      <c r="D52" s="21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70"/>
      <c r="P52" s="71"/>
      <c r="Q52" s="26"/>
    </row>
    <row r="53" spans="1:17" ht="18" thickBot="1" x14ac:dyDescent="0.2">
      <c r="B53" s="244"/>
      <c r="C53" s="245"/>
      <c r="D53" s="6" t="s">
        <v>66</v>
      </c>
      <c r="E53" s="9"/>
      <c r="F53" s="9"/>
      <c r="G53" s="158" t="s">
        <v>52</v>
      </c>
      <c r="H53" s="284"/>
      <c r="I53" s="285"/>
      <c r="J53" s="9" t="s">
        <v>0</v>
      </c>
      <c r="K53" s="72"/>
      <c r="L53" s="9"/>
      <c r="M53" s="9"/>
      <c r="N53" s="9"/>
      <c r="O53" s="9"/>
      <c r="P53" s="9"/>
      <c r="Q53" s="28"/>
    </row>
    <row r="54" spans="1:17" ht="18" thickBot="1" x14ac:dyDescent="0.2">
      <c r="B54" s="244"/>
      <c r="C54" s="245"/>
      <c r="D54" s="6" t="s">
        <v>67</v>
      </c>
      <c r="E54" s="9"/>
      <c r="F54" s="9"/>
      <c r="G54" s="158" t="s">
        <v>94</v>
      </c>
      <c r="H54" s="286"/>
      <c r="I54" s="287"/>
      <c r="J54" s="9" t="s">
        <v>0</v>
      </c>
      <c r="K54" s="72"/>
      <c r="L54" s="9"/>
      <c r="M54" s="9"/>
      <c r="N54" s="9"/>
      <c r="O54" s="9"/>
      <c r="P54" s="9"/>
      <c r="Q54" s="28"/>
    </row>
    <row r="55" spans="1:17" ht="18" thickBot="1" x14ac:dyDescent="0.2">
      <c r="B55" s="244"/>
      <c r="C55" s="245"/>
      <c r="D55" s="6" t="s">
        <v>68</v>
      </c>
      <c r="E55" s="9"/>
      <c r="F55" s="9"/>
      <c r="G55" s="158" t="s">
        <v>95</v>
      </c>
      <c r="H55" s="284"/>
      <c r="I55" s="285"/>
      <c r="J55" s="9" t="s">
        <v>0</v>
      </c>
      <c r="K55" s="72"/>
      <c r="L55" s="9"/>
      <c r="M55" s="9"/>
      <c r="N55" s="9"/>
      <c r="O55" s="9"/>
      <c r="P55" s="9"/>
      <c r="Q55" s="28"/>
    </row>
    <row r="56" spans="1:17" ht="18" thickBot="1" x14ac:dyDescent="0.2">
      <c r="B56" s="244"/>
      <c r="C56" s="245"/>
      <c r="D56" s="6" t="s">
        <v>69</v>
      </c>
      <c r="E56" s="9"/>
      <c r="F56" s="9"/>
      <c r="G56" s="158" t="s">
        <v>59</v>
      </c>
      <c r="H56" s="284"/>
      <c r="I56" s="285"/>
      <c r="J56" s="9" t="s">
        <v>0</v>
      </c>
      <c r="K56" s="72"/>
      <c r="L56" s="9"/>
      <c r="M56" s="9"/>
      <c r="N56" s="9"/>
      <c r="O56" s="9"/>
      <c r="P56" s="9"/>
      <c r="Q56" s="28"/>
    </row>
    <row r="57" spans="1:17" ht="18" thickBot="1" x14ac:dyDescent="0.2">
      <c r="B57" s="244"/>
      <c r="C57" s="245"/>
      <c r="D57" s="6" t="s">
        <v>70</v>
      </c>
      <c r="E57" s="9"/>
      <c r="F57" s="9"/>
      <c r="G57" s="159" t="s">
        <v>60</v>
      </c>
      <c r="H57" s="284"/>
      <c r="I57" s="285"/>
      <c r="J57" s="9" t="s">
        <v>0</v>
      </c>
      <c r="K57" s="72"/>
      <c r="L57" s="9"/>
      <c r="M57" s="9"/>
      <c r="N57" s="9"/>
      <c r="O57" s="9"/>
      <c r="P57" s="9"/>
      <c r="Q57" s="28"/>
    </row>
    <row r="58" spans="1:17" ht="18" thickBot="1" x14ac:dyDescent="0.2">
      <c r="B58" s="244"/>
      <c r="C58" s="245"/>
      <c r="D58" s="6" t="s">
        <v>71</v>
      </c>
      <c r="E58" s="9"/>
      <c r="F58" s="9"/>
      <c r="G58" s="159" t="s">
        <v>61</v>
      </c>
      <c r="H58" s="284"/>
      <c r="I58" s="285"/>
      <c r="J58" s="9" t="s">
        <v>0</v>
      </c>
      <c r="K58" s="72"/>
      <c r="L58" s="9"/>
      <c r="M58" s="9"/>
      <c r="N58" s="9"/>
      <c r="O58" s="9"/>
      <c r="P58" s="9"/>
      <c r="Q58" s="28"/>
    </row>
    <row r="59" spans="1:17" ht="18" thickBot="1" x14ac:dyDescent="0.2">
      <c r="B59" s="244"/>
      <c r="C59" s="245"/>
      <c r="D59" s="6" t="s">
        <v>72</v>
      </c>
      <c r="E59" s="9"/>
      <c r="F59" s="9"/>
      <c r="G59" s="159" t="s">
        <v>62</v>
      </c>
      <c r="H59" s="284"/>
      <c r="I59" s="285"/>
      <c r="J59" s="9" t="s">
        <v>0</v>
      </c>
      <c r="K59" s="72"/>
      <c r="L59" s="9"/>
      <c r="M59" s="9"/>
      <c r="N59" s="9"/>
      <c r="O59" s="9"/>
      <c r="P59" s="9"/>
      <c r="Q59" s="28"/>
    </row>
    <row r="60" spans="1:17" ht="9" customHeight="1" thickBot="1" x14ac:dyDescent="0.2">
      <c r="B60" s="246"/>
      <c r="C60" s="247"/>
      <c r="D60" s="48"/>
      <c r="E60" s="20"/>
      <c r="F60" s="20"/>
      <c r="G60" s="20"/>
      <c r="H60" s="34"/>
      <c r="I60" s="34"/>
      <c r="J60" s="20"/>
      <c r="K60" s="73"/>
      <c r="L60" s="20"/>
      <c r="M60" s="20"/>
      <c r="N60" s="20"/>
      <c r="O60" s="20"/>
      <c r="P60" s="20"/>
      <c r="Q60" s="69"/>
    </row>
    <row r="61" spans="1:17" ht="9" customHeight="1" x14ac:dyDescent="0.15">
      <c r="B61" s="276" t="s">
        <v>44</v>
      </c>
      <c r="C61" s="277"/>
      <c r="D61" s="6"/>
      <c r="E61" s="9"/>
      <c r="F61" s="9"/>
      <c r="G61" s="9"/>
      <c r="H61" s="39"/>
      <c r="K61" s="72"/>
      <c r="N61" s="9"/>
      <c r="O61" s="253" t="s">
        <v>39</v>
      </c>
      <c r="P61" s="253"/>
      <c r="Q61" s="28"/>
    </row>
    <row r="62" spans="1:17" ht="14.25" thickBot="1" x14ac:dyDescent="0.2">
      <c r="B62" s="278"/>
      <c r="C62" s="279"/>
      <c r="D62" s="6"/>
      <c r="E62" s="9"/>
      <c r="F62" s="9"/>
      <c r="G62" s="9"/>
      <c r="I62" s="254" t="s">
        <v>26</v>
      </c>
      <c r="J62" s="254"/>
      <c r="K62" s="9"/>
      <c r="L62" s="255" t="s">
        <v>185</v>
      </c>
      <c r="M62" s="255"/>
      <c r="N62" s="169"/>
      <c r="O62" s="254" t="s">
        <v>27</v>
      </c>
      <c r="P62" s="254"/>
      <c r="Q62" s="28"/>
    </row>
    <row r="63" spans="1:17" ht="18" customHeight="1" thickBot="1" x14ac:dyDescent="0.2">
      <c r="B63" s="278"/>
      <c r="C63" s="279"/>
      <c r="D63" s="282" t="s">
        <v>73</v>
      </c>
      <c r="E63" s="283"/>
      <c r="F63" s="9"/>
      <c r="G63" s="9"/>
      <c r="H63" s="160" t="s">
        <v>63</v>
      </c>
      <c r="I63" s="284"/>
      <c r="J63" s="285"/>
      <c r="K63" s="13"/>
      <c r="L63" s="259"/>
      <c r="M63" s="260"/>
      <c r="N63" s="9"/>
      <c r="O63" s="261">
        <f>I63-L63</f>
        <v>0</v>
      </c>
      <c r="P63" s="262"/>
      <c r="Q63" s="28"/>
    </row>
    <row r="64" spans="1:17" ht="9" customHeight="1" thickBot="1" x14ac:dyDescent="0.2">
      <c r="B64" s="280"/>
      <c r="C64" s="281"/>
      <c r="D64" s="41"/>
      <c r="E64" s="42"/>
      <c r="F64" s="42"/>
      <c r="G64" s="42"/>
      <c r="H64" s="42"/>
      <c r="I64" s="42"/>
      <c r="J64" s="42"/>
      <c r="K64" s="42"/>
      <c r="L64" s="42"/>
      <c r="M64" s="74"/>
      <c r="N64" s="74"/>
      <c r="O64" s="74"/>
      <c r="P64" s="75"/>
      <c r="Q64" s="47"/>
    </row>
    <row r="65" spans="2:18" ht="15" thickTop="1" thickBot="1" x14ac:dyDescent="0.2">
      <c r="B65" s="265" t="s">
        <v>20</v>
      </c>
      <c r="C65" s="266"/>
      <c r="D65" s="48"/>
      <c r="E65" s="20"/>
      <c r="F65" s="20"/>
      <c r="G65" s="20"/>
      <c r="H65" s="20"/>
      <c r="I65" s="20"/>
      <c r="J65" s="20"/>
      <c r="K65" s="20"/>
      <c r="L65" s="20"/>
      <c r="M65" s="267" t="s">
        <v>5</v>
      </c>
      <c r="N65" s="267"/>
      <c r="O65" s="268">
        <f>SUM(O41:P44,O47:P50,H53:I59,O63)</f>
        <v>0</v>
      </c>
      <c r="P65" s="268"/>
      <c r="Q65" s="49" t="s">
        <v>0</v>
      </c>
      <c r="R65" s="50" t="s">
        <v>39</v>
      </c>
    </row>
    <row r="66" spans="2:18" ht="9" customHeight="1" x14ac:dyDescent="0.15">
      <c r="B66" s="27"/>
      <c r="C66" s="27"/>
      <c r="D66" s="9"/>
      <c r="E66" s="9"/>
      <c r="F66" s="9"/>
      <c r="G66" s="9"/>
      <c r="H66" s="9"/>
      <c r="I66" s="9"/>
      <c r="J66" s="9"/>
      <c r="K66" s="9"/>
      <c r="L66" s="9"/>
      <c r="M66" s="72"/>
      <c r="N66" s="72"/>
      <c r="O66" s="39"/>
      <c r="P66" s="39"/>
      <c r="Q66" s="171"/>
    </row>
    <row r="67" spans="2:18" ht="14.25" customHeight="1" x14ac:dyDescent="0.15">
      <c r="B67" s="240" t="s">
        <v>46</v>
      </c>
      <c r="C67" s="240"/>
      <c r="D67" s="240"/>
      <c r="E67" s="240"/>
      <c r="F67" s="240"/>
      <c r="G67" s="240"/>
      <c r="H67" s="76"/>
      <c r="I67" s="77" t="s">
        <v>39</v>
      </c>
      <c r="J67" s="78"/>
    </row>
    <row r="68" spans="2:18" ht="14.25" customHeight="1" x14ac:dyDescent="0.15">
      <c r="B68" s="269" t="s">
        <v>186</v>
      </c>
      <c r="C68" s="270"/>
      <c r="D68" s="270"/>
      <c r="E68" s="270"/>
      <c r="F68" s="271"/>
      <c r="G68" s="79" t="s">
        <v>14</v>
      </c>
      <c r="H68" s="272">
        <f>+H12-(I77-L77)-H15</f>
        <v>0</v>
      </c>
      <c r="I68" s="273"/>
      <c r="J68" s="80" t="s">
        <v>0</v>
      </c>
      <c r="K68" s="274" t="s">
        <v>47</v>
      </c>
      <c r="L68" s="275"/>
      <c r="M68" s="275"/>
      <c r="N68" s="275"/>
      <c r="O68" s="275"/>
      <c r="P68" s="275"/>
      <c r="Q68" s="275"/>
      <c r="R68" s="275"/>
    </row>
    <row r="69" spans="2:18" ht="14.25" customHeight="1" x14ac:dyDescent="0.15">
      <c r="B69" s="223" t="s">
        <v>187</v>
      </c>
      <c r="C69" s="223"/>
      <c r="D69" s="223"/>
      <c r="E69" s="223"/>
      <c r="F69" s="223"/>
      <c r="G69" s="79" t="s">
        <v>15</v>
      </c>
      <c r="H69" s="263">
        <f>+H68-H70-H71</f>
        <v>0</v>
      </c>
      <c r="I69" s="264"/>
      <c r="J69" s="166" t="s">
        <v>0</v>
      </c>
      <c r="K69" s="1" t="s">
        <v>76</v>
      </c>
    </row>
    <row r="70" spans="2:18" ht="14.25" customHeight="1" x14ac:dyDescent="0.15">
      <c r="B70" s="223" t="s">
        <v>77</v>
      </c>
      <c r="C70" s="223"/>
      <c r="D70" s="223"/>
      <c r="E70" s="223"/>
      <c r="F70" s="223"/>
      <c r="G70" s="79" t="s">
        <v>16</v>
      </c>
      <c r="H70" s="263">
        <f>O38</f>
        <v>0</v>
      </c>
      <c r="I70" s="264"/>
      <c r="J70" s="166" t="s">
        <v>0</v>
      </c>
      <c r="K70" s="1" t="s">
        <v>18</v>
      </c>
    </row>
    <row r="71" spans="2:18" ht="14.25" customHeight="1" x14ac:dyDescent="0.15">
      <c r="B71" s="223" t="s">
        <v>188</v>
      </c>
      <c r="C71" s="223"/>
      <c r="D71" s="223"/>
      <c r="E71" s="223"/>
      <c r="F71" s="223"/>
      <c r="G71" s="79" t="s">
        <v>17</v>
      </c>
      <c r="H71" s="263">
        <f>O65</f>
        <v>0</v>
      </c>
      <c r="I71" s="264"/>
      <c r="J71" s="166" t="s">
        <v>0</v>
      </c>
      <c r="K71" s="1" t="s">
        <v>19</v>
      </c>
    </row>
    <row r="72" spans="2:18" ht="9" customHeight="1" x14ac:dyDescent="0.15">
      <c r="B72" s="171"/>
      <c r="C72" s="171"/>
      <c r="D72" s="171"/>
      <c r="E72" s="171"/>
      <c r="F72" s="171"/>
      <c r="G72" s="27"/>
      <c r="H72" s="81"/>
      <c r="I72" s="81"/>
      <c r="J72" s="27"/>
    </row>
    <row r="73" spans="2:18" x14ac:dyDescent="0.15">
      <c r="B73" s="249" t="s">
        <v>233</v>
      </c>
      <c r="C73" s="249"/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49"/>
      <c r="Q73" s="249"/>
      <c r="R73" s="249"/>
    </row>
    <row r="74" spans="2:18" ht="14.25" thickBot="1" x14ac:dyDescent="0.2">
      <c r="B74" s="250" t="s">
        <v>78</v>
      </c>
      <c r="C74" s="250"/>
      <c r="D74" s="250"/>
      <c r="E74" s="250"/>
      <c r="F74" s="250"/>
      <c r="G74" s="250"/>
      <c r="H74" s="250"/>
      <c r="I74" s="250"/>
      <c r="J74" s="250"/>
      <c r="K74" s="250"/>
      <c r="L74" s="250"/>
      <c r="M74" s="250"/>
      <c r="N74" s="250"/>
      <c r="O74" s="250"/>
      <c r="P74" s="250"/>
      <c r="Q74" s="250"/>
      <c r="R74" s="250"/>
    </row>
    <row r="75" spans="2:18" ht="9" customHeight="1" x14ac:dyDescent="0.15">
      <c r="B75" s="251" t="s">
        <v>21</v>
      </c>
      <c r="C75" s="25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53"/>
      <c r="P75" s="253"/>
      <c r="Q75" s="26"/>
    </row>
    <row r="76" spans="2:18" ht="14.25" thickBot="1" x14ac:dyDescent="0.2">
      <c r="B76" s="244"/>
      <c r="C76" s="245"/>
      <c r="D76" s="9"/>
      <c r="E76" s="9"/>
      <c r="F76" s="9"/>
      <c r="G76" s="9"/>
      <c r="H76" s="9"/>
      <c r="I76" s="254" t="s">
        <v>26</v>
      </c>
      <c r="J76" s="254"/>
      <c r="K76" s="9"/>
      <c r="L76" s="255" t="s">
        <v>96</v>
      </c>
      <c r="M76" s="255"/>
      <c r="N76" s="255"/>
      <c r="O76" s="254" t="s">
        <v>27</v>
      </c>
      <c r="P76" s="254"/>
      <c r="Q76" s="82"/>
      <c r="R76" s="83"/>
    </row>
    <row r="77" spans="2:18" ht="18" customHeight="1" thickBot="1" x14ac:dyDescent="0.2">
      <c r="B77" s="244"/>
      <c r="C77" s="245"/>
      <c r="D77" s="9"/>
      <c r="E77" s="9"/>
      <c r="F77" s="256"/>
      <c r="G77" s="256"/>
      <c r="H77" s="158" t="s">
        <v>64</v>
      </c>
      <c r="I77" s="257"/>
      <c r="J77" s="258"/>
      <c r="K77" s="161" t="s">
        <v>65</v>
      </c>
      <c r="L77" s="259"/>
      <c r="M77" s="260"/>
      <c r="N77" s="84"/>
      <c r="O77" s="261">
        <f>I77-L77</f>
        <v>0</v>
      </c>
      <c r="P77" s="262"/>
      <c r="Q77" s="85" t="s">
        <v>79</v>
      </c>
      <c r="R77" s="86"/>
    </row>
    <row r="78" spans="2:18" ht="14.25" customHeight="1" x14ac:dyDescent="0.15">
      <c r="B78" s="242" t="s">
        <v>28</v>
      </c>
      <c r="C78" s="243"/>
      <c r="D78" s="239"/>
      <c r="E78" s="240"/>
      <c r="F78" s="240" t="s">
        <v>25</v>
      </c>
      <c r="G78" s="240"/>
      <c r="H78" s="9"/>
      <c r="I78" s="248" t="s">
        <v>87</v>
      </c>
      <c r="J78" s="248"/>
      <c r="K78" s="248"/>
      <c r="L78" s="248" t="s">
        <v>87</v>
      </c>
      <c r="M78" s="248"/>
      <c r="N78" s="248"/>
      <c r="O78" s="87"/>
      <c r="P78" s="87"/>
      <c r="Q78" s="88"/>
      <c r="R78" s="86"/>
    </row>
    <row r="79" spans="2:18" ht="14.25" customHeight="1" x14ac:dyDescent="0.15">
      <c r="B79" s="244"/>
      <c r="C79" s="245"/>
      <c r="D79" s="239" t="s">
        <v>22</v>
      </c>
      <c r="E79" s="240"/>
      <c r="F79" s="237" t="e">
        <f>H69/H68</f>
        <v>#DIV/0!</v>
      </c>
      <c r="G79" s="237"/>
      <c r="H79" s="89" t="s">
        <v>79</v>
      </c>
      <c r="I79" s="87"/>
      <c r="J79" s="87"/>
      <c r="K79" s="87"/>
      <c r="L79" s="87"/>
      <c r="M79" s="87"/>
      <c r="N79" s="87"/>
      <c r="O79" s="238" t="e">
        <f>O77*F79</f>
        <v>#DIV/0!</v>
      </c>
      <c r="P79" s="238"/>
      <c r="Q79" s="85" t="s">
        <v>79</v>
      </c>
      <c r="R79" s="86"/>
    </row>
    <row r="80" spans="2:18" ht="14.25" customHeight="1" x14ac:dyDescent="0.15">
      <c r="B80" s="244"/>
      <c r="C80" s="245"/>
      <c r="D80" s="239" t="s">
        <v>23</v>
      </c>
      <c r="E80" s="240"/>
      <c r="F80" s="237" t="e">
        <f>H70/H68</f>
        <v>#DIV/0!</v>
      </c>
      <c r="G80" s="237"/>
      <c r="H80" s="89" t="s">
        <v>79</v>
      </c>
      <c r="I80" s="87"/>
      <c r="J80" s="87"/>
      <c r="K80" s="87"/>
      <c r="L80" s="87"/>
      <c r="M80" s="87"/>
      <c r="N80" s="87"/>
      <c r="O80" s="238" t="e">
        <f>O77*F80</f>
        <v>#DIV/0!</v>
      </c>
      <c r="P80" s="238"/>
      <c r="Q80" s="85" t="s">
        <v>79</v>
      </c>
      <c r="R80" s="86"/>
    </row>
    <row r="81" spans="2:18" ht="14.25" customHeight="1" x14ac:dyDescent="0.15">
      <c r="B81" s="244"/>
      <c r="C81" s="245"/>
      <c r="D81" s="239" t="s">
        <v>24</v>
      </c>
      <c r="E81" s="240"/>
      <c r="F81" s="237" t="e">
        <f>H71/H68</f>
        <v>#DIV/0!</v>
      </c>
      <c r="G81" s="237"/>
      <c r="H81" s="89" t="s">
        <v>79</v>
      </c>
      <c r="I81" s="87"/>
      <c r="J81" s="87"/>
      <c r="K81" s="87"/>
      <c r="L81" s="87"/>
      <c r="M81" s="87"/>
      <c r="N81" s="87"/>
      <c r="O81" s="238" t="e">
        <f>O77*F81</f>
        <v>#DIV/0!</v>
      </c>
      <c r="P81" s="238"/>
      <c r="Q81" s="85" t="s">
        <v>79</v>
      </c>
      <c r="R81" s="86"/>
    </row>
    <row r="82" spans="2:18" ht="9" customHeight="1" thickBot="1" x14ac:dyDescent="0.2">
      <c r="B82" s="246"/>
      <c r="C82" s="247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69"/>
    </row>
    <row r="83" spans="2:18" ht="9" customHeight="1" x14ac:dyDescent="0.15"/>
    <row r="84" spans="2:18" ht="14.25" customHeight="1" x14ac:dyDescent="0.15">
      <c r="B84" s="241" t="s">
        <v>56</v>
      </c>
      <c r="C84" s="241"/>
      <c r="D84" s="90"/>
      <c r="E84" s="90"/>
      <c r="F84" s="90"/>
      <c r="H84" s="91"/>
      <c r="I84" s="91"/>
    </row>
    <row r="85" spans="2:18" ht="14.25" thickBot="1" x14ac:dyDescent="0.2">
      <c r="B85" s="230" t="s">
        <v>30</v>
      </c>
      <c r="C85" s="230"/>
      <c r="D85" s="230"/>
      <c r="E85" s="230"/>
      <c r="F85" s="230"/>
      <c r="G85" s="230"/>
      <c r="H85" s="231" t="s">
        <v>39</v>
      </c>
      <c r="I85" s="232"/>
      <c r="J85" s="92"/>
    </row>
    <row r="86" spans="2:18" ht="18" customHeight="1" thickTop="1" x14ac:dyDescent="0.15">
      <c r="B86" s="233" t="s">
        <v>189</v>
      </c>
      <c r="C86" s="234"/>
      <c r="D86" s="234"/>
      <c r="E86" s="234"/>
      <c r="F86" s="234"/>
      <c r="G86" s="93" t="s">
        <v>14</v>
      </c>
      <c r="H86" s="235">
        <f>H12-H15</f>
        <v>0</v>
      </c>
      <c r="I86" s="236"/>
      <c r="J86" s="94" t="s">
        <v>0</v>
      </c>
      <c r="K86" s="95" t="s">
        <v>81</v>
      </c>
    </row>
    <row r="87" spans="2:18" ht="18" customHeight="1" x14ac:dyDescent="0.15">
      <c r="B87" s="222" t="s">
        <v>190</v>
      </c>
      <c r="C87" s="223"/>
      <c r="D87" s="223"/>
      <c r="E87" s="223"/>
      <c r="F87" s="223"/>
      <c r="G87" s="167" t="s">
        <v>15</v>
      </c>
      <c r="H87" s="224" t="e">
        <f>H69+O79</f>
        <v>#DIV/0!</v>
      </c>
      <c r="I87" s="225"/>
      <c r="J87" s="96" t="s">
        <v>0</v>
      </c>
      <c r="K87" s="95" t="s">
        <v>82</v>
      </c>
    </row>
    <row r="88" spans="2:18" ht="18" customHeight="1" x14ac:dyDescent="0.15">
      <c r="B88" s="222" t="s">
        <v>86</v>
      </c>
      <c r="C88" s="223"/>
      <c r="D88" s="223"/>
      <c r="E88" s="223"/>
      <c r="F88" s="223"/>
      <c r="G88" s="167" t="s">
        <v>16</v>
      </c>
      <c r="H88" s="224" t="e">
        <f>H70+O80</f>
        <v>#DIV/0!</v>
      </c>
      <c r="I88" s="225"/>
      <c r="J88" s="96" t="s">
        <v>0</v>
      </c>
      <c r="K88" s="95" t="s">
        <v>83</v>
      </c>
    </row>
    <row r="89" spans="2:18" ht="18" customHeight="1" x14ac:dyDescent="0.15">
      <c r="B89" s="222" t="s">
        <v>191</v>
      </c>
      <c r="C89" s="223"/>
      <c r="D89" s="223"/>
      <c r="E89" s="223"/>
      <c r="F89" s="223"/>
      <c r="G89" s="167" t="s">
        <v>17</v>
      </c>
      <c r="H89" s="224" t="e">
        <f>H71+O81</f>
        <v>#DIV/0!</v>
      </c>
      <c r="I89" s="225"/>
      <c r="J89" s="96" t="s">
        <v>0</v>
      </c>
      <c r="K89" s="95" t="s">
        <v>84</v>
      </c>
    </row>
    <row r="90" spans="2:18" ht="18" customHeight="1" thickBot="1" x14ac:dyDescent="0.2">
      <c r="B90" s="228" t="s">
        <v>192</v>
      </c>
      <c r="C90" s="229"/>
      <c r="D90" s="229"/>
      <c r="E90" s="229"/>
      <c r="F90" s="229"/>
      <c r="G90" s="162" t="s">
        <v>49</v>
      </c>
      <c r="H90" s="226">
        <f>+H15</f>
        <v>0</v>
      </c>
      <c r="I90" s="227"/>
      <c r="J90" s="97" t="s">
        <v>0</v>
      </c>
      <c r="K90" s="95" t="s">
        <v>85</v>
      </c>
    </row>
    <row r="91" spans="2:18" ht="14.25" thickTop="1" x14ac:dyDescent="0.15"/>
    <row r="92" spans="2:18" x14ac:dyDescent="0.15">
      <c r="G92" s="72"/>
      <c r="H92" s="220"/>
      <c r="I92" s="220"/>
    </row>
    <row r="94" spans="2:18" x14ac:dyDescent="0.15">
      <c r="G94" s="72"/>
      <c r="H94" s="221"/>
      <c r="I94" s="221"/>
    </row>
    <row r="95" spans="2:18" x14ac:dyDescent="0.15">
      <c r="G95" s="72"/>
      <c r="H95" s="220"/>
      <c r="I95" s="220"/>
    </row>
    <row r="96" spans="2:18" x14ac:dyDescent="0.15">
      <c r="G96" s="72"/>
      <c r="H96" s="221"/>
      <c r="I96" s="221"/>
    </row>
    <row r="97" spans="7:9" x14ac:dyDescent="0.15">
      <c r="G97" s="72"/>
      <c r="H97" s="220"/>
      <c r="I97" s="220"/>
    </row>
  </sheetData>
  <sheetProtection password="81B0" sheet="1" objects="1" scenarios="1"/>
  <mergeCells count="148">
    <mergeCell ref="B1:I1"/>
    <mergeCell ref="K1:L1"/>
    <mergeCell ref="M1:Q1"/>
    <mergeCell ref="B3:C3"/>
    <mergeCell ref="B4:Q4"/>
    <mergeCell ref="C5:D5"/>
    <mergeCell ref="F5:Q5"/>
    <mergeCell ref="B15:F15"/>
    <mergeCell ref="H15:J15"/>
    <mergeCell ref="L15:R15"/>
    <mergeCell ref="B20:R20"/>
    <mergeCell ref="B21:E21"/>
    <mergeCell ref="F21:G21"/>
    <mergeCell ref="B12:F12"/>
    <mergeCell ref="H12:J12"/>
    <mergeCell ref="F6:Q6"/>
    <mergeCell ref="C7:D7"/>
    <mergeCell ref="F7:Q7"/>
    <mergeCell ref="F8:Q8"/>
    <mergeCell ref="B9:Q9"/>
    <mergeCell ref="B11:Q11"/>
    <mergeCell ref="B17:G18"/>
    <mergeCell ref="B22:C23"/>
    <mergeCell ref="D22:E22"/>
    <mergeCell ref="F22:G22"/>
    <mergeCell ref="D23:E23"/>
    <mergeCell ref="F23:G23"/>
    <mergeCell ref="B24:C25"/>
    <mergeCell ref="D24:E24"/>
    <mergeCell ref="F24:G24"/>
    <mergeCell ref="D25:E25"/>
    <mergeCell ref="F25:G25"/>
    <mergeCell ref="B31:C34"/>
    <mergeCell ref="H32:I32"/>
    <mergeCell ref="O32:P32"/>
    <mergeCell ref="H33:I33"/>
    <mergeCell ref="O33:P33"/>
    <mergeCell ref="B35:C37"/>
    <mergeCell ref="H36:I36"/>
    <mergeCell ref="B26:C27"/>
    <mergeCell ref="D26:E26"/>
    <mergeCell ref="F26:G26"/>
    <mergeCell ref="D27:E27"/>
    <mergeCell ref="F27:G27"/>
    <mergeCell ref="B28:C29"/>
    <mergeCell ref="D28:E28"/>
    <mergeCell ref="F28:G28"/>
    <mergeCell ref="D29:E29"/>
    <mergeCell ref="F29:G29"/>
    <mergeCell ref="B38:C38"/>
    <mergeCell ref="M38:N38"/>
    <mergeCell ref="O38:P38"/>
    <mergeCell ref="B40:C45"/>
    <mergeCell ref="H41:I41"/>
    <mergeCell ref="O41:P41"/>
    <mergeCell ref="H42:I42"/>
    <mergeCell ref="O42:P42"/>
    <mergeCell ref="H43:I43"/>
    <mergeCell ref="O43:P43"/>
    <mergeCell ref="O49:P49"/>
    <mergeCell ref="B50:B51"/>
    <mergeCell ref="C50:C51"/>
    <mergeCell ref="H50:I50"/>
    <mergeCell ref="O50:P50"/>
    <mergeCell ref="H44:I44"/>
    <mergeCell ref="O44:P44"/>
    <mergeCell ref="B46:C46"/>
    <mergeCell ref="B47:B48"/>
    <mergeCell ref="C47:C48"/>
    <mergeCell ref="H47:I47"/>
    <mergeCell ref="O47:P47"/>
    <mergeCell ref="H48:I48"/>
    <mergeCell ref="O48:P48"/>
    <mergeCell ref="B52:C60"/>
    <mergeCell ref="H53:I53"/>
    <mergeCell ref="H54:I54"/>
    <mergeCell ref="H55:I55"/>
    <mergeCell ref="H56:I56"/>
    <mergeCell ref="H57:I57"/>
    <mergeCell ref="H58:I58"/>
    <mergeCell ref="H59:I59"/>
    <mergeCell ref="B49:C49"/>
    <mergeCell ref="H49:I49"/>
    <mergeCell ref="B61:C64"/>
    <mergeCell ref="O61:P61"/>
    <mergeCell ref="I62:J62"/>
    <mergeCell ref="L62:M62"/>
    <mergeCell ref="O62:P62"/>
    <mergeCell ref="D63:E63"/>
    <mergeCell ref="I63:J63"/>
    <mergeCell ref="L63:M63"/>
    <mergeCell ref="O63:P63"/>
    <mergeCell ref="B69:F69"/>
    <mergeCell ref="H69:I69"/>
    <mergeCell ref="B70:F70"/>
    <mergeCell ref="H70:I70"/>
    <mergeCell ref="B71:F71"/>
    <mergeCell ref="H71:I71"/>
    <mergeCell ref="B65:C65"/>
    <mergeCell ref="M65:N65"/>
    <mergeCell ref="O65:P65"/>
    <mergeCell ref="B67:G67"/>
    <mergeCell ref="B68:F68"/>
    <mergeCell ref="H68:I68"/>
    <mergeCell ref="K68:R68"/>
    <mergeCell ref="B73:R73"/>
    <mergeCell ref="B74:R74"/>
    <mergeCell ref="B75:C77"/>
    <mergeCell ref="O75:P75"/>
    <mergeCell ref="I76:J76"/>
    <mergeCell ref="L76:N76"/>
    <mergeCell ref="O76:P76"/>
    <mergeCell ref="F77:G77"/>
    <mergeCell ref="I77:J77"/>
    <mergeCell ref="L77:M77"/>
    <mergeCell ref="O77:P77"/>
    <mergeCell ref="B85:G85"/>
    <mergeCell ref="H85:I85"/>
    <mergeCell ref="B86:F86"/>
    <mergeCell ref="H86:I86"/>
    <mergeCell ref="B87:F87"/>
    <mergeCell ref="H87:I87"/>
    <mergeCell ref="F80:G80"/>
    <mergeCell ref="O80:P80"/>
    <mergeCell ref="D81:E81"/>
    <mergeCell ref="F81:G81"/>
    <mergeCell ref="O81:P81"/>
    <mergeCell ref="B84:C84"/>
    <mergeCell ref="B78:C82"/>
    <mergeCell ref="D78:E78"/>
    <mergeCell ref="F78:G78"/>
    <mergeCell ref="I78:K78"/>
    <mergeCell ref="L78:N78"/>
    <mergeCell ref="D79:E79"/>
    <mergeCell ref="F79:G79"/>
    <mergeCell ref="O79:P79"/>
    <mergeCell ref="D80:E80"/>
    <mergeCell ref="H92:I92"/>
    <mergeCell ref="H94:I94"/>
    <mergeCell ref="H95:I95"/>
    <mergeCell ref="H96:I96"/>
    <mergeCell ref="H97:I97"/>
    <mergeCell ref="B88:F88"/>
    <mergeCell ref="H88:I88"/>
    <mergeCell ref="B89:F89"/>
    <mergeCell ref="H89:I89"/>
    <mergeCell ref="H90:I90"/>
    <mergeCell ref="B90:F90"/>
  </mergeCells>
  <phoneticPr fontId="2"/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rowBreaks count="1" manualBreakCount="1">
    <brk id="83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03"/>
  <sheetViews>
    <sheetView view="pageBreakPreview" zoomScaleNormal="100" zoomScaleSheetLayoutView="100" workbookViewId="0">
      <selection activeCell="J6" sqref="J6:L6"/>
    </sheetView>
  </sheetViews>
  <sheetFormatPr defaultColWidth="7.25" defaultRowHeight="13.5" x14ac:dyDescent="0.15"/>
  <cols>
    <col min="1" max="16384" width="7.25" style="100"/>
  </cols>
  <sheetData>
    <row r="1" spans="1:18" x14ac:dyDescent="0.15">
      <c r="A1" s="446" t="s">
        <v>97</v>
      </c>
      <c r="B1" s="446"/>
      <c r="C1" s="446">
        <v>7</v>
      </c>
      <c r="D1" s="446" t="s">
        <v>98</v>
      </c>
      <c r="E1" s="446"/>
    </row>
    <row r="2" spans="1:18" ht="10.5" customHeight="1" x14ac:dyDescent="0.15">
      <c r="A2" s="446"/>
      <c r="B2" s="446"/>
      <c r="C2" s="446"/>
      <c r="D2" s="446"/>
      <c r="E2" s="446"/>
    </row>
    <row r="3" spans="1:18" ht="9" customHeight="1" x14ac:dyDescent="0.15"/>
    <row r="4" spans="1:18" x14ac:dyDescent="0.15">
      <c r="A4" s="101" t="s">
        <v>99</v>
      </c>
      <c r="B4" s="101" t="s">
        <v>100</v>
      </c>
      <c r="C4" s="101"/>
    </row>
    <row r="5" spans="1:18" x14ac:dyDescent="0.15">
      <c r="A5" s="436" t="s">
        <v>101</v>
      </c>
      <c r="B5" s="437"/>
      <c r="C5" s="438"/>
      <c r="D5" s="447">
        <v>0</v>
      </c>
      <c r="E5" s="448"/>
      <c r="F5" s="448"/>
      <c r="G5" s="448"/>
      <c r="H5" s="449"/>
      <c r="I5" s="102" t="s">
        <v>102</v>
      </c>
      <c r="J5" s="103"/>
      <c r="K5" s="439">
        <v>0</v>
      </c>
      <c r="L5" s="434"/>
      <c r="M5" s="434"/>
      <c r="N5" s="434"/>
      <c r="O5" s="434">
        <v>0</v>
      </c>
      <c r="P5" s="434"/>
      <c r="Q5" s="434"/>
      <c r="R5" s="435"/>
    </row>
    <row r="6" spans="1:18" x14ac:dyDescent="0.15">
      <c r="A6" s="436" t="s">
        <v>103</v>
      </c>
      <c r="B6" s="437"/>
      <c r="C6" s="438"/>
      <c r="D6" s="439">
        <v>0</v>
      </c>
      <c r="E6" s="434"/>
      <c r="F6" s="104" t="s">
        <v>104</v>
      </c>
      <c r="G6" s="440" t="s">
        <v>105</v>
      </c>
      <c r="H6" s="441"/>
      <c r="I6" s="442"/>
      <c r="J6" s="443" t="s">
        <v>198</v>
      </c>
      <c r="K6" s="444"/>
      <c r="L6" s="435"/>
      <c r="M6" s="445" t="s">
        <v>106</v>
      </c>
      <c r="N6" s="441"/>
      <c r="O6" s="442"/>
      <c r="P6" s="439" t="s">
        <v>199</v>
      </c>
      <c r="Q6" s="434"/>
      <c r="R6" s="435"/>
    </row>
    <row r="7" spans="1:18" ht="17.25" x14ac:dyDescent="0.15">
      <c r="A7" s="450" t="s">
        <v>107</v>
      </c>
      <c r="B7" s="450"/>
      <c r="C7" s="450"/>
      <c r="D7" s="451" t="s">
        <v>108</v>
      </c>
      <c r="E7" s="452"/>
      <c r="F7" s="105">
        <v>0</v>
      </c>
      <c r="G7" s="155" t="s">
        <v>197</v>
      </c>
      <c r="H7" s="453" t="s">
        <v>109</v>
      </c>
      <c r="I7" s="452"/>
      <c r="J7" s="105">
        <v>0</v>
      </c>
      <c r="K7" s="155" t="s">
        <v>1</v>
      </c>
      <c r="L7" s="453" t="s">
        <v>110</v>
      </c>
      <c r="M7" s="451"/>
      <c r="N7" s="105" t="s">
        <v>111</v>
      </c>
      <c r="O7" s="107">
        <v>0</v>
      </c>
      <c r="P7" s="108" t="s">
        <v>112</v>
      </c>
      <c r="Q7" s="107">
        <v>0</v>
      </c>
      <c r="R7" s="106" t="s">
        <v>104</v>
      </c>
    </row>
    <row r="8" spans="1:18" x14ac:dyDescent="0.15">
      <c r="A8" s="101" t="s">
        <v>99</v>
      </c>
      <c r="B8" s="101" t="s">
        <v>113</v>
      </c>
    </row>
    <row r="9" spans="1:18" x14ac:dyDescent="0.15">
      <c r="A9" s="101" t="s">
        <v>114</v>
      </c>
      <c r="B9" s="101"/>
    </row>
    <row r="10" spans="1:18" x14ac:dyDescent="0.15">
      <c r="A10" s="432" t="s">
        <v>115</v>
      </c>
      <c r="B10" s="433"/>
      <c r="C10" s="433"/>
      <c r="D10" s="433"/>
      <c r="E10" s="433"/>
      <c r="F10" s="421" t="s">
        <v>116</v>
      </c>
      <c r="G10" s="422"/>
      <c r="H10" s="422"/>
      <c r="I10" s="422"/>
      <c r="J10" s="422"/>
      <c r="K10" s="422"/>
      <c r="L10" s="422"/>
      <c r="M10" s="422"/>
      <c r="N10" s="422"/>
      <c r="O10" s="422"/>
      <c r="P10" s="422"/>
      <c r="Q10" s="422"/>
      <c r="R10" s="423"/>
    </row>
    <row r="11" spans="1:18" x14ac:dyDescent="0.15">
      <c r="A11" s="432"/>
      <c r="B11" s="433"/>
      <c r="C11" s="433"/>
      <c r="D11" s="433"/>
      <c r="E11" s="433"/>
      <c r="F11" s="109" t="s">
        <v>117</v>
      </c>
      <c r="G11" s="110" t="s">
        <v>118</v>
      </c>
      <c r="H11" s="110" t="s">
        <v>119</v>
      </c>
      <c r="I11" s="110" t="s">
        <v>120</v>
      </c>
      <c r="J11" s="110" t="s">
        <v>121</v>
      </c>
      <c r="K11" s="110" t="s">
        <v>122</v>
      </c>
      <c r="L11" s="110" t="s">
        <v>123</v>
      </c>
      <c r="M11" s="110" t="s">
        <v>124</v>
      </c>
      <c r="N11" s="110" t="s">
        <v>125</v>
      </c>
      <c r="O11" s="110" t="s">
        <v>126</v>
      </c>
      <c r="P11" s="110" t="s">
        <v>127</v>
      </c>
      <c r="Q11" s="110" t="s">
        <v>128</v>
      </c>
      <c r="R11" s="111" t="s">
        <v>5</v>
      </c>
    </row>
    <row r="12" spans="1:18" ht="17.25" x14ac:dyDescent="0.15">
      <c r="A12" s="424" t="s">
        <v>129</v>
      </c>
      <c r="B12" s="425"/>
      <c r="C12" s="425"/>
      <c r="D12" s="425"/>
      <c r="E12" s="426"/>
      <c r="F12" s="112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v>0</v>
      </c>
      <c r="Q12" s="113">
        <v>0</v>
      </c>
      <c r="R12" s="163">
        <f>+SUM(F12:Q12)</f>
        <v>0</v>
      </c>
    </row>
    <row r="13" spans="1:18" ht="17.25" x14ac:dyDescent="0.15">
      <c r="A13" s="424" t="s">
        <v>130</v>
      </c>
      <c r="B13" s="425"/>
      <c r="C13" s="425"/>
      <c r="D13" s="425"/>
      <c r="E13" s="426"/>
      <c r="F13" s="112">
        <v>0</v>
      </c>
      <c r="G13" s="113">
        <v>0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3">
        <v>0</v>
      </c>
      <c r="P13" s="113">
        <v>0</v>
      </c>
      <c r="Q13" s="113">
        <v>0</v>
      </c>
      <c r="R13" s="163"/>
    </row>
    <row r="14" spans="1:18" ht="17.25" x14ac:dyDescent="0.15">
      <c r="A14" s="424" t="s">
        <v>131</v>
      </c>
      <c r="B14" s="425"/>
      <c r="C14" s="425"/>
      <c r="D14" s="425"/>
      <c r="E14" s="425"/>
      <c r="F14" s="112">
        <v>0</v>
      </c>
      <c r="G14" s="113">
        <v>0</v>
      </c>
      <c r="H14" s="113">
        <v>0</v>
      </c>
      <c r="I14" s="113">
        <v>0</v>
      </c>
      <c r="J14" s="113">
        <v>0</v>
      </c>
      <c r="K14" s="113">
        <v>0</v>
      </c>
      <c r="L14" s="113">
        <v>0</v>
      </c>
      <c r="M14" s="113">
        <v>0</v>
      </c>
      <c r="N14" s="113">
        <v>0</v>
      </c>
      <c r="O14" s="113">
        <v>0</v>
      </c>
      <c r="P14" s="113">
        <v>0</v>
      </c>
      <c r="Q14" s="113">
        <v>0</v>
      </c>
      <c r="R14" s="163">
        <f>+SUM(F14:Q14)</f>
        <v>0</v>
      </c>
    </row>
    <row r="15" spans="1:18" ht="17.25" x14ac:dyDescent="0.15">
      <c r="A15" s="424" t="s">
        <v>132</v>
      </c>
      <c r="B15" s="425"/>
      <c r="C15" s="425"/>
      <c r="D15" s="425"/>
      <c r="E15" s="425"/>
      <c r="F15" s="112">
        <v>0</v>
      </c>
      <c r="G15" s="113">
        <v>0</v>
      </c>
      <c r="H15" s="113">
        <v>0</v>
      </c>
      <c r="I15" s="113">
        <v>0</v>
      </c>
      <c r="J15" s="113">
        <v>0</v>
      </c>
      <c r="K15" s="113">
        <v>0</v>
      </c>
      <c r="L15" s="113">
        <v>0</v>
      </c>
      <c r="M15" s="113">
        <v>0</v>
      </c>
      <c r="N15" s="113">
        <v>0</v>
      </c>
      <c r="O15" s="113">
        <v>0</v>
      </c>
      <c r="P15" s="113">
        <v>0</v>
      </c>
      <c r="Q15" s="113">
        <v>0</v>
      </c>
      <c r="R15" s="163">
        <f t="shared" ref="R15:R39" si="0">+SUM(F15:Q15)</f>
        <v>0</v>
      </c>
    </row>
    <row r="16" spans="1:18" ht="17.25" x14ac:dyDescent="0.15">
      <c r="A16" s="424" t="s">
        <v>133</v>
      </c>
      <c r="B16" s="425"/>
      <c r="C16" s="425"/>
      <c r="D16" s="425"/>
      <c r="E16" s="425"/>
      <c r="F16" s="112">
        <v>0</v>
      </c>
      <c r="G16" s="113">
        <v>0</v>
      </c>
      <c r="H16" s="113">
        <v>0</v>
      </c>
      <c r="I16" s="113">
        <v>0</v>
      </c>
      <c r="J16" s="113">
        <v>0</v>
      </c>
      <c r="K16" s="113">
        <v>0</v>
      </c>
      <c r="L16" s="113">
        <v>0</v>
      </c>
      <c r="M16" s="113">
        <v>0</v>
      </c>
      <c r="N16" s="113">
        <v>0</v>
      </c>
      <c r="O16" s="113">
        <v>0</v>
      </c>
      <c r="P16" s="113">
        <v>0</v>
      </c>
      <c r="Q16" s="113">
        <v>0</v>
      </c>
      <c r="R16" s="163">
        <f t="shared" si="0"/>
        <v>0</v>
      </c>
    </row>
    <row r="17" spans="1:18" ht="17.25" hidden="1" x14ac:dyDescent="0.15">
      <c r="A17" s="424" t="s">
        <v>134</v>
      </c>
      <c r="B17" s="425"/>
      <c r="C17" s="425"/>
      <c r="D17" s="425"/>
      <c r="E17" s="425"/>
      <c r="F17" s="112">
        <v>0</v>
      </c>
      <c r="G17" s="113">
        <v>0</v>
      </c>
      <c r="H17" s="113">
        <v>0</v>
      </c>
      <c r="I17" s="113">
        <v>0</v>
      </c>
      <c r="J17" s="113">
        <v>0</v>
      </c>
      <c r="K17" s="113">
        <v>0</v>
      </c>
      <c r="L17" s="113">
        <v>0</v>
      </c>
      <c r="M17" s="113">
        <v>0</v>
      </c>
      <c r="N17" s="113">
        <v>0</v>
      </c>
      <c r="O17" s="113">
        <v>0</v>
      </c>
      <c r="P17" s="113">
        <v>0</v>
      </c>
      <c r="Q17" s="113">
        <v>0</v>
      </c>
      <c r="R17" s="163">
        <f t="shared" si="0"/>
        <v>0</v>
      </c>
    </row>
    <row r="18" spans="1:18" ht="17.25" hidden="1" x14ac:dyDescent="0.15">
      <c r="A18" s="424" t="s">
        <v>135</v>
      </c>
      <c r="B18" s="425"/>
      <c r="C18" s="425"/>
      <c r="D18" s="425"/>
      <c r="E18" s="425"/>
      <c r="F18" s="112">
        <v>0</v>
      </c>
      <c r="G18" s="113">
        <v>0</v>
      </c>
      <c r="H18" s="113">
        <v>0</v>
      </c>
      <c r="I18" s="113">
        <v>0</v>
      </c>
      <c r="J18" s="113">
        <v>0</v>
      </c>
      <c r="K18" s="113">
        <v>0</v>
      </c>
      <c r="L18" s="113">
        <v>0</v>
      </c>
      <c r="M18" s="113">
        <v>0</v>
      </c>
      <c r="N18" s="113">
        <v>0</v>
      </c>
      <c r="O18" s="113">
        <v>0</v>
      </c>
      <c r="P18" s="113">
        <v>0</v>
      </c>
      <c r="Q18" s="113">
        <v>0</v>
      </c>
      <c r="R18" s="163">
        <f t="shared" si="0"/>
        <v>0</v>
      </c>
    </row>
    <row r="19" spans="1:18" ht="17.25" x14ac:dyDescent="0.15">
      <c r="A19" s="424" t="s">
        <v>136</v>
      </c>
      <c r="B19" s="425"/>
      <c r="C19" s="425"/>
      <c r="D19" s="425"/>
      <c r="E19" s="425"/>
      <c r="F19" s="112">
        <v>0</v>
      </c>
      <c r="G19" s="113">
        <v>0</v>
      </c>
      <c r="H19" s="113">
        <v>0</v>
      </c>
      <c r="I19" s="113">
        <v>0</v>
      </c>
      <c r="J19" s="113">
        <v>0</v>
      </c>
      <c r="K19" s="113">
        <v>0</v>
      </c>
      <c r="L19" s="113">
        <v>0</v>
      </c>
      <c r="M19" s="113">
        <v>0</v>
      </c>
      <c r="N19" s="113">
        <v>0</v>
      </c>
      <c r="O19" s="113">
        <v>0</v>
      </c>
      <c r="P19" s="113">
        <v>0</v>
      </c>
      <c r="Q19" s="113">
        <v>0</v>
      </c>
      <c r="R19" s="163" t="s">
        <v>52</v>
      </c>
    </row>
    <row r="20" spans="1:18" ht="17.25" x14ac:dyDescent="0.15">
      <c r="A20" s="424" t="s">
        <v>137</v>
      </c>
      <c r="B20" s="425"/>
      <c r="C20" s="425"/>
      <c r="D20" s="425"/>
      <c r="E20" s="425"/>
      <c r="F20" s="112">
        <v>0</v>
      </c>
      <c r="G20" s="113">
        <v>0</v>
      </c>
      <c r="H20" s="113">
        <v>0</v>
      </c>
      <c r="I20" s="113">
        <v>0</v>
      </c>
      <c r="J20" s="113">
        <v>0</v>
      </c>
      <c r="K20" s="113">
        <v>0</v>
      </c>
      <c r="L20" s="113">
        <v>0</v>
      </c>
      <c r="M20" s="113">
        <v>0</v>
      </c>
      <c r="N20" s="113">
        <v>0</v>
      </c>
      <c r="O20" s="113">
        <v>0</v>
      </c>
      <c r="P20" s="113">
        <v>0</v>
      </c>
      <c r="Q20" s="113">
        <v>0</v>
      </c>
      <c r="R20" s="163" t="s">
        <v>94</v>
      </c>
    </row>
    <row r="21" spans="1:18" ht="17.25" x14ac:dyDescent="0.15">
      <c r="A21" s="424" t="s">
        <v>138</v>
      </c>
      <c r="B21" s="425"/>
      <c r="C21" s="425"/>
      <c r="D21" s="425"/>
      <c r="E21" s="425"/>
      <c r="F21" s="112">
        <v>0</v>
      </c>
      <c r="G21" s="113">
        <v>0</v>
      </c>
      <c r="H21" s="113">
        <v>0</v>
      </c>
      <c r="I21" s="113">
        <v>0</v>
      </c>
      <c r="J21" s="113">
        <v>0</v>
      </c>
      <c r="K21" s="113">
        <v>0</v>
      </c>
      <c r="L21" s="113">
        <v>0</v>
      </c>
      <c r="M21" s="113">
        <v>0</v>
      </c>
      <c r="N21" s="113">
        <v>0</v>
      </c>
      <c r="O21" s="113">
        <v>0</v>
      </c>
      <c r="P21" s="113">
        <v>0</v>
      </c>
      <c r="Q21" s="113">
        <v>0</v>
      </c>
      <c r="R21" s="163">
        <f t="shared" si="0"/>
        <v>0</v>
      </c>
    </row>
    <row r="22" spans="1:18" ht="17.25" x14ac:dyDescent="0.15">
      <c r="A22" s="424" t="s">
        <v>139</v>
      </c>
      <c r="B22" s="425"/>
      <c r="C22" s="425"/>
      <c r="D22" s="425"/>
      <c r="E22" s="425"/>
      <c r="F22" s="112">
        <v>0</v>
      </c>
      <c r="G22" s="113">
        <v>0</v>
      </c>
      <c r="H22" s="113">
        <v>0</v>
      </c>
      <c r="I22" s="113">
        <v>0</v>
      </c>
      <c r="J22" s="113">
        <v>0</v>
      </c>
      <c r="K22" s="113">
        <v>0</v>
      </c>
      <c r="L22" s="113">
        <v>0</v>
      </c>
      <c r="M22" s="113">
        <v>0</v>
      </c>
      <c r="N22" s="113">
        <v>0</v>
      </c>
      <c r="O22" s="113">
        <v>0</v>
      </c>
      <c r="P22" s="113">
        <v>0</v>
      </c>
      <c r="Q22" s="113">
        <v>0</v>
      </c>
      <c r="R22" s="163" t="s">
        <v>51</v>
      </c>
    </row>
    <row r="23" spans="1:18" ht="17.25" hidden="1" x14ac:dyDescent="0.15">
      <c r="A23" s="424" t="s">
        <v>140</v>
      </c>
      <c r="B23" s="425"/>
      <c r="C23" s="425"/>
      <c r="D23" s="425"/>
      <c r="E23" s="425"/>
      <c r="F23" s="112">
        <v>0</v>
      </c>
      <c r="G23" s="113">
        <v>0</v>
      </c>
      <c r="H23" s="113">
        <v>0</v>
      </c>
      <c r="I23" s="113">
        <v>0</v>
      </c>
      <c r="J23" s="113">
        <v>0</v>
      </c>
      <c r="K23" s="113">
        <v>0</v>
      </c>
      <c r="L23" s="113">
        <v>0</v>
      </c>
      <c r="M23" s="113">
        <v>0</v>
      </c>
      <c r="N23" s="113">
        <v>0</v>
      </c>
      <c r="O23" s="113">
        <v>0</v>
      </c>
      <c r="P23" s="113">
        <v>0</v>
      </c>
      <c r="Q23" s="113">
        <v>0</v>
      </c>
      <c r="R23" s="163">
        <f t="shared" si="0"/>
        <v>0</v>
      </c>
    </row>
    <row r="24" spans="1:18" ht="17.25" x14ac:dyDescent="0.15">
      <c r="A24" s="424" t="s">
        <v>141</v>
      </c>
      <c r="B24" s="425"/>
      <c r="C24" s="425"/>
      <c r="D24" s="425"/>
      <c r="E24" s="425"/>
      <c r="F24" s="112">
        <v>0</v>
      </c>
      <c r="G24" s="113">
        <v>0</v>
      </c>
      <c r="H24" s="113">
        <v>0</v>
      </c>
      <c r="I24" s="113">
        <v>0</v>
      </c>
      <c r="J24" s="113">
        <v>0</v>
      </c>
      <c r="K24" s="113">
        <v>0</v>
      </c>
      <c r="L24" s="113">
        <v>0</v>
      </c>
      <c r="M24" s="113">
        <v>0</v>
      </c>
      <c r="N24" s="113">
        <v>0</v>
      </c>
      <c r="O24" s="113">
        <v>0</v>
      </c>
      <c r="P24" s="113">
        <v>0</v>
      </c>
      <c r="Q24" s="113">
        <v>0</v>
      </c>
      <c r="R24" s="163">
        <f t="shared" si="0"/>
        <v>0</v>
      </c>
    </row>
    <row r="25" spans="1:18" ht="17.25" x14ac:dyDescent="0.15">
      <c r="A25" s="424" t="s">
        <v>142</v>
      </c>
      <c r="B25" s="425"/>
      <c r="C25" s="425"/>
      <c r="D25" s="425"/>
      <c r="E25" s="425"/>
      <c r="F25" s="112">
        <v>0</v>
      </c>
      <c r="G25" s="113">
        <v>0</v>
      </c>
      <c r="H25" s="113">
        <v>0</v>
      </c>
      <c r="I25" s="113">
        <v>0</v>
      </c>
      <c r="J25" s="113">
        <v>0</v>
      </c>
      <c r="K25" s="113">
        <v>0</v>
      </c>
      <c r="L25" s="113">
        <v>0</v>
      </c>
      <c r="M25" s="113">
        <v>0</v>
      </c>
      <c r="N25" s="113">
        <v>0</v>
      </c>
      <c r="O25" s="113">
        <v>0</v>
      </c>
      <c r="P25" s="113">
        <v>0</v>
      </c>
      <c r="Q25" s="113">
        <v>0</v>
      </c>
      <c r="R25" s="163" t="s">
        <v>64</v>
      </c>
    </row>
    <row r="26" spans="1:18" ht="17.25" hidden="1" x14ac:dyDescent="0.15">
      <c r="A26" s="424" t="s">
        <v>143</v>
      </c>
      <c r="B26" s="425"/>
      <c r="C26" s="425"/>
      <c r="D26" s="425"/>
      <c r="E26" s="425"/>
      <c r="F26" s="112">
        <v>0</v>
      </c>
      <c r="G26" s="113">
        <v>0</v>
      </c>
      <c r="H26" s="113">
        <v>0</v>
      </c>
      <c r="I26" s="113">
        <v>0</v>
      </c>
      <c r="J26" s="113">
        <v>0</v>
      </c>
      <c r="K26" s="113">
        <v>0</v>
      </c>
      <c r="L26" s="113">
        <v>0</v>
      </c>
      <c r="M26" s="113">
        <v>0</v>
      </c>
      <c r="N26" s="113">
        <v>0</v>
      </c>
      <c r="O26" s="113">
        <v>0</v>
      </c>
      <c r="P26" s="113">
        <v>0</v>
      </c>
      <c r="Q26" s="113">
        <v>0</v>
      </c>
      <c r="R26" s="163">
        <f t="shared" si="0"/>
        <v>0</v>
      </c>
    </row>
    <row r="27" spans="1:18" ht="17.25" x14ac:dyDescent="0.15">
      <c r="A27" s="424" t="s">
        <v>144</v>
      </c>
      <c r="B27" s="425"/>
      <c r="C27" s="425"/>
      <c r="D27" s="425"/>
      <c r="E27" s="425"/>
      <c r="F27" s="112">
        <v>0</v>
      </c>
      <c r="G27" s="113">
        <v>0</v>
      </c>
      <c r="H27" s="113">
        <v>0</v>
      </c>
      <c r="I27" s="113">
        <v>0</v>
      </c>
      <c r="J27" s="113">
        <v>0</v>
      </c>
      <c r="K27" s="113">
        <v>0</v>
      </c>
      <c r="L27" s="113">
        <v>0</v>
      </c>
      <c r="M27" s="113">
        <v>0</v>
      </c>
      <c r="N27" s="113">
        <v>0</v>
      </c>
      <c r="O27" s="113">
        <v>0</v>
      </c>
      <c r="P27" s="113">
        <v>0</v>
      </c>
      <c r="Q27" s="113">
        <v>0</v>
      </c>
      <c r="R27" s="163">
        <f t="shared" si="0"/>
        <v>0</v>
      </c>
    </row>
    <row r="28" spans="1:18" ht="17.25" x14ac:dyDescent="0.15">
      <c r="A28" s="424" t="s">
        <v>145</v>
      </c>
      <c r="B28" s="425"/>
      <c r="C28" s="425"/>
      <c r="D28" s="425"/>
      <c r="E28" s="425"/>
      <c r="F28" s="112">
        <v>0</v>
      </c>
      <c r="G28" s="113">
        <v>0</v>
      </c>
      <c r="H28" s="113">
        <v>0</v>
      </c>
      <c r="I28" s="113">
        <v>0</v>
      </c>
      <c r="J28" s="113">
        <v>0</v>
      </c>
      <c r="K28" s="113">
        <v>0</v>
      </c>
      <c r="L28" s="113">
        <v>0</v>
      </c>
      <c r="M28" s="113">
        <v>0</v>
      </c>
      <c r="N28" s="113">
        <v>0</v>
      </c>
      <c r="O28" s="113">
        <v>0</v>
      </c>
      <c r="P28" s="113">
        <v>0</v>
      </c>
      <c r="Q28" s="113">
        <v>0</v>
      </c>
      <c r="R28" s="163">
        <f t="shared" si="0"/>
        <v>0</v>
      </c>
    </row>
    <row r="29" spans="1:18" ht="17.25" x14ac:dyDescent="0.15">
      <c r="A29" s="424" t="s">
        <v>146</v>
      </c>
      <c r="B29" s="425"/>
      <c r="C29" s="425"/>
      <c r="D29" s="425"/>
      <c r="E29" s="425"/>
      <c r="F29" s="112">
        <v>0</v>
      </c>
      <c r="G29" s="113">
        <v>0</v>
      </c>
      <c r="H29" s="113">
        <v>0</v>
      </c>
      <c r="I29" s="113">
        <v>0</v>
      </c>
      <c r="J29" s="113">
        <v>0</v>
      </c>
      <c r="K29" s="113">
        <v>0</v>
      </c>
      <c r="L29" s="113">
        <v>0</v>
      </c>
      <c r="M29" s="113">
        <v>0</v>
      </c>
      <c r="N29" s="113">
        <v>0</v>
      </c>
      <c r="O29" s="113">
        <v>0</v>
      </c>
      <c r="P29" s="113">
        <v>0</v>
      </c>
      <c r="Q29" s="113">
        <v>0</v>
      </c>
      <c r="R29" s="163">
        <f t="shared" si="0"/>
        <v>0</v>
      </c>
    </row>
    <row r="30" spans="1:18" ht="17.25" x14ac:dyDescent="0.15">
      <c r="A30" s="424" t="s">
        <v>147</v>
      </c>
      <c r="B30" s="425"/>
      <c r="C30" s="425"/>
      <c r="D30" s="425"/>
      <c r="E30" s="425"/>
      <c r="F30" s="112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113">
        <v>0</v>
      </c>
      <c r="N30" s="113">
        <v>0</v>
      </c>
      <c r="O30" s="113">
        <v>0</v>
      </c>
      <c r="P30" s="113">
        <v>0</v>
      </c>
      <c r="Q30" s="113">
        <v>0</v>
      </c>
      <c r="R30" s="163">
        <f t="shared" si="0"/>
        <v>0</v>
      </c>
    </row>
    <row r="31" spans="1:18" ht="17.25" x14ac:dyDescent="0.15">
      <c r="A31" s="424" t="s">
        <v>148</v>
      </c>
      <c r="B31" s="425"/>
      <c r="C31" s="425"/>
      <c r="D31" s="425"/>
      <c r="E31" s="425"/>
      <c r="F31" s="112">
        <v>0</v>
      </c>
      <c r="G31" s="113">
        <v>0</v>
      </c>
      <c r="H31" s="113">
        <v>0</v>
      </c>
      <c r="I31" s="113">
        <v>0</v>
      </c>
      <c r="J31" s="113">
        <v>0</v>
      </c>
      <c r="K31" s="113">
        <v>0</v>
      </c>
      <c r="L31" s="113">
        <v>0</v>
      </c>
      <c r="M31" s="113">
        <v>0</v>
      </c>
      <c r="N31" s="113">
        <v>0</v>
      </c>
      <c r="O31" s="113">
        <v>0</v>
      </c>
      <c r="P31" s="113">
        <v>0</v>
      </c>
      <c r="Q31" s="113">
        <v>0</v>
      </c>
      <c r="R31" s="163" t="s">
        <v>95</v>
      </c>
    </row>
    <row r="32" spans="1:18" ht="17.25" hidden="1" x14ac:dyDescent="0.15">
      <c r="A32" s="424" t="s">
        <v>149</v>
      </c>
      <c r="B32" s="425"/>
      <c r="C32" s="425"/>
      <c r="D32" s="425"/>
      <c r="E32" s="425"/>
      <c r="F32" s="112">
        <v>0</v>
      </c>
      <c r="G32" s="113">
        <v>0</v>
      </c>
      <c r="H32" s="113">
        <v>0</v>
      </c>
      <c r="I32" s="113">
        <v>0</v>
      </c>
      <c r="J32" s="113">
        <v>0</v>
      </c>
      <c r="K32" s="113">
        <v>0</v>
      </c>
      <c r="L32" s="113">
        <v>0</v>
      </c>
      <c r="M32" s="113">
        <v>0</v>
      </c>
      <c r="N32" s="113">
        <v>0</v>
      </c>
      <c r="O32" s="113">
        <v>0</v>
      </c>
      <c r="P32" s="113">
        <v>0</v>
      </c>
      <c r="Q32" s="113">
        <v>0</v>
      </c>
      <c r="R32" s="163">
        <f t="shared" si="0"/>
        <v>0</v>
      </c>
    </row>
    <row r="33" spans="1:18" ht="17.25" hidden="1" x14ac:dyDescent="0.15">
      <c r="A33" s="424" t="s">
        <v>150</v>
      </c>
      <c r="B33" s="425"/>
      <c r="C33" s="425"/>
      <c r="D33" s="425"/>
      <c r="E33" s="425"/>
      <c r="F33" s="112">
        <v>0</v>
      </c>
      <c r="G33" s="113">
        <v>0</v>
      </c>
      <c r="H33" s="113">
        <v>0</v>
      </c>
      <c r="I33" s="113">
        <v>0</v>
      </c>
      <c r="J33" s="113">
        <v>0</v>
      </c>
      <c r="K33" s="113">
        <v>0</v>
      </c>
      <c r="L33" s="113">
        <v>0</v>
      </c>
      <c r="M33" s="113">
        <v>0</v>
      </c>
      <c r="N33" s="113">
        <v>0</v>
      </c>
      <c r="O33" s="113">
        <v>0</v>
      </c>
      <c r="P33" s="113">
        <v>0</v>
      </c>
      <c r="Q33" s="113">
        <v>0</v>
      </c>
      <c r="R33" s="163">
        <f t="shared" si="0"/>
        <v>0</v>
      </c>
    </row>
    <row r="34" spans="1:18" ht="17.25" x14ac:dyDescent="0.15">
      <c r="A34" s="424" t="s">
        <v>151</v>
      </c>
      <c r="B34" s="425"/>
      <c r="C34" s="425"/>
      <c r="D34" s="425"/>
      <c r="E34" s="425"/>
      <c r="F34" s="112">
        <v>0</v>
      </c>
      <c r="G34" s="113">
        <v>0</v>
      </c>
      <c r="H34" s="113">
        <v>0</v>
      </c>
      <c r="I34" s="113">
        <v>0</v>
      </c>
      <c r="J34" s="113">
        <v>0</v>
      </c>
      <c r="K34" s="113">
        <v>0</v>
      </c>
      <c r="L34" s="113">
        <v>0</v>
      </c>
      <c r="M34" s="113">
        <v>0</v>
      </c>
      <c r="N34" s="113">
        <v>0</v>
      </c>
      <c r="O34" s="113">
        <v>0</v>
      </c>
      <c r="P34" s="113">
        <v>0</v>
      </c>
      <c r="Q34" s="115">
        <v>0</v>
      </c>
      <c r="R34" s="163" t="s">
        <v>59</v>
      </c>
    </row>
    <row r="35" spans="1:18" ht="17.25" x14ac:dyDescent="0.15">
      <c r="A35" s="424" t="s">
        <v>152</v>
      </c>
      <c r="B35" s="425"/>
      <c r="C35" s="425"/>
      <c r="D35" s="425"/>
      <c r="E35" s="425"/>
      <c r="F35" s="112">
        <v>0</v>
      </c>
      <c r="G35" s="113">
        <v>0</v>
      </c>
      <c r="H35" s="113">
        <v>0</v>
      </c>
      <c r="I35" s="113">
        <v>0</v>
      </c>
      <c r="J35" s="113">
        <v>0</v>
      </c>
      <c r="K35" s="113">
        <v>0</v>
      </c>
      <c r="L35" s="113">
        <v>0</v>
      </c>
      <c r="M35" s="113">
        <v>0</v>
      </c>
      <c r="N35" s="113">
        <v>0</v>
      </c>
      <c r="O35" s="113">
        <v>0</v>
      </c>
      <c r="P35" s="113">
        <v>0</v>
      </c>
      <c r="Q35" s="115">
        <v>0</v>
      </c>
      <c r="R35" s="163" t="s">
        <v>60</v>
      </c>
    </row>
    <row r="36" spans="1:18" ht="17.25" x14ac:dyDescent="0.15">
      <c r="A36" s="424" t="s">
        <v>153</v>
      </c>
      <c r="B36" s="425"/>
      <c r="C36" s="425"/>
      <c r="D36" s="425"/>
      <c r="E36" s="425"/>
      <c r="F36" s="112">
        <v>0</v>
      </c>
      <c r="G36" s="113">
        <v>0</v>
      </c>
      <c r="H36" s="113">
        <v>0</v>
      </c>
      <c r="I36" s="113">
        <v>0</v>
      </c>
      <c r="J36" s="113">
        <v>0</v>
      </c>
      <c r="K36" s="113">
        <v>0</v>
      </c>
      <c r="L36" s="113">
        <v>0</v>
      </c>
      <c r="M36" s="113">
        <v>0</v>
      </c>
      <c r="N36" s="113">
        <v>0</v>
      </c>
      <c r="O36" s="113">
        <v>0</v>
      </c>
      <c r="P36" s="113">
        <v>0</v>
      </c>
      <c r="Q36" s="115">
        <v>0</v>
      </c>
      <c r="R36" s="163" t="s">
        <v>61</v>
      </c>
    </row>
    <row r="37" spans="1:18" ht="17.25" x14ac:dyDescent="0.15">
      <c r="A37" s="424" t="s">
        <v>154</v>
      </c>
      <c r="B37" s="425"/>
      <c r="C37" s="425"/>
      <c r="D37" s="425"/>
      <c r="E37" s="425"/>
      <c r="F37" s="112">
        <v>0</v>
      </c>
      <c r="G37" s="113">
        <v>0</v>
      </c>
      <c r="H37" s="113">
        <v>0</v>
      </c>
      <c r="I37" s="113">
        <v>0</v>
      </c>
      <c r="J37" s="113">
        <v>0</v>
      </c>
      <c r="K37" s="113">
        <v>0</v>
      </c>
      <c r="L37" s="113">
        <v>0</v>
      </c>
      <c r="M37" s="113">
        <v>0</v>
      </c>
      <c r="N37" s="113">
        <v>0</v>
      </c>
      <c r="O37" s="113">
        <v>0</v>
      </c>
      <c r="P37" s="113">
        <v>0</v>
      </c>
      <c r="Q37" s="113">
        <v>0</v>
      </c>
      <c r="R37" s="163" t="s">
        <v>63</v>
      </c>
    </row>
    <row r="38" spans="1:18" ht="17.25" x14ac:dyDescent="0.15">
      <c r="A38" s="424" t="s">
        <v>155</v>
      </c>
      <c r="B38" s="425"/>
      <c r="C38" s="425"/>
      <c r="D38" s="425"/>
      <c r="E38" s="425"/>
      <c r="F38" s="112">
        <v>0</v>
      </c>
      <c r="G38" s="113">
        <v>0</v>
      </c>
      <c r="H38" s="113">
        <v>0</v>
      </c>
      <c r="I38" s="113">
        <v>0</v>
      </c>
      <c r="J38" s="113">
        <v>0</v>
      </c>
      <c r="K38" s="113">
        <v>0</v>
      </c>
      <c r="L38" s="113">
        <v>0</v>
      </c>
      <c r="M38" s="113">
        <v>0</v>
      </c>
      <c r="N38" s="113">
        <v>0</v>
      </c>
      <c r="O38" s="113">
        <v>0</v>
      </c>
      <c r="P38" s="113">
        <v>0</v>
      </c>
      <c r="Q38" s="113">
        <v>0</v>
      </c>
      <c r="R38" s="163" t="s">
        <v>62</v>
      </c>
    </row>
    <row r="39" spans="1:18" ht="18" thickBot="1" x14ac:dyDescent="0.2">
      <c r="A39" s="424" t="s">
        <v>156</v>
      </c>
      <c r="B39" s="425"/>
      <c r="C39" s="425"/>
      <c r="D39" s="425"/>
      <c r="E39" s="425"/>
      <c r="F39" s="116">
        <v>0</v>
      </c>
      <c r="G39" s="117">
        <v>0</v>
      </c>
      <c r="H39" s="117">
        <v>0</v>
      </c>
      <c r="I39" s="117">
        <v>0</v>
      </c>
      <c r="J39" s="117">
        <v>0</v>
      </c>
      <c r="K39" s="117">
        <v>0</v>
      </c>
      <c r="L39" s="117">
        <v>0</v>
      </c>
      <c r="M39" s="117">
        <v>0</v>
      </c>
      <c r="N39" s="117">
        <v>0</v>
      </c>
      <c r="O39" s="117">
        <v>0</v>
      </c>
      <c r="P39" s="117">
        <v>0</v>
      </c>
      <c r="Q39" s="117">
        <v>0</v>
      </c>
      <c r="R39" s="164">
        <f t="shared" si="0"/>
        <v>0</v>
      </c>
    </row>
    <row r="40" spans="1:18" ht="14.25" thickTop="1" x14ac:dyDescent="0.15">
      <c r="A40" s="430" t="s">
        <v>5</v>
      </c>
      <c r="B40" s="431"/>
      <c r="C40" s="431"/>
      <c r="D40" s="431"/>
      <c r="E40" s="431"/>
      <c r="F40" s="118">
        <f t="shared" ref="F40:R40" si="1">+SUM(F12:F39)</f>
        <v>0</v>
      </c>
      <c r="G40" s="118">
        <f t="shared" si="1"/>
        <v>0</v>
      </c>
      <c r="H40" s="118">
        <f t="shared" si="1"/>
        <v>0</v>
      </c>
      <c r="I40" s="118">
        <f t="shared" si="1"/>
        <v>0</v>
      </c>
      <c r="J40" s="118">
        <f t="shared" si="1"/>
        <v>0</v>
      </c>
      <c r="K40" s="118">
        <f t="shared" si="1"/>
        <v>0</v>
      </c>
      <c r="L40" s="118">
        <f t="shared" si="1"/>
        <v>0</v>
      </c>
      <c r="M40" s="118">
        <f t="shared" si="1"/>
        <v>0</v>
      </c>
      <c r="N40" s="118">
        <f t="shared" si="1"/>
        <v>0</v>
      </c>
      <c r="O40" s="118">
        <f t="shared" si="1"/>
        <v>0</v>
      </c>
      <c r="P40" s="118">
        <f t="shared" si="1"/>
        <v>0</v>
      </c>
      <c r="Q40" s="118">
        <f>+SUM(Q12:Q39)</f>
        <v>0</v>
      </c>
      <c r="R40" s="153">
        <f t="shared" si="1"/>
        <v>0</v>
      </c>
    </row>
    <row r="41" spans="1:18" x14ac:dyDescent="0.15">
      <c r="A41" s="101" t="s">
        <v>157</v>
      </c>
    </row>
    <row r="42" spans="1:18" x14ac:dyDescent="0.15">
      <c r="A42" s="432" t="s">
        <v>115</v>
      </c>
      <c r="B42" s="433"/>
      <c r="C42" s="433"/>
      <c r="D42" s="433"/>
      <c r="E42" s="433"/>
      <c r="F42" s="421" t="s">
        <v>116</v>
      </c>
      <c r="G42" s="422"/>
      <c r="H42" s="422"/>
      <c r="I42" s="422"/>
      <c r="J42" s="422"/>
      <c r="K42" s="422"/>
      <c r="L42" s="422"/>
      <c r="M42" s="422"/>
      <c r="N42" s="422"/>
      <c r="O42" s="422"/>
      <c r="P42" s="422"/>
      <c r="Q42" s="422"/>
      <c r="R42" s="423"/>
    </row>
    <row r="43" spans="1:18" x14ac:dyDescent="0.15">
      <c r="A43" s="432"/>
      <c r="B43" s="433"/>
      <c r="C43" s="433"/>
      <c r="D43" s="433"/>
      <c r="E43" s="433"/>
      <c r="F43" s="109" t="s">
        <v>117</v>
      </c>
      <c r="G43" s="110" t="s">
        <v>118</v>
      </c>
      <c r="H43" s="110" t="s">
        <v>119</v>
      </c>
      <c r="I43" s="110" t="s">
        <v>120</v>
      </c>
      <c r="J43" s="110" t="s">
        <v>121</v>
      </c>
      <c r="K43" s="110" t="s">
        <v>122</v>
      </c>
      <c r="L43" s="110" t="s">
        <v>123</v>
      </c>
      <c r="M43" s="110" t="s">
        <v>124</v>
      </c>
      <c r="N43" s="110" t="s">
        <v>125</v>
      </c>
      <c r="O43" s="110" t="s">
        <v>126</v>
      </c>
      <c r="P43" s="110" t="s">
        <v>127</v>
      </c>
      <c r="Q43" s="110" t="s">
        <v>128</v>
      </c>
      <c r="R43" s="111" t="s">
        <v>5</v>
      </c>
    </row>
    <row r="44" spans="1:18" x14ac:dyDescent="0.15">
      <c r="A44" s="424" t="s">
        <v>107</v>
      </c>
      <c r="B44" s="425"/>
      <c r="C44" s="425"/>
      <c r="D44" s="425"/>
      <c r="E44" s="426"/>
      <c r="F44" s="119">
        <v>0</v>
      </c>
      <c r="G44" s="120">
        <v>0</v>
      </c>
      <c r="H44" s="120">
        <v>0</v>
      </c>
      <c r="I44" s="120">
        <v>0</v>
      </c>
      <c r="J44" s="120">
        <v>0</v>
      </c>
      <c r="K44" s="120">
        <v>0</v>
      </c>
      <c r="L44" s="120">
        <v>0</v>
      </c>
      <c r="M44" s="120">
        <v>0</v>
      </c>
      <c r="N44" s="120">
        <v>0</v>
      </c>
      <c r="O44" s="120">
        <v>0</v>
      </c>
      <c r="P44" s="120">
        <v>0</v>
      </c>
      <c r="Q44" s="120">
        <v>0</v>
      </c>
      <c r="R44" s="114">
        <f>+SUM(F44:Q44)</f>
        <v>0</v>
      </c>
    </row>
    <row r="45" spans="1:18" x14ac:dyDescent="0.15">
      <c r="A45" s="424" t="s">
        <v>131</v>
      </c>
      <c r="B45" s="425"/>
      <c r="C45" s="425"/>
      <c r="D45" s="425"/>
      <c r="E45" s="425"/>
      <c r="F45" s="119">
        <v>0</v>
      </c>
      <c r="G45" s="120">
        <v>0</v>
      </c>
      <c r="H45" s="120">
        <v>0</v>
      </c>
      <c r="I45" s="120">
        <v>0</v>
      </c>
      <c r="J45" s="120">
        <v>0</v>
      </c>
      <c r="K45" s="120">
        <v>0</v>
      </c>
      <c r="L45" s="120">
        <v>0</v>
      </c>
      <c r="M45" s="120">
        <v>0</v>
      </c>
      <c r="N45" s="120">
        <v>0</v>
      </c>
      <c r="O45" s="120">
        <v>0</v>
      </c>
      <c r="P45" s="120">
        <v>0</v>
      </c>
      <c r="Q45" s="120">
        <v>0</v>
      </c>
      <c r="R45" s="114">
        <f>+SUM(F45:Q45)</f>
        <v>0</v>
      </c>
    </row>
    <row r="46" spans="1:18" x14ac:dyDescent="0.15">
      <c r="A46" s="424" t="s">
        <v>132</v>
      </c>
      <c r="B46" s="425"/>
      <c r="C46" s="425"/>
      <c r="D46" s="425"/>
      <c r="E46" s="425"/>
      <c r="F46" s="119">
        <v>0</v>
      </c>
      <c r="G46" s="120">
        <v>0</v>
      </c>
      <c r="H46" s="120">
        <v>0</v>
      </c>
      <c r="I46" s="120">
        <v>0</v>
      </c>
      <c r="J46" s="120">
        <v>0</v>
      </c>
      <c r="K46" s="120">
        <v>0</v>
      </c>
      <c r="L46" s="120">
        <v>0</v>
      </c>
      <c r="M46" s="120">
        <v>0</v>
      </c>
      <c r="N46" s="120">
        <v>0</v>
      </c>
      <c r="O46" s="120">
        <v>0</v>
      </c>
      <c r="P46" s="120">
        <v>0</v>
      </c>
      <c r="Q46" s="120">
        <v>0</v>
      </c>
      <c r="R46" s="114">
        <f t="shared" ref="R46:R55" si="2">+SUM(F46:Q46)</f>
        <v>0</v>
      </c>
    </row>
    <row r="47" spans="1:18" x14ac:dyDescent="0.15">
      <c r="A47" s="424" t="s">
        <v>133</v>
      </c>
      <c r="B47" s="425"/>
      <c r="C47" s="425"/>
      <c r="D47" s="425"/>
      <c r="E47" s="425"/>
      <c r="F47" s="119">
        <v>0</v>
      </c>
      <c r="G47" s="120">
        <v>0</v>
      </c>
      <c r="H47" s="120">
        <v>0</v>
      </c>
      <c r="I47" s="120">
        <v>0</v>
      </c>
      <c r="J47" s="120">
        <v>0</v>
      </c>
      <c r="K47" s="120">
        <v>0</v>
      </c>
      <c r="L47" s="120">
        <v>0</v>
      </c>
      <c r="M47" s="120">
        <v>0</v>
      </c>
      <c r="N47" s="120">
        <v>0</v>
      </c>
      <c r="O47" s="120">
        <v>0</v>
      </c>
      <c r="P47" s="120">
        <v>0</v>
      </c>
      <c r="Q47" s="120">
        <v>0</v>
      </c>
      <c r="R47" s="114">
        <f t="shared" si="2"/>
        <v>0</v>
      </c>
    </row>
    <row r="48" spans="1:18" x14ac:dyDescent="0.15">
      <c r="A48" s="424" t="s">
        <v>134</v>
      </c>
      <c r="B48" s="425"/>
      <c r="C48" s="425"/>
      <c r="D48" s="425"/>
      <c r="E48" s="425"/>
      <c r="F48" s="119">
        <v>0</v>
      </c>
      <c r="G48" s="120">
        <v>0</v>
      </c>
      <c r="H48" s="120">
        <v>0</v>
      </c>
      <c r="I48" s="120">
        <v>0</v>
      </c>
      <c r="J48" s="120">
        <v>0</v>
      </c>
      <c r="K48" s="120">
        <v>0</v>
      </c>
      <c r="L48" s="120">
        <v>0</v>
      </c>
      <c r="M48" s="120">
        <v>0</v>
      </c>
      <c r="N48" s="120">
        <v>0</v>
      </c>
      <c r="O48" s="120">
        <v>0</v>
      </c>
      <c r="P48" s="120">
        <v>0</v>
      </c>
      <c r="Q48" s="120">
        <v>0</v>
      </c>
      <c r="R48" s="114">
        <f t="shared" si="2"/>
        <v>0</v>
      </c>
    </row>
    <row r="49" spans="1:18" x14ac:dyDescent="0.15">
      <c r="A49" s="424" t="s">
        <v>138</v>
      </c>
      <c r="B49" s="425"/>
      <c r="C49" s="425"/>
      <c r="D49" s="425"/>
      <c r="E49" s="425"/>
      <c r="F49" s="119">
        <v>0</v>
      </c>
      <c r="G49" s="120">
        <v>0</v>
      </c>
      <c r="H49" s="120">
        <v>0</v>
      </c>
      <c r="I49" s="120">
        <v>0</v>
      </c>
      <c r="J49" s="120">
        <v>0</v>
      </c>
      <c r="K49" s="120">
        <v>0</v>
      </c>
      <c r="L49" s="120">
        <v>0</v>
      </c>
      <c r="M49" s="120">
        <v>0</v>
      </c>
      <c r="N49" s="120">
        <v>0</v>
      </c>
      <c r="O49" s="120">
        <v>0</v>
      </c>
      <c r="P49" s="120">
        <v>0</v>
      </c>
      <c r="Q49" s="120">
        <v>0</v>
      </c>
      <c r="R49" s="114">
        <f t="shared" si="2"/>
        <v>0</v>
      </c>
    </row>
    <row r="50" spans="1:18" x14ac:dyDescent="0.15">
      <c r="A50" s="424" t="s">
        <v>141</v>
      </c>
      <c r="B50" s="425"/>
      <c r="C50" s="425"/>
      <c r="D50" s="425"/>
      <c r="E50" s="425"/>
      <c r="F50" s="119">
        <v>0</v>
      </c>
      <c r="G50" s="120">
        <v>0</v>
      </c>
      <c r="H50" s="120">
        <v>0</v>
      </c>
      <c r="I50" s="120">
        <v>0</v>
      </c>
      <c r="J50" s="120">
        <v>0</v>
      </c>
      <c r="K50" s="120">
        <v>0</v>
      </c>
      <c r="L50" s="120">
        <v>0</v>
      </c>
      <c r="M50" s="120">
        <v>0</v>
      </c>
      <c r="N50" s="120">
        <v>0</v>
      </c>
      <c r="O50" s="120">
        <v>0</v>
      </c>
      <c r="P50" s="120">
        <v>0</v>
      </c>
      <c r="Q50" s="120">
        <v>0</v>
      </c>
      <c r="R50" s="114">
        <f t="shared" si="2"/>
        <v>0</v>
      </c>
    </row>
    <row r="51" spans="1:18" x14ac:dyDescent="0.15">
      <c r="A51" s="424" t="s">
        <v>142</v>
      </c>
      <c r="B51" s="425"/>
      <c r="C51" s="425"/>
      <c r="D51" s="425"/>
      <c r="E51" s="425"/>
      <c r="F51" s="119">
        <v>0</v>
      </c>
      <c r="G51" s="120">
        <v>0</v>
      </c>
      <c r="H51" s="120">
        <v>0</v>
      </c>
      <c r="I51" s="120">
        <v>0</v>
      </c>
      <c r="J51" s="120">
        <v>0</v>
      </c>
      <c r="K51" s="120">
        <v>0</v>
      </c>
      <c r="L51" s="120">
        <v>0</v>
      </c>
      <c r="M51" s="120">
        <v>0</v>
      </c>
      <c r="N51" s="120">
        <v>0</v>
      </c>
      <c r="O51" s="120">
        <v>0</v>
      </c>
      <c r="P51" s="120">
        <v>0</v>
      </c>
      <c r="Q51" s="120">
        <v>0</v>
      </c>
      <c r="R51" s="114">
        <f t="shared" si="2"/>
        <v>0</v>
      </c>
    </row>
    <row r="52" spans="1:18" x14ac:dyDescent="0.15">
      <c r="A52" s="424" t="s">
        <v>144</v>
      </c>
      <c r="B52" s="425"/>
      <c r="C52" s="425"/>
      <c r="D52" s="425"/>
      <c r="E52" s="425"/>
      <c r="F52" s="119">
        <v>0</v>
      </c>
      <c r="G52" s="120">
        <v>0</v>
      </c>
      <c r="H52" s="120">
        <v>0</v>
      </c>
      <c r="I52" s="120">
        <v>0</v>
      </c>
      <c r="J52" s="120">
        <v>0</v>
      </c>
      <c r="K52" s="120">
        <v>0</v>
      </c>
      <c r="L52" s="120">
        <v>0</v>
      </c>
      <c r="M52" s="120">
        <v>0</v>
      </c>
      <c r="N52" s="120">
        <v>0</v>
      </c>
      <c r="O52" s="120">
        <v>0</v>
      </c>
      <c r="P52" s="120">
        <v>0</v>
      </c>
      <c r="Q52" s="120">
        <v>0</v>
      </c>
      <c r="R52" s="114">
        <f t="shared" si="2"/>
        <v>0</v>
      </c>
    </row>
    <row r="53" spans="1:18" x14ac:dyDescent="0.15">
      <c r="A53" s="424" t="s">
        <v>145</v>
      </c>
      <c r="B53" s="425"/>
      <c r="C53" s="425"/>
      <c r="D53" s="425"/>
      <c r="E53" s="425"/>
      <c r="F53" s="119">
        <v>0</v>
      </c>
      <c r="G53" s="120">
        <v>0</v>
      </c>
      <c r="H53" s="120">
        <v>0</v>
      </c>
      <c r="I53" s="120">
        <v>0</v>
      </c>
      <c r="J53" s="120">
        <v>0</v>
      </c>
      <c r="K53" s="120">
        <v>0</v>
      </c>
      <c r="L53" s="120">
        <v>0</v>
      </c>
      <c r="M53" s="120">
        <v>0</v>
      </c>
      <c r="N53" s="120">
        <v>0</v>
      </c>
      <c r="O53" s="120">
        <v>0</v>
      </c>
      <c r="P53" s="120">
        <v>0</v>
      </c>
      <c r="Q53" s="120">
        <v>0</v>
      </c>
      <c r="R53" s="114">
        <f t="shared" si="2"/>
        <v>0</v>
      </c>
    </row>
    <row r="54" spans="1:18" x14ac:dyDescent="0.15">
      <c r="A54" s="424" t="s">
        <v>146</v>
      </c>
      <c r="B54" s="425"/>
      <c r="C54" s="425"/>
      <c r="D54" s="425"/>
      <c r="E54" s="425"/>
      <c r="F54" s="119">
        <v>0</v>
      </c>
      <c r="G54" s="120">
        <v>0</v>
      </c>
      <c r="H54" s="120">
        <v>0</v>
      </c>
      <c r="I54" s="120">
        <v>0</v>
      </c>
      <c r="J54" s="120">
        <v>0</v>
      </c>
      <c r="K54" s="120">
        <v>0</v>
      </c>
      <c r="L54" s="120">
        <v>0</v>
      </c>
      <c r="M54" s="120">
        <v>0</v>
      </c>
      <c r="N54" s="120">
        <v>0</v>
      </c>
      <c r="O54" s="120">
        <v>0</v>
      </c>
      <c r="P54" s="120">
        <v>0</v>
      </c>
      <c r="Q54" s="120">
        <v>0</v>
      </c>
      <c r="R54" s="114">
        <f t="shared" si="2"/>
        <v>0</v>
      </c>
    </row>
    <row r="55" spans="1:18" ht="14.25" thickBot="1" x14ac:dyDescent="0.2">
      <c r="A55" s="428" t="s">
        <v>154</v>
      </c>
      <c r="B55" s="429"/>
      <c r="C55" s="429"/>
      <c r="D55" s="429"/>
      <c r="E55" s="429"/>
      <c r="F55" s="121">
        <v>0</v>
      </c>
      <c r="G55" s="122">
        <v>0</v>
      </c>
      <c r="H55" s="122">
        <v>0</v>
      </c>
      <c r="I55" s="122">
        <v>0</v>
      </c>
      <c r="J55" s="122">
        <v>0</v>
      </c>
      <c r="K55" s="122">
        <v>0</v>
      </c>
      <c r="L55" s="122">
        <v>0</v>
      </c>
      <c r="M55" s="122">
        <v>0</v>
      </c>
      <c r="N55" s="122">
        <v>0</v>
      </c>
      <c r="O55" s="122">
        <v>0</v>
      </c>
      <c r="P55" s="122">
        <v>0</v>
      </c>
      <c r="Q55" s="122">
        <v>0</v>
      </c>
      <c r="R55" s="123">
        <f t="shared" si="2"/>
        <v>0</v>
      </c>
    </row>
    <row r="56" spans="1:18" s="101" customFormat="1" ht="14.25" thickTop="1" x14ac:dyDescent="0.15">
      <c r="A56" s="430" t="s">
        <v>5</v>
      </c>
      <c r="B56" s="431"/>
      <c r="C56" s="431"/>
      <c r="D56" s="431"/>
      <c r="E56" s="431"/>
      <c r="F56" s="124">
        <f>+SUM(F44:F55)</f>
        <v>0</v>
      </c>
      <c r="G56" s="118">
        <f t="shared" ref="G56:Q56" si="3">+SUM(G44:G55)</f>
        <v>0</v>
      </c>
      <c r="H56" s="118">
        <f t="shared" si="3"/>
        <v>0</v>
      </c>
      <c r="I56" s="118">
        <f t="shared" si="3"/>
        <v>0</v>
      </c>
      <c r="J56" s="118">
        <f t="shared" si="3"/>
        <v>0</v>
      </c>
      <c r="K56" s="118">
        <f t="shared" si="3"/>
        <v>0</v>
      </c>
      <c r="L56" s="118">
        <f t="shared" si="3"/>
        <v>0</v>
      </c>
      <c r="M56" s="118">
        <f t="shared" si="3"/>
        <v>0</v>
      </c>
      <c r="N56" s="118">
        <f t="shared" si="3"/>
        <v>0</v>
      </c>
      <c r="O56" s="118">
        <f t="shared" si="3"/>
        <v>0</v>
      </c>
      <c r="P56" s="118">
        <f t="shared" si="3"/>
        <v>0</v>
      </c>
      <c r="Q56" s="118">
        <f t="shared" si="3"/>
        <v>0</v>
      </c>
      <c r="R56" s="125">
        <f>+SUM(F56:Q56)</f>
        <v>0</v>
      </c>
    </row>
    <row r="57" spans="1:18" s="101" customFormat="1" x14ac:dyDescent="0.15">
      <c r="A57" s="126" t="s">
        <v>158</v>
      </c>
      <c r="B57" s="126"/>
      <c r="C57" s="126"/>
      <c r="D57" s="126"/>
      <c r="E57" s="126"/>
      <c r="F57" s="127"/>
      <c r="G57" s="127"/>
      <c r="H57" s="127"/>
      <c r="I57" s="127"/>
      <c r="J57" s="127"/>
      <c r="K57" s="127"/>
      <c r="L57" s="127"/>
      <c r="M57" s="127"/>
      <c r="N57" s="127"/>
      <c r="O57" s="127"/>
      <c r="P57" s="127"/>
      <c r="Q57" s="127"/>
      <c r="R57" s="127"/>
    </row>
    <row r="58" spans="1:18" x14ac:dyDescent="0.15">
      <c r="A58" s="432" t="s">
        <v>115</v>
      </c>
      <c r="B58" s="433"/>
      <c r="C58" s="433"/>
      <c r="D58" s="433"/>
      <c r="E58" s="433"/>
      <c r="F58" s="421" t="s">
        <v>116</v>
      </c>
      <c r="G58" s="422"/>
      <c r="H58" s="422"/>
      <c r="I58" s="422"/>
      <c r="J58" s="422"/>
      <c r="K58" s="422"/>
      <c r="L58" s="422"/>
      <c r="M58" s="422"/>
      <c r="N58" s="422"/>
      <c r="O58" s="422"/>
      <c r="P58" s="422"/>
      <c r="Q58" s="422"/>
      <c r="R58" s="423"/>
    </row>
    <row r="59" spans="1:18" x14ac:dyDescent="0.15">
      <c r="A59" s="432"/>
      <c r="B59" s="433"/>
      <c r="C59" s="433"/>
      <c r="D59" s="433"/>
      <c r="E59" s="433"/>
      <c r="F59" s="109" t="s">
        <v>117</v>
      </c>
      <c r="G59" s="110" t="s">
        <v>118</v>
      </c>
      <c r="H59" s="110" t="s">
        <v>119</v>
      </c>
      <c r="I59" s="110" t="s">
        <v>120</v>
      </c>
      <c r="J59" s="110" t="s">
        <v>121</v>
      </c>
      <c r="K59" s="110" t="s">
        <v>122</v>
      </c>
      <c r="L59" s="110" t="s">
        <v>123</v>
      </c>
      <c r="M59" s="110" t="s">
        <v>124</v>
      </c>
      <c r="N59" s="110" t="s">
        <v>125</v>
      </c>
      <c r="O59" s="110" t="s">
        <v>126</v>
      </c>
      <c r="P59" s="110" t="s">
        <v>127</v>
      </c>
      <c r="Q59" s="110" t="s">
        <v>128</v>
      </c>
      <c r="R59" s="111" t="s">
        <v>5</v>
      </c>
    </row>
    <row r="60" spans="1:18" ht="17.25" x14ac:dyDescent="0.15">
      <c r="A60" s="424" t="s">
        <v>107</v>
      </c>
      <c r="B60" s="425"/>
      <c r="C60" s="425"/>
      <c r="D60" s="425"/>
      <c r="E60" s="426"/>
      <c r="F60" s="119">
        <v>0</v>
      </c>
      <c r="G60" s="120">
        <v>0</v>
      </c>
      <c r="H60" s="120">
        <v>0</v>
      </c>
      <c r="I60" s="120">
        <v>0</v>
      </c>
      <c r="J60" s="120">
        <v>0</v>
      </c>
      <c r="K60" s="120">
        <v>0</v>
      </c>
      <c r="L60" s="120">
        <v>0</v>
      </c>
      <c r="M60" s="120">
        <v>0</v>
      </c>
      <c r="N60" s="120">
        <v>0</v>
      </c>
      <c r="O60" s="120">
        <v>0</v>
      </c>
      <c r="P60" s="120">
        <v>0</v>
      </c>
      <c r="Q60" s="120">
        <v>0</v>
      </c>
      <c r="R60" s="154"/>
    </row>
    <row r="61" spans="1:18" x14ac:dyDescent="0.15">
      <c r="A61" s="424" t="s">
        <v>131</v>
      </c>
      <c r="B61" s="425"/>
      <c r="C61" s="425"/>
      <c r="D61" s="425"/>
      <c r="E61" s="425"/>
      <c r="F61" s="119">
        <v>0</v>
      </c>
      <c r="G61" s="120">
        <v>0</v>
      </c>
      <c r="H61" s="120">
        <v>0</v>
      </c>
      <c r="I61" s="120">
        <v>0</v>
      </c>
      <c r="J61" s="120">
        <v>0</v>
      </c>
      <c r="K61" s="120">
        <v>0</v>
      </c>
      <c r="L61" s="120">
        <v>0</v>
      </c>
      <c r="M61" s="120">
        <v>0</v>
      </c>
      <c r="N61" s="120">
        <v>0</v>
      </c>
      <c r="O61" s="120">
        <v>0</v>
      </c>
      <c r="P61" s="120">
        <v>0</v>
      </c>
      <c r="Q61" s="120">
        <v>0</v>
      </c>
      <c r="R61" s="114">
        <f>+SUM(F61:Q61)</f>
        <v>0</v>
      </c>
    </row>
    <row r="62" spans="1:18" x14ac:dyDescent="0.15">
      <c r="A62" s="424" t="s">
        <v>132</v>
      </c>
      <c r="B62" s="425"/>
      <c r="C62" s="425"/>
      <c r="D62" s="425"/>
      <c r="E62" s="425"/>
      <c r="F62" s="119">
        <v>0</v>
      </c>
      <c r="G62" s="120">
        <v>0</v>
      </c>
      <c r="H62" s="120">
        <v>0</v>
      </c>
      <c r="I62" s="120">
        <v>0</v>
      </c>
      <c r="J62" s="120">
        <v>0</v>
      </c>
      <c r="K62" s="120">
        <v>0</v>
      </c>
      <c r="L62" s="120">
        <v>0</v>
      </c>
      <c r="M62" s="120">
        <v>0</v>
      </c>
      <c r="N62" s="120">
        <v>0</v>
      </c>
      <c r="O62" s="120">
        <v>0</v>
      </c>
      <c r="P62" s="120">
        <v>0</v>
      </c>
      <c r="Q62" s="120">
        <v>0</v>
      </c>
      <c r="R62" s="114">
        <f t="shared" ref="R62:R71" si="4">+SUM(F62:Q62)</f>
        <v>0</v>
      </c>
    </row>
    <row r="63" spans="1:18" x14ac:dyDescent="0.15">
      <c r="A63" s="424" t="s">
        <v>133</v>
      </c>
      <c r="B63" s="425"/>
      <c r="C63" s="425"/>
      <c r="D63" s="425"/>
      <c r="E63" s="425"/>
      <c r="F63" s="119">
        <v>0</v>
      </c>
      <c r="G63" s="120">
        <v>0</v>
      </c>
      <c r="H63" s="120">
        <v>0</v>
      </c>
      <c r="I63" s="120">
        <v>0</v>
      </c>
      <c r="J63" s="120">
        <v>0</v>
      </c>
      <c r="K63" s="120">
        <v>0</v>
      </c>
      <c r="L63" s="120">
        <v>0</v>
      </c>
      <c r="M63" s="120">
        <v>0</v>
      </c>
      <c r="N63" s="120">
        <v>0</v>
      </c>
      <c r="O63" s="120">
        <v>0</v>
      </c>
      <c r="P63" s="120">
        <v>0</v>
      </c>
      <c r="Q63" s="120">
        <v>0</v>
      </c>
      <c r="R63" s="114">
        <f t="shared" si="4"/>
        <v>0</v>
      </c>
    </row>
    <row r="64" spans="1:18" x14ac:dyDescent="0.15">
      <c r="A64" s="424" t="s">
        <v>134</v>
      </c>
      <c r="B64" s="425"/>
      <c r="C64" s="425"/>
      <c r="D64" s="425"/>
      <c r="E64" s="425"/>
      <c r="F64" s="119">
        <v>0</v>
      </c>
      <c r="G64" s="120">
        <v>0</v>
      </c>
      <c r="H64" s="120">
        <v>0</v>
      </c>
      <c r="I64" s="120">
        <v>0</v>
      </c>
      <c r="J64" s="120">
        <v>0</v>
      </c>
      <c r="K64" s="120">
        <v>0</v>
      </c>
      <c r="L64" s="120">
        <v>0</v>
      </c>
      <c r="M64" s="120">
        <v>0</v>
      </c>
      <c r="N64" s="120">
        <v>0</v>
      </c>
      <c r="O64" s="120">
        <v>0</v>
      </c>
      <c r="P64" s="120">
        <v>0</v>
      </c>
      <c r="Q64" s="120">
        <v>0</v>
      </c>
      <c r="R64" s="114">
        <f t="shared" si="4"/>
        <v>0</v>
      </c>
    </row>
    <row r="65" spans="1:18" x14ac:dyDescent="0.15">
      <c r="A65" s="424" t="s">
        <v>138</v>
      </c>
      <c r="B65" s="425"/>
      <c r="C65" s="425"/>
      <c r="D65" s="425"/>
      <c r="E65" s="425"/>
      <c r="F65" s="119">
        <v>0</v>
      </c>
      <c r="G65" s="120">
        <v>0</v>
      </c>
      <c r="H65" s="120">
        <v>0</v>
      </c>
      <c r="I65" s="120">
        <v>0</v>
      </c>
      <c r="J65" s="120">
        <v>0</v>
      </c>
      <c r="K65" s="120">
        <v>0</v>
      </c>
      <c r="L65" s="120">
        <v>0</v>
      </c>
      <c r="M65" s="120">
        <v>0</v>
      </c>
      <c r="N65" s="120">
        <v>0</v>
      </c>
      <c r="O65" s="120">
        <v>0</v>
      </c>
      <c r="P65" s="120">
        <v>0</v>
      </c>
      <c r="Q65" s="120">
        <v>0</v>
      </c>
      <c r="R65" s="114">
        <f t="shared" si="4"/>
        <v>0</v>
      </c>
    </row>
    <row r="66" spans="1:18" x14ac:dyDescent="0.15">
      <c r="A66" s="424" t="s">
        <v>141</v>
      </c>
      <c r="B66" s="425"/>
      <c r="C66" s="425"/>
      <c r="D66" s="425"/>
      <c r="E66" s="425"/>
      <c r="F66" s="119">
        <v>0</v>
      </c>
      <c r="G66" s="120">
        <v>0</v>
      </c>
      <c r="H66" s="120">
        <v>0</v>
      </c>
      <c r="I66" s="120">
        <v>0</v>
      </c>
      <c r="J66" s="120">
        <v>0</v>
      </c>
      <c r="K66" s="120">
        <v>0</v>
      </c>
      <c r="L66" s="120">
        <v>0</v>
      </c>
      <c r="M66" s="120">
        <v>0</v>
      </c>
      <c r="N66" s="120">
        <v>0</v>
      </c>
      <c r="O66" s="120">
        <v>0</v>
      </c>
      <c r="P66" s="120">
        <v>0</v>
      </c>
      <c r="Q66" s="120">
        <v>0</v>
      </c>
      <c r="R66" s="114">
        <f t="shared" si="4"/>
        <v>0</v>
      </c>
    </row>
    <row r="67" spans="1:18" ht="17.25" x14ac:dyDescent="0.15">
      <c r="A67" s="424" t="s">
        <v>142</v>
      </c>
      <c r="B67" s="425"/>
      <c r="C67" s="425"/>
      <c r="D67" s="425"/>
      <c r="E67" s="425"/>
      <c r="F67" s="119">
        <v>0</v>
      </c>
      <c r="G67" s="120">
        <v>0</v>
      </c>
      <c r="H67" s="120">
        <v>0</v>
      </c>
      <c r="I67" s="120">
        <v>0</v>
      </c>
      <c r="J67" s="120">
        <v>0</v>
      </c>
      <c r="K67" s="120">
        <v>0</v>
      </c>
      <c r="L67" s="120">
        <v>0</v>
      </c>
      <c r="M67" s="120">
        <v>0</v>
      </c>
      <c r="N67" s="120">
        <v>0</v>
      </c>
      <c r="O67" s="120">
        <v>0</v>
      </c>
      <c r="P67" s="120">
        <v>0</v>
      </c>
      <c r="Q67" s="120">
        <v>0</v>
      </c>
      <c r="R67" s="163" t="s">
        <v>65</v>
      </c>
    </row>
    <row r="68" spans="1:18" x14ac:dyDescent="0.15">
      <c r="A68" s="424" t="s">
        <v>144</v>
      </c>
      <c r="B68" s="425"/>
      <c r="C68" s="425"/>
      <c r="D68" s="425"/>
      <c r="E68" s="425"/>
      <c r="F68" s="119">
        <v>0</v>
      </c>
      <c r="G68" s="120">
        <v>0</v>
      </c>
      <c r="H68" s="120">
        <v>0</v>
      </c>
      <c r="I68" s="120">
        <v>0</v>
      </c>
      <c r="J68" s="120">
        <v>0</v>
      </c>
      <c r="K68" s="120">
        <v>0</v>
      </c>
      <c r="L68" s="120">
        <v>0</v>
      </c>
      <c r="M68" s="120">
        <v>0</v>
      </c>
      <c r="N68" s="120">
        <v>0</v>
      </c>
      <c r="O68" s="120">
        <v>0</v>
      </c>
      <c r="P68" s="120">
        <v>0</v>
      </c>
      <c r="Q68" s="120">
        <v>0</v>
      </c>
      <c r="R68" s="114">
        <f t="shared" si="4"/>
        <v>0</v>
      </c>
    </row>
    <row r="69" spans="1:18" x14ac:dyDescent="0.15">
      <c r="A69" s="424" t="s">
        <v>145</v>
      </c>
      <c r="B69" s="425"/>
      <c r="C69" s="425"/>
      <c r="D69" s="425"/>
      <c r="E69" s="425"/>
      <c r="F69" s="119">
        <v>0</v>
      </c>
      <c r="G69" s="120">
        <v>0</v>
      </c>
      <c r="H69" s="120">
        <v>0</v>
      </c>
      <c r="I69" s="120">
        <v>0</v>
      </c>
      <c r="J69" s="120">
        <v>0</v>
      </c>
      <c r="K69" s="120">
        <v>0</v>
      </c>
      <c r="L69" s="120">
        <v>0</v>
      </c>
      <c r="M69" s="120">
        <v>0</v>
      </c>
      <c r="N69" s="120">
        <v>0</v>
      </c>
      <c r="O69" s="120">
        <v>0</v>
      </c>
      <c r="P69" s="120">
        <v>0</v>
      </c>
      <c r="Q69" s="120">
        <v>0</v>
      </c>
      <c r="R69" s="114">
        <f t="shared" si="4"/>
        <v>0</v>
      </c>
    </row>
    <row r="70" spans="1:18" x14ac:dyDescent="0.15">
      <c r="A70" s="424" t="s">
        <v>146</v>
      </c>
      <c r="B70" s="425"/>
      <c r="C70" s="425"/>
      <c r="D70" s="425"/>
      <c r="E70" s="425"/>
      <c r="F70" s="119">
        <v>0</v>
      </c>
      <c r="G70" s="120">
        <v>0</v>
      </c>
      <c r="H70" s="120">
        <v>0</v>
      </c>
      <c r="I70" s="120">
        <v>0</v>
      </c>
      <c r="J70" s="120">
        <v>0</v>
      </c>
      <c r="K70" s="120">
        <v>0</v>
      </c>
      <c r="L70" s="120">
        <v>0</v>
      </c>
      <c r="M70" s="120">
        <v>0</v>
      </c>
      <c r="N70" s="120">
        <v>0</v>
      </c>
      <c r="O70" s="120">
        <v>0</v>
      </c>
      <c r="P70" s="120">
        <v>0</v>
      </c>
      <c r="Q70" s="120">
        <v>0</v>
      </c>
      <c r="R70" s="114">
        <f t="shared" si="4"/>
        <v>0</v>
      </c>
    </row>
    <row r="71" spans="1:18" ht="14.25" thickBot="1" x14ac:dyDescent="0.2">
      <c r="A71" s="428" t="s">
        <v>154</v>
      </c>
      <c r="B71" s="429"/>
      <c r="C71" s="429"/>
      <c r="D71" s="429"/>
      <c r="E71" s="429"/>
      <c r="F71" s="128">
        <v>0</v>
      </c>
      <c r="G71" s="129">
        <v>0</v>
      </c>
      <c r="H71" s="129">
        <v>0</v>
      </c>
      <c r="I71" s="129">
        <v>0</v>
      </c>
      <c r="J71" s="129">
        <v>0</v>
      </c>
      <c r="K71" s="129">
        <v>0</v>
      </c>
      <c r="L71" s="129">
        <v>0</v>
      </c>
      <c r="M71" s="129">
        <v>0</v>
      </c>
      <c r="N71" s="129">
        <v>0</v>
      </c>
      <c r="O71" s="129">
        <v>0</v>
      </c>
      <c r="P71" s="129">
        <v>0</v>
      </c>
      <c r="Q71" s="129">
        <v>0</v>
      </c>
      <c r="R71" s="123">
        <f t="shared" si="4"/>
        <v>0</v>
      </c>
    </row>
    <row r="72" spans="1:18" s="101" customFormat="1" ht="14.25" thickTop="1" x14ac:dyDescent="0.15">
      <c r="A72" s="430" t="s">
        <v>5</v>
      </c>
      <c r="B72" s="431"/>
      <c r="C72" s="431"/>
      <c r="D72" s="431"/>
      <c r="E72" s="431"/>
      <c r="F72" s="124">
        <f t="shared" ref="F72:Q72" si="5">+SUM(F60:F71)</f>
        <v>0</v>
      </c>
      <c r="G72" s="118">
        <f t="shared" si="5"/>
        <v>0</v>
      </c>
      <c r="H72" s="118">
        <f t="shared" si="5"/>
        <v>0</v>
      </c>
      <c r="I72" s="118">
        <f t="shared" si="5"/>
        <v>0</v>
      </c>
      <c r="J72" s="118">
        <f t="shared" si="5"/>
        <v>0</v>
      </c>
      <c r="K72" s="118">
        <f t="shared" si="5"/>
        <v>0</v>
      </c>
      <c r="L72" s="118">
        <f t="shared" si="5"/>
        <v>0</v>
      </c>
      <c r="M72" s="118">
        <f t="shared" si="5"/>
        <v>0</v>
      </c>
      <c r="N72" s="118">
        <f t="shared" si="5"/>
        <v>0</v>
      </c>
      <c r="O72" s="118">
        <f t="shared" si="5"/>
        <v>0</v>
      </c>
      <c r="P72" s="118">
        <f t="shared" si="5"/>
        <v>0</v>
      </c>
      <c r="Q72" s="118">
        <f t="shared" si="5"/>
        <v>0</v>
      </c>
      <c r="R72" s="125">
        <f>+SUM(R60,R61:R67,R68:R71)</f>
        <v>0</v>
      </c>
    </row>
    <row r="73" spans="1:18" x14ac:dyDescent="0.15">
      <c r="A73" s="101" t="s">
        <v>159</v>
      </c>
      <c r="B73" s="101"/>
      <c r="C73" s="101"/>
      <c r="D73" s="101"/>
      <c r="E73" s="101"/>
      <c r="F73" s="101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1"/>
      <c r="R73" s="101"/>
    </row>
    <row r="74" spans="1:18" x14ac:dyDescent="0.15">
      <c r="A74" s="432"/>
      <c r="B74" s="433"/>
      <c r="C74" s="433"/>
      <c r="D74" s="433"/>
      <c r="E74" s="433"/>
      <c r="F74" s="421" t="s">
        <v>116</v>
      </c>
      <c r="G74" s="422"/>
      <c r="H74" s="422"/>
      <c r="I74" s="422"/>
      <c r="J74" s="422"/>
      <c r="K74" s="422"/>
      <c r="L74" s="422"/>
      <c r="M74" s="422"/>
      <c r="N74" s="422"/>
      <c r="O74" s="422"/>
      <c r="P74" s="422"/>
      <c r="Q74" s="422"/>
      <c r="R74" s="423"/>
    </row>
    <row r="75" spans="1:18" x14ac:dyDescent="0.15">
      <c r="A75" s="432"/>
      <c r="B75" s="433"/>
      <c r="C75" s="433"/>
      <c r="D75" s="433"/>
      <c r="E75" s="433"/>
      <c r="F75" s="109" t="s">
        <v>117</v>
      </c>
      <c r="G75" s="110" t="s">
        <v>118</v>
      </c>
      <c r="H75" s="110" t="s">
        <v>119</v>
      </c>
      <c r="I75" s="110" t="s">
        <v>120</v>
      </c>
      <c r="J75" s="110" t="s">
        <v>121</v>
      </c>
      <c r="K75" s="110" t="s">
        <v>122</v>
      </c>
      <c r="L75" s="110" t="s">
        <v>123</v>
      </c>
      <c r="M75" s="110" t="s">
        <v>124</v>
      </c>
      <c r="N75" s="110" t="s">
        <v>125</v>
      </c>
      <c r="O75" s="110" t="s">
        <v>126</v>
      </c>
      <c r="P75" s="110" t="s">
        <v>127</v>
      </c>
      <c r="Q75" s="110" t="s">
        <v>128</v>
      </c>
      <c r="R75" s="111" t="s">
        <v>5</v>
      </c>
    </row>
    <row r="76" spans="1:18" x14ac:dyDescent="0.15">
      <c r="A76" s="424" t="s">
        <v>160</v>
      </c>
      <c r="B76" s="425"/>
      <c r="C76" s="425"/>
      <c r="D76" s="425"/>
      <c r="E76" s="426"/>
      <c r="F76" s="119"/>
      <c r="G76" s="120"/>
      <c r="H76" s="120"/>
      <c r="I76" s="120"/>
      <c r="J76" s="120"/>
      <c r="K76" s="120"/>
      <c r="L76" s="120"/>
      <c r="M76" s="120"/>
      <c r="N76" s="120"/>
      <c r="O76" s="120"/>
      <c r="P76" s="120"/>
      <c r="Q76" s="120"/>
      <c r="R76" s="114"/>
    </row>
    <row r="77" spans="1:18" x14ac:dyDescent="0.15">
      <c r="A77" s="427" t="s">
        <v>161</v>
      </c>
      <c r="B77" s="427"/>
      <c r="C77" s="427"/>
      <c r="D77" s="427"/>
      <c r="E77" s="427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</row>
    <row r="78" spans="1:18" x14ac:dyDescent="0.15">
      <c r="A78" s="376"/>
      <c r="B78" s="377"/>
      <c r="C78" s="377"/>
      <c r="D78" s="377"/>
      <c r="E78" s="377"/>
      <c r="F78" s="378" t="s">
        <v>116</v>
      </c>
      <c r="G78" s="379"/>
      <c r="H78" s="379"/>
      <c r="I78" s="379"/>
      <c r="J78" s="379"/>
      <c r="K78" s="379"/>
      <c r="L78" s="379"/>
      <c r="M78" s="379"/>
      <c r="N78" s="379"/>
      <c r="O78" s="379"/>
      <c r="P78" s="379"/>
      <c r="Q78" s="379"/>
      <c r="R78" s="380"/>
    </row>
    <row r="79" spans="1:18" x14ac:dyDescent="0.15">
      <c r="A79" s="376"/>
      <c r="B79" s="377"/>
      <c r="C79" s="377"/>
      <c r="D79" s="377"/>
      <c r="E79" s="377"/>
      <c r="F79" s="131" t="s">
        <v>117</v>
      </c>
      <c r="G79" s="132" t="s">
        <v>118</v>
      </c>
      <c r="H79" s="132" t="s">
        <v>119</v>
      </c>
      <c r="I79" s="132" t="s">
        <v>120</v>
      </c>
      <c r="J79" s="132" t="s">
        <v>121</v>
      </c>
      <c r="K79" s="132" t="s">
        <v>122</v>
      </c>
      <c r="L79" s="132" t="s">
        <v>123</v>
      </c>
      <c r="M79" s="132" t="s">
        <v>124</v>
      </c>
      <c r="N79" s="132" t="s">
        <v>125</v>
      </c>
      <c r="O79" s="132" t="s">
        <v>126</v>
      </c>
      <c r="P79" s="132" t="s">
        <v>127</v>
      </c>
      <c r="Q79" s="132" t="s">
        <v>128</v>
      </c>
      <c r="R79" s="133" t="s">
        <v>5</v>
      </c>
    </row>
    <row r="80" spans="1:18" x14ac:dyDescent="0.15">
      <c r="A80" s="411" t="s">
        <v>162</v>
      </c>
      <c r="B80" s="411"/>
      <c r="C80" s="411"/>
      <c r="D80" s="411"/>
      <c r="E80" s="411"/>
      <c r="F80" s="134">
        <v>0</v>
      </c>
      <c r="G80" s="135">
        <v>0</v>
      </c>
      <c r="H80" s="135">
        <v>0</v>
      </c>
      <c r="I80" s="135">
        <v>0</v>
      </c>
      <c r="J80" s="135">
        <v>0</v>
      </c>
      <c r="K80" s="135">
        <v>0</v>
      </c>
      <c r="L80" s="135">
        <v>0</v>
      </c>
      <c r="M80" s="135">
        <v>0</v>
      </c>
      <c r="N80" s="135">
        <v>0</v>
      </c>
      <c r="O80" s="135">
        <v>0</v>
      </c>
      <c r="P80" s="135">
        <v>0</v>
      </c>
      <c r="Q80" s="135">
        <v>0</v>
      </c>
      <c r="R80" s="136">
        <f>+SUM(F80:Q80)</f>
        <v>0</v>
      </c>
    </row>
    <row r="81" spans="1:19" ht="14.25" thickBot="1" x14ac:dyDescent="0.2">
      <c r="A81" s="411" t="s">
        <v>163</v>
      </c>
      <c r="B81" s="411"/>
      <c r="C81" s="411"/>
      <c r="D81" s="411"/>
      <c r="E81" s="411"/>
      <c r="F81" s="137">
        <v>0</v>
      </c>
      <c r="G81" s="138">
        <v>0</v>
      </c>
      <c r="H81" s="138">
        <v>0</v>
      </c>
      <c r="I81" s="138">
        <v>0</v>
      </c>
      <c r="J81" s="138">
        <v>0</v>
      </c>
      <c r="K81" s="138">
        <v>0</v>
      </c>
      <c r="L81" s="138">
        <v>0</v>
      </c>
      <c r="M81" s="138">
        <v>0</v>
      </c>
      <c r="N81" s="138">
        <v>0</v>
      </c>
      <c r="O81" s="138">
        <v>0</v>
      </c>
      <c r="P81" s="138">
        <v>0</v>
      </c>
      <c r="Q81" s="138">
        <v>0</v>
      </c>
      <c r="R81" s="139">
        <f t="shared" ref="R81" si="6">+SUM(F81:Q81)</f>
        <v>0</v>
      </c>
    </row>
    <row r="82" spans="1:19" ht="18" thickTop="1" x14ac:dyDescent="0.15">
      <c r="A82" s="362" t="s">
        <v>164</v>
      </c>
      <c r="B82" s="363"/>
      <c r="C82" s="363"/>
      <c r="D82" s="363"/>
      <c r="E82" s="363"/>
      <c r="F82" s="140">
        <f t="shared" ref="F82:Q82" si="7">+SUM(F80:F81)</f>
        <v>0</v>
      </c>
      <c r="G82" s="141">
        <f t="shared" si="7"/>
        <v>0</v>
      </c>
      <c r="H82" s="141">
        <f t="shared" si="7"/>
        <v>0</v>
      </c>
      <c r="I82" s="141">
        <f t="shared" si="7"/>
        <v>0</v>
      </c>
      <c r="J82" s="141">
        <f t="shared" si="7"/>
        <v>0</v>
      </c>
      <c r="K82" s="141">
        <f t="shared" si="7"/>
        <v>0</v>
      </c>
      <c r="L82" s="141">
        <f t="shared" si="7"/>
        <v>0</v>
      </c>
      <c r="M82" s="141">
        <f t="shared" si="7"/>
        <v>0</v>
      </c>
      <c r="N82" s="141">
        <f t="shared" si="7"/>
        <v>0</v>
      </c>
      <c r="O82" s="141">
        <f t="shared" si="7"/>
        <v>0</v>
      </c>
      <c r="P82" s="141">
        <f t="shared" si="7"/>
        <v>0</v>
      </c>
      <c r="Q82" s="141">
        <f t="shared" si="7"/>
        <v>0</v>
      </c>
      <c r="R82" s="165" t="s">
        <v>48</v>
      </c>
    </row>
    <row r="83" spans="1:19" s="143" customFormat="1" x14ac:dyDescent="0.15">
      <c r="A83" t="s">
        <v>165</v>
      </c>
      <c r="S83"/>
    </row>
    <row r="84" spans="1:19" s="143" customFormat="1" x14ac:dyDescent="0.15">
      <c r="A84" s="412" t="s">
        <v>166</v>
      </c>
      <c r="B84" s="409"/>
      <c r="C84" s="409"/>
      <c r="D84" s="409"/>
      <c r="E84" s="409"/>
      <c r="F84" s="409"/>
      <c r="G84" s="409"/>
      <c r="H84" s="409"/>
      <c r="I84" s="409"/>
      <c r="J84" s="409"/>
      <c r="K84" s="409"/>
      <c r="L84" s="409"/>
      <c r="M84" s="409"/>
      <c r="N84" s="409"/>
      <c r="O84" s="409"/>
      <c r="P84" s="409"/>
      <c r="Q84" s="413"/>
      <c r="R84" s="414"/>
      <c r="S84"/>
    </row>
    <row r="85" spans="1:19" s="143" customFormat="1" x14ac:dyDescent="0.15">
      <c r="A85" s="415" t="s">
        <v>167</v>
      </c>
      <c r="B85" s="416"/>
      <c r="C85" s="416"/>
      <c r="D85" s="416"/>
      <c r="E85" s="417"/>
      <c r="F85" s="144" t="str">
        <f>+IF(G85&gt;=25,"平成","令和")</f>
        <v>令和</v>
      </c>
      <c r="G85" s="145">
        <v>6</v>
      </c>
      <c r="H85" s="418" t="s">
        <v>98</v>
      </c>
      <c r="I85" s="419"/>
      <c r="J85" s="419"/>
      <c r="K85" s="419"/>
      <c r="L85" s="417" t="s">
        <v>168</v>
      </c>
      <c r="M85" s="420"/>
      <c r="N85" s="420"/>
      <c r="O85" s="420"/>
      <c r="P85" s="420"/>
      <c r="Q85" s="144" t="e">
        <v>#REF!</v>
      </c>
      <c r="R85" s="146" t="s">
        <v>169</v>
      </c>
    </row>
    <row r="86" spans="1:19" s="143" customFormat="1" ht="17.25" x14ac:dyDescent="0.15">
      <c r="A86" s="395" t="s">
        <v>170</v>
      </c>
      <c r="B86" s="396"/>
      <c r="C86" s="396"/>
      <c r="D86" s="396"/>
      <c r="E86" s="397"/>
      <c r="F86" s="401" t="s">
        <v>49</v>
      </c>
      <c r="G86" s="402"/>
      <c r="H86" s="402"/>
      <c r="I86" s="402"/>
      <c r="J86" s="402"/>
      <c r="K86" s="403"/>
      <c r="L86" s="404" t="s">
        <v>171</v>
      </c>
      <c r="M86" s="405"/>
      <c r="N86" s="405"/>
      <c r="O86" s="405"/>
      <c r="P86" s="405"/>
      <c r="Q86" s="147">
        <f>+F7</f>
        <v>0</v>
      </c>
      <c r="R86" s="146" t="s">
        <v>169</v>
      </c>
    </row>
    <row r="87" spans="1:19" s="143" customFormat="1" x14ac:dyDescent="0.15">
      <c r="A87" s="405" t="s">
        <v>172</v>
      </c>
      <c r="B87" s="405"/>
      <c r="C87" s="405"/>
      <c r="D87" s="405"/>
      <c r="E87" s="405"/>
      <c r="F87" s="406" t="e">
        <f>+ROUNDDOWN(F86*Q85/Q86*0.9,-1)</f>
        <v>#VALUE!</v>
      </c>
      <c r="G87" s="406"/>
      <c r="H87" s="406"/>
      <c r="I87" s="406"/>
      <c r="J87" s="406"/>
      <c r="K87" s="406"/>
    </row>
    <row r="88" spans="1:19" s="143" customFormat="1" hidden="1" x14ac:dyDescent="0.15">
      <c r="A88" s="407" t="s">
        <v>173</v>
      </c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09"/>
      <c r="M88" s="409"/>
      <c r="N88" s="409"/>
      <c r="O88" s="409"/>
      <c r="P88" s="409"/>
      <c r="Q88" s="409"/>
      <c r="R88" s="410"/>
    </row>
    <row r="89" spans="1:19" s="143" customFormat="1" hidden="1" x14ac:dyDescent="0.15">
      <c r="A89" s="383" t="s">
        <v>174</v>
      </c>
      <c r="B89" s="384"/>
      <c r="C89" s="384"/>
      <c r="D89" s="384"/>
      <c r="E89" s="385"/>
      <c r="F89" s="386"/>
      <c r="G89" s="387"/>
      <c r="H89" s="387"/>
      <c r="I89" s="388"/>
      <c r="J89" s="389" t="s">
        <v>175</v>
      </c>
      <c r="K89" s="390"/>
      <c r="L89" s="390"/>
      <c r="M89" s="390"/>
      <c r="N89" s="391"/>
      <c r="O89" s="392"/>
      <c r="P89" s="393"/>
      <c r="Q89" s="393"/>
      <c r="R89" s="394"/>
    </row>
    <row r="90" spans="1:19" s="143" customFormat="1" hidden="1" x14ac:dyDescent="0.15">
      <c r="A90" s="395" t="s">
        <v>176</v>
      </c>
      <c r="B90" s="396"/>
      <c r="C90" s="396"/>
      <c r="D90" s="396"/>
      <c r="E90" s="397"/>
      <c r="F90" s="398" t="e">
        <f>+ROUNDDOWN((O89/F89)*F87,-1)</f>
        <v>#DIV/0!</v>
      </c>
      <c r="G90" s="399"/>
      <c r="H90" s="399"/>
      <c r="I90" s="400"/>
    </row>
    <row r="91" spans="1:19" s="143" customFormat="1" hidden="1" x14ac:dyDescent="0.15">
      <c r="A91" s="374" t="s">
        <v>177</v>
      </c>
      <c r="B91" s="374"/>
      <c r="C91" s="374"/>
      <c r="D91" s="374"/>
      <c r="E91" s="374"/>
      <c r="F91" s="375" t="e">
        <f>+F87-F90</f>
        <v>#VALUE!</v>
      </c>
      <c r="G91" s="375"/>
      <c r="H91" s="375"/>
      <c r="I91" s="375"/>
    </row>
    <row r="92" spans="1:19" s="143" customFormat="1" hidden="1" x14ac:dyDescent="0.15"/>
    <row r="93" spans="1:19" s="143" customFormat="1" hidden="1" x14ac:dyDescent="0.15">
      <c r="A93" s="376" t="s">
        <v>178</v>
      </c>
      <c r="B93" s="377"/>
      <c r="C93" s="377"/>
      <c r="D93" s="377"/>
      <c r="E93" s="377"/>
      <c r="F93" s="378" t="s">
        <v>116</v>
      </c>
      <c r="G93" s="379"/>
      <c r="H93" s="379"/>
      <c r="I93" s="379"/>
      <c r="J93" s="379"/>
      <c r="K93" s="379"/>
      <c r="L93" s="379"/>
      <c r="M93" s="379"/>
      <c r="N93" s="379"/>
      <c r="O93" s="379"/>
      <c r="P93" s="379"/>
      <c r="Q93" s="379"/>
      <c r="R93" s="380"/>
    </row>
    <row r="94" spans="1:19" s="143" customFormat="1" hidden="1" x14ac:dyDescent="0.15">
      <c r="A94" s="376"/>
      <c r="B94" s="377"/>
      <c r="C94" s="377"/>
      <c r="D94" s="377"/>
      <c r="E94" s="377"/>
      <c r="F94" s="131" t="s">
        <v>117</v>
      </c>
      <c r="G94" s="132" t="s">
        <v>118</v>
      </c>
      <c r="H94" s="132" t="s">
        <v>119</v>
      </c>
      <c r="I94" s="132" t="s">
        <v>120</v>
      </c>
      <c r="J94" s="132" t="s">
        <v>121</v>
      </c>
      <c r="K94" s="132" t="s">
        <v>122</v>
      </c>
      <c r="L94" s="132" t="s">
        <v>123</v>
      </c>
      <c r="M94" s="132" t="s">
        <v>124</v>
      </c>
      <c r="N94" s="132" t="s">
        <v>125</v>
      </c>
      <c r="O94" s="132" t="s">
        <v>126</v>
      </c>
      <c r="P94" s="132" t="s">
        <v>127</v>
      </c>
      <c r="Q94" s="132" t="s">
        <v>128</v>
      </c>
      <c r="R94" s="133" t="s">
        <v>5</v>
      </c>
    </row>
    <row r="95" spans="1:19" s="143" customFormat="1" hidden="1" x14ac:dyDescent="0.15">
      <c r="A95" s="381" t="s">
        <v>179</v>
      </c>
      <c r="B95" s="382"/>
      <c r="C95" s="382"/>
      <c r="D95" s="382"/>
      <c r="E95" s="382"/>
      <c r="F95" s="134" t="e">
        <v>#VALUE!</v>
      </c>
      <c r="G95" s="135" t="e">
        <v>#REF!</v>
      </c>
      <c r="H95" s="135" t="e">
        <v>#REF!</v>
      </c>
      <c r="I95" s="135" t="e">
        <v>#REF!</v>
      </c>
      <c r="J95" s="135" t="e">
        <v>#REF!</v>
      </c>
      <c r="K95" s="135" t="e">
        <v>#REF!</v>
      </c>
      <c r="L95" s="135" t="e">
        <v>#REF!</v>
      </c>
      <c r="M95" s="135" t="e">
        <v>#REF!</v>
      </c>
      <c r="N95" s="135" t="e">
        <v>#REF!</v>
      </c>
      <c r="O95" s="135" t="e">
        <v>#REF!</v>
      </c>
      <c r="P95" s="135" t="e">
        <v>#REF!</v>
      </c>
      <c r="Q95" s="135" t="e">
        <v>#REF!</v>
      </c>
      <c r="R95" s="148" t="e">
        <f>+SUM(F95:Q95)</f>
        <v>#VALUE!</v>
      </c>
    </row>
    <row r="96" spans="1:19" s="143" customFormat="1" ht="14.25" hidden="1" thickBot="1" x14ac:dyDescent="0.2">
      <c r="A96" s="381" t="s">
        <v>180</v>
      </c>
      <c r="B96" s="382"/>
      <c r="C96" s="382"/>
      <c r="D96" s="382"/>
      <c r="E96" s="382"/>
      <c r="F96" s="137"/>
      <c r="G96" s="138"/>
      <c r="H96" s="138"/>
      <c r="I96" s="138"/>
      <c r="J96" s="138"/>
      <c r="K96" s="138"/>
      <c r="L96" s="138"/>
      <c r="M96" s="138"/>
      <c r="N96" s="138"/>
      <c r="O96" s="138"/>
      <c r="P96" s="138"/>
      <c r="Q96" s="138"/>
      <c r="R96" s="149">
        <f>+SUM(F96:Q96)</f>
        <v>0</v>
      </c>
    </row>
    <row r="97" spans="1:18" s="143" customFormat="1" ht="14.25" hidden="1" thickTop="1" x14ac:dyDescent="0.15">
      <c r="A97" s="362" t="s">
        <v>5</v>
      </c>
      <c r="B97" s="363"/>
      <c r="C97" s="363"/>
      <c r="D97" s="363"/>
      <c r="E97" s="363"/>
      <c r="F97" s="140" t="e">
        <f>+SUM(F94:F96)</f>
        <v>#VALUE!</v>
      </c>
      <c r="G97" s="141" t="e">
        <f t="shared" ref="G97:Q97" si="8">+SUM(G94:G96)</f>
        <v>#REF!</v>
      </c>
      <c r="H97" s="141" t="e">
        <f t="shared" si="8"/>
        <v>#REF!</v>
      </c>
      <c r="I97" s="141" t="e">
        <f t="shared" si="8"/>
        <v>#REF!</v>
      </c>
      <c r="J97" s="141" t="e">
        <f t="shared" si="8"/>
        <v>#REF!</v>
      </c>
      <c r="K97" s="141" t="e">
        <f t="shared" si="8"/>
        <v>#REF!</v>
      </c>
      <c r="L97" s="141" t="e">
        <f t="shared" si="8"/>
        <v>#REF!</v>
      </c>
      <c r="M97" s="141" t="e">
        <f t="shared" si="8"/>
        <v>#REF!</v>
      </c>
      <c r="N97" s="141" t="e">
        <f t="shared" si="8"/>
        <v>#REF!</v>
      </c>
      <c r="O97" s="141" t="e">
        <f t="shared" si="8"/>
        <v>#REF!</v>
      </c>
      <c r="P97" s="141" t="e">
        <f t="shared" si="8"/>
        <v>#REF!</v>
      </c>
      <c r="Q97" s="141" t="e">
        <f t="shared" si="8"/>
        <v>#REF!</v>
      </c>
      <c r="R97" s="142" t="e">
        <f>+SUM(R94:R96)</f>
        <v>#VALUE!</v>
      </c>
    </row>
    <row r="98" spans="1:18" s="143" customFormat="1" hidden="1" x14ac:dyDescent="0.15"/>
    <row r="99" spans="1:18" hidden="1" x14ac:dyDescent="0.15">
      <c r="F99" s="100">
        <v>202504</v>
      </c>
      <c r="G99" s="100">
        <v>202505</v>
      </c>
      <c r="H99" s="100">
        <v>202506</v>
      </c>
      <c r="I99" s="100">
        <v>202507</v>
      </c>
      <c r="J99" s="100">
        <v>202508</v>
      </c>
      <c r="K99" s="100">
        <v>202509</v>
      </c>
      <c r="L99" s="100">
        <v>202510</v>
      </c>
      <c r="M99" s="100">
        <v>202511</v>
      </c>
      <c r="N99" s="100">
        <v>202512</v>
      </c>
      <c r="O99" s="100">
        <v>202601</v>
      </c>
      <c r="P99" s="100">
        <v>202602</v>
      </c>
      <c r="Q99" s="100">
        <v>202603</v>
      </c>
    </row>
    <row r="101" spans="1:18" ht="18.75" x14ac:dyDescent="0.15">
      <c r="K101" s="364" t="s">
        <v>181</v>
      </c>
      <c r="L101" s="364"/>
      <c r="M101" s="364"/>
      <c r="N101" s="364"/>
      <c r="O101" s="365"/>
      <c r="P101" s="366"/>
      <c r="Q101" s="366"/>
      <c r="R101" s="150" t="s">
        <v>182</v>
      </c>
    </row>
    <row r="102" spans="1:18" ht="18.75" hidden="1" x14ac:dyDescent="0.15">
      <c r="K102" s="367" t="s">
        <v>183</v>
      </c>
      <c r="L102" s="367"/>
      <c r="M102" s="367"/>
      <c r="N102" s="367"/>
      <c r="O102" s="368"/>
      <c r="P102" s="369"/>
      <c r="Q102" s="369"/>
      <c r="R102" s="151" t="s">
        <v>182</v>
      </c>
    </row>
    <row r="103" spans="1:18" ht="34.5" hidden="1" customHeight="1" x14ac:dyDescent="0.15">
      <c r="K103" s="370" t="s">
        <v>184</v>
      </c>
      <c r="L103" s="371"/>
      <c r="M103" s="371"/>
      <c r="N103" s="371"/>
      <c r="O103" s="372"/>
      <c r="P103" s="373"/>
      <c r="Q103" s="373"/>
      <c r="R103" s="152" t="s">
        <v>182</v>
      </c>
    </row>
  </sheetData>
  <sheetProtection password="81B0" sheet="1" objects="1" scenarios="1"/>
  <mergeCells count="116">
    <mergeCell ref="A1:B2"/>
    <mergeCell ref="C1:C2"/>
    <mergeCell ref="D1:E2"/>
    <mergeCell ref="A5:C5"/>
    <mergeCell ref="D5:H5"/>
    <mergeCell ref="K5:N5"/>
    <mergeCell ref="A7:C7"/>
    <mergeCell ref="D7:E7"/>
    <mergeCell ref="H7:I7"/>
    <mergeCell ref="L7:M7"/>
    <mergeCell ref="A10:E11"/>
    <mergeCell ref="F10:R10"/>
    <mergeCell ref="O5:R5"/>
    <mergeCell ref="A6:C6"/>
    <mergeCell ref="D6:E6"/>
    <mergeCell ref="G6:I6"/>
    <mergeCell ref="J6:L6"/>
    <mergeCell ref="M6:O6"/>
    <mergeCell ref="P6:R6"/>
    <mergeCell ref="A18:E18"/>
    <mergeCell ref="A19:E19"/>
    <mergeCell ref="A20:E20"/>
    <mergeCell ref="A21:E21"/>
    <mergeCell ref="A22:E22"/>
    <mergeCell ref="A23:E23"/>
    <mergeCell ref="A12:E12"/>
    <mergeCell ref="A13:E13"/>
    <mergeCell ref="A14:E14"/>
    <mergeCell ref="A15:E15"/>
    <mergeCell ref="A16:E16"/>
    <mergeCell ref="A17:E17"/>
    <mergeCell ref="A30:E30"/>
    <mergeCell ref="A31:E31"/>
    <mergeCell ref="A32:E32"/>
    <mergeCell ref="A33:E33"/>
    <mergeCell ref="A34:E34"/>
    <mergeCell ref="A35:E35"/>
    <mergeCell ref="A24:E24"/>
    <mergeCell ref="A25:E25"/>
    <mergeCell ref="A26:E26"/>
    <mergeCell ref="A27:E27"/>
    <mergeCell ref="A28:E28"/>
    <mergeCell ref="A29:E29"/>
    <mergeCell ref="F42:R42"/>
    <mergeCell ref="A44:E44"/>
    <mergeCell ref="A45:E45"/>
    <mergeCell ref="A46:E46"/>
    <mergeCell ref="A47:E47"/>
    <mergeCell ref="A48:E48"/>
    <mergeCell ref="A36:E36"/>
    <mergeCell ref="A37:E37"/>
    <mergeCell ref="A38:E38"/>
    <mergeCell ref="A39:E39"/>
    <mergeCell ref="A40:E40"/>
    <mergeCell ref="A42:E43"/>
    <mergeCell ref="A55:E55"/>
    <mergeCell ref="A56:E56"/>
    <mergeCell ref="A58:E59"/>
    <mergeCell ref="F58:R58"/>
    <mergeCell ref="A60:E60"/>
    <mergeCell ref="A61:E61"/>
    <mergeCell ref="A49:E49"/>
    <mergeCell ref="A50:E50"/>
    <mergeCell ref="A51:E51"/>
    <mergeCell ref="A52:E52"/>
    <mergeCell ref="A53:E53"/>
    <mergeCell ref="A54:E54"/>
    <mergeCell ref="A68:E68"/>
    <mergeCell ref="A69:E69"/>
    <mergeCell ref="A70:E70"/>
    <mergeCell ref="A71:E71"/>
    <mergeCell ref="A72:E72"/>
    <mergeCell ref="A74:E75"/>
    <mergeCell ref="A62:E62"/>
    <mergeCell ref="A63:E63"/>
    <mergeCell ref="A64:E64"/>
    <mergeCell ref="A65:E65"/>
    <mergeCell ref="A66:E66"/>
    <mergeCell ref="A67:E67"/>
    <mergeCell ref="A81:E81"/>
    <mergeCell ref="A82:E82"/>
    <mergeCell ref="A84:R84"/>
    <mergeCell ref="A85:E85"/>
    <mergeCell ref="H85:K85"/>
    <mergeCell ref="L85:P85"/>
    <mergeCell ref="F74:R74"/>
    <mergeCell ref="A76:E76"/>
    <mergeCell ref="A77:E77"/>
    <mergeCell ref="A78:E79"/>
    <mergeCell ref="F78:R78"/>
    <mergeCell ref="A80:E80"/>
    <mergeCell ref="A89:E89"/>
    <mergeCell ref="F89:I89"/>
    <mergeCell ref="J89:N89"/>
    <mergeCell ref="O89:R89"/>
    <mergeCell ref="A90:E90"/>
    <mergeCell ref="F90:I90"/>
    <mergeCell ref="A86:E86"/>
    <mergeCell ref="F86:K86"/>
    <mergeCell ref="L86:P86"/>
    <mergeCell ref="A87:E87"/>
    <mergeCell ref="F87:K87"/>
    <mergeCell ref="A88:R88"/>
    <mergeCell ref="A97:E97"/>
    <mergeCell ref="K101:N101"/>
    <mergeCell ref="O101:Q101"/>
    <mergeCell ref="K102:N102"/>
    <mergeCell ref="O102:Q102"/>
    <mergeCell ref="K103:N103"/>
    <mergeCell ref="O103:Q103"/>
    <mergeCell ref="A91:E91"/>
    <mergeCell ref="F91:I91"/>
    <mergeCell ref="A93:E94"/>
    <mergeCell ref="F93:R93"/>
    <mergeCell ref="A95:E95"/>
    <mergeCell ref="A96:E96"/>
  </mergeCells>
  <phoneticPr fontId="2"/>
  <conditionalFormatting sqref="A88">
    <cfRule type="expression" dxfId="10" priority="8">
      <formula>_xlfn.ISFORMULA(INDIRECT(ADDRESS(ROW(),COLUMN())))=TRUE</formula>
    </cfRule>
  </conditionalFormatting>
  <conditionalFormatting sqref="A85:E87">
    <cfRule type="expression" dxfId="9" priority="4">
      <formula>_xlfn.ISFORMULA(INDIRECT(ADDRESS(ROW(),COLUMN())))=TRUE</formula>
    </cfRule>
  </conditionalFormatting>
  <conditionalFormatting sqref="A89:F91">
    <cfRule type="expression" dxfId="8" priority="3">
      <formula>_xlfn.ISFORMULA(INDIRECT(ADDRESS(ROW(),COLUMN())))=TRUE</formula>
    </cfRule>
  </conditionalFormatting>
  <conditionalFormatting sqref="A83:R83">
    <cfRule type="expression" dxfId="7" priority="12">
      <formula>_xlfn.ISFORMULA(INDIRECT(ADDRESS(ROW(),COLUMN())))=TRUE</formula>
    </cfRule>
  </conditionalFormatting>
  <conditionalFormatting sqref="A1:XFD82 A84">
    <cfRule type="expression" dxfId="6" priority="11">
      <formula>_xlfn.ISFORMULA(INDIRECT(ADDRESS(ROW(),COLUMN())))=TRUE</formula>
    </cfRule>
  </conditionalFormatting>
  <conditionalFormatting sqref="J89:N89">
    <cfRule type="expression" dxfId="5" priority="7">
      <formula>_xlfn.ISFORMULA(INDIRECT(ADDRESS(ROW(),COLUMN())))=TRUE</formula>
    </cfRule>
  </conditionalFormatting>
  <conditionalFormatting sqref="L85:XFD86">
    <cfRule type="expression" dxfId="4" priority="10">
      <formula>_xlfn.ISFORMULA(INDIRECT(ADDRESS(ROW(),COLUMN())))=TRUE</formula>
    </cfRule>
  </conditionalFormatting>
  <conditionalFormatting sqref="O103:Q103">
    <cfRule type="cellIs" dxfId="3" priority="1" operator="lessThan">
      <formula>0</formula>
    </cfRule>
  </conditionalFormatting>
  <conditionalFormatting sqref="O101:R103 K101:K103">
    <cfRule type="expression" dxfId="2" priority="2">
      <formula>_xlfn.ISFORMULA(INDIRECT(ADDRESS(ROW(),COLUMN())))=TRUE</formula>
    </cfRule>
  </conditionalFormatting>
  <conditionalFormatting sqref="T83:XFD84 F85:H85 F86:F87 P87:XFD87 S88:XFD89 P90:XFD90 J91:XFD91 A92:XFD100 A101:J103 S101:XFD103 A104:XFD1048576">
    <cfRule type="expression" dxfId="1" priority="13">
      <formula>_xlfn.ISFORMULA(INDIRECT(ADDRESS(ROW(),COLUMN())))=TRUE</formula>
    </cfRule>
  </conditionalFormatting>
  <dataValidations count="1">
    <dataValidation type="whole" allowBlank="1" showInputMessage="1" showErrorMessage="1" sqref="G85" xr:uid="{00000000-0002-0000-0100-000000000000}">
      <formula1>2</formula1>
      <formula2>31</formula2>
    </dataValidation>
  </dataValidations>
  <pageMargins left="0.7" right="0.7" top="0.75" bottom="0.75" header="0.3" footer="0.3"/>
  <pageSetup paperSize="9" scale="66" orientation="portrait" r:id="rId1"/>
  <colBreaks count="1" manualBreakCount="1">
    <brk id="1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P68"/>
  <sheetViews>
    <sheetView workbookViewId="0">
      <selection activeCell="AH11" sqref="AH11"/>
    </sheetView>
  </sheetViews>
  <sheetFormatPr defaultColWidth="3" defaultRowHeight="13.5" x14ac:dyDescent="0.15"/>
  <cols>
    <col min="1" max="29" width="4.625" style="101" customWidth="1"/>
    <col min="30" max="30" width="3" style="101"/>
    <col min="31" max="31" width="5.5" style="101" bestFit="1" customWidth="1"/>
    <col min="32" max="16384" width="3" style="101"/>
  </cols>
  <sheetData>
    <row r="1" spans="1:44" ht="18.75" customHeight="1" x14ac:dyDescent="0.15">
      <c r="A1" s="472" t="s">
        <v>97</v>
      </c>
      <c r="B1" s="472"/>
      <c r="C1" s="472">
        <v>7</v>
      </c>
      <c r="D1" s="472" t="s">
        <v>98</v>
      </c>
      <c r="E1" s="472"/>
    </row>
    <row r="2" spans="1:44" x14ac:dyDescent="0.15">
      <c r="A2" s="472"/>
      <c r="B2" s="472"/>
      <c r="C2" s="472"/>
      <c r="D2" s="472"/>
      <c r="E2" s="472"/>
    </row>
    <row r="4" spans="1:44" x14ac:dyDescent="0.15">
      <c r="A4" s="101" t="s">
        <v>99</v>
      </c>
      <c r="B4" s="101" t="s">
        <v>100</v>
      </c>
    </row>
    <row r="5" spans="1:44" x14ac:dyDescent="0.15">
      <c r="A5" s="454" t="s">
        <v>101</v>
      </c>
      <c r="B5" s="468"/>
      <c r="C5" s="455"/>
      <c r="D5" s="470"/>
      <c r="E5" s="471"/>
      <c r="F5" s="471"/>
      <c r="G5" s="471"/>
      <c r="H5" s="474"/>
      <c r="I5" s="454" t="s">
        <v>200</v>
      </c>
      <c r="J5" s="468"/>
      <c r="K5" s="455"/>
      <c r="L5" s="466" t="s">
        <v>201</v>
      </c>
      <c r="M5" s="467"/>
      <c r="N5" s="467"/>
      <c r="O5" s="467"/>
      <c r="P5" s="469"/>
      <c r="Q5" s="454" t="s">
        <v>102</v>
      </c>
      <c r="R5" s="455"/>
      <c r="S5" s="470"/>
      <c r="T5" s="471"/>
      <c r="U5" s="471"/>
      <c r="V5" s="471"/>
      <c r="W5" s="434"/>
      <c r="X5" s="434"/>
      <c r="Y5" s="434"/>
      <c r="Z5" s="435"/>
      <c r="AO5" s="472" t="e">
        <f ca="1">+MID(CELL("filename",A1),FIND("[",CELL("filename",A1))+1,6)*1</f>
        <v>#VALUE!</v>
      </c>
      <c r="AP5" s="472"/>
      <c r="AQ5" s="472"/>
      <c r="AR5" s="472"/>
    </row>
    <row r="6" spans="1:44" x14ac:dyDescent="0.15">
      <c r="A6" s="454" t="s">
        <v>103</v>
      </c>
      <c r="B6" s="468"/>
      <c r="C6" s="455"/>
      <c r="D6" s="456" t="s">
        <v>202</v>
      </c>
      <c r="E6" s="473"/>
      <c r="F6" s="457"/>
      <c r="G6" s="172"/>
      <c r="H6" s="173" t="s">
        <v>104</v>
      </c>
      <c r="I6" s="456" t="s">
        <v>203</v>
      </c>
      <c r="J6" s="473"/>
      <c r="K6" s="457"/>
      <c r="L6" s="174"/>
      <c r="M6" s="173" t="s">
        <v>104</v>
      </c>
      <c r="N6" s="456" t="s">
        <v>204</v>
      </c>
      <c r="O6" s="457"/>
      <c r="P6" s="458"/>
      <c r="Q6" s="459"/>
      <c r="R6" s="173" t="s">
        <v>104</v>
      </c>
      <c r="S6" s="456" t="s">
        <v>5</v>
      </c>
      <c r="T6" s="457"/>
      <c r="U6" s="466">
        <f>+G6+L6+P6</f>
        <v>0</v>
      </c>
      <c r="V6" s="467"/>
      <c r="W6" s="467"/>
      <c r="X6" s="467"/>
      <c r="Y6" s="467"/>
      <c r="Z6" s="175" t="s">
        <v>104</v>
      </c>
    </row>
    <row r="7" spans="1:44" ht="17.25" x14ac:dyDescent="0.15">
      <c r="A7" s="436" t="s">
        <v>205</v>
      </c>
      <c r="B7" s="437"/>
      <c r="C7" s="437"/>
      <c r="D7" s="437"/>
      <c r="E7" s="437"/>
      <c r="F7" s="438"/>
      <c r="G7" s="173"/>
      <c r="H7" s="173"/>
      <c r="I7" s="173"/>
      <c r="J7" s="176" t="s">
        <v>206</v>
      </c>
      <c r="K7" s="173"/>
      <c r="L7" s="173"/>
      <c r="M7" s="175"/>
      <c r="N7" s="454" t="s">
        <v>207</v>
      </c>
      <c r="O7" s="468"/>
      <c r="P7" s="468"/>
      <c r="Q7" s="468"/>
      <c r="R7" s="455"/>
      <c r="S7" s="467" t="s">
        <v>208</v>
      </c>
      <c r="T7" s="467"/>
      <c r="U7" s="467"/>
      <c r="V7" s="467"/>
      <c r="W7" s="467"/>
      <c r="X7" s="467"/>
      <c r="Y7" s="467"/>
      <c r="Z7" s="469"/>
    </row>
    <row r="8" spans="1:44" x14ac:dyDescent="0.15">
      <c r="A8" s="454" t="s">
        <v>107</v>
      </c>
      <c r="B8" s="468"/>
      <c r="C8" s="468"/>
      <c r="D8" s="468"/>
      <c r="E8" s="468"/>
      <c r="F8" s="455"/>
      <c r="G8" s="456" t="s">
        <v>209</v>
      </c>
      <c r="H8" s="457"/>
      <c r="I8" s="458"/>
      <c r="J8" s="459"/>
      <c r="K8" s="175" t="s">
        <v>1</v>
      </c>
      <c r="L8" s="456" t="s">
        <v>210</v>
      </c>
      <c r="M8" s="457"/>
      <c r="N8" s="458"/>
      <c r="O8" s="459"/>
      <c r="P8" s="175" t="s">
        <v>1</v>
      </c>
      <c r="Q8" s="456" t="s">
        <v>211</v>
      </c>
      <c r="R8" s="457"/>
      <c r="S8" s="177" t="s">
        <v>111</v>
      </c>
      <c r="T8" s="458"/>
      <c r="U8" s="459"/>
      <c r="V8" s="175" t="s">
        <v>104</v>
      </c>
      <c r="W8" s="173" t="s">
        <v>212</v>
      </c>
      <c r="X8" s="458"/>
      <c r="Y8" s="459"/>
      <c r="Z8" s="175" t="s">
        <v>104</v>
      </c>
      <c r="AF8" s="178"/>
    </row>
    <row r="9" spans="1:44" x14ac:dyDescent="0.15">
      <c r="AF9" s="178"/>
    </row>
    <row r="10" spans="1:44" x14ac:dyDescent="0.15">
      <c r="A10" s="126" t="s">
        <v>99</v>
      </c>
      <c r="B10" s="101" t="s">
        <v>213</v>
      </c>
      <c r="AF10" s="178"/>
    </row>
    <row r="11" spans="1:44" ht="18.75" customHeight="1" x14ac:dyDescent="0.15">
      <c r="A11" s="460" t="s">
        <v>214</v>
      </c>
      <c r="B11" s="179" t="s">
        <v>215</v>
      </c>
      <c r="C11" s="180"/>
      <c r="D11" s="181"/>
      <c r="E11" s="179" t="s">
        <v>216</v>
      </c>
      <c r="F11" s="180"/>
      <c r="G11" s="181"/>
      <c r="H11" s="179" t="s">
        <v>217</v>
      </c>
      <c r="I11" s="180"/>
      <c r="J11" s="181"/>
      <c r="K11" s="179" t="s">
        <v>218</v>
      </c>
      <c r="L11" s="180"/>
      <c r="M11" s="181"/>
      <c r="N11" s="179" t="s">
        <v>219</v>
      </c>
      <c r="O11" s="180"/>
      <c r="P11" s="181"/>
      <c r="Q11" s="179" t="s">
        <v>220</v>
      </c>
      <c r="R11" s="180"/>
      <c r="S11" s="181"/>
      <c r="T11" s="462" t="s">
        <v>221</v>
      </c>
      <c r="U11" s="179" t="s">
        <v>222</v>
      </c>
      <c r="V11" s="180"/>
      <c r="W11" s="181"/>
      <c r="X11" s="179" t="s">
        <v>223</v>
      </c>
      <c r="Y11" s="180"/>
      <c r="Z11" s="181"/>
      <c r="AA11" s="179" t="s">
        <v>224</v>
      </c>
      <c r="AB11" s="180"/>
      <c r="AC11" s="181"/>
      <c r="AF11" s="178"/>
    </row>
    <row r="12" spans="1:44" x14ac:dyDescent="0.15">
      <c r="A12" s="461"/>
      <c r="B12" s="182"/>
      <c r="C12" s="183" t="s">
        <v>225</v>
      </c>
      <c r="D12" s="184" t="s">
        <v>226</v>
      </c>
      <c r="E12" s="182"/>
      <c r="F12" s="183" t="s">
        <v>225</v>
      </c>
      <c r="G12" s="184" t="s">
        <v>226</v>
      </c>
      <c r="H12" s="182"/>
      <c r="I12" s="183" t="s">
        <v>225</v>
      </c>
      <c r="J12" s="184" t="s">
        <v>226</v>
      </c>
      <c r="K12" s="182"/>
      <c r="L12" s="183" t="s">
        <v>225</v>
      </c>
      <c r="M12" s="184" t="s">
        <v>226</v>
      </c>
      <c r="N12" s="182"/>
      <c r="O12" s="183" t="s">
        <v>225</v>
      </c>
      <c r="P12" s="184" t="s">
        <v>226</v>
      </c>
      <c r="Q12" s="182"/>
      <c r="R12" s="183" t="s">
        <v>225</v>
      </c>
      <c r="S12" s="184" t="s">
        <v>226</v>
      </c>
      <c r="T12" s="463"/>
      <c r="U12" s="182"/>
      <c r="V12" s="183" t="s">
        <v>225</v>
      </c>
      <c r="W12" s="184" t="s">
        <v>226</v>
      </c>
      <c r="X12" s="182"/>
      <c r="Y12" s="183" t="s">
        <v>225</v>
      </c>
      <c r="Z12" s="184" t="s">
        <v>226</v>
      </c>
      <c r="AA12" s="182"/>
      <c r="AB12" s="183" t="s">
        <v>225</v>
      </c>
      <c r="AC12" s="184" t="s">
        <v>226</v>
      </c>
      <c r="AF12" s="178"/>
    </row>
    <row r="13" spans="1:44" x14ac:dyDescent="0.15">
      <c r="A13" s="185" t="s">
        <v>117</v>
      </c>
      <c r="B13" s="186">
        <f>+C13+D13</f>
        <v>0</v>
      </c>
      <c r="C13" s="187"/>
      <c r="D13" s="188"/>
      <c r="E13" s="186">
        <f>+F13+G13</f>
        <v>0</v>
      </c>
      <c r="F13" s="187"/>
      <c r="G13" s="188"/>
      <c r="H13" s="186">
        <f>+I13+J13</f>
        <v>0</v>
      </c>
      <c r="I13" s="187"/>
      <c r="J13" s="188"/>
      <c r="K13" s="186">
        <f>+L13+M13</f>
        <v>0</v>
      </c>
      <c r="L13" s="187"/>
      <c r="M13" s="188"/>
      <c r="N13" s="186">
        <f>+O13+P13</f>
        <v>0</v>
      </c>
      <c r="O13" s="187"/>
      <c r="P13" s="188"/>
      <c r="Q13" s="186">
        <f>+R13+S13</f>
        <v>0</v>
      </c>
      <c r="R13" s="187"/>
      <c r="S13" s="188"/>
      <c r="T13" s="188"/>
      <c r="U13" s="186">
        <f>+V13+W13</f>
        <v>0</v>
      </c>
      <c r="V13" s="189">
        <f>+C13+F13+I13</f>
        <v>0</v>
      </c>
      <c r="W13" s="190">
        <f>+D13+G13+J13</f>
        <v>0</v>
      </c>
      <c r="X13" s="186">
        <f>+Y13+Z13</f>
        <v>0</v>
      </c>
      <c r="Y13" s="189">
        <f>+L13+O13+R13</f>
        <v>0</v>
      </c>
      <c r="Z13" s="190">
        <f>+M13+P13+S13</f>
        <v>0</v>
      </c>
      <c r="AA13" s="186">
        <f>+AB13+AC13+T13</f>
        <v>0</v>
      </c>
      <c r="AB13" s="189">
        <f>+V13+Y13</f>
        <v>0</v>
      </c>
      <c r="AC13" s="190">
        <f>+W13+Z13</f>
        <v>0</v>
      </c>
      <c r="AF13" s="178"/>
    </row>
    <row r="14" spans="1:44" x14ac:dyDescent="0.15">
      <c r="A14" s="191" t="s">
        <v>118</v>
      </c>
      <c r="B14" s="192">
        <f t="shared" ref="B14:B25" si="0">+C14+D14</f>
        <v>0</v>
      </c>
      <c r="C14" s="193"/>
      <c r="D14" s="194"/>
      <c r="E14" s="192">
        <f t="shared" ref="E14:E25" si="1">+F14+G14</f>
        <v>0</v>
      </c>
      <c r="F14" s="193"/>
      <c r="G14" s="194"/>
      <c r="H14" s="192">
        <f t="shared" ref="H14:H25" si="2">+I14+J14</f>
        <v>0</v>
      </c>
      <c r="I14" s="193"/>
      <c r="J14" s="194"/>
      <c r="K14" s="192">
        <f t="shared" ref="K14:K25" si="3">+L14+M14</f>
        <v>0</v>
      </c>
      <c r="L14" s="193"/>
      <c r="M14" s="194"/>
      <c r="N14" s="192">
        <f t="shared" ref="N14:N25" si="4">+O14+P14</f>
        <v>0</v>
      </c>
      <c r="O14" s="193"/>
      <c r="P14" s="194"/>
      <c r="Q14" s="192">
        <f t="shared" ref="Q14:Q25" si="5">+R14+S14</f>
        <v>0</v>
      </c>
      <c r="R14" s="193"/>
      <c r="S14" s="194"/>
      <c r="T14" s="195"/>
      <c r="U14" s="192">
        <f t="shared" ref="U14:U25" si="6">+V14+W14</f>
        <v>0</v>
      </c>
      <c r="V14" s="196">
        <f t="shared" ref="V14:W24" si="7">+C14+F14+I14</f>
        <v>0</v>
      </c>
      <c r="W14" s="197">
        <f t="shared" si="7"/>
        <v>0</v>
      </c>
      <c r="X14" s="192">
        <f t="shared" ref="X14:X25" si="8">+Y14+Z14</f>
        <v>0</v>
      </c>
      <c r="Y14" s="196">
        <f t="shared" ref="Y14:Z24" si="9">+L14+O14+R14</f>
        <v>0</v>
      </c>
      <c r="Z14" s="197">
        <f t="shared" si="9"/>
        <v>0</v>
      </c>
      <c r="AA14" s="192">
        <f t="shared" ref="AA14:AA24" si="10">+AB14+AC14+T14</f>
        <v>0</v>
      </c>
      <c r="AB14" s="196">
        <f t="shared" ref="AB14:AC24" si="11">+V14+Y14</f>
        <v>0</v>
      </c>
      <c r="AC14" s="197">
        <f t="shared" si="11"/>
        <v>0</v>
      </c>
      <c r="AF14" s="178"/>
    </row>
    <row r="15" spans="1:44" x14ac:dyDescent="0.15">
      <c r="A15" s="198" t="s">
        <v>119</v>
      </c>
      <c r="B15" s="199">
        <f t="shared" si="0"/>
        <v>0</v>
      </c>
      <c r="C15" s="193"/>
      <c r="D15" s="194"/>
      <c r="E15" s="199">
        <f t="shared" si="1"/>
        <v>0</v>
      </c>
      <c r="F15" s="193"/>
      <c r="G15" s="194"/>
      <c r="H15" s="199">
        <f t="shared" si="2"/>
        <v>0</v>
      </c>
      <c r="I15" s="193"/>
      <c r="J15" s="194"/>
      <c r="K15" s="199">
        <f t="shared" si="3"/>
        <v>0</v>
      </c>
      <c r="L15" s="193"/>
      <c r="M15" s="194"/>
      <c r="N15" s="199">
        <f t="shared" si="4"/>
        <v>0</v>
      </c>
      <c r="O15" s="193"/>
      <c r="P15" s="194"/>
      <c r="Q15" s="199">
        <f t="shared" si="5"/>
        <v>0</v>
      </c>
      <c r="R15" s="193"/>
      <c r="S15" s="194"/>
      <c r="T15" s="195"/>
      <c r="U15" s="199">
        <f t="shared" si="6"/>
        <v>0</v>
      </c>
      <c r="V15" s="200">
        <f t="shared" si="7"/>
        <v>0</v>
      </c>
      <c r="W15" s="201">
        <f t="shared" si="7"/>
        <v>0</v>
      </c>
      <c r="X15" s="199">
        <f t="shared" si="8"/>
        <v>0</v>
      </c>
      <c r="Y15" s="200">
        <f t="shared" si="9"/>
        <v>0</v>
      </c>
      <c r="Z15" s="201">
        <f t="shared" si="9"/>
        <v>0</v>
      </c>
      <c r="AA15" s="199">
        <f t="shared" si="10"/>
        <v>0</v>
      </c>
      <c r="AB15" s="200">
        <f t="shared" si="11"/>
        <v>0</v>
      </c>
      <c r="AC15" s="201">
        <f t="shared" si="11"/>
        <v>0</v>
      </c>
      <c r="AF15" s="178"/>
    </row>
    <row r="16" spans="1:44" x14ac:dyDescent="0.15">
      <c r="A16" s="191" t="s">
        <v>120</v>
      </c>
      <c r="B16" s="192">
        <f t="shared" si="0"/>
        <v>0</v>
      </c>
      <c r="C16" s="193"/>
      <c r="D16" s="194"/>
      <c r="E16" s="192">
        <f t="shared" si="1"/>
        <v>0</v>
      </c>
      <c r="F16" s="193"/>
      <c r="G16" s="194"/>
      <c r="H16" s="192">
        <f t="shared" si="2"/>
        <v>0</v>
      </c>
      <c r="I16" s="193"/>
      <c r="J16" s="194"/>
      <c r="K16" s="192">
        <f t="shared" si="3"/>
        <v>0</v>
      </c>
      <c r="L16" s="193"/>
      <c r="M16" s="194"/>
      <c r="N16" s="192">
        <f t="shared" si="4"/>
        <v>0</v>
      </c>
      <c r="O16" s="193"/>
      <c r="P16" s="194"/>
      <c r="Q16" s="192">
        <f t="shared" si="5"/>
        <v>0</v>
      </c>
      <c r="R16" s="193"/>
      <c r="S16" s="194"/>
      <c r="T16" s="195"/>
      <c r="U16" s="192">
        <f t="shared" si="6"/>
        <v>0</v>
      </c>
      <c r="V16" s="196">
        <f t="shared" si="7"/>
        <v>0</v>
      </c>
      <c r="W16" s="197">
        <f t="shared" si="7"/>
        <v>0</v>
      </c>
      <c r="X16" s="192">
        <f t="shared" si="8"/>
        <v>0</v>
      </c>
      <c r="Y16" s="196">
        <f t="shared" si="9"/>
        <v>0</v>
      </c>
      <c r="Z16" s="197">
        <f t="shared" si="9"/>
        <v>0</v>
      </c>
      <c r="AA16" s="192">
        <f t="shared" si="10"/>
        <v>0</v>
      </c>
      <c r="AB16" s="196">
        <f t="shared" si="11"/>
        <v>0</v>
      </c>
      <c r="AC16" s="197">
        <f t="shared" si="11"/>
        <v>0</v>
      </c>
      <c r="AF16" s="178"/>
    </row>
    <row r="17" spans="1:32" x14ac:dyDescent="0.15">
      <c r="A17" s="198" t="s">
        <v>121</v>
      </c>
      <c r="B17" s="199">
        <f t="shared" si="0"/>
        <v>0</v>
      </c>
      <c r="C17" s="193"/>
      <c r="D17" s="194"/>
      <c r="E17" s="199">
        <f t="shared" si="1"/>
        <v>0</v>
      </c>
      <c r="F17" s="193"/>
      <c r="G17" s="194"/>
      <c r="H17" s="199">
        <f t="shared" si="2"/>
        <v>0</v>
      </c>
      <c r="I17" s="193"/>
      <c r="J17" s="194"/>
      <c r="K17" s="199">
        <f t="shared" si="3"/>
        <v>0</v>
      </c>
      <c r="L17" s="193"/>
      <c r="M17" s="194"/>
      <c r="N17" s="199">
        <f t="shared" si="4"/>
        <v>0</v>
      </c>
      <c r="O17" s="193"/>
      <c r="P17" s="194"/>
      <c r="Q17" s="199">
        <f t="shared" si="5"/>
        <v>0</v>
      </c>
      <c r="R17" s="193"/>
      <c r="S17" s="194"/>
      <c r="T17" s="195"/>
      <c r="U17" s="199">
        <f t="shared" si="6"/>
        <v>0</v>
      </c>
      <c r="V17" s="200">
        <f t="shared" si="7"/>
        <v>0</v>
      </c>
      <c r="W17" s="201">
        <f t="shared" si="7"/>
        <v>0</v>
      </c>
      <c r="X17" s="199">
        <f t="shared" si="8"/>
        <v>0</v>
      </c>
      <c r="Y17" s="200">
        <f t="shared" si="9"/>
        <v>0</v>
      </c>
      <c r="Z17" s="201">
        <f t="shared" si="9"/>
        <v>0</v>
      </c>
      <c r="AA17" s="199">
        <f t="shared" si="10"/>
        <v>0</v>
      </c>
      <c r="AB17" s="200">
        <f t="shared" si="11"/>
        <v>0</v>
      </c>
      <c r="AC17" s="201">
        <f t="shared" si="11"/>
        <v>0</v>
      </c>
      <c r="AF17" s="178"/>
    </row>
    <row r="18" spans="1:32" x14ac:dyDescent="0.15">
      <c r="A18" s="191" t="s">
        <v>122</v>
      </c>
      <c r="B18" s="192">
        <f t="shared" si="0"/>
        <v>0</v>
      </c>
      <c r="C18" s="193"/>
      <c r="D18" s="194"/>
      <c r="E18" s="192">
        <f t="shared" si="1"/>
        <v>0</v>
      </c>
      <c r="F18" s="193"/>
      <c r="G18" s="194"/>
      <c r="H18" s="192">
        <f t="shared" si="2"/>
        <v>0</v>
      </c>
      <c r="I18" s="193"/>
      <c r="J18" s="194"/>
      <c r="K18" s="192">
        <f t="shared" si="3"/>
        <v>0</v>
      </c>
      <c r="L18" s="193"/>
      <c r="M18" s="194"/>
      <c r="N18" s="192">
        <f t="shared" si="4"/>
        <v>0</v>
      </c>
      <c r="O18" s="193"/>
      <c r="P18" s="194"/>
      <c r="Q18" s="192">
        <f t="shared" si="5"/>
        <v>0</v>
      </c>
      <c r="R18" s="193"/>
      <c r="S18" s="194"/>
      <c r="T18" s="195"/>
      <c r="U18" s="192">
        <f t="shared" si="6"/>
        <v>0</v>
      </c>
      <c r="V18" s="196">
        <f t="shared" si="7"/>
        <v>0</v>
      </c>
      <c r="W18" s="197">
        <f t="shared" si="7"/>
        <v>0</v>
      </c>
      <c r="X18" s="192">
        <f t="shared" si="8"/>
        <v>0</v>
      </c>
      <c r="Y18" s="196">
        <f t="shared" si="9"/>
        <v>0</v>
      </c>
      <c r="Z18" s="197">
        <f t="shared" si="9"/>
        <v>0</v>
      </c>
      <c r="AA18" s="192">
        <f t="shared" si="10"/>
        <v>0</v>
      </c>
      <c r="AB18" s="196">
        <f t="shared" si="11"/>
        <v>0</v>
      </c>
      <c r="AC18" s="197">
        <f t="shared" si="11"/>
        <v>0</v>
      </c>
      <c r="AF18" s="178"/>
    </row>
    <row r="19" spans="1:32" x14ac:dyDescent="0.15">
      <c r="A19" s="198" t="s">
        <v>227</v>
      </c>
      <c r="B19" s="199">
        <f t="shared" si="0"/>
        <v>0</v>
      </c>
      <c r="C19" s="193"/>
      <c r="D19" s="194"/>
      <c r="E19" s="199">
        <f t="shared" si="1"/>
        <v>0</v>
      </c>
      <c r="F19" s="193"/>
      <c r="G19" s="194"/>
      <c r="H19" s="199">
        <f t="shared" si="2"/>
        <v>0</v>
      </c>
      <c r="I19" s="193"/>
      <c r="J19" s="194"/>
      <c r="K19" s="199">
        <f t="shared" si="3"/>
        <v>0</v>
      </c>
      <c r="L19" s="193"/>
      <c r="M19" s="194"/>
      <c r="N19" s="199">
        <f t="shared" si="4"/>
        <v>0</v>
      </c>
      <c r="O19" s="193"/>
      <c r="P19" s="194"/>
      <c r="Q19" s="199">
        <f t="shared" si="5"/>
        <v>0</v>
      </c>
      <c r="R19" s="193"/>
      <c r="S19" s="194"/>
      <c r="T19" s="195"/>
      <c r="U19" s="199">
        <f t="shared" si="6"/>
        <v>0</v>
      </c>
      <c r="V19" s="200">
        <f t="shared" si="7"/>
        <v>0</v>
      </c>
      <c r="W19" s="201">
        <f t="shared" si="7"/>
        <v>0</v>
      </c>
      <c r="X19" s="199">
        <f t="shared" si="8"/>
        <v>0</v>
      </c>
      <c r="Y19" s="200">
        <f t="shared" si="9"/>
        <v>0</v>
      </c>
      <c r="Z19" s="201">
        <f t="shared" si="9"/>
        <v>0</v>
      </c>
      <c r="AA19" s="199">
        <f t="shared" si="10"/>
        <v>0</v>
      </c>
      <c r="AB19" s="200">
        <f t="shared" si="11"/>
        <v>0</v>
      </c>
      <c r="AC19" s="201">
        <f t="shared" si="11"/>
        <v>0</v>
      </c>
      <c r="AF19" s="178"/>
    </row>
    <row r="20" spans="1:32" x14ac:dyDescent="0.15">
      <c r="A20" s="191" t="s">
        <v>228</v>
      </c>
      <c r="B20" s="192">
        <f t="shared" si="0"/>
        <v>0</v>
      </c>
      <c r="C20" s="193"/>
      <c r="D20" s="194"/>
      <c r="E20" s="192">
        <f t="shared" si="1"/>
        <v>0</v>
      </c>
      <c r="F20" s="193"/>
      <c r="G20" s="194"/>
      <c r="H20" s="192">
        <f t="shared" si="2"/>
        <v>0</v>
      </c>
      <c r="I20" s="193"/>
      <c r="J20" s="194"/>
      <c r="K20" s="192">
        <f t="shared" si="3"/>
        <v>0</v>
      </c>
      <c r="L20" s="193"/>
      <c r="M20" s="194"/>
      <c r="N20" s="192">
        <f t="shared" si="4"/>
        <v>0</v>
      </c>
      <c r="O20" s="193"/>
      <c r="P20" s="194"/>
      <c r="Q20" s="192">
        <f t="shared" si="5"/>
        <v>0</v>
      </c>
      <c r="R20" s="193"/>
      <c r="S20" s="194"/>
      <c r="T20" s="195"/>
      <c r="U20" s="192">
        <f t="shared" si="6"/>
        <v>0</v>
      </c>
      <c r="V20" s="196">
        <f t="shared" si="7"/>
        <v>0</v>
      </c>
      <c r="W20" s="197">
        <f t="shared" si="7"/>
        <v>0</v>
      </c>
      <c r="X20" s="192">
        <f t="shared" si="8"/>
        <v>0</v>
      </c>
      <c r="Y20" s="196">
        <f t="shared" si="9"/>
        <v>0</v>
      </c>
      <c r="Z20" s="197">
        <f t="shared" si="9"/>
        <v>0</v>
      </c>
      <c r="AA20" s="192">
        <f t="shared" si="10"/>
        <v>0</v>
      </c>
      <c r="AB20" s="196">
        <f t="shared" si="11"/>
        <v>0</v>
      </c>
      <c r="AC20" s="197">
        <f t="shared" si="11"/>
        <v>0</v>
      </c>
      <c r="AF20" s="178"/>
    </row>
    <row r="21" spans="1:32" x14ac:dyDescent="0.15">
      <c r="A21" s="198" t="s">
        <v>229</v>
      </c>
      <c r="B21" s="199">
        <f t="shared" si="0"/>
        <v>0</v>
      </c>
      <c r="C21" s="193"/>
      <c r="D21" s="194"/>
      <c r="E21" s="199">
        <f t="shared" si="1"/>
        <v>0</v>
      </c>
      <c r="F21" s="193"/>
      <c r="G21" s="194"/>
      <c r="H21" s="199">
        <f t="shared" si="2"/>
        <v>0</v>
      </c>
      <c r="I21" s="193"/>
      <c r="J21" s="194"/>
      <c r="K21" s="199">
        <f t="shared" si="3"/>
        <v>0</v>
      </c>
      <c r="L21" s="193"/>
      <c r="M21" s="194"/>
      <c r="N21" s="199">
        <f t="shared" si="4"/>
        <v>0</v>
      </c>
      <c r="O21" s="193"/>
      <c r="P21" s="194"/>
      <c r="Q21" s="199">
        <f t="shared" si="5"/>
        <v>0</v>
      </c>
      <c r="R21" s="193"/>
      <c r="S21" s="194"/>
      <c r="T21" s="195"/>
      <c r="U21" s="199">
        <f t="shared" si="6"/>
        <v>0</v>
      </c>
      <c r="V21" s="200">
        <f t="shared" si="7"/>
        <v>0</v>
      </c>
      <c r="W21" s="201">
        <f t="shared" si="7"/>
        <v>0</v>
      </c>
      <c r="X21" s="199">
        <f t="shared" si="8"/>
        <v>0</v>
      </c>
      <c r="Y21" s="200">
        <f t="shared" si="9"/>
        <v>0</v>
      </c>
      <c r="Z21" s="201">
        <f t="shared" si="9"/>
        <v>0</v>
      </c>
      <c r="AA21" s="199">
        <f t="shared" si="10"/>
        <v>0</v>
      </c>
      <c r="AB21" s="200">
        <f t="shared" si="11"/>
        <v>0</v>
      </c>
      <c r="AC21" s="201">
        <f t="shared" si="11"/>
        <v>0</v>
      </c>
      <c r="AF21" s="178"/>
    </row>
    <row r="22" spans="1:32" x14ac:dyDescent="0.15">
      <c r="A22" s="191" t="s">
        <v>126</v>
      </c>
      <c r="B22" s="192">
        <f t="shared" si="0"/>
        <v>0</v>
      </c>
      <c r="C22" s="193"/>
      <c r="D22" s="194"/>
      <c r="E22" s="192">
        <f t="shared" si="1"/>
        <v>0</v>
      </c>
      <c r="F22" s="193"/>
      <c r="G22" s="194"/>
      <c r="H22" s="192">
        <f t="shared" si="2"/>
        <v>0</v>
      </c>
      <c r="I22" s="193"/>
      <c r="J22" s="194"/>
      <c r="K22" s="192">
        <f t="shared" si="3"/>
        <v>0</v>
      </c>
      <c r="L22" s="193"/>
      <c r="M22" s="194"/>
      <c r="N22" s="192">
        <f t="shared" si="4"/>
        <v>0</v>
      </c>
      <c r="O22" s="193"/>
      <c r="P22" s="194"/>
      <c r="Q22" s="192">
        <f t="shared" si="5"/>
        <v>0</v>
      </c>
      <c r="R22" s="193"/>
      <c r="S22" s="194"/>
      <c r="T22" s="195"/>
      <c r="U22" s="192">
        <f t="shared" si="6"/>
        <v>0</v>
      </c>
      <c r="V22" s="196">
        <f t="shared" si="7"/>
        <v>0</v>
      </c>
      <c r="W22" s="197">
        <f t="shared" si="7"/>
        <v>0</v>
      </c>
      <c r="X22" s="192">
        <f t="shared" si="8"/>
        <v>0</v>
      </c>
      <c r="Y22" s="196">
        <f t="shared" si="9"/>
        <v>0</v>
      </c>
      <c r="Z22" s="197">
        <f t="shared" si="9"/>
        <v>0</v>
      </c>
      <c r="AA22" s="192">
        <f t="shared" si="10"/>
        <v>0</v>
      </c>
      <c r="AB22" s="196">
        <f t="shared" si="11"/>
        <v>0</v>
      </c>
      <c r="AC22" s="197">
        <f t="shared" si="11"/>
        <v>0</v>
      </c>
      <c r="AF22" s="178"/>
    </row>
    <row r="23" spans="1:32" x14ac:dyDescent="0.15">
      <c r="A23" s="198" t="s">
        <v>127</v>
      </c>
      <c r="B23" s="199">
        <f t="shared" si="0"/>
        <v>0</v>
      </c>
      <c r="C23" s="193"/>
      <c r="D23" s="194"/>
      <c r="E23" s="199">
        <f t="shared" si="1"/>
        <v>0</v>
      </c>
      <c r="F23" s="193"/>
      <c r="G23" s="194"/>
      <c r="H23" s="199">
        <f t="shared" si="2"/>
        <v>0</v>
      </c>
      <c r="I23" s="193"/>
      <c r="J23" s="194"/>
      <c r="K23" s="199">
        <f t="shared" si="3"/>
        <v>0</v>
      </c>
      <c r="L23" s="193"/>
      <c r="M23" s="194"/>
      <c r="N23" s="199">
        <f t="shared" si="4"/>
        <v>0</v>
      </c>
      <c r="O23" s="193"/>
      <c r="P23" s="194"/>
      <c r="Q23" s="199">
        <f t="shared" si="5"/>
        <v>0</v>
      </c>
      <c r="R23" s="193"/>
      <c r="S23" s="194"/>
      <c r="T23" s="195"/>
      <c r="U23" s="199">
        <f t="shared" si="6"/>
        <v>0</v>
      </c>
      <c r="V23" s="200">
        <f t="shared" si="7"/>
        <v>0</v>
      </c>
      <c r="W23" s="201">
        <f t="shared" si="7"/>
        <v>0</v>
      </c>
      <c r="X23" s="199">
        <f t="shared" si="8"/>
        <v>0</v>
      </c>
      <c r="Y23" s="200">
        <f t="shared" si="9"/>
        <v>0</v>
      </c>
      <c r="Z23" s="201">
        <f t="shared" si="9"/>
        <v>0</v>
      </c>
      <c r="AA23" s="199">
        <f t="shared" si="10"/>
        <v>0</v>
      </c>
      <c r="AB23" s="200">
        <f t="shared" si="11"/>
        <v>0</v>
      </c>
      <c r="AC23" s="201">
        <f t="shared" si="11"/>
        <v>0</v>
      </c>
      <c r="AF23" s="178"/>
    </row>
    <row r="24" spans="1:32" ht="14.25" thickBot="1" x14ac:dyDescent="0.2">
      <c r="A24" s="202" t="s">
        <v>128</v>
      </c>
      <c r="B24" s="203">
        <f t="shared" si="0"/>
        <v>0</v>
      </c>
      <c r="C24" s="204"/>
      <c r="D24" s="205"/>
      <c r="E24" s="203">
        <f t="shared" si="1"/>
        <v>0</v>
      </c>
      <c r="F24" s="206"/>
      <c r="G24" s="207"/>
      <c r="H24" s="203">
        <f t="shared" si="2"/>
        <v>0</v>
      </c>
      <c r="I24" s="206"/>
      <c r="J24" s="207"/>
      <c r="K24" s="203">
        <f t="shared" si="3"/>
        <v>0</v>
      </c>
      <c r="L24" s="204"/>
      <c r="M24" s="205"/>
      <c r="N24" s="203">
        <f t="shared" si="4"/>
        <v>0</v>
      </c>
      <c r="O24" s="204"/>
      <c r="P24" s="205"/>
      <c r="Q24" s="203">
        <f t="shared" si="5"/>
        <v>0</v>
      </c>
      <c r="R24" s="206"/>
      <c r="S24" s="207"/>
      <c r="T24" s="208"/>
      <c r="U24" s="203">
        <f t="shared" si="6"/>
        <v>0</v>
      </c>
      <c r="V24" s="209">
        <f t="shared" si="7"/>
        <v>0</v>
      </c>
      <c r="W24" s="210">
        <f t="shared" si="7"/>
        <v>0</v>
      </c>
      <c r="X24" s="203">
        <f t="shared" si="8"/>
        <v>0</v>
      </c>
      <c r="Y24" s="209">
        <f t="shared" si="9"/>
        <v>0</v>
      </c>
      <c r="Z24" s="210">
        <f t="shared" si="9"/>
        <v>0</v>
      </c>
      <c r="AA24" s="203">
        <f t="shared" si="10"/>
        <v>0</v>
      </c>
      <c r="AB24" s="209">
        <f t="shared" si="11"/>
        <v>0</v>
      </c>
      <c r="AC24" s="210">
        <f t="shared" si="11"/>
        <v>0</v>
      </c>
      <c r="AF24" s="178"/>
    </row>
    <row r="25" spans="1:32" ht="15" thickTop="1" thickBot="1" x14ac:dyDescent="0.2">
      <c r="A25" s="211" t="s">
        <v>5</v>
      </c>
      <c r="B25" s="212">
        <f t="shared" si="0"/>
        <v>0</v>
      </c>
      <c r="C25" s="213">
        <f>+SUM(C13:C24)</f>
        <v>0</v>
      </c>
      <c r="D25" s="213">
        <f>+SUM(D13:D24)</f>
        <v>0</v>
      </c>
      <c r="E25" s="214">
        <f t="shared" si="1"/>
        <v>0</v>
      </c>
      <c r="F25" s="213">
        <f>+SUM(F13:F24)</f>
        <v>0</v>
      </c>
      <c r="G25" s="213">
        <f>+SUM(G13:G24)</f>
        <v>0</v>
      </c>
      <c r="H25" s="212">
        <f t="shared" si="2"/>
        <v>0</v>
      </c>
      <c r="I25" s="213">
        <f>+SUM(I13:I24)</f>
        <v>0</v>
      </c>
      <c r="J25" s="213">
        <f>+SUM(J13:J24)</f>
        <v>0</v>
      </c>
      <c r="K25" s="212">
        <f t="shared" si="3"/>
        <v>0</v>
      </c>
      <c r="L25" s="213">
        <f>+SUM(L13:L24)</f>
        <v>0</v>
      </c>
      <c r="M25" s="213">
        <f>+SUM(M13:M24)</f>
        <v>0</v>
      </c>
      <c r="N25" s="212">
        <f t="shared" si="4"/>
        <v>0</v>
      </c>
      <c r="O25" s="213">
        <f>+SUM(O13:O24)</f>
        <v>0</v>
      </c>
      <c r="P25" s="213">
        <f>+SUM(P13:P24)</f>
        <v>0</v>
      </c>
      <c r="Q25" s="212">
        <f t="shared" si="5"/>
        <v>0</v>
      </c>
      <c r="R25" s="213">
        <f>+SUM(R13:R24)</f>
        <v>0</v>
      </c>
      <c r="S25" s="213">
        <f>+SUM(S13:S24)</f>
        <v>0</v>
      </c>
      <c r="T25" s="214">
        <f>+SUM(T13:T24)</f>
        <v>0</v>
      </c>
      <c r="U25" s="212">
        <f t="shared" si="6"/>
        <v>0</v>
      </c>
      <c r="V25" s="215">
        <f>+SUM(V13:V24)</f>
        <v>0</v>
      </c>
      <c r="W25" s="216">
        <f>+SUM(W13:W24)</f>
        <v>0</v>
      </c>
      <c r="X25" s="212">
        <f t="shared" si="8"/>
        <v>0</v>
      </c>
      <c r="Y25" s="215">
        <f>+SUM(Y13:Y24)</f>
        <v>0</v>
      </c>
      <c r="Z25" s="216">
        <f>+SUM(Z13:Z24)</f>
        <v>0</v>
      </c>
      <c r="AA25" s="212">
        <f t="shared" ref="AA25" si="12">+AB25+AC25</f>
        <v>0</v>
      </c>
      <c r="AB25" s="215">
        <f>+SUM(AB13:AB24)</f>
        <v>0</v>
      </c>
      <c r="AC25" s="216">
        <f>+SUM(AC13:AC24)</f>
        <v>0</v>
      </c>
      <c r="AF25" s="178"/>
    </row>
    <row r="26" spans="1:32" ht="14.25" thickTop="1" x14ac:dyDescent="0.15">
      <c r="T26" s="464" t="s">
        <v>50</v>
      </c>
      <c r="AF26" s="178"/>
    </row>
    <row r="27" spans="1:32" x14ac:dyDescent="0.15">
      <c r="T27" s="465"/>
      <c r="AF27" s="178"/>
    </row>
    <row r="28" spans="1:32" x14ac:dyDescent="0.15">
      <c r="A28" s="101" t="s">
        <v>99</v>
      </c>
      <c r="B28" s="101" t="s">
        <v>230</v>
      </c>
      <c r="T28" s="465"/>
      <c r="AF28" s="178"/>
    </row>
    <row r="29" spans="1:32" x14ac:dyDescent="0.15">
      <c r="T29" s="465"/>
    </row>
    <row r="30" spans="1:32" x14ac:dyDescent="0.15">
      <c r="A30" s="454" t="s">
        <v>214</v>
      </c>
      <c r="B30" s="455"/>
      <c r="C30" s="217" t="s">
        <v>117</v>
      </c>
      <c r="D30" s="217" t="s">
        <v>118</v>
      </c>
      <c r="E30" s="217" t="s">
        <v>119</v>
      </c>
      <c r="F30" s="217" t="s">
        <v>120</v>
      </c>
      <c r="G30" s="217" t="s">
        <v>121</v>
      </c>
      <c r="H30" s="217" t="s">
        <v>122</v>
      </c>
      <c r="I30" s="217" t="s">
        <v>123</v>
      </c>
      <c r="J30" s="217" t="s">
        <v>124</v>
      </c>
      <c r="K30" s="217" t="s">
        <v>125</v>
      </c>
      <c r="L30" s="217" t="s">
        <v>126</v>
      </c>
      <c r="M30" s="217" t="s">
        <v>127</v>
      </c>
      <c r="N30" s="217" t="s">
        <v>128</v>
      </c>
      <c r="O30" s="217" t="s">
        <v>224</v>
      </c>
    </row>
    <row r="31" spans="1:32" x14ac:dyDescent="0.15">
      <c r="A31" s="439" t="s">
        <v>231</v>
      </c>
      <c r="B31" s="435"/>
      <c r="C31" s="218"/>
      <c r="D31" s="218"/>
      <c r="E31" s="218"/>
      <c r="F31" s="218"/>
      <c r="G31" s="218"/>
      <c r="H31" s="218"/>
      <c r="I31" s="218"/>
      <c r="J31" s="218"/>
      <c r="K31" s="218"/>
      <c r="L31" s="218"/>
      <c r="M31" s="218"/>
      <c r="N31" s="218"/>
      <c r="O31" s="219">
        <f>+SUM(C31:N31)</f>
        <v>0</v>
      </c>
    </row>
    <row r="68" spans="94:94" x14ac:dyDescent="0.15">
      <c r="CP68" s="101" t="e">
        <f>INDEX([1]基本情報・児童数!$B$13:$AC$24,MATCH($CP$48,[1]基本情報・児童数!$A$13:$A$25,),5)</f>
        <v>#N/A</v>
      </c>
    </row>
  </sheetData>
  <sheetProtection password="81B0" sheet="1" objects="1" scenarios="1"/>
  <mergeCells count="34">
    <mergeCell ref="I5:K5"/>
    <mergeCell ref="A1:B2"/>
    <mergeCell ref="C1:C2"/>
    <mergeCell ref="D1:E2"/>
    <mergeCell ref="A5:C5"/>
    <mergeCell ref="D5:H5"/>
    <mergeCell ref="L5:P5"/>
    <mergeCell ref="Q5:R5"/>
    <mergeCell ref="S5:V5"/>
    <mergeCell ref="W5:Z5"/>
    <mergeCell ref="AO5:AR5"/>
    <mergeCell ref="S6:T6"/>
    <mergeCell ref="U6:Y6"/>
    <mergeCell ref="A7:F7"/>
    <mergeCell ref="N7:R7"/>
    <mergeCell ref="S7:Z7"/>
    <mergeCell ref="A6:C6"/>
    <mergeCell ref="D6:F6"/>
    <mergeCell ref="I6:K6"/>
    <mergeCell ref="N6:O6"/>
    <mergeCell ref="P6:Q6"/>
    <mergeCell ref="A30:B30"/>
    <mergeCell ref="A31:B31"/>
    <mergeCell ref="Q8:R8"/>
    <mergeCell ref="T8:U8"/>
    <mergeCell ref="X8:Y8"/>
    <mergeCell ref="A11:A12"/>
    <mergeCell ref="T11:T12"/>
    <mergeCell ref="T26:T29"/>
    <mergeCell ref="A8:F8"/>
    <mergeCell ref="G8:H8"/>
    <mergeCell ref="I8:J8"/>
    <mergeCell ref="L8:M8"/>
    <mergeCell ref="N8:O8"/>
  </mergeCells>
  <phoneticPr fontId="2"/>
  <conditionalFormatting sqref="A1:XFD26 A27:S29 U27:XFD29 A30:A31 C30:XFD31 A32:XFD1048576">
    <cfRule type="expression" dxfId="0" priority="1">
      <formula>_xlfn.ISFORMULA(INDIRECT(ADDRESS(ROW(),COLUMN())))=TRUE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【R7】収支計算分析表作成シート</vt:lpstr>
      <vt:lpstr>【見本】算定シート</vt:lpstr>
      <vt:lpstr>【見本】児童数等施設基本情報入力シート</vt:lpstr>
      <vt:lpstr>【R7】収支計算分析表作成シート!Print_Area</vt:lpstr>
      <vt:lpstr>【見本】算定シート!Print_Area</vt:lpstr>
      <vt:lpstr>【見本】児童数等施設基本情報入力シート!Print_Area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321613</dc:creator>
  <cp:lastModifiedBy>INWF-087</cp:lastModifiedBy>
  <cp:lastPrinted>2026-08-01T09:21:17Z</cp:lastPrinted>
  <dcterms:created xsi:type="dcterms:W3CDTF">2016-06-30T04:42:47Z</dcterms:created>
  <dcterms:modified xsi:type="dcterms:W3CDTF">2026-08-02T23:54:49Z</dcterms:modified>
</cp:coreProperties>
</file>