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90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5">'6'!$A$1:$R$424</definedName>
  </definedNames>
  <calcPr fullCalcOnLoad="1"/>
</workbook>
</file>

<file path=xl/sharedStrings.xml><?xml version="1.0" encoding="utf-8"?>
<sst xmlns="http://schemas.openxmlformats.org/spreadsheetml/2006/main" count="1296" uniqueCount="1010">
  <si>
    <t>勝坂神楽伝承館</t>
  </si>
  <si>
    <t>758</t>
  </si>
  <si>
    <t>大野自治会集会施設</t>
  </si>
  <si>
    <t>776</t>
  </si>
  <si>
    <t>石切みやま会館</t>
  </si>
  <si>
    <t>759</t>
  </si>
  <si>
    <t>東領家自治会館</t>
  </si>
  <si>
    <t>浜松市計</t>
  </si>
  <si>
    <t>衆議院議員選挙区別
有権者数</t>
  </si>
  <si>
    <t>760</t>
  </si>
  <si>
    <t>旧南中学校</t>
  </si>
  <si>
    <t>８区（  1～ 84投票区）</t>
  </si>
  <si>
    <t>７区（ 85～759投票区）</t>
  </si>
  <si>
    <t>761</t>
  </si>
  <si>
    <t>平野公民館</t>
  </si>
  <si>
    <t>３区（760～776投票区）</t>
  </si>
  <si>
    <t>選　　　　　挙　　　　　別</t>
  </si>
  <si>
    <t>選 挙 人 名 簿 登 録 人 員</t>
  </si>
  <si>
    <t>選 挙 当 日 有 権 者 数</t>
  </si>
  <si>
    <t>投 票 し た 者 の 数</t>
  </si>
  <si>
    <t>投 票 し な い 者 の 数</t>
  </si>
  <si>
    <t>投　　票　　率　（％）</t>
  </si>
  <si>
    <t>総　 数</t>
  </si>
  <si>
    <t>衆議院議員</t>
  </si>
  <si>
    <t>最高裁判官国民審査</t>
  </si>
  <si>
    <t>参議院議員</t>
  </si>
  <si>
    <t>市議会議員増員</t>
  </si>
  <si>
    <t>７　選　挙　投　票　状　況</t>
  </si>
  <si>
    <t>15.  11.   9（小選挙区８区）</t>
  </si>
  <si>
    <t>（小選挙区７区）</t>
  </si>
  <si>
    <t>（比例代表８区）</t>
  </si>
  <si>
    <t>（比例代表７区）</t>
  </si>
  <si>
    <t>17.   9.  11（小選挙区８区）</t>
  </si>
  <si>
    <t xml:space="preserve"> （小選挙区７区）</t>
  </si>
  <si>
    <t>（小選挙区３区）</t>
  </si>
  <si>
    <t>（比例代表３区）</t>
  </si>
  <si>
    <t>15.  11.   9　　　（８　区）</t>
  </si>
  <si>
    <t>　（７　区）</t>
  </si>
  <si>
    <t>17.   9.  11　　　（８　区）</t>
  </si>
  <si>
    <t>（７　区）</t>
  </si>
  <si>
    <t>（３　区）</t>
  </si>
  <si>
    <t xml:space="preserve"> 13.   7.  29　　（選 挙 区）</t>
  </si>
  <si>
    <t xml:space="preserve"> （比例代表）</t>
  </si>
  <si>
    <t>16.   7.  11 　 （選 挙 区）</t>
  </si>
  <si>
    <t>（比例代表）</t>
  </si>
  <si>
    <t xml:space="preserve">            　　　 13.   7.  29</t>
  </si>
  <si>
    <t xml:space="preserve">            　　　 17.   7.  24</t>
  </si>
  <si>
    <t>　　　　　　　　 　11.   4.  11</t>
  </si>
  <si>
    <t>　　　　　　　　 　15.   4.  13</t>
  </si>
  <si>
    <t>　　　　　　　　 　11.   4.  25</t>
  </si>
  <si>
    <t>　　　　　　　　 　15.   4.  27</t>
  </si>
  <si>
    <t>　　　　　　　　   11.   4.  25</t>
  </si>
  <si>
    <t>17.   7.  24　（浜北選挙区）</t>
  </si>
  <si>
    <t>８　市　　職　　員　　数</t>
  </si>
  <si>
    <t>（１）　市長事務部局職員（つづき）</t>
  </si>
  <si>
    <t>（１）市長事務部局職員（つづき）</t>
  </si>
  <si>
    <t>（３）　消 防 職 員　</t>
  </si>
  <si>
    <t>（５）　教育委員会職員　</t>
  </si>
  <si>
    <t xml:space="preserve">平成18年4月1日現在 </t>
  </si>
  <si>
    <t>区　　　　　　　分</t>
  </si>
  <si>
    <t>条　例　定　数</t>
  </si>
  <si>
    <t>職 員 数 〈A〉
(派遣職員除く)</t>
  </si>
  <si>
    <t>派遣職員数〈B〉</t>
  </si>
  <si>
    <t>計〈Ａ〉＋〈Ｂ〉</t>
  </si>
  <si>
    <t>区　　　　　　　　分</t>
  </si>
  <si>
    <t>職　 員　 数</t>
  </si>
  <si>
    <t>職　 員　 数</t>
  </si>
  <si>
    <t>総　　　　　数</t>
  </si>
  <si>
    <t>保健福祉部</t>
  </si>
  <si>
    <t>農林水産部</t>
  </si>
  <si>
    <t>総合事務所</t>
  </si>
  <si>
    <t>平　　 成</t>
  </si>
  <si>
    <t>年</t>
  </si>
  <si>
    <t>天竜教育事務所</t>
  </si>
  <si>
    <t>市長事務部局</t>
  </si>
  <si>
    <t>保健福祉総務課</t>
  </si>
  <si>
    <t>農業水産課</t>
  </si>
  <si>
    <t>浜北総合事務所</t>
  </si>
  <si>
    <t>舞阪総合事務所</t>
  </si>
  <si>
    <t>春野総合事務所</t>
  </si>
  <si>
    <t>１５</t>
  </si>
  <si>
    <t>総務課</t>
  </si>
  <si>
    <t>議会事務局</t>
  </si>
  <si>
    <t>介護保険課</t>
  </si>
  <si>
    <t>森林課</t>
  </si>
  <si>
    <t>総務部</t>
  </si>
  <si>
    <t>総務課</t>
  </si>
  <si>
    <t>１６</t>
  </si>
  <si>
    <t>学校教育課</t>
  </si>
  <si>
    <t>選挙管理委員会事務局</t>
  </si>
  <si>
    <t>保健福祉施設設置準備室</t>
  </si>
  <si>
    <t>土地改良課</t>
  </si>
  <si>
    <t>市民課</t>
  </si>
  <si>
    <t>小学校</t>
  </si>
  <si>
    <t>監査事務局</t>
  </si>
  <si>
    <t>福祉事務所</t>
  </si>
  <si>
    <t>食肉地方卸売市場</t>
  </si>
  <si>
    <t>税務課</t>
  </si>
  <si>
    <t>中学校</t>
  </si>
  <si>
    <t>浜松農業委員会事務局</t>
  </si>
  <si>
    <t>生活福祉課</t>
  </si>
  <si>
    <t>中央卸売市場</t>
  </si>
  <si>
    <t>広報情報課</t>
  </si>
  <si>
    <t>健康福祉課</t>
  </si>
  <si>
    <t>消防本部</t>
  </si>
  <si>
    <t>学校教育部</t>
  </si>
  <si>
    <t>幼稚園</t>
  </si>
  <si>
    <t>浜北農業委員会事務局</t>
  </si>
  <si>
    <t>障害福祉課</t>
  </si>
  <si>
    <t>市場管理課</t>
  </si>
  <si>
    <t>税務課</t>
  </si>
  <si>
    <t>産業振興課</t>
  </si>
  <si>
    <t>生涯学習課</t>
  </si>
  <si>
    <t>引佐農業委員会事務局</t>
  </si>
  <si>
    <t>高齢者福祉課</t>
  </si>
  <si>
    <t>都市計画部</t>
  </si>
  <si>
    <t>市民経済部</t>
  </si>
  <si>
    <t>市民課</t>
  </si>
  <si>
    <t>建設課</t>
  </si>
  <si>
    <t>予防課</t>
  </si>
  <si>
    <t>春野分室</t>
  </si>
  <si>
    <t>天竜農業委員会事務局</t>
  </si>
  <si>
    <t>児童家庭課</t>
  </si>
  <si>
    <t>都市計画課</t>
  </si>
  <si>
    <t>市民経済部</t>
  </si>
  <si>
    <t>保険年金課</t>
  </si>
  <si>
    <t>雄踏総合事務所</t>
  </si>
  <si>
    <t>佐久間総合事務所</t>
  </si>
  <si>
    <t>警防課</t>
  </si>
  <si>
    <t>指導課</t>
  </si>
  <si>
    <t>春野・小学校</t>
  </si>
  <si>
    <t>公平委員会事務局</t>
  </si>
  <si>
    <t>保育課</t>
  </si>
  <si>
    <t>交通政策課</t>
  </si>
  <si>
    <t>商工課</t>
  </si>
  <si>
    <t>情報指令課</t>
  </si>
  <si>
    <t>天竜川･浜名湖地区総合教育センター</t>
  </si>
  <si>
    <t>春野・中学校</t>
  </si>
  <si>
    <t>消防</t>
  </si>
  <si>
    <t>保健所</t>
  </si>
  <si>
    <t>都市開発課</t>
  </si>
  <si>
    <t>農林課</t>
  </si>
  <si>
    <t>中消防署</t>
  </si>
  <si>
    <t>春野・幼稚園</t>
  </si>
  <si>
    <t>上下水道部</t>
  </si>
  <si>
    <t>保健課</t>
  </si>
  <si>
    <t>区画整理課</t>
  </si>
  <si>
    <t>生活環境課</t>
  </si>
  <si>
    <t>東部消防署</t>
  </si>
  <si>
    <t>佐久間分室</t>
  </si>
  <si>
    <t>教育委員会</t>
  </si>
  <si>
    <t>生活衛生課</t>
  </si>
  <si>
    <t>東地区土地区画整理事務所</t>
  </si>
  <si>
    <t>保健福祉部</t>
  </si>
  <si>
    <t>社会福祉課</t>
  </si>
  <si>
    <t>南部消防署</t>
  </si>
  <si>
    <t>市立高等学校</t>
  </si>
  <si>
    <t>佐久間・小学校</t>
  </si>
  <si>
    <t>　資料：人事課　</t>
  </si>
  <si>
    <t>健康増進課</t>
  </si>
  <si>
    <t>公園緑地部</t>
  </si>
  <si>
    <t>保健福祉部</t>
  </si>
  <si>
    <t>長寿社会課</t>
  </si>
  <si>
    <t>北部消防署</t>
  </si>
  <si>
    <t>佐久間・中学校</t>
  </si>
  <si>
    <t>保健予防課</t>
  </si>
  <si>
    <t>公園建設課</t>
  </si>
  <si>
    <t>生涯学習部</t>
  </si>
  <si>
    <t>佐久間・幼稚園</t>
  </si>
  <si>
    <t>（１）　市長事務部局職員</t>
  </si>
  <si>
    <t>食肉衛生検査所</t>
  </si>
  <si>
    <t>緑化推進課</t>
  </si>
  <si>
    <t>保健福祉部</t>
  </si>
  <si>
    <t>生活衛生課</t>
  </si>
  <si>
    <t>細江総合事務所</t>
  </si>
  <si>
    <t>水窪総合事務所</t>
  </si>
  <si>
    <t>天竜消防署</t>
  </si>
  <si>
    <t>生涯学習推進課</t>
  </si>
  <si>
    <t>水窪分室</t>
  </si>
  <si>
    <t>保健環境研究所</t>
  </si>
  <si>
    <t>公園管理課</t>
  </si>
  <si>
    <t>都市建設部</t>
  </si>
  <si>
    <t>都市計画課</t>
  </si>
  <si>
    <t>引佐消防署</t>
  </si>
  <si>
    <t>生涯学習総合センター</t>
  </si>
  <si>
    <t>水窪・小学校</t>
  </si>
  <si>
    <t>職　 員　 数</t>
  </si>
  <si>
    <t>病院管理部</t>
  </si>
  <si>
    <t>動物園</t>
  </si>
  <si>
    <t>土木課</t>
  </si>
  <si>
    <t>青少年課</t>
  </si>
  <si>
    <t>水窪・中学校</t>
  </si>
  <si>
    <t>病院管理課</t>
  </si>
  <si>
    <t>土木部</t>
  </si>
  <si>
    <t>建築住宅課</t>
  </si>
  <si>
    <t>（４）　上下水道部職員　</t>
  </si>
  <si>
    <t>中央図書館</t>
  </si>
  <si>
    <t>龍山分室</t>
  </si>
  <si>
    <t>政令指定都市推進部</t>
  </si>
  <si>
    <t>佐久間病院</t>
  </si>
  <si>
    <t>土木管理課</t>
  </si>
  <si>
    <t>環境防災課</t>
  </si>
  <si>
    <t>博物館</t>
  </si>
  <si>
    <t>龍山・小学校</t>
  </si>
  <si>
    <t>政令指定都市推進課</t>
  </si>
  <si>
    <t>市立看護専門学校</t>
  </si>
  <si>
    <t>道路建設課</t>
  </si>
  <si>
    <t>天竜総合事務所</t>
  </si>
  <si>
    <t>美術館</t>
  </si>
  <si>
    <t>龍山・中学校</t>
  </si>
  <si>
    <t>地域自治振興課</t>
  </si>
  <si>
    <t>街路課</t>
  </si>
  <si>
    <t>総務部</t>
  </si>
  <si>
    <t>秋野不矩美術館</t>
  </si>
  <si>
    <t>龍山・幼稚園</t>
  </si>
  <si>
    <t>１７</t>
  </si>
  <si>
    <t>財政部</t>
  </si>
  <si>
    <t>環境企画課</t>
  </si>
  <si>
    <t>南道路維持事務所</t>
  </si>
  <si>
    <t>地域振興課</t>
  </si>
  <si>
    <t>国民宿舎奥浜名湖</t>
  </si>
  <si>
    <t>龍山総合事務所</t>
  </si>
  <si>
    <t>舞阪分室</t>
  </si>
  <si>
    <t>引佐教育事務所</t>
  </si>
  <si>
    <t>財政課</t>
  </si>
  <si>
    <t>環境保全課</t>
  </si>
  <si>
    <t>北道路維持事務所</t>
  </si>
  <si>
    <t>舞阪・中学校</t>
  </si>
  <si>
    <t>管財課</t>
  </si>
  <si>
    <t>廃棄物対策課</t>
  </si>
  <si>
    <t>河川課</t>
  </si>
  <si>
    <t>引佐総合事務所</t>
  </si>
  <si>
    <t>舞阪・幼稚園</t>
  </si>
  <si>
    <t>調達課</t>
  </si>
  <si>
    <t>清掃管理課</t>
  </si>
  <si>
    <t>建築・住宅部</t>
  </si>
  <si>
    <t>保健福祉部</t>
  </si>
  <si>
    <t>社会福祉課</t>
  </si>
  <si>
    <t>建設経済課</t>
  </si>
  <si>
    <t>雄踏分室</t>
  </si>
  <si>
    <t>秘書課</t>
  </si>
  <si>
    <t>工事検査課</t>
  </si>
  <si>
    <t>新清掃工場水泳場建設事務局</t>
  </si>
  <si>
    <t>住宅施策課</t>
  </si>
  <si>
    <t>長寿支援課</t>
  </si>
  <si>
    <t>雄踏・小学校</t>
  </si>
  <si>
    <t>人事課</t>
  </si>
  <si>
    <t>市民税課</t>
  </si>
  <si>
    <t>南清掃事業所</t>
  </si>
  <si>
    <t>建築指導課</t>
  </si>
  <si>
    <t>健康増進課</t>
  </si>
  <si>
    <t>（２）　各事務局職員　</t>
  </si>
  <si>
    <t>雄踏・中学校</t>
  </si>
  <si>
    <t>広聴広報課</t>
  </si>
  <si>
    <t>資産税課</t>
  </si>
  <si>
    <t>北清掃事業所</t>
  </si>
  <si>
    <t>公共建築課</t>
  </si>
  <si>
    <t>環境衛生課</t>
  </si>
  <si>
    <t>雄踏・幼稚園</t>
  </si>
  <si>
    <t>職員厚生課</t>
  </si>
  <si>
    <t>納税課</t>
  </si>
  <si>
    <t>平和清掃事業所</t>
  </si>
  <si>
    <t>収入役</t>
  </si>
  <si>
    <t>都市経済部</t>
  </si>
  <si>
    <t>都市整備課</t>
  </si>
  <si>
    <t>浜北教育事務所</t>
  </si>
  <si>
    <t>引佐分室</t>
  </si>
  <si>
    <t>文化・スポーツ振興部</t>
  </si>
  <si>
    <t>衛生事業所</t>
  </si>
  <si>
    <t>会計課</t>
  </si>
  <si>
    <t>料金課</t>
  </si>
  <si>
    <t>引佐・小学校</t>
  </si>
  <si>
    <t>企画部</t>
  </si>
  <si>
    <t>文化政策課</t>
  </si>
  <si>
    <t>浜北環境事務所</t>
  </si>
  <si>
    <t>森林課</t>
  </si>
  <si>
    <t>三ケ日総合事務所</t>
  </si>
  <si>
    <t>水道工事課</t>
  </si>
  <si>
    <t>引佐・中学校</t>
  </si>
  <si>
    <t>企画課</t>
  </si>
  <si>
    <t>スポーツ振興課</t>
  </si>
  <si>
    <t>天竜環境事務所</t>
  </si>
  <si>
    <t>商工農政課</t>
  </si>
  <si>
    <t>庶務課</t>
  </si>
  <si>
    <t>下水道工事課</t>
  </si>
  <si>
    <t>引佐・幼稚園</t>
  </si>
  <si>
    <t>東京事務所</t>
  </si>
  <si>
    <t>市民生活部</t>
  </si>
  <si>
    <t>引佐環境事務所</t>
  </si>
  <si>
    <t>議事課</t>
  </si>
  <si>
    <t>浄水課</t>
  </si>
  <si>
    <t>三ケ日分室</t>
  </si>
  <si>
    <t>行政経営課</t>
  </si>
  <si>
    <t>市民生活課</t>
  </si>
  <si>
    <t>下水道施設課</t>
  </si>
  <si>
    <t>三ケ日・小学校</t>
  </si>
  <si>
    <t>政策法務課</t>
  </si>
  <si>
    <t>防災対策課</t>
  </si>
  <si>
    <t>商工課</t>
  </si>
  <si>
    <t>浜北上下水道事務所</t>
  </si>
  <si>
    <t>水道課</t>
  </si>
  <si>
    <t>養護学校</t>
  </si>
  <si>
    <t>三ケ日・中学校</t>
  </si>
  <si>
    <t>国際課</t>
  </si>
  <si>
    <t>市民窓口センター</t>
  </si>
  <si>
    <t>中心市街地活性化事務局</t>
  </si>
  <si>
    <t>三ケ日・幼稚園</t>
  </si>
  <si>
    <t>男女共同参画課</t>
  </si>
  <si>
    <t>国保年金課</t>
  </si>
  <si>
    <t>労政課</t>
  </si>
  <si>
    <t>浜北農業委員会事務局</t>
  </si>
  <si>
    <t>　（注）平成16年までは学校関係は除く。</t>
  </si>
  <si>
    <t>情報政策課</t>
  </si>
  <si>
    <t>斎場会館</t>
  </si>
  <si>
    <t>観光コンベンション課</t>
  </si>
  <si>
    <t>引佐農業委員会事務局</t>
  </si>
  <si>
    <t>公営競技事務所</t>
  </si>
  <si>
    <t>天竜農業委員会事務局</t>
  </si>
  <si>
    <t>１４</t>
  </si>
  <si>
    <t>総務部</t>
  </si>
  <si>
    <t>地域経営課</t>
  </si>
  <si>
    <t>１７</t>
  </si>
  <si>
    <t>地域まちづくり課</t>
  </si>
  <si>
    <t>１８</t>
  </si>
  <si>
    <t>保健福祉部</t>
  </si>
  <si>
    <t>健康増進課</t>
  </si>
  <si>
    <t>浜北消防署</t>
  </si>
  <si>
    <t>都市建設部</t>
  </si>
  <si>
    <t>区画整理課</t>
  </si>
  <si>
    <t>１５</t>
  </si>
  <si>
    <t>職　 員　 数</t>
  </si>
  <si>
    <t>１６</t>
  </si>
  <si>
    <t>環境部</t>
  </si>
  <si>
    <t>１８</t>
  </si>
  <si>
    <t>１７</t>
  </si>
  <si>
    <t>１８</t>
  </si>
  <si>
    <t>お客さまサービス課</t>
  </si>
  <si>
    <t>商工部</t>
  </si>
  <si>
    <t>浜北上下水道事務所</t>
  </si>
  <si>
    <t>下水道課</t>
  </si>
  <si>
    <t>天竜上下水道事務所</t>
  </si>
  <si>
    <t>上下水道課</t>
  </si>
  <si>
    <t>引佐上下水道事務所</t>
  </si>
  <si>
    <t>上下水道課</t>
  </si>
  <si>
    <t>１　市　議　会　の　開　会　状　況</t>
  </si>
  <si>
    <t>20　行　　　　政</t>
  </si>
  <si>
    <t>年　　　次</t>
  </si>
  <si>
    <t>招 集 回 数</t>
  </si>
  <si>
    <t>会期延日数</t>
  </si>
  <si>
    <t>本会議日数</t>
  </si>
  <si>
    <t>議　　　　　　　　　　　　　案</t>
  </si>
  <si>
    <t>原案可決</t>
  </si>
  <si>
    <t>修正可決</t>
  </si>
  <si>
    <t>否　　決</t>
  </si>
  <si>
    <t>継続審議</t>
  </si>
  <si>
    <t>決　　　　　　　算</t>
  </si>
  <si>
    <t>認　　　定</t>
  </si>
  <si>
    <t>不　認　定</t>
  </si>
  <si>
    <t>請　　　　　　　　　　願</t>
  </si>
  <si>
    <t>採　　　択</t>
  </si>
  <si>
    <t>不　採　択</t>
  </si>
  <si>
    <t>継 続 審 査</t>
  </si>
  <si>
    <t>選　　　挙
選　　　任
そ　の　他</t>
  </si>
  <si>
    <t>報 告 件 数</t>
  </si>
  <si>
    <t xml:space="preserve">   １５</t>
  </si>
  <si>
    <t>　資料：議会事務局</t>
  </si>
  <si>
    <t xml:space="preserve">   １４</t>
  </si>
  <si>
    <t xml:space="preserve">   １６</t>
  </si>
  <si>
    <t>平 成 １３ 年</t>
  </si>
  <si>
    <t xml:space="preserve">   １７</t>
  </si>
  <si>
    <t>２　市　議　会　議　員　、　委　員</t>
  </si>
  <si>
    <t>市議会議員</t>
  </si>
  <si>
    <t>選挙管理委員</t>
  </si>
  <si>
    <t>監 査 委 員</t>
  </si>
  <si>
    <t>教 育 委 員</t>
  </si>
  <si>
    <t>公 平 委 員</t>
  </si>
  <si>
    <t>農 業 委 員</t>
  </si>
  <si>
    <t>　資料：議会、選挙管理、監査、教育、公平、農業各委員会事務局</t>
  </si>
  <si>
    <t>平 成 １３ 年</t>
  </si>
  <si>
    <t xml:space="preserve">   １４</t>
  </si>
  <si>
    <t xml:space="preserve">   １５</t>
  </si>
  <si>
    <t xml:space="preserve">   １６</t>
  </si>
  <si>
    <t xml:space="preserve">   １７</t>
  </si>
  <si>
    <t>３　選挙人名簿登録者数の推移</t>
  </si>
  <si>
    <t xml:space="preserve">各年９月 </t>
  </si>
  <si>
    <t>総　　　　　　　数</t>
  </si>
  <si>
    <t>男</t>
  </si>
  <si>
    <t>女</t>
  </si>
  <si>
    <t>　資料：選挙管理委員会事務局</t>
  </si>
  <si>
    <t>４　最近の選挙別・党派別の得票数</t>
  </si>
  <si>
    <t>区　　　　　　　　　　　　　　　　分</t>
  </si>
  <si>
    <t>総　　　数</t>
  </si>
  <si>
    <t>自由民主党</t>
  </si>
  <si>
    <t>日本共産党</t>
  </si>
  <si>
    <t>新党日本</t>
  </si>
  <si>
    <t>女　性　党</t>
  </si>
  <si>
    <t>みどりの会議</t>
  </si>
  <si>
    <t>維新政党
・新風</t>
  </si>
  <si>
    <t>諸　　　派</t>
  </si>
  <si>
    <t>無　所　属</t>
  </si>
  <si>
    <t>（その他の政党）</t>
  </si>
  <si>
    <t>衆議院議員</t>
  </si>
  <si>
    <t>（</t>
  </si>
  <si>
    <t>小選挙区８区</t>
  </si>
  <si>
    <t>）</t>
  </si>
  <si>
    <t>小選挙区７区</t>
  </si>
  <si>
    <t>比例代表８区</t>
  </si>
  <si>
    <t>比例代表７区</t>
  </si>
  <si>
    <t>参議院議員</t>
  </si>
  <si>
    <t>（</t>
  </si>
  <si>
    <t>選挙区</t>
  </si>
  <si>
    <t>）</t>
  </si>
  <si>
    <t>16.</t>
  </si>
  <si>
    <t>7.</t>
  </si>
  <si>
    <t>11</t>
  </si>
  <si>
    <t>比例代表</t>
  </si>
  <si>
    <t>県知事</t>
  </si>
  <si>
    <t>県議会議員</t>
  </si>
  <si>
    <t>15.</t>
  </si>
  <si>
    <t>4.</t>
  </si>
  <si>
    <t>13</t>
  </si>
  <si>
    <t>市長</t>
  </si>
  <si>
    <t>27</t>
  </si>
  <si>
    <t>市議会議員増員（浜北選挙区）</t>
  </si>
  <si>
    <t>市議会議員増員（舞阪選挙区）</t>
  </si>
  <si>
    <t>市議会議員増員（雄踏選挙区）</t>
  </si>
  <si>
    <t>市議会議員増員（細江選挙区）</t>
  </si>
  <si>
    <t>市議会議員増員（引佐選挙区）</t>
  </si>
  <si>
    <t>（無投票）</t>
  </si>
  <si>
    <t>市議会議員増員（三ケ日選挙区）</t>
  </si>
  <si>
    <t>市議会議員増員（天竜選挙区）</t>
  </si>
  <si>
    <t>市議会議員増員（龍山選挙区）</t>
  </si>
  <si>
    <t>市議会議員増員（佐久間選挙区）</t>
  </si>
  <si>
    <t>市議会議員増員（水窪選挙区）</t>
  </si>
  <si>
    <t>市議会議員増員（春野選挙区）</t>
  </si>
  <si>
    <t>　資料：選挙管理委員会事務局 　（注）４欄内「総数」と５欄内「有効投票数」はあん分、切り捨てのため一致しない。</t>
  </si>
  <si>
    <t>社会民主党</t>
  </si>
  <si>
    <t>民　主　党</t>
  </si>
  <si>
    <t>公　明　党</t>
  </si>
  <si>
    <t>17.</t>
  </si>
  <si>
    <t>9.</t>
  </si>
  <si>
    <t>11</t>
  </si>
  <si>
    <t>小選挙区３区</t>
  </si>
  <si>
    <t>比例代表３区</t>
  </si>
  <si>
    <t>17.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</si>
  <si>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</si>
  <si>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</si>
  <si>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</si>
  <si>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</si>
  <si>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</si>
  <si>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</si>
  <si>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</si>
  <si>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</si>
  <si>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</si>
  <si>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</si>
  <si>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</si>
  <si>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</si>
  <si>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</si>
  <si>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</si>
  <si>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</si>
  <si>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</si>
  <si>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</si>
  <si>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</si>
  <si>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</si>
  <si>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</si>
  <si>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</si>
  <si>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</si>
  <si>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</si>
  <si>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</si>
  <si>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</si>
  <si>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</si>
  <si>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</si>
  <si>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</si>
  <si>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17.</t>
  </si>
  <si>
    <t>7.</t>
  </si>
  <si>
    <t>24</t>
  </si>
  <si>
    <t>執　　行　　年　　月　　日</t>
  </si>
  <si>
    <t>投 票 率</t>
  </si>
  <si>
    <t>開　　　 票　　　 状　　　 況</t>
  </si>
  <si>
    <t>開票所数</t>
  </si>
  <si>
    <t>有効投票数</t>
  </si>
  <si>
    <t>無効投票数</t>
  </si>
  <si>
    <t>無効投票率</t>
  </si>
  <si>
    <t>開票総数</t>
  </si>
  <si>
    <t>　資料：選挙管理委員会事務局</t>
  </si>
  <si>
    <t>５　選 挙 開 票 状 況</t>
  </si>
  <si>
    <t>開票所要
時　　間</t>
  </si>
  <si>
    <t>衆 議 院 議 員　　17.   9.  11</t>
  </si>
  <si>
    <t>（小選挙区８区）</t>
  </si>
  <si>
    <t>（小選挙区７区）</t>
  </si>
  <si>
    <t>（小選挙区３区）</t>
  </si>
  <si>
    <t>（比例代表８区）</t>
  </si>
  <si>
    <t>（比例代表７区）</t>
  </si>
  <si>
    <t>（比例代表３区）</t>
  </si>
  <si>
    <t>参 議 院 議 員　　16.   7.  11</t>
  </si>
  <si>
    <t>（選 挙 区）</t>
  </si>
  <si>
    <t>（比例代表）</t>
  </si>
  <si>
    <t>県　　知　　事    17. 　7.  24</t>
  </si>
  <si>
    <t>県 議 会 議 員    15.   4.  13</t>
  </si>
  <si>
    <t>市　　　　　長　　15.   4.  27</t>
  </si>
  <si>
    <t>市 議 会 議 員　  15.   4.  27</t>
  </si>
  <si>
    <t>市議会議員増員 　 17.   7.  24</t>
  </si>
  <si>
    <t>（浜北選挙区）</t>
  </si>
  <si>
    <t>（舞阪選挙区）</t>
  </si>
  <si>
    <t>（雄踏選挙区）</t>
  </si>
  <si>
    <t>（細江選挙区）</t>
  </si>
  <si>
    <t>（引佐選挙区）</t>
  </si>
  <si>
    <t>（無投票）</t>
  </si>
  <si>
    <t>（三ケ日選挙区）</t>
  </si>
  <si>
    <t>（天竜選挙区）</t>
  </si>
  <si>
    <t>（龍山選挙区）</t>
  </si>
  <si>
    <t>（佐久間選挙区）</t>
  </si>
  <si>
    <t>（水窪選挙区）</t>
  </si>
  <si>
    <t>（春野選挙区）</t>
  </si>
  <si>
    <t>６　投 票 区 別 有 権 者 数</t>
  </si>
  <si>
    <t xml:space="preserve">平成17年9月2日現在 </t>
  </si>
  <si>
    <t>投票区№・投票所</t>
  </si>
  <si>
    <t>有　 権　 者　 数</t>
  </si>
  <si>
    <t>男</t>
  </si>
  <si>
    <t>女</t>
  </si>
  <si>
    <t>計</t>
  </si>
  <si>
    <t>１</t>
  </si>
  <si>
    <t>浜松市復興記念館</t>
  </si>
  <si>
    <t>19</t>
  </si>
  <si>
    <t>八幡中学校</t>
  </si>
  <si>
    <t>２</t>
  </si>
  <si>
    <t>浜松市栄町別館</t>
  </si>
  <si>
    <t>20</t>
  </si>
  <si>
    <t>北小学校</t>
  </si>
  <si>
    <t>３</t>
  </si>
  <si>
    <t>元城小学校</t>
  </si>
  <si>
    <t>21</t>
  </si>
  <si>
    <t>浜松市消防本部</t>
  </si>
  <si>
    <t>４</t>
  </si>
  <si>
    <t>西小学校</t>
  </si>
  <si>
    <t>22</t>
  </si>
  <si>
    <t>追分小学校</t>
  </si>
  <si>
    <t>５</t>
  </si>
  <si>
    <t>西部中学校</t>
  </si>
  <si>
    <t>23</t>
  </si>
  <si>
    <t>和地山公園集会所</t>
  </si>
  <si>
    <t>県立浜松商業
高等学校</t>
  </si>
  <si>
    <t>６</t>
  </si>
  <si>
    <t>県居小学校</t>
  </si>
  <si>
    <t>24</t>
  </si>
  <si>
    <t>７</t>
  </si>
  <si>
    <t>鴨江小学校</t>
  </si>
  <si>
    <t>25</t>
  </si>
  <si>
    <t>西部公民館</t>
  </si>
  <si>
    <t>８</t>
  </si>
  <si>
    <t>浅間小学校</t>
  </si>
  <si>
    <t>26</t>
  </si>
  <si>
    <t>広沢小学校</t>
  </si>
  <si>
    <t>９</t>
  </si>
  <si>
    <t>江西中学校</t>
  </si>
  <si>
    <t>27</t>
  </si>
  <si>
    <t>蜆塚中学校</t>
  </si>
  <si>
    <t>10</t>
  </si>
  <si>
    <t>南小学校</t>
  </si>
  <si>
    <t>28</t>
  </si>
  <si>
    <t>蒲公民館</t>
  </si>
  <si>
    <t>11</t>
  </si>
  <si>
    <t>高砂小学校</t>
  </si>
  <si>
    <t>29</t>
  </si>
  <si>
    <t>蒲小学校</t>
  </si>
  <si>
    <t>12</t>
  </si>
  <si>
    <t>竜禅寺小学校</t>
  </si>
  <si>
    <t>30</t>
  </si>
  <si>
    <t>丸塚中学校</t>
  </si>
  <si>
    <t>13</t>
  </si>
  <si>
    <t>南部中学校</t>
  </si>
  <si>
    <t>31</t>
  </si>
  <si>
    <t>早出町北公民館</t>
  </si>
  <si>
    <t>14</t>
  </si>
  <si>
    <t>北寺島町公会堂</t>
  </si>
  <si>
    <t>32</t>
  </si>
  <si>
    <t>新津町自治会館</t>
  </si>
  <si>
    <t>15</t>
  </si>
  <si>
    <t>相生小学校</t>
  </si>
  <si>
    <t>33</t>
  </si>
  <si>
    <t>助信町公民館</t>
  </si>
  <si>
    <t>16</t>
  </si>
  <si>
    <t>東部公民館</t>
  </si>
  <si>
    <t>34</t>
  </si>
  <si>
    <t>曳馬小学校</t>
  </si>
  <si>
    <t>17</t>
  </si>
  <si>
    <t>佐藤小学校</t>
  </si>
  <si>
    <t>35</t>
  </si>
  <si>
    <t>上島小学校</t>
  </si>
  <si>
    <t>18</t>
  </si>
  <si>
    <t>東小学校</t>
  </si>
  <si>
    <t>36</t>
  </si>
  <si>
    <t>上島東会館</t>
  </si>
  <si>
    <t>　資料：選挙管理委員会事務局</t>
  </si>
  <si>
    <t>６　投 票 区 別 有 権 者 数　（つづき）</t>
  </si>
  <si>
    <t>37</t>
  </si>
  <si>
    <t>城北小学校</t>
  </si>
  <si>
    <t>55</t>
  </si>
  <si>
    <t>白脇公民館</t>
  </si>
  <si>
    <t>男女共同参画
推進センター</t>
  </si>
  <si>
    <t>38</t>
  </si>
  <si>
    <t>56</t>
  </si>
  <si>
    <t>三島町町民館</t>
  </si>
  <si>
    <t>39</t>
  </si>
  <si>
    <t>萩丘公民館</t>
  </si>
  <si>
    <t>57</t>
  </si>
  <si>
    <t>白脇小学校</t>
  </si>
  <si>
    <t>40</t>
  </si>
  <si>
    <t>小豆餅公民館</t>
  </si>
  <si>
    <t>58</t>
  </si>
  <si>
    <t>砂丘小学校</t>
  </si>
  <si>
    <t>41</t>
  </si>
  <si>
    <t>葵西小学校</t>
  </si>
  <si>
    <t>59</t>
  </si>
  <si>
    <t>五島小学校</t>
  </si>
  <si>
    <t>42</t>
  </si>
  <si>
    <t>北部公民館</t>
  </si>
  <si>
    <t>60</t>
  </si>
  <si>
    <t>遠州浜小学校</t>
  </si>
  <si>
    <t>43</t>
  </si>
  <si>
    <t>開成中学校</t>
  </si>
  <si>
    <t>61</t>
  </si>
  <si>
    <t>遠州浜三丁目公民館</t>
  </si>
  <si>
    <t>44</t>
  </si>
  <si>
    <t>瑞穂小学校</t>
  </si>
  <si>
    <t>62</t>
  </si>
  <si>
    <t>河輪小学校</t>
  </si>
  <si>
    <t>45</t>
  </si>
  <si>
    <t>泉小学校</t>
  </si>
  <si>
    <t>63</t>
  </si>
  <si>
    <t>南陽公民館</t>
  </si>
  <si>
    <t>46</t>
  </si>
  <si>
    <t>高台公民館</t>
  </si>
  <si>
    <t>64</t>
  </si>
  <si>
    <t>南陽中学校</t>
  </si>
  <si>
    <t>47</t>
  </si>
  <si>
    <t>和合会館</t>
  </si>
  <si>
    <t>65</t>
  </si>
  <si>
    <t>芳川北小学校</t>
  </si>
  <si>
    <t>48</t>
  </si>
  <si>
    <t>富塚公民館</t>
  </si>
  <si>
    <t>66</t>
  </si>
  <si>
    <t>芳川小学校</t>
  </si>
  <si>
    <t>49</t>
  </si>
  <si>
    <t>富塚中学校</t>
  </si>
  <si>
    <t>67</t>
  </si>
  <si>
    <t>東部中学校</t>
  </si>
  <si>
    <t>50</t>
  </si>
  <si>
    <t>富塚西会館</t>
  </si>
  <si>
    <t>68</t>
  </si>
  <si>
    <t>飯田総合会館</t>
  </si>
  <si>
    <t>51</t>
  </si>
  <si>
    <t>佐鳴台小学校</t>
  </si>
  <si>
    <t>69</t>
  </si>
  <si>
    <t>天竜川町公会堂</t>
  </si>
  <si>
    <t>52</t>
  </si>
  <si>
    <t>佐鳴台公民館</t>
  </si>
  <si>
    <t>70</t>
  </si>
  <si>
    <t>天竜中学校</t>
  </si>
  <si>
    <t>53</t>
  </si>
  <si>
    <t>新津小学校</t>
  </si>
  <si>
    <t>71</t>
  </si>
  <si>
    <t>和田小学校</t>
  </si>
  <si>
    <t>54</t>
  </si>
  <si>
    <t>県立浜松南高等学校</t>
  </si>
  <si>
    <t>72</t>
  </si>
  <si>
    <t>天王町西公会堂</t>
  </si>
  <si>
    <t>73</t>
  </si>
  <si>
    <t>小池会館</t>
  </si>
  <si>
    <t>91</t>
  </si>
  <si>
    <t>都田公民館</t>
  </si>
  <si>
    <t>74</t>
  </si>
  <si>
    <t>長上公民館</t>
  </si>
  <si>
    <t>92</t>
  </si>
  <si>
    <t>滝沢町公民館</t>
  </si>
  <si>
    <t>75</t>
  </si>
  <si>
    <t>下石田町公会堂</t>
  </si>
  <si>
    <t>93</t>
  </si>
  <si>
    <t>浜松市北星会館</t>
  </si>
  <si>
    <t>76</t>
  </si>
  <si>
    <t>中ノ町地区自治会館</t>
  </si>
  <si>
    <t>94</t>
  </si>
  <si>
    <t>和地公民館</t>
  </si>
  <si>
    <t>77</t>
  </si>
  <si>
    <t>豊西小学校</t>
  </si>
  <si>
    <t>95</t>
  </si>
  <si>
    <t>伊佐見公民館</t>
  </si>
  <si>
    <t>78</t>
  </si>
  <si>
    <t>笠井小学校</t>
  </si>
  <si>
    <t>96</t>
  </si>
  <si>
    <t>大人見町公民館</t>
  </si>
  <si>
    <t>79</t>
  </si>
  <si>
    <t>中郡小学校</t>
  </si>
  <si>
    <t>97</t>
  </si>
  <si>
    <t>西山会館</t>
  </si>
  <si>
    <t>80</t>
  </si>
  <si>
    <t>中郡中学校</t>
  </si>
  <si>
    <t>98</t>
  </si>
  <si>
    <t>神久呂中学校</t>
  </si>
  <si>
    <t>81</t>
  </si>
  <si>
    <t>大瀬小学校</t>
  </si>
  <si>
    <t>99</t>
  </si>
  <si>
    <t>入野小学校</t>
  </si>
  <si>
    <t>82</t>
  </si>
  <si>
    <t>有玉小学校</t>
  </si>
  <si>
    <t>100</t>
  </si>
  <si>
    <t>入野公民館</t>
  </si>
  <si>
    <t>83</t>
  </si>
  <si>
    <t>積志中学校</t>
  </si>
  <si>
    <t>101</t>
  </si>
  <si>
    <t>大平台小学校</t>
  </si>
  <si>
    <t>84</t>
  </si>
  <si>
    <t>浜松日体高等学校</t>
  </si>
  <si>
    <t>102</t>
  </si>
  <si>
    <t>志都呂幼稚園</t>
  </si>
  <si>
    <t>85</t>
  </si>
  <si>
    <t>初生小学校</t>
  </si>
  <si>
    <t>103</t>
  </si>
  <si>
    <t>篠原小学校</t>
  </si>
  <si>
    <t>86</t>
  </si>
  <si>
    <t>北星中学校</t>
  </si>
  <si>
    <t>104</t>
  </si>
  <si>
    <t>篠原中学校</t>
  </si>
  <si>
    <t>87</t>
  </si>
  <si>
    <t>三方原小学校</t>
  </si>
  <si>
    <t>105</t>
  </si>
  <si>
    <t>春日幼稚園</t>
  </si>
  <si>
    <t>88</t>
  </si>
  <si>
    <t>三方原公民館</t>
  </si>
  <si>
    <t>106</t>
  </si>
  <si>
    <t>北庄内小学校</t>
  </si>
  <si>
    <t>89</t>
  </si>
  <si>
    <t>豊岡小学校</t>
  </si>
  <si>
    <t>107</t>
  </si>
  <si>
    <t>南庄内小学校</t>
  </si>
  <si>
    <t>90</t>
  </si>
  <si>
    <t>都田南小学校</t>
  </si>
  <si>
    <t>108</t>
  </si>
  <si>
    <t>村櫛会館</t>
  </si>
  <si>
    <t>109</t>
  </si>
  <si>
    <t>可美中学校</t>
  </si>
  <si>
    <t>417</t>
  </si>
  <si>
    <t>尾野公民館</t>
  </si>
  <si>
    <t>110</t>
  </si>
  <si>
    <t>可美商工会館</t>
  </si>
  <si>
    <t>418</t>
  </si>
  <si>
    <t>赤佐小学校</t>
  </si>
  <si>
    <t>401</t>
  </si>
  <si>
    <t>浜名小学校</t>
  </si>
  <si>
    <t>419</t>
  </si>
  <si>
    <t>宮口幼稚園</t>
  </si>
  <si>
    <t>402</t>
  </si>
  <si>
    <t>小松商店会館</t>
  </si>
  <si>
    <t>420</t>
  </si>
  <si>
    <t>梔池公民館</t>
  </si>
  <si>
    <t>403</t>
  </si>
  <si>
    <t>内野小学校</t>
  </si>
  <si>
    <t>421</t>
  </si>
  <si>
    <t>新原幼稚園</t>
  </si>
  <si>
    <t>404</t>
  </si>
  <si>
    <t>平口本村公会堂</t>
  </si>
  <si>
    <t>422</t>
  </si>
  <si>
    <t>大平公民館</t>
  </si>
  <si>
    <t>405</t>
  </si>
  <si>
    <t>浜北総合事務所</t>
  </si>
  <si>
    <t>423</t>
  </si>
  <si>
    <t>堀谷公民館</t>
  </si>
  <si>
    <t>406</t>
  </si>
  <si>
    <t>浜北勤労青少年ホーム</t>
  </si>
  <si>
    <t>424</t>
  </si>
  <si>
    <t>横須賀公民館</t>
  </si>
  <si>
    <t>内野台
コミュニティ会館</t>
  </si>
  <si>
    <t>407</t>
  </si>
  <si>
    <t>伎倍小学校</t>
  </si>
  <si>
    <t>425</t>
  </si>
  <si>
    <t>408</t>
  </si>
  <si>
    <t>本沢合公民館</t>
  </si>
  <si>
    <t>426</t>
  </si>
  <si>
    <t>北浜北小学校</t>
  </si>
  <si>
    <t>409</t>
  </si>
  <si>
    <t>北浜南部公民館</t>
  </si>
  <si>
    <t>501</t>
  </si>
  <si>
    <t>一弁公民館</t>
  </si>
  <si>
    <t>410</t>
  </si>
  <si>
    <t>中条公民館</t>
  </si>
  <si>
    <t>502</t>
  </si>
  <si>
    <t>西町公民館</t>
  </si>
  <si>
    <t>411</t>
  </si>
  <si>
    <t>東美薗公民館</t>
  </si>
  <si>
    <t>503</t>
  </si>
  <si>
    <t>新町自治会館</t>
  </si>
  <si>
    <t>412</t>
  </si>
  <si>
    <t>北浜東小学校</t>
  </si>
  <si>
    <t>504</t>
  </si>
  <si>
    <t>舞阪保健センター</t>
  </si>
  <si>
    <t>413</t>
  </si>
  <si>
    <t>上島区民センター</t>
  </si>
  <si>
    <t>505</t>
  </si>
  <si>
    <t>長池公民館</t>
  </si>
  <si>
    <t>414</t>
  </si>
  <si>
    <t>中瀬3区公民館</t>
  </si>
  <si>
    <t>506</t>
  </si>
  <si>
    <t>吹上公民館</t>
  </si>
  <si>
    <t>415</t>
  </si>
  <si>
    <t>中瀬小学校</t>
  </si>
  <si>
    <t>507</t>
  </si>
  <si>
    <t>田端公民館</t>
  </si>
  <si>
    <t>堀出前土地区画整理
組合現地事務所</t>
  </si>
  <si>
    <t>416</t>
  </si>
  <si>
    <t>赤佐3区公民館</t>
  </si>
  <si>
    <t>508</t>
  </si>
  <si>
    <t>509</t>
  </si>
  <si>
    <t>領家公民館</t>
  </si>
  <si>
    <t>615</t>
  </si>
  <si>
    <t>久留女木小学校</t>
  </si>
  <si>
    <t>510</t>
  </si>
  <si>
    <t>浅羽公民館</t>
  </si>
  <si>
    <t>616</t>
  </si>
  <si>
    <t>三ケ日公民館</t>
  </si>
  <si>
    <t>511</t>
  </si>
  <si>
    <t>西ケ崎公民館</t>
  </si>
  <si>
    <t>617</t>
  </si>
  <si>
    <t>三ケ日西小学校</t>
  </si>
  <si>
    <t>512</t>
  </si>
  <si>
    <t>山崎公民館</t>
  </si>
  <si>
    <t>618</t>
  </si>
  <si>
    <t>大福寺保育園</t>
  </si>
  <si>
    <t>601</t>
  </si>
  <si>
    <t>気賀小学校</t>
  </si>
  <si>
    <t>619</t>
  </si>
  <si>
    <t>平山小学校</t>
  </si>
  <si>
    <t>602</t>
  </si>
  <si>
    <t>細江中学校</t>
  </si>
  <si>
    <t>620</t>
  </si>
  <si>
    <t>釣公民館</t>
  </si>
  <si>
    <t>603</t>
  </si>
  <si>
    <t>西気賀小学校</t>
  </si>
  <si>
    <t>621</t>
  </si>
  <si>
    <t>尾奈小学校</t>
  </si>
  <si>
    <t>604</t>
  </si>
  <si>
    <t>伊目小学校</t>
  </si>
  <si>
    <t>622</t>
  </si>
  <si>
    <t>大崎公民館</t>
  </si>
  <si>
    <t>605</t>
  </si>
  <si>
    <t>高台幼稚園</t>
  </si>
  <si>
    <t>623</t>
  </si>
  <si>
    <t>三ケ日東小学校</t>
  </si>
  <si>
    <t>606</t>
  </si>
  <si>
    <t>細江総合体育センター</t>
  </si>
  <si>
    <t>624</t>
  </si>
  <si>
    <t>大谷公民館</t>
  </si>
  <si>
    <t>細江1区地区
コミュニティ防災
センター</t>
  </si>
  <si>
    <t>607</t>
  </si>
  <si>
    <t>625</t>
  </si>
  <si>
    <t>佐久米公民館</t>
  </si>
  <si>
    <t>608</t>
  </si>
  <si>
    <t>井伊谷小学校</t>
  </si>
  <si>
    <t>701</t>
  </si>
  <si>
    <t>銀杏荘</t>
  </si>
  <si>
    <t>引佐コミュニティ
センター金指会館</t>
  </si>
  <si>
    <t>609</t>
  </si>
  <si>
    <t>702</t>
  </si>
  <si>
    <t>くま熊愛館</t>
  </si>
  <si>
    <t>引佐コミュニティ
センター奥山会館</t>
  </si>
  <si>
    <t>610</t>
  </si>
  <si>
    <t>703</t>
  </si>
  <si>
    <t>栗砦館</t>
  </si>
  <si>
    <t>引佐基幹集落
センター</t>
  </si>
  <si>
    <t>611</t>
  </si>
  <si>
    <t>704</t>
  </si>
  <si>
    <t>上阿多古小学校</t>
  </si>
  <si>
    <t>612</t>
  </si>
  <si>
    <t>川名小学校</t>
  </si>
  <si>
    <t>705</t>
  </si>
  <si>
    <t>東藤平集会所</t>
  </si>
  <si>
    <t>613</t>
  </si>
  <si>
    <t>田沢幼稚園</t>
  </si>
  <si>
    <t>706</t>
  </si>
  <si>
    <t>阿寺集会所</t>
  </si>
  <si>
    <t>引佐渋川生活
改善センター</t>
  </si>
  <si>
    <t>614</t>
  </si>
  <si>
    <t>707</t>
  </si>
  <si>
    <t>長沢会館</t>
  </si>
  <si>
    <t>708</t>
  </si>
  <si>
    <t>懐山荘</t>
  </si>
  <si>
    <t>726</t>
  </si>
  <si>
    <t>東雲名会館</t>
  </si>
  <si>
    <t>㈱ヒューマックス
浜松営業所</t>
  </si>
  <si>
    <t>709</t>
  </si>
  <si>
    <t>石神簡易老人憩の家</t>
  </si>
  <si>
    <t>727</t>
  </si>
  <si>
    <t>710</t>
  </si>
  <si>
    <t>下阿多古きずな館</t>
  </si>
  <si>
    <t>728</t>
  </si>
  <si>
    <t>龍山総合センター</t>
  </si>
  <si>
    <t>龍山高齢者
コミュニティー
センター</t>
  </si>
  <si>
    <t>711</t>
  </si>
  <si>
    <t>下阿多古幼稚園</t>
  </si>
  <si>
    <t>729</t>
  </si>
  <si>
    <t>712</t>
  </si>
  <si>
    <t>青谷会館</t>
  </si>
  <si>
    <t>730</t>
  </si>
  <si>
    <t>龍山老人福祉センター</t>
  </si>
  <si>
    <t>713</t>
  </si>
  <si>
    <t>渡ケ島会館</t>
  </si>
  <si>
    <t>731</t>
  </si>
  <si>
    <t>龍山森林文化会館</t>
  </si>
  <si>
    <t>714</t>
  </si>
  <si>
    <t>天竜障害者体育館</t>
  </si>
  <si>
    <t>732</t>
  </si>
  <si>
    <t>浦川公民館</t>
  </si>
  <si>
    <t>715</t>
  </si>
  <si>
    <t>二俣小学校</t>
  </si>
  <si>
    <t>733</t>
  </si>
  <si>
    <t>川上新興生活館</t>
  </si>
  <si>
    <t>716</t>
  </si>
  <si>
    <t>阿蔵公会堂</t>
  </si>
  <si>
    <t>734</t>
  </si>
  <si>
    <t>旧吉沢小学校</t>
  </si>
  <si>
    <t>717</t>
  </si>
  <si>
    <t>天竜児童館</t>
  </si>
  <si>
    <t>735</t>
  </si>
  <si>
    <t>川合区民館</t>
  </si>
  <si>
    <t>718</t>
  </si>
  <si>
    <t>天竜総合事務所</t>
  </si>
  <si>
    <t>736</t>
  </si>
  <si>
    <t>出馬公民館</t>
  </si>
  <si>
    <t>719</t>
  </si>
  <si>
    <t>光明公民館</t>
  </si>
  <si>
    <t>737</t>
  </si>
  <si>
    <t>早瀬親和会館</t>
  </si>
  <si>
    <t>720</t>
  </si>
  <si>
    <t>船明公会堂</t>
  </si>
  <si>
    <t>738</t>
  </si>
  <si>
    <t>歴史と民話の郷会館</t>
  </si>
  <si>
    <t>721</t>
  </si>
  <si>
    <t>鏡山小学校</t>
  </si>
  <si>
    <t>739</t>
  </si>
  <si>
    <t>ヘルストピアセンター</t>
  </si>
  <si>
    <t>722</t>
  </si>
  <si>
    <t>竜川ふれあいセンター</t>
  </si>
  <si>
    <t>740</t>
  </si>
  <si>
    <t>半場区民センター</t>
  </si>
  <si>
    <t>723</t>
  </si>
  <si>
    <t>天竜林業体育館</t>
  </si>
  <si>
    <t>741</t>
  </si>
  <si>
    <t>下平集会所</t>
  </si>
  <si>
    <t>724</t>
  </si>
  <si>
    <t>天竜相津マリーナ</t>
  </si>
  <si>
    <t>742</t>
  </si>
  <si>
    <t>羽ケ庄消防会館</t>
  </si>
  <si>
    <t>725</t>
  </si>
  <si>
    <t>小川会館</t>
  </si>
  <si>
    <t>743</t>
  </si>
  <si>
    <t>山香活動センター</t>
  </si>
  <si>
    <t>744</t>
  </si>
  <si>
    <t>瀬戸　伊藤利光様宅</t>
  </si>
  <si>
    <t>762</t>
  </si>
  <si>
    <t>胡桃平公民館</t>
  </si>
  <si>
    <t>745</t>
  </si>
  <si>
    <t>龍頭コミュニティ会館</t>
  </si>
  <si>
    <t>763</t>
  </si>
  <si>
    <t>砂川公民館</t>
  </si>
  <si>
    <t>746</t>
  </si>
  <si>
    <t>大輪集会所</t>
  </si>
  <si>
    <t>764</t>
  </si>
  <si>
    <t>大時公民館</t>
  </si>
  <si>
    <t>747</t>
  </si>
  <si>
    <t>旧上平山小学校</t>
  </si>
  <si>
    <t>765</t>
  </si>
  <si>
    <t>旧東中学校</t>
  </si>
  <si>
    <t>748</t>
  </si>
  <si>
    <t>基幹集落センター</t>
  </si>
  <si>
    <t>766</t>
  </si>
  <si>
    <t>五和公民館</t>
  </si>
  <si>
    <t>749</t>
  </si>
  <si>
    <t>野田消防会館</t>
  </si>
  <si>
    <t>767</t>
  </si>
  <si>
    <t>田河内自治会館</t>
  </si>
  <si>
    <t>750</t>
  </si>
  <si>
    <t>㈱エヌエー佐久間工場</t>
  </si>
  <si>
    <t>768</t>
  </si>
  <si>
    <t>花島公民館</t>
  </si>
  <si>
    <t>751</t>
  </si>
  <si>
    <t>相月区民館</t>
  </si>
  <si>
    <t>769</t>
  </si>
  <si>
    <t>杉第一公民館</t>
  </si>
  <si>
    <t>752</t>
  </si>
  <si>
    <t>水窪総合事務所</t>
  </si>
  <si>
    <t>770</t>
  </si>
  <si>
    <t>春野北小学校</t>
  </si>
  <si>
    <t>753</t>
  </si>
  <si>
    <t>旧西浦小学校</t>
  </si>
  <si>
    <t>771</t>
  </si>
  <si>
    <t>川上第一公民館</t>
  </si>
  <si>
    <t>754</t>
  </si>
  <si>
    <t>地双八坂神社社務所</t>
  </si>
  <si>
    <t>772</t>
  </si>
  <si>
    <t>春野文化センター</t>
  </si>
  <si>
    <t>755</t>
  </si>
  <si>
    <t>門桁小学校</t>
  </si>
  <si>
    <t>773</t>
  </si>
  <si>
    <t>春野中学校</t>
  </si>
  <si>
    <t>756</t>
  </si>
  <si>
    <t>草木自治会集会施設</t>
  </si>
  <si>
    <t>774</t>
  </si>
  <si>
    <t>植田公民館</t>
  </si>
  <si>
    <t>757</t>
  </si>
  <si>
    <t>大嵐自治会集会施設</t>
  </si>
  <si>
    <t>775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</si>
</sst>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0\ ;;#\-\ "/>
    <numFmt numFmtId="187" formatCode="0.00\ "/>
    <numFmt numFmtId="188" formatCode="#,##0.0;&quot;△ &quot;#,##0.0"/>
    <numFmt numFmtId="189" formatCode="#,##0.00;&quot;△ &quot;#,##0.00"/>
    <numFmt numFmtId="190" formatCode="#\ ##0\ \ \ ;;#\-\ \ \ "/>
    <numFmt numFmtId="191" formatCode="#\ ##0\ \ \ \ \ ;;#\-\ \ \ \ \ \ "/>
    <numFmt numFmtId="192" formatCode="#\ ##0\ \ ;;#\-\ \ "/>
    <numFmt numFmtId="193" formatCode="#\ ##0\ \ \ \ ;;#\-\ \ \ \ "/>
    <numFmt numFmtId="194" formatCode="#\ ##0.000;;#\-\ \ \ \ "/>
    <numFmt numFmtId="195" formatCode="#\ ##0\ \ \ \ \ ;;#\-\ \ \ \ \ "/>
    <numFmt numFmtId="196" formatCode="#\ ##0\ \ \ \ \ \ ;;#\-\ \ \ \ \ \ "/>
    <numFmt numFmtId="197" formatCode="#\ ##0.000\ \ \ \ ;;#\-\ \ \ \ "/>
    <numFmt numFmtId="198" formatCode="#\ ##0\ ;;&quot;-&quot;\ "/>
    <numFmt numFmtId="199" formatCode="#,##0\ \ ;;#\-"/>
    <numFmt numFmtId="200" formatCode="#,##0\ \ \ \ \ ;;#\-"/>
    <numFmt numFmtId="201" formatCode="#,##0\ \ \ \ \ ;;#\-\ \ "/>
    <numFmt numFmtId="202" formatCode="#,##0\ \ \ \ \ ;;#\-\ \ \ \ "/>
    <numFmt numFmtId="203" formatCode="#,##0\ \ \ \ \ ;;#\-\ \ \ \ \ "/>
    <numFmt numFmtId="204" formatCode="#\ ##0\ \ ;;&quot;-&quot;\ "/>
    <numFmt numFmtId="205" formatCode="#\ ##0\ \ \ \ ;;&quot;-&quot;\ "/>
    <numFmt numFmtId="206" formatCode="#\ ##0\ \ \ \ \ ;;&quot;-&quot;\ "/>
    <numFmt numFmtId="207" formatCode="#\ ##0\ \ \ \ \ \ ;;&quot;-&quot;\ "/>
    <numFmt numFmtId="208" formatCode="#\ ##0;;#\-\ \ \ \ "/>
    <numFmt numFmtId="209" formatCode="0_);[Red]\(0\)"/>
    <numFmt numFmtId="210" formatCode="0_ "/>
  </numFmts>
  <fonts count="2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1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9"/>
      <color indexed="8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8"/>
      <name val="ＦＡ 明朝"/>
      <family val="3"/>
    </font>
    <font>
      <sz val="6"/>
      <name val="ＭＳ 明朝"/>
      <family val="1"/>
    </font>
    <font>
      <sz val="8.2"/>
      <name val="ＭＳ 明朝"/>
      <family val="1"/>
    </font>
    <font>
      <sz val="7.6"/>
      <name val="ＭＳ 明朝"/>
      <family val="1"/>
    </font>
    <font>
      <sz val="8.3"/>
      <name val="ＭＳ 明朝"/>
      <family val="1"/>
    </font>
    <font>
      <sz val="7.9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23" applyFont="1" applyBorder="1" applyAlignment="1" applyProtection="1">
      <alignment horizontal="right" vertical="top"/>
      <protection/>
    </xf>
    <xf numFmtId="49" fontId="2" fillId="0" borderId="0" xfId="0" applyNumberFormat="1" applyFont="1" applyBorder="1" applyAlignment="1">
      <alignment horizontal="left"/>
    </xf>
    <xf numFmtId="19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90" fontId="6" fillId="0" borderId="0" xfId="0" applyNumberFormat="1" applyFont="1" applyBorder="1" applyAlignment="1">
      <alignment vertical="center"/>
    </xf>
    <xf numFmtId="190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4" fillId="0" borderId="0" xfId="23" applyFont="1" applyBorder="1" applyAlignment="1" applyProtection="1">
      <alignment vertical="top"/>
      <protection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 shrinkToFit="1"/>
    </xf>
    <xf numFmtId="49" fontId="2" fillId="0" borderId="5" xfId="0" applyNumberFormat="1" applyFont="1" applyBorder="1" applyAlignment="1">
      <alignment horizontal="center" vertical="top" shrinkToFi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right" vertical="center"/>
    </xf>
    <xf numFmtId="193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193" fontId="2" fillId="0" borderId="1" xfId="0" applyNumberFormat="1" applyFont="1" applyBorder="1" applyAlignment="1">
      <alignment vertical="center"/>
    </xf>
    <xf numFmtId="0" fontId="2" fillId="0" borderId="0" xfId="22" applyFont="1" applyAlignment="1" applyProtection="1">
      <alignment horizontal="center" vertical="top"/>
      <protection/>
    </xf>
    <xf numFmtId="0" fontId="4" fillId="0" borderId="0" xfId="22" applyFont="1" applyAlignment="1" applyProtection="1">
      <alignment vertical="top"/>
      <protection/>
    </xf>
    <xf numFmtId="0" fontId="2" fillId="0" borderId="0" xfId="22" applyFont="1" applyAlignment="1" applyProtection="1">
      <alignment vertical="top"/>
      <protection/>
    </xf>
    <xf numFmtId="49" fontId="2" fillId="0" borderId="0" xfId="0" applyNumberFormat="1" applyFont="1" applyBorder="1" applyAlignment="1">
      <alignment horizontal="distributed" vertical="center"/>
    </xf>
    <xf numFmtId="193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right" vertical="center"/>
    </xf>
    <xf numFmtId="193" fontId="2" fillId="0" borderId="10" xfId="0" applyNumberFormat="1" applyFont="1" applyBorder="1" applyAlignment="1">
      <alignment vertical="center"/>
    </xf>
    <xf numFmtId="0" fontId="3" fillId="0" borderId="0" xfId="22">
      <alignment/>
      <protection/>
    </xf>
    <xf numFmtId="0" fontId="2" fillId="0" borderId="0" xfId="22" applyFont="1" applyAlignment="1" applyProtection="1">
      <alignment vertical="center"/>
      <protection/>
    </xf>
    <xf numFmtId="0" fontId="2" fillId="0" borderId="1" xfId="22" applyFont="1" applyBorder="1" applyProtection="1">
      <alignment/>
      <protection/>
    </xf>
    <xf numFmtId="0" fontId="2" fillId="0" borderId="1" xfId="22" applyFont="1" applyBorder="1" applyAlignment="1" applyProtection="1">
      <alignment horizontal="right" vertical="top"/>
      <protection/>
    </xf>
    <xf numFmtId="49" fontId="2" fillId="0" borderId="11" xfId="22" applyNumberFormat="1" applyFont="1" applyBorder="1" applyAlignment="1" applyProtection="1">
      <alignment horizontal="centerContinuous" vertical="center" wrapText="1"/>
      <protection/>
    </xf>
    <xf numFmtId="49" fontId="2" fillId="0" borderId="5" xfId="22" applyNumberFormat="1" applyFont="1" applyBorder="1" applyAlignment="1" applyProtection="1">
      <alignment horizontal="centerContinuous" vertical="center"/>
      <protection/>
    </xf>
    <xf numFmtId="49" fontId="2" fillId="0" borderId="0" xfId="22" applyNumberFormat="1" applyFont="1" applyAlignment="1" applyProtection="1">
      <alignment vertical="center"/>
      <protection/>
    </xf>
    <xf numFmtId="49" fontId="2" fillId="0" borderId="5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/>
      <protection/>
    </xf>
    <xf numFmtId="49" fontId="2" fillId="0" borderId="2" xfId="22" applyNumberFormat="1" applyFont="1" applyBorder="1" applyAlignment="1" applyProtection="1">
      <alignment horizontal="center" vertical="center"/>
      <protection/>
    </xf>
    <xf numFmtId="49" fontId="2" fillId="0" borderId="0" xfId="22" applyNumberFormat="1" applyFont="1" applyBorder="1" applyAlignment="1" applyProtection="1">
      <alignment horizontal="center" vertical="center" wrapText="1"/>
      <protection/>
    </xf>
    <xf numFmtId="38" fontId="12" fillId="0" borderId="0" xfId="17" applyFont="1" applyAlignment="1" applyProtection="1">
      <alignment vertical="center"/>
      <protection/>
    </xf>
    <xf numFmtId="38" fontId="12" fillId="0" borderId="2" xfId="17" applyFont="1" applyBorder="1" applyAlignment="1" applyProtection="1">
      <alignment horizontal="right" vertical="center"/>
      <protection/>
    </xf>
    <xf numFmtId="187" fontId="12" fillId="0" borderId="0" xfId="17" applyNumberFormat="1" applyFont="1" applyAlignment="1" applyProtection="1">
      <alignment vertical="center"/>
      <protection/>
    </xf>
    <xf numFmtId="186" fontId="12" fillId="0" borderId="0" xfId="17" applyNumberFormat="1" applyFont="1" applyAlignment="1" applyProtection="1">
      <alignment vertical="center"/>
      <protection/>
    </xf>
    <xf numFmtId="0" fontId="12" fillId="0" borderId="0" xfId="22" applyFont="1" applyAlignment="1" applyProtection="1">
      <alignment vertical="center"/>
      <protection/>
    </xf>
    <xf numFmtId="38" fontId="12" fillId="0" borderId="0" xfId="17" applyFont="1" applyBorder="1" applyAlignment="1" applyProtection="1">
      <alignment vertical="center"/>
      <protection/>
    </xf>
    <xf numFmtId="38" fontId="12" fillId="0" borderId="0" xfId="17" applyFont="1" applyBorder="1" applyAlignment="1" applyProtection="1">
      <alignment horizontal="right" vertical="center"/>
      <protection/>
    </xf>
    <xf numFmtId="38" fontId="12" fillId="0" borderId="0" xfId="17" applyFont="1" applyAlignment="1" applyProtection="1">
      <alignment horizontal="right" vertical="center"/>
      <protection/>
    </xf>
    <xf numFmtId="187" fontId="12" fillId="0" borderId="0" xfId="17" applyNumberFormat="1" applyFont="1" applyAlignment="1" applyProtection="1">
      <alignment horizontal="distributed" vertical="center"/>
      <protection/>
    </xf>
    <xf numFmtId="187" fontId="12" fillId="0" borderId="12" xfId="17" applyNumberFormat="1" applyFont="1" applyBorder="1" applyAlignment="1" applyProtection="1">
      <alignment vertical="center"/>
      <protection/>
    </xf>
    <xf numFmtId="186" fontId="12" fillId="0" borderId="0" xfId="17" applyNumberFormat="1" applyFont="1" applyBorder="1" applyAlignment="1" applyProtection="1">
      <alignment vertical="center"/>
      <protection/>
    </xf>
    <xf numFmtId="187" fontId="12" fillId="0" borderId="0" xfId="17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center" vertical="center"/>
    </xf>
    <xf numFmtId="187" fontId="12" fillId="0" borderId="10" xfId="17" applyNumberFormat="1" applyFont="1" applyBorder="1" applyAlignment="1" applyProtection="1">
      <alignment vertical="center"/>
      <protection/>
    </xf>
    <xf numFmtId="49" fontId="2" fillId="0" borderId="13" xfId="22" applyNumberFormat="1" applyFont="1" applyBorder="1" applyAlignment="1" applyProtection="1">
      <alignment/>
      <protection/>
    </xf>
    <xf numFmtId="0" fontId="13" fillId="0" borderId="13" xfId="22" applyFont="1" applyBorder="1" applyAlignment="1" applyProtection="1">
      <alignment/>
      <protection/>
    </xf>
    <xf numFmtId="0" fontId="13" fillId="0" borderId="0" xfId="22" applyFont="1" applyAlignment="1" applyProtection="1">
      <alignment/>
      <protection/>
    </xf>
    <xf numFmtId="0" fontId="14" fillId="0" borderId="0" xfId="22" applyFont="1" applyAlignment="1" applyProtection="1">
      <alignment vertical="center"/>
      <protection/>
    </xf>
    <xf numFmtId="0" fontId="15" fillId="0" borderId="0" xfId="22" applyFont="1" applyAlignment="1" applyProtection="1">
      <alignment vertical="center"/>
      <protection/>
    </xf>
    <xf numFmtId="0" fontId="13" fillId="0" borderId="0" xfId="21" applyFont="1" applyBorder="1" applyAlignment="1">
      <alignment vertical="center"/>
      <protection/>
    </xf>
    <xf numFmtId="49" fontId="13" fillId="0" borderId="0" xfId="21" applyNumberFormat="1" applyFont="1" applyBorder="1" applyAlignment="1">
      <alignment vertical="center"/>
      <protection/>
    </xf>
    <xf numFmtId="0" fontId="13" fillId="0" borderId="0" xfId="21" applyFont="1" applyBorder="1" applyAlignment="1">
      <alignment vertical="center" shrinkToFit="1"/>
      <protection/>
    </xf>
    <xf numFmtId="0" fontId="13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top"/>
      <protection/>
    </xf>
    <xf numFmtId="0" fontId="4" fillId="0" borderId="0" xfId="21" applyFont="1" applyBorder="1" applyAlignment="1">
      <alignment horizontal="right" vertical="top"/>
      <protection/>
    </xf>
    <xf numFmtId="0" fontId="13" fillId="0" borderId="0" xfId="21" applyFont="1" applyAlignment="1">
      <alignment horizontal="right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4" xfId="21" applyFont="1" applyBorder="1" applyAlignment="1">
      <alignment horizontal="center" vertical="center"/>
      <protection/>
    </xf>
    <xf numFmtId="0" fontId="13" fillId="0" borderId="15" xfId="21" applyFont="1" applyBorder="1" applyAlignment="1">
      <alignment horizontal="center" vertical="center"/>
      <protection/>
    </xf>
    <xf numFmtId="0" fontId="13" fillId="0" borderId="16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vertical="center"/>
      <protection/>
    </xf>
    <xf numFmtId="0" fontId="13" fillId="0" borderId="17" xfId="21" applyFont="1" applyBorder="1" applyAlignment="1">
      <alignment horizontal="distributed" vertical="center"/>
      <protection/>
    </xf>
    <xf numFmtId="0" fontId="13" fillId="0" borderId="18" xfId="21" applyFont="1" applyBorder="1" applyAlignment="1">
      <alignment vertical="center"/>
      <protection/>
    </xf>
    <xf numFmtId="194" fontId="2" fillId="0" borderId="12" xfId="0" applyNumberFormat="1" applyFont="1" applyBorder="1" applyAlignment="1">
      <alignment vertical="center"/>
    </xf>
    <xf numFmtId="49" fontId="13" fillId="0" borderId="17" xfId="21" applyNumberFormat="1" applyFont="1" applyBorder="1" applyAlignment="1">
      <alignment vertical="center" shrinkToFit="1"/>
      <protection/>
    </xf>
    <xf numFmtId="198" fontId="13" fillId="0" borderId="14" xfId="21" applyNumberFormat="1" applyFont="1" applyBorder="1" applyAlignment="1">
      <alignment vertical="center"/>
      <protection/>
    </xf>
    <xf numFmtId="198" fontId="13" fillId="0" borderId="19" xfId="21" applyNumberFormat="1" applyFont="1" applyBorder="1" applyAlignment="1">
      <alignment vertical="center"/>
      <protection/>
    </xf>
    <xf numFmtId="198" fontId="13" fillId="0" borderId="16" xfId="21" applyNumberFormat="1" applyFont="1" applyBorder="1" applyAlignment="1">
      <alignment vertical="center"/>
      <protection/>
    </xf>
    <xf numFmtId="198" fontId="13" fillId="0" borderId="17" xfId="21" applyNumberFormat="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198" fontId="13" fillId="0" borderId="0" xfId="21" applyNumberFormat="1" applyFont="1" applyBorder="1" applyAlignment="1">
      <alignment vertic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0" fontId="13" fillId="0" borderId="20" xfId="21" applyFont="1" applyBorder="1" applyAlignment="1">
      <alignment vertical="center"/>
      <protection/>
    </xf>
    <xf numFmtId="49" fontId="13" fillId="0" borderId="0" xfId="21" applyNumberFormat="1" applyFont="1" applyBorder="1" applyAlignment="1">
      <alignment horizontal="distributed" vertical="center" shrinkToFit="1"/>
      <protection/>
    </xf>
    <xf numFmtId="198" fontId="13" fillId="0" borderId="12" xfId="21" applyNumberFormat="1" applyFont="1" applyBorder="1" applyAlignment="1">
      <alignment vertical="center"/>
      <protection/>
    </xf>
    <xf numFmtId="198" fontId="13" fillId="0" borderId="21" xfId="21" applyNumberFormat="1" applyFont="1" applyBorder="1" applyAlignment="1">
      <alignment vertical="center"/>
      <protection/>
    </xf>
    <xf numFmtId="198" fontId="13" fillId="0" borderId="2" xfId="21" applyNumberFormat="1" applyFont="1" applyBorder="1" applyAlignment="1">
      <alignment vertical="center"/>
      <protection/>
    </xf>
    <xf numFmtId="49" fontId="13" fillId="0" borderId="0" xfId="21" applyNumberFormat="1" applyFont="1" applyBorder="1" applyAlignment="1">
      <alignment horizontal="distributed" vertical="center"/>
      <protection/>
    </xf>
    <xf numFmtId="49" fontId="13" fillId="0" borderId="0" xfId="21" applyNumberFormat="1" applyFont="1" applyBorder="1" applyAlignment="1">
      <alignment vertical="center" shrinkToFit="1"/>
      <protection/>
    </xf>
    <xf numFmtId="198" fontId="13" fillId="0" borderId="4" xfId="21" applyNumberFormat="1" applyFont="1" applyBorder="1" applyAlignment="1">
      <alignment vertical="center"/>
      <protection/>
    </xf>
    <xf numFmtId="198" fontId="13" fillId="0" borderId="22" xfId="21" applyNumberFormat="1" applyFont="1" applyBorder="1" applyAlignment="1">
      <alignment vertical="center"/>
      <protection/>
    </xf>
    <xf numFmtId="198" fontId="13" fillId="0" borderId="5" xfId="21" applyNumberFormat="1" applyFont="1" applyBorder="1" applyAlignment="1">
      <alignment vertical="center"/>
      <protection/>
    </xf>
    <xf numFmtId="198" fontId="13" fillId="0" borderId="11" xfId="21" applyNumberFormat="1" applyFont="1" applyBorder="1" applyAlignment="1">
      <alignment vertical="center"/>
      <protection/>
    </xf>
    <xf numFmtId="0" fontId="13" fillId="0" borderId="11" xfId="21" applyFont="1" applyBorder="1" applyAlignment="1">
      <alignment vertical="center"/>
      <protection/>
    </xf>
    <xf numFmtId="0" fontId="13" fillId="0" borderId="11" xfId="21" applyFont="1" applyBorder="1" applyAlignment="1">
      <alignment horizontal="distributed" vertical="center"/>
      <protection/>
    </xf>
    <xf numFmtId="0" fontId="13" fillId="0" borderId="23" xfId="21" applyFont="1" applyBorder="1" applyAlignment="1">
      <alignment vertical="center"/>
      <protection/>
    </xf>
    <xf numFmtId="49" fontId="13" fillId="0" borderId="11" xfId="21" applyNumberFormat="1" applyFont="1" applyBorder="1" applyAlignment="1">
      <alignment horizontal="distributed" vertical="center" shrinkToFit="1"/>
      <protection/>
    </xf>
    <xf numFmtId="49" fontId="13" fillId="0" borderId="11" xfId="21" applyNumberFormat="1" applyFont="1" applyBorder="1" applyAlignment="1">
      <alignment vertical="center" shrinkToFit="1"/>
      <protection/>
    </xf>
    <xf numFmtId="49" fontId="13" fillId="0" borderId="11" xfId="21" applyNumberFormat="1" applyFont="1" applyBorder="1" applyAlignment="1">
      <alignment horizontal="center" vertical="center" shrinkToFit="1"/>
      <protection/>
    </xf>
    <xf numFmtId="49" fontId="13" fillId="0" borderId="17" xfId="21" applyNumberFormat="1" applyFont="1" applyBorder="1" applyAlignment="1">
      <alignment horizontal="distributed" vertical="center" wrapText="1" shrinkToFit="1"/>
      <protection/>
    </xf>
    <xf numFmtId="0" fontId="0" fillId="0" borderId="11" xfId="0" applyBorder="1" applyAlignment="1">
      <alignment vertical="center" shrinkToFit="1"/>
    </xf>
    <xf numFmtId="0" fontId="13" fillId="0" borderId="1" xfId="21" applyFont="1" applyBorder="1" applyAlignment="1">
      <alignment vertical="center"/>
      <protection/>
    </xf>
    <xf numFmtId="0" fontId="13" fillId="0" borderId="1" xfId="21" applyFont="1" applyBorder="1" applyAlignment="1">
      <alignment horizontal="distributed" vertical="center"/>
      <protection/>
    </xf>
    <xf numFmtId="0" fontId="13" fillId="0" borderId="24" xfId="21" applyFont="1" applyBorder="1" applyAlignment="1">
      <alignment vertical="center"/>
      <protection/>
    </xf>
    <xf numFmtId="49" fontId="13" fillId="0" borderId="1" xfId="21" applyNumberFormat="1" applyFont="1" applyBorder="1" applyAlignment="1">
      <alignment vertical="center" shrinkToFit="1"/>
      <protection/>
    </xf>
    <xf numFmtId="198" fontId="13" fillId="0" borderId="10" xfId="21" applyNumberFormat="1" applyFont="1" applyBorder="1" applyAlignment="1">
      <alignment vertical="center"/>
      <protection/>
    </xf>
    <xf numFmtId="198" fontId="13" fillId="0" borderId="25" xfId="21" applyNumberFormat="1" applyFont="1" applyBorder="1" applyAlignment="1">
      <alignment vertical="center"/>
      <protection/>
    </xf>
    <xf numFmtId="198" fontId="13" fillId="0" borderId="3" xfId="21" applyNumberFormat="1" applyFont="1" applyBorder="1" applyAlignment="1">
      <alignment vertical="center"/>
      <protection/>
    </xf>
    <xf numFmtId="198" fontId="13" fillId="0" borderId="1" xfId="21" applyNumberFormat="1" applyFont="1" applyBorder="1" applyAlignment="1">
      <alignment vertical="center"/>
      <protection/>
    </xf>
    <xf numFmtId="49" fontId="13" fillId="0" borderId="0" xfId="21" applyNumberFormat="1" applyFont="1" applyAlignment="1">
      <alignment/>
      <protection/>
    </xf>
    <xf numFmtId="49" fontId="13" fillId="0" borderId="0" xfId="21" applyNumberFormat="1" applyFont="1" applyAlignment="1">
      <alignment vertical="center"/>
      <protection/>
    </xf>
    <xf numFmtId="0" fontId="13" fillId="0" borderId="0" xfId="21" applyFont="1" applyAlignment="1">
      <alignment vertical="center" shrinkToFit="1"/>
      <protection/>
    </xf>
    <xf numFmtId="49" fontId="13" fillId="0" borderId="0" xfId="21" applyNumberFormat="1" applyFont="1" applyBorder="1" applyAlignment="1">
      <alignment horizontal="distributed" vertical="center" wrapText="1" shrinkToFit="1"/>
      <protection/>
    </xf>
    <xf numFmtId="49" fontId="13" fillId="0" borderId="17" xfId="21" applyNumberFormat="1" applyFont="1" applyBorder="1" applyAlignment="1">
      <alignment horizontal="distributed" vertical="center" shrinkToFit="1"/>
      <protection/>
    </xf>
    <xf numFmtId="49" fontId="13" fillId="0" borderId="0" xfId="21" applyNumberFormat="1" applyFont="1" applyBorder="1" applyAlignment="1">
      <alignment horizontal="left" vertical="center"/>
      <protection/>
    </xf>
    <xf numFmtId="0" fontId="13" fillId="0" borderId="26" xfId="21" applyFont="1" applyBorder="1" applyAlignment="1">
      <alignment vertical="center"/>
      <protection/>
    </xf>
    <xf numFmtId="0" fontId="13" fillId="0" borderId="27" xfId="21" applyFont="1" applyBorder="1" applyAlignment="1">
      <alignment horizontal="distributed" vertical="center"/>
      <protection/>
    </xf>
    <xf numFmtId="0" fontId="13" fillId="0" borderId="27" xfId="21" applyFont="1" applyBorder="1" applyAlignment="1">
      <alignment vertical="center"/>
      <protection/>
    </xf>
    <xf numFmtId="49" fontId="13" fillId="0" borderId="27" xfId="21" applyNumberFormat="1" applyFont="1" applyBorder="1" applyAlignment="1">
      <alignment vertical="center" shrinkToFit="1"/>
      <protection/>
    </xf>
    <xf numFmtId="198" fontId="13" fillId="0" borderId="26" xfId="21" applyNumberFormat="1" applyFont="1" applyBorder="1" applyAlignment="1">
      <alignment vertical="center"/>
      <protection/>
    </xf>
    <xf numFmtId="198" fontId="13" fillId="0" borderId="28" xfId="21" applyNumberFormat="1" applyFont="1" applyBorder="1" applyAlignment="1">
      <alignment vertical="center"/>
      <protection/>
    </xf>
    <xf numFmtId="198" fontId="13" fillId="0" borderId="27" xfId="21" applyNumberFormat="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30" xfId="21" applyFont="1" applyBorder="1" applyAlignment="1">
      <alignment vertical="center"/>
      <protection/>
    </xf>
    <xf numFmtId="0" fontId="2" fillId="0" borderId="0" xfId="0" applyFont="1" applyBorder="1" applyAlignment="1">
      <alignment horizontal="distributed" vertical="center"/>
    </xf>
    <xf numFmtId="193" fontId="2" fillId="0" borderId="12" xfId="0" applyNumberFormat="1" applyFont="1" applyBorder="1" applyAlignment="1">
      <alignment vertical="center"/>
    </xf>
    <xf numFmtId="194" fontId="2" fillId="0" borderId="12" xfId="0" applyNumberFormat="1" applyFont="1" applyBorder="1" applyAlignment="1">
      <alignment horizontal="distributed" vertical="center"/>
    </xf>
    <xf numFmtId="194" fontId="2" fillId="0" borderId="0" xfId="0" applyNumberFormat="1" applyFont="1" applyBorder="1" applyAlignment="1">
      <alignment horizontal="distributed" vertical="center"/>
    </xf>
    <xf numFmtId="0" fontId="13" fillId="0" borderId="2" xfId="21" applyFont="1" applyBorder="1" applyAlignment="1">
      <alignment vertical="center"/>
      <protection/>
    </xf>
    <xf numFmtId="0" fontId="13" fillId="0" borderId="21" xfId="21" applyFont="1" applyBorder="1" applyAlignment="1">
      <alignment vertical="center"/>
      <protection/>
    </xf>
    <xf numFmtId="0" fontId="4" fillId="0" borderId="0" xfId="23" applyFont="1" applyBorder="1" applyAlignment="1" applyProtection="1">
      <alignment vertical="top"/>
      <protection/>
    </xf>
    <xf numFmtId="19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9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207" fontId="2" fillId="0" borderId="1" xfId="0" applyNumberFormat="1" applyFont="1" applyBorder="1" applyAlignment="1">
      <alignment vertical="center"/>
    </xf>
    <xf numFmtId="207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center"/>
    </xf>
    <xf numFmtId="193" fontId="2" fillId="0" borderId="0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13" fillId="0" borderId="10" xfId="21" applyFont="1" applyBorder="1" applyAlignment="1">
      <alignment vertical="center"/>
      <protection/>
    </xf>
    <xf numFmtId="0" fontId="13" fillId="0" borderId="3" xfId="21" applyFont="1" applyBorder="1" applyAlignment="1">
      <alignment vertical="center"/>
      <protection/>
    </xf>
    <xf numFmtId="0" fontId="2" fillId="0" borderId="0" xfId="23" applyFont="1" applyAlignment="1" applyProtection="1">
      <alignment horizontal="center" vertical="top"/>
      <protection/>
    </xf>
    <xf numFmtId="0" fontId="4" fillId="0" borderId="0" xfId="23" applyFont="1" applyAlignment="1" applyProtection="1">
      <alignment vertical="top"/>
      <protection/>
    </xf>
    <xf numFmtId="0" fontId="3" fillId="0" borderId="0" xfId="23">
      <alignment/>
      <protection/>
    </xf>
    <xf numFmtId="49" fontId="5" fillId="0" borderId="0" xfId="23" applyNumberFormat="1" applyFont="1" applyBorder="1" applyAlignment="1" applyProtection="1">
      <alignment/>
      <protection/>
    </xf>
    <xf numFmtId="0" fontId="2" fillId="0" borderId="0" xfId="23" applyFont="1" applyAlignment="1" applyProtection="1">
      <alignment/>
      <protection/>
    </xf>
    <xf numFmtId="0" fontId="2" fillId="0" borderId="1" xfId="23" applyFont="1" applyBorder="1" applyProtection="1">
      <alignment/>
      <protection/>
    </xf>
    <xf numFmtId="0" fontId="2" fillId="0" borderId="1" xfId="23" applyFont="1" applyBorder="1" applyAlignment="1" applyProtection="1">
      <alignment horizontal="right" vertical="top"/>
      <protection/>
    </xf>
    <xf numFmtId="49" fontId="2" fillId="0" borderId="11" xfId="23" applyNumberFormat="1" applyFont="1" applyBorder="1" applyAlignment="1" applyProtection="1">
      <alignment horizontal="centerContinuous" vertical="center" wrapText="1"/>
      <protection/>
    </xf>
    <xf numFmtId="49" fontId="2" fillId="0" borderId="5" xfId="23" applyNumberFormat="1" applyFont="1" applyBorder="1" applyAlignment="1" applyProtection="1">
      <alignment horizontal="centerContinuous" vertical="center"/>
      <protection/>
    </xf>
    <xf numFmtId="49" fontId="2" fillId="0" borderId="11" xfId="23" applyNumberFormat="1" applyFont="1" applyBorder="1" applyAlignment="1" applyProtection="1">
      <alignment horizontal="centerContinuous" wrapText="1"/>
      <protection/>
    </xf>
    <xf numFmtId="49" fontId="2" fillId="0" borderId="11" xfId="23" applyNumberFormat="1" applyFont="1" applyBorder="1" applyAlignment="1" applyProtection="1">
      <alignment horizontal="center" vertical="center"/>
      <protection/>
    </xf>
    <xf numFmtId="49" fontId="2" fillId="0" borderId="5" xfId="23" applyNumberFormat="1" applyFont="1" applyBorder="1" applyAlignment="1" applyProtection="1">
      <alignment horizontal="center" vertical="center"/>
      <protection/>
    </xf>
    <xf numFmtId="49" fontId="2" fillId="0" borderId="0" xfId="23" applyNumberFormat="1" applyFont="1" applyBorder="1" applyAlignment="1" applyProtection="1">
      <alignment horizontal="center" vertical="center"/>
      <protection/>
    </xf>
    <xf numFmtId="49" fontId="2" fillId="0" borderId="2" xfId="23" applyNumberFormat="1" applyFont="1" applyBorder="1" applyAlignment="1" applyProtection="1">
      <alignment horizontal="center" vertical="center"/>
      <protection/>
    </xf>
    <xf numFmtId="38" fontId="12" fillId="0" borderId="0" xfId="17" applyFont="1" applyAlignment="1" applyProtection="1">
      <alignment/>
      <protection/>
    </xf>
    <xf numFmtId="38" fontId="12" fillId="0" borderId="0" xfId="17" applyFont="1" applyAlignment="1" applyProtection="1">
      <alignment horizontal="distributed" vertical="center"/>
      <protection/>
    </xf>
    <xf numFmtId="38" fontId="12" fillId="0" borderId="0" xfId="17" applyFont="1" applyBorder="1" applyAlignment="1" applyProtection="1">
      <alignment/>
      <protection/>
    </xf>
    <xf numFmtId="186" fontId="12" fillId="0" borderId="0" xfId="17" applyNumberFormat="1" applyFont="1" applyAlignment="1" applyProtection="1">
      <alignment horizontal="right" vertical="center"/>
      <protection/>
    </xf>
    <xf numFmtId="186" fontId="12" fillId="0" borderId="0" xfId="17" applyNumberFormat="1" applyFont="1" applyBorder="1" applyAlignment="1" applyProtection="1">
      <alignment horizontal="distributed" vertical="center"/>
      <protection/>
    </xf>
    <xf numFmtId="38" fontId="12" fillId="0" borderId="2" xfId="17" applyFont="1" applyBorder="1" applyAlignment="1" applyProtection="1">
      <alignment horizontal="right"/>
      <protection/>
    </xf>
    <xf numFmtId="186" fontId="12" fillId="0" borderId="0" xfId="17" applyNumberFormat="1" applyFont="1" applyBorder="1" applyAlignment="1" applyProtection="1">
      <alignment/>
      <protection/>
    </xf>
    <xf numFmtId="187" fontId="12" fillId="0" borderId="0" xfId="17" applyNumberFormat="1" applyFont="1" applyBorder="1" applyAlignment="1" applyProtection="1">
      <alignment/>
      <protection/>
    </xf>
    <xf numFmtId="49" fontId="9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13" xfId="23" applyNumberFormat="1" applyFont="1" applyBorder="1" applyAlignment="1" applyProtection="1">
      <alignment/>
      <protection/>
    </xf>
    <xf numFmtId="0" fontId="13" fillId="0" borderId="13" xfId="23" applyFont="1" applyBorder="1" applyAlignment="1" applyProtection="1">
      <alignment/>
      <protection/>
    </xf>
    <xf numFmtId="0" fontId="14" fillId="0" borderId="0" xfId="23" applyFont="1" applyAlignment="1" applyProtection="1">
      <alignment vertical="center"/>
      <protection/>
    </xf>
    <xf numFmtId="0" fontId="15" fillId="0" borderId="0" xfId="23" applyFont="1" applyAlignment="1" applyProtection="1">
      <alignment vertical="center"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196" fontId="2" fillId="0" borderId="31" xfId="0" applyNumberFormat="1" applyFont="1" applyBorder="1" applyAlignment="1">
      <alignment horizontal="center" vertical="center"/>
    </xf>
    <xf numFmtId="196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96" fontId="6" fillId="0" borderId="12" xfId="0" applyNumberFormat="1" applyFont="1" applyBorder="1" applyAlignment="1">
      <alignment vertical="center"/>
    </xf>
    <xf numFmtId="196" fontId="6" fillId="0" borderId="0" xfId="0" applyNumberFormat="1" applyFont="1" applyBorder="1" applyAlignment="1">
      <alignment vertical="center"/>
    </xf>
    <xf numFmtId="196" fontId="2" fillId="0" borderId="35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19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95" fontId="2" fillId="0" borderId="0" xfId="0" applyNumberFormat="1" applyFont="1" applyBorder="1" applyAlignment="1">
      <alignment vertical="center"/>
    </xf>
    <xf numFmtId="195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96" fontId="2" fillId="0" borderId="12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95" fontId="6" fillId="0" borderId="0" xfId="0" applyNumberFormat="1" applyFont="1" applyBorder="1" applyAlignment="1">
      <alignment vertical="center"/>
    </xf>
    <xf numFmtId="195" fontId="6" fillId="0" borderId="12" xfId="0" applyNumberFormat="1" applyFont="1" applyBorder="1" applyAlignment="1">
      <alignment vertical="center"/>
    </xf>
    <xf numFmtId="196" fontId="2" fillId="0" borderId="10" xfId="0" applyNumberFormat="1" applyFont="1" applyBorder="1" applyAlignment="1">
      <alignment vertical="center"/>
    </xf>
    <xf numFmtId="196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95" fontId="2" fillId="0" borderId="10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left"/>
    </xf>
    <xf numFmtId="17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7" fontId="2" fillId="0" borderId="1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96" fontId="2" fillId="0" borderId="39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22" applyFont="1" applyBorder="1" applyAlignment="1" applyProtection="1">
      <alignment vertical="top"/>
      <protection/>
    </xf>
    <xf numFmtId="49" fontId="5" fillId="0" borderId="0" xfId="22" applyNumberFormat="1" applyFont="1" applyBorder="1" applyAlignment="1" applyProtection="1">
      <alignment horizontal="center"/>
      <protection/>
    </xf>
    <xf numFmtId="49" fontId="2" fillId="0" borderId="13" xfId="22" applyNumberFormat="1" applyFont="1" applyBorder="1" applyAlignment="1" applyProtection="1">
      <alignment horizontal="center" vertical="center"/>
      <protection/>
    </xf>
    <xf numFmtId="49" fontId="2" fillId="0" borderId="7" xfId="22" applyNumberFormat="1" applyFont="1" applyBorder="1" applyAlignment="1" applyProtection="1">
      <alignment horizontal="center" vertical="center"/>
      <protection/>
    </xf>
    <xf numFmtId="49" fontId="2" fillId="0" borderId="11" xfId="22" applyNumberFormat="1" applyFont="1" applyBorder="1" applyAlignment="1" applyProtection="1">
      <alignment horizontal="center" vertical="center"/>
      <protection/>
    </xf>
    <xf numFmtId="49" fontId="2" fillId="0" borderId="5" xfId="22" applyNumberFormat="1" applyFont="1" applyBorder="1" applyAlignment="1" applyProtection="1">
      <alignment horizontal="center" vertical="center"/>
      <protection/>
    </xf>
    <xf numFmtId="49" fontId="2" fillId="0" borderId="8" xfId="22" applyNumberFormat="1" applyFont="1" applyBorder="1" applyAlignment="1" applyProtection="1">
      <alignment horizontal="center" vertical="center"/>
      <protection/>
    </xf>
    <xf numFmtId="49" fontId="2" fillId="0" borderId="9" xfId="22" applyNumberFormat="1" applyFont="1" applyBorder="1" applyAlignment="1" applyProtection="1">
      <alignment horizontal="center" vertical="center"/>
      <protection/>
    </xf>
    <xf numFmtId="49" fontId="2" fillId="0" borderId="6" xfId="22" applyNumberFormat="1" applyFont="1" applyBorder="1" applyAlignment="1" applyProtection="1">
      <alignment horizontal="center" vertical="center" wrapText="1"/>
      <protection/>
    </xf>
    <xf numFmtId="49" fontId="2" fillId="0" borderId="4" xfId="22" applyNumberFormat="1" applyFont="1" applyBorder="1" applyAlignment="1" applyProtection="1">
      <alignment horizontal="center" vertical="center" wrapText="1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3" xfId="21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1" xfId="21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31" xfId="21" applyFont="1" applyBorder="1" applyAlignment="1">
      <alignment horizontal="center" vertical="center"/>
      <protection/>
    </xf>
    <xf numFmtId="0" fontId="13" fillId="0" borderId="33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21" applyFont="1" applyBorder="1" applyAlignment="1">
      <alignment vertical="top"/>
      <protection/>
    </xf>
    <xf numFmtId="0" fontId="5" fillId="0" borderId="0" xfId="21" applyFont="1" applyAlignment="1">
      <alignment horizontal="center"/>
      <protection/>
    </xf>
    <xf numFmtId="49" fontId="13" fillId="0" borderId="0" xfId="21" applyNumberFormat="1" applyFont="1" applyBorder="1" applyAlignment="1">
      <alignment horizontal="center" vertical="center"/>
      <protection/>
    </xf>
    <xf numFmtId="49" fontId="13" fillId="0" borderId="17" xfId="21" applyNumberFormat="1" applyFont="1" applyBorder="1" applyAlignment="1">
      <alignment horizontal="distributed" vertical="center" wrapText="1" shrinkToFit="1"/>
      <protection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49" fontId="13" fillId="0" borderId="0" xfId="21" applyNumberFormat="1" applyFont="1" applyBorder="1" applyAlignment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 shrinkToFit="1"/>
    </xf>
    <xf numFmtId="49" fontId="13" fillId="0" borderId="17" xfId="21" applyNumberFormat="1" applyFont="1" applyBorder="1" applyAlignment="1">
      <alignment horizontal="distributed" vertical="center" wrapText="1"/>
      <protection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21" applyFont="1" applyAlignment="1">
      <alignment horizontal="distributed" vertical="center"/>
      <protection/>
    </xf>
    <xf numFmtId="0" fontId="13" fillId="0" borderId="0" xfId="21" applyFont="1" applyAlignment="1">
      <alignment vertical="center"/>
      <protection/>
    </xf>
    <xf numFmtId="0" fontId="13" fillId="0" borderId="20" xfId="21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49" fontId="13" fillId="0" borderId="0" xfId="21" applyNumberFormat="1" applyFont="1" applyBorder="1" applyAlignment="1">
      <alignment horizontal="distributed" vertical="center" shrinkToFit="1"/>
      <protection/>
    </xf>
    <xf numFmtId="0" fontId="13" fillId="0" borderId="17" xfId="21" applyFont="1" applyBorder="1" applyAlignment="1">
      <alignment vertical="center"/>
      <protection/>
    </xf>
    <xf numFmtId="0" fontId="13" fillId="0" borderId="17" xfId="21" applyFont="1" applyBorder="1" applyAlignment="1">
      <alignment horizontal="distributed" vertical="center"/>
      <protection/>
    </xf>
    <xf numFmtId="0" fontId="13" fillId="0" borderId="18" xfId="21" applyFont="1" applyBorder="1" applyAlignment="1">
      <alignment vertical="center"/>
      <protection/>
    </xf>
    <xf numFmtId="0" fontId="13" fillId="0" borderId="30" xfId="21" applyFont="1" applyBorder="1" applyAlignment="1">
      <alignment vertical="center"/>
      <protection/>
    </xf>
    <xf numFmtId="0" fontId="0" fillId="0" borderId="40" xfId="0" applyBorder="1" applyAlignment="1">
      <alignment vertical="center"/>
    </xf>
    <xf numFmtId="49" fontId="13" fillId="0" borderId="17" xfId="21" applyNumberFormat="1" applyFont="1" applyBorder="1" applyAlignment="1">
      <alignment vertical="center" shrinkToFit="1"/>
      <protection/>
    </xf>
    <xf numFmtId="209" fontId="13" fillId="0" borderId="14" xfId="21" applyNumberFormat="1" applyFont="1" applyBorder="1" applyAlignment="1">
      <alignment vertical="center"/>
      <protection/>
    </xf>
    <xf numFmtId="209" fontId="0" fillId="0" borderId="12" xfId="0" applyNumberFormat="1" applyBorder="1" applyAlignment="1">
      <alignment vertical="center"/>
    </xf>
    <xf numFmtId="198" fontId="13" fillId="0" borderId="19" xfId="21" applyNumberFormat="1" applyFont="1" applyBorder="1" applyAlignment="1">
      <alignment vertical="center"/>
      <protection/>
    </xf>
    <xf numFmtId="0" fontId="0" fillId="0" borderId="21" xfId="0" applyBorder="1" applyAlignment="1">
      <alignment vertical="center"/>
    </xf>
    <xf numFmtId="198" fontId="13" fillId="0" borderId="0" xfId="21" applyNumberFormat="1" applyFont="1" applyBorder="1" applyAlignment="1">
      <alignment vertical="center"/>
      <protection/>
    </xf>
    <xf numFmtId="210" fontId="13" fillId="0" borderId="12" xfId="21" applyNumberFormat="1" applyFont="1" applyBorder="1" applyAlignment="1">
      <alignment vertical="center"/>
      <protection/>
    </xf>
    <xf numFmtId="210" fontId="0" fillId="0" borderId="12" xfId="0" applyNumberFormat="1" applyBorder="1" applyAlignment="1">
      <alignment vertical="center"/>
    </xf>
    <xf numFmtId="210" fontId="13" fillId="0" borderId="21" xfId="21" applyNumberFormat="1" applyFont="1" applyBorder="1" applyAlignment="1">
      <alignment vertical="center"/>
      <protection/>
    </xf>
    <xf numFmtId="210" fontId="0" fillId="0" borderId="21" xfId="0" applyNumberFormat="1" applyBorder="1" applyAlignment="1">
      <alignment vertical="center"/>
    </xf>
    <xf numFmtId="0" fontId="13" fillId="0" borderId="0" xfId="21" applyFont="1" applyBorder="1" applyAlignment="1">
      <alignment vertical="center" shrinkToFit="1"/>
      <protection/>
    </xf>
    <xf numFmtId="0" fontId="13" fillId="0" borderId="0" xfId="21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13" fillId="0" borderId="29" xfId="21" applyFont="1" applyBorder="1" applyAlignment="1">
      <alignment vertical="center"/>
      <protection/>
    </xf>
    <xf numFmtId="0" fontId="0" fillId="0" borderId="41" xfId="0" applyBorder="1" applyAlignment="1">
      <alignment vertical="center"/>
    </xf>
    <xf numFmtId="0" fontId="13" fillId="0" borderId="21" xfId="21" applyFont="1" applyBorder="1" applyAlignment="1">
      <alignment vertical="center"/>
      <protection/>
    </xf>
    <xf numFmtId="0" fontId="0" fillId="0" borderId="25" xfId="0" applyBorder="1" applyAlignment="1">
      <alignment vertical="center"/>
    </xf>
    <xf numFmtId="49" fontId="13" fillId="0" borderId="0" xfId="21" applyNumberFormat="1" applyFont="1" applyAlignment="1">
      <alignment vertical="center"/>
      <protection/>
    </xf>
    <xf numFmtId="0" fontId="0" fillId="0" borderId="24" xfId="0" applyBorder="1" applyAlignment="1">
      <alignment vertical="center"/>
    </xf>
    <xf numFmtId="198" fontId="13" fillId="0" borderId="12" xfId="21" applyNumberFormat="1" applyFont="1" applyBorder="1" applyAlignment="1">
      <alignment vertical="center"/>
      <protection/>
    </xf>
    <xf numFmtId="198" fontId="13" fillId="0" borderId="21" xfId="21" applyNumberFormat="1" applyFont="1" applyBorder="1" applyAlignment="1">
      <alignment vertical="center"/>
      <protection/>
    </xf>
    <xf numFmtId="198" fontId="13" fillId="0" borderId="16" xfId="21" applyNumberFormat="1" applyFont="1" applyBorder="1" applyAlignment="1">
      <alignment vertical="center"/>
      <protection/>
    </xf>
    <xf numFmtId="0" fontId="0" fillId="0" borderId="2" xfId="0" applyBorder="1" applyAlignment="1">
      <alignment vertical="center"/>
    </xf>
    <xf numFmtId="49" fontId="5" fillId="0" borderId="0" xfId="23" applyNumberFormat="1" applyFont="1" applyBorder="1" applyAlignment="1" applyProtection="1">
      <alignment horizontal="center"/>
      <protection/>
    </xf>
    <xf numFmtId="49" fontId="2" fillId="0" borderId="13" xfId="23" applyNumberFormat="1" applyFont="1" applyBorder="1" applyAlignment="1" applyProtection="1">
      <alignment horizontal="center" vertical="center"/>
      <protection/>
    </xf>
    <xf numFmtId="49" fontId="2" fillId="0" borderId="7" xfId="23" applyNumberFormat="1" applyFont="1" applyBorder="1" applyAlignment="1" applyProtection="1">
      <alignment horizontal="center" vertical="center"/>
      <protection/>
    </xf>
    <xf numFmtId="49" fontId="2" fillId="0" borderId="11" xfId="23" applyNumberFormat="1" applyFont="1" applyBorder="1" applyAlignment="1" applyProtection="1">
      <alignment horizontal="center" vertical="center"/>
      <protection/>
    </xf>
    <xf numFmtId="49" fontId="2" fillId="0" borderId="5" xfId="23" applyNumberFormat="1" applyFont="1" applyBorder="1" applyAlignment="1" applyProtection="1">
      <alignment horizontal="center" vertical="center"/>
      <protection/>
    </xf>
    <xf numFmtId="196" fontId="2" fillId="0" borderId="1" xfId="0" applyNumberFormat="1" applyFont="1" applyBorder="1" applyAlignment="1">
      <alignment vertical="center"/>
    </xf>
    <xf numFmtId="49" fontId="20" fillId="0" borderId="1" xfId="0" applyNumberFormat="1" applyFont="1" applyBorder="1" applyAlignment="1">
      <alignment horizontal="distributed" vertical="center"/>
    </xf>
    <xf numFmtId="49" fontId="19" fillId="0" borderId="1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distributed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196" fontId="2" fillId="0" borderId="0" xfId="0" applyNumberFormat="1" applyFont="1" applyBorder="1" applyAlignment="1">
      <alignment vertical="center"/>
    </xf>
    <xf numFmtId="196" fontId="2" fillId="0" borderId="12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2" fillId="0" borderId="12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196" fontId="6" fillId="0" borderId="0" xfId="0" applyNumberFormat="1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96" fontId="2" fillId="0" borderId="31" xfId="0" applyNumberFormat="1" applyFont="1" applyBorder="1" applyAlignment="1">
      <alignment horizontal="center" vertical="center" wrapText="1"/>
    </xf>
    <xf numFmtId="196" fontId="2" fillId="0" borderId="3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196" fontId="2" fillId="0" borderId="14" xfId="0" applyNumberFormat="1" applyFont="1" applyBorder="1" applyAlignment="1">
      <alignment horizontal="right" vertical="center"/>
    </xf>
    <xf numFmtId="196" fontId="2" fillId="0" borderId="1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/>
    </xf>
    <xf numFmtId="49" fontId="2" fillId="0" borderId="17" xfId="0" applyNumberFormat="1" applyFont="1" applyBorder="1" applyAlignment="1">
      <alignment horizontal="distributed" vertical="center"/>
    </xf>
    <xf numFmtId="49" fontId="17" fillId="0" borderId="0" xfId="0" applyNumberFormat="1" applyFont="1" applyBorder="1" applyAlignment="1">
      <alignment horizontal="distributed" vertical="center"/>
    </xf>
    <xf numFmtId="49" fontId="20" fillId="0" borderId="0" xfId="0" applyNumberFormat="1" applyFont="1" applyBorder="1" applyAlignment="1">
      <alignment horizontal="distributed" vertical="center"/>
    </xf>
    <xf numFmtId="49" fontId="18" fillId="0" borderId="0" xfId="0" applyNumberFormat="1" applyFont="1" applyBorder="1" applyAlignment="1">
      <alignment horizontal="distributed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P 245" xfId="22"/>
    <cellStyle name="標準_P 251-252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5"/>
  <sheetViews>
    <sheetView tabSelected="1" workbookViewId="0" topLeftCell="A1">
      <selection activeCell="A3" sqref="A3:X3"/>
    </sheetView>
  </sheetViews>
  <sheetFormatPr defaultColWidth="9.00390625" defaultRowHeight="13.5"/>
  <cols>
    <col min="1" max="1" width="0.74609375" style="1" customWidth="1"/>
    <col min="2" max="2" width="12.50390625" style="1" customWidth="1"/>
    <col min="3" max="3" width="1.4921875" style="1" customWidth="1"/>
    <col min="4" max="4" width="3.25390625" style="1" customWidth="1"/>
    <col min="5" max="5" width="6.875" style="1" customWidth="1"/>
    <col min="6" max="6" width="1.4921875" style="1" customWidth="1"/>
    <col min="7" max="7" width="5.375" style="1" customWidth="1"/>
    <col min="8" max="8" width="1.875" style="1" customWidth="1"/>
    <col min="9" max="9" width="1.12109375" style="1" customWidth="1"/>
    <col min="10" max="10" width="1.4921875" style="1" customWidth="1"/>
    <col min="11" max="11" width="2.25390625" style="1" customWidth="1"/>
    <col min="12" max="12" width="0.74609375" style="1" customWidth="1"/>
    <col min="13" max="13" width="3.375" style="1" customWidth="1"/>
    <col min="14" max="14" width="0.74609375" style="1" customWidth="1"/>
    <col min="15" max="15" width="2.75390625" style="1" customWidth="1"/>
    <col min="16" max="17" width="0.74609375" style="1" customWidth="1"/>
    <col min="18" max="18" width="4.50390625" style="1" customWidth="1"/>
    <col min="19" max="19" width="6.25390625" style="1" customWidth="1"/>
    <col min="20" max="20" width="6.75390625" style="1" customWidth="1"/>
    <col min="21" max="21" width="3.75390625" style="1" customWidth="1"/>
    <col min="22" max="22" width="8.375" style="1" customWidth="1"/>
    <col min="23" max="23" width="2.25390625" style="1" customWidth="1"/>
    <col min="24" max="24" width="10.625" style="1" customWidth="1"/>
    <col min="25" max="25" width="11.75390625" style="1" customWidth="1"/>
    <col min="26" max="26" width="0.74609375" style="1" customWidth="1"/>
    <col min="27" max="27" width="2.25390625" style="1" customWidth="1"/>
    <col min="28" max="28" width="8.375" style="1" customWidth="1"/>
    <col min="29" max="29" width="2.25390625" style="1" customWidth="1"/>
    <col min="30" max="30" width="8.375" style="1" customWidth="1"/>
    <col min="31" max="31" width="4.50390625" style="1" customWidth="1"/>
    <col min="32" max="32" width="1.625" style="1" customWidth="1"/>
    <col min="33" max="33" width="4.50390625" style="1" customWidth="1"/>
    <col min="34" max="34" width="6.875" style="1" customWidth="1"/>
    <col min="35" max="35" width="4.50390625" style="1" customWidth="1"/>
    <col min="36" max="36" width="8.375" style="1" customWidth="1"/>
    <col min="37" max="37" width="0.74609375" style="1" customWidth="1"/>
    <col min="38" max="38" width="2.375" style="1" customWidth="1"/>
    <col min="39" max="39" width="9.875" style="1" customWidth="1"/>
    <col min="40" max="40" width="1.4921875" style="1" customWidth="1"/>
    <col min="41" max="41" width="11.375" style="1" customWidth="1"/>
  </cols>
  <sheetData>
    <row r="1" spans="1:41" ht="30" customHeight="1">
      <c r="A1" s="157"/>
      <c r="B1" s="157"/>
      <c r="C1" s="157"/>
      <c r="D1" s="157"/>
      <c r="AO1" s="2"/>
    </row>
    <row r="2" spans="1:24" ht="27" customHeight="1">
      <c r="A2" s="199" t="s">
        <v>345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</row>
    <row r="3" spans="1:24" ht="27" customHeight="1">
      <c r="A3" s="200" t="s">
        <v>344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</row>
    <row r="4" ht="16.5" customHeight="1" thickBot="1"/>
    <row r="5" spans="1:41" ht="18" customHeight="1">
      <c r="A5" s="245" t="s">
        <v>346</v>
      </c>
      <c r="B5" s="273"/>
      <c r="C5" s="245" t="s">
        <v>347</v>
      </c>
      <c r="D5" s="273"/>
      <c r="E5" s="273"/>
      <c r="F5" s="273" t="s">
        <v>348</v>
      </c>
      <c r="G5" s="273"/>
      <c r="H5" s="273"/>
      <c r="I5" s="273"/>
      <c r="J5" s="273"/>
      <c r="K5" s="273" t="s">
        <v>349</v>
      </c>
      <c r="L5" s="273"/>
      <c r="M5" s="273"/>
      <c r="N5" s="273"/>
      <c r="O5" s="273"/>
      <c r="P5" s="273"/>
      <c r="Q5" s="273"/>
      <c r="R5" s="273" t="s">
        <v>350</v>
      </c>
      <c r="S5" s="273"/>
      <c r="T5" s="273"/>
      <c r="U5" s="273"/>
      <c r="V5" s="273"/>
      <c r="W5" s="273"/>
      <c r="X5" s="274"/>
      <c r="Y5" s="245" t="s">
        <v>355</v>
      </c>
      <c r="Z5" s="273"/>
      <c r="AA5" s="273"/>
      <c r="AB5" s="273"/>
      <c r="AC5" s="273"/>
      <c r="AD5" s="273" t="s">
        <v>358</v>
      </c>
      <c r="AE5" s="273"/>
      <c r="AF5" s="273"/>
      <c r="AG5" s="273"/>
      <c r="AH5" s="273"/>
      <c r="AI5" s="273"/>
      <c r="AJ5" s="273"/>
      <c r="AK5" s="160" t="s">
        <v>362</v>
      </c>
      <c r="AL5" s="160"/>
      <c r="AM5" s="160"/>
      <c r="AN5" s="273" t="s">
        <v>363</v>
      </c>
      <c r="AO5" s="274"/>
    </row>
    <row r="6" spans="1:41" ht="15" customHeight="1">
      <c r="A6" s="246"/>
      <c r="B6" s="275"/>
      <c r="C6" s="246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 t="s">
        <v>351</v>
      </c>
      <c r="S6" s="275"/>
      <c r="T6" s="275" t="s">
        <v>352</v>
      </c>
      <c r="U6" s="275"/>
      <c r="V6" s="275" t="s">
        <v>353</v>
      </c>
      <c r="W6" s="275"/>
      <c r="X6" s="244" t="s">
        <v>354</v>
      </c>
      <c r="Y6" s="246" t="s">
        <v>356</v>
      </c>
      <c r="Z6" s="275"/>
      <c r="AA6" s="275" t="s">
        <v>357</v>
      </c>
      <c r="AB6" s="275"/>
      <c r="AC6" s="275"/>
      <c r="AD6" s="275" t="s">
        <v>359</v>
      </c>
      <c r="AE6" s="275"/>
      <c r="AF6" s="275" t="s">
        <v>360</v>
      </c>
      <c r="AG6" s="275"/>
      <c r="AH6" s="275"/>
      <c r="AI6" s="275" t="s">
        <v>361</v>
      </c>
      <c r="AJ6" s="275"/>
      <c r="AK6" s="161"/>
      <c r="AL6" s="161"/>
      <c r="AM6" s="161"/>
      <c r="AN6" s="275"/>
      <c r="AO6" s="244"/>
    </row>
    <row r="7" spans="1:41" ht="15" customHeight="1">
      <c r="A7" s="246"/>
      <c r="B7" s="275"/>
      <c r="C7" s="246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44"/>
      <c r="Y7" s="246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161"/>
      <c r="AL7" s="161"/>
      <c r="AM7" s="161"/>
      <c r="AN7" s="275"/>
      <c r="AO7" s="244"/>
    </row>
    <row r="8" spans="1:41" ht="6" customHeight="1">
      <c r="A8" s="222"/>
      <c r="B8" s="223"/>
      <c r="C8" s="272"/>
      <c r="D8" s="271"/>
      <c r="E8" s="271"/>
      <c r="F8" s="272"/>
      <c r="G8" s="271"/>
      <c r="H8" s="271"/>
      <c r="I8" s="271"/>
      <c r="J8" s="271"/>
      <c r="K8" s="272"/>
      <c r="L8" s="271"/>
      <c r="M8" s="271"/>
      <c r="N8" s="271"/>
      <c r="O8" s="271"/>
      <c r="P8" s="271"/>
      <c r="Q8" s="271"/>
      <c r="R8" s="270"/>
      <c r="S8" s="271"/>
      <c r="T8" s="272"/>
      <c r="U8" s="271"/>
      <c r="V8" s="272"/>
      <c r="W8" s="271"/>
      <c r="X8" s="4"/>
      <c r="Y8" s="272"/>
      <c r="Z8" s="271"/>
      <c r="AA8" s="272"/>
      <c r="AB8" s="271"/>
      <c r="AC8" s="271"/>
      <c r="AD8" s="272"/>
      <c r="AE8" s="271"/>
      <c r="AF8" s="272"/>
      <c r="AG8" s="271"/>
      <c r="AH8" s="271"/>
      <c r="AI8" s="272"/>
      <c r="AJ8" s="271"/>
      <c r="AK8" s="272"/>
      <c r="AL8" s="271"/>
      <c r="AM8" s="271"/>
      <c r="AN8" s="272"/>
      <c r="AO8" s="271"/>
    </row>
    <row r="9" spans="1:41" ht="21" customHeight="1">
      <c r="A9" s="222" t="s">
        <v>368</v>
      </c>
      <c r="B9" s="223"/>
      <c r="C9" s="272">
        <v>4</v>
      </c>
      <c r="D9" s="271"/>
      <c r="E9" s="271"/>
      <c r="F9" s="272">
        <v>83</v>
      </c>
      <c r="G9" s="271"/>
      <c r="H9" s="271"/>
      <c r="I9" s="271"/>
      <c r="J9" s="271"/>
      <c r="K9" s="272">
        <v>18</v>
      </c>
      <c r="L9" s="271"/>
      <c r="M9" s="271"/>
      <c r="N9" s="271"/>
      <c r="O9" s="271"/>
      <c r="P9" s="271"/>
      <c r="Q9" s="271"/>
      <c r="R9" s="270">
        <v>162</v>
      </c>
      <c r="S9" s="271"/>
      <c r="T9" s="272">
        <v>0</v>
      </c>
      <c r="U9" s="271"/>
      <c r="V9" s="272">
        <v>0</v>
      </c>
      <c r="W9" s="271"/>
      <c r="X9" s="4">
        <v>0</v>
      </c>
      <c r="Y9" s="272">
        <v>17</v>
      </c>
      <c r="Z9" s="271"/>
      <c r="AA9" s="272">
        <v>0</v>
      </c>
      <c r="AB9" s="271"/>
      <c r="AC9" s="271"/>
      <c r="AD9" s="272">
        <v>0</v>
      </c>
      <c r="AE9" s="271"/>
      <c r="AF9" s="272">
        <v>3</v>
      </c>
      <c r="AG9" s="271"/>
      <c r="AH9" s="271"/>
      <c r="AI9" s="272">
        <v>0</v>
      </c>
      <c r="AJ9" s="271"/>
      <c r="AK9" s="272">
        <v>23</v>
      </c>
      <c r="AL9" s="271"/>
      <c r="AM9" s="271"/>
      <c r="AN9" s="272">
        <v>32</v>
      </c>
      <c r="AO9" s="271"/>
    </row>
    <row r="10" spans="1:41" ht="21" customHeight="1">
      <c r="A10" s="222" t="s">
        <v>366</v>
      </c>
      <c r="B10" s="223"/>
      <c r="C10" s="272">
        <v>4</v>
      </c>
      <c r="D10" s="271"/>
      <c r="E10" s="271"/>
      <c r="F10" s="272">
        <v>86</v>
      </c>
      <c r="G10" s="271"/>
      <c r="H10" s="271"/>
      <c r="I10" s="271"/>
      <c r="J10" s="271"/>
      <c r="K10" s="272">
        <v>18</v>
      </c>
      <c r="L10" s="271"/>
      <c r="M10" s="271"/>
      <c r="N10" s="271"/>
      <c r="O10" s="271"/>
      <c r="P10" s="271"/>
      <c r="Q10" s="271"/>
      <c r="R10" s="270">
        <v>196</v>
      </c>
      <c r="S10" s="271"/>
      <c r="T10" s="272">
        <v>0</v>
      </c>
      <c r="U10" s="271"/>
      <c r="V10" s="272">
        <v>4</v>
      </c>
      <c r="W10" s="271"/>
      <c r="X10" s="4">
        <v>0</v>
      </c>
      <c r="Y10" s="272">
        <v>17</v>
      </c>
      <c r="Z10" s="271"/>
      <c r="AA10" s="272">
        <v>0</v>
      </c>
      <c r="AB10" s="271"/>
      <c r="AC10" s="271"/>
      <c r="AD10" s="272">
        <v>0</v>
      </c>
      <c r="AE10" s="271"/>
      <c r="AF10" s="272">
        <v>3</v>
      </c>
      <c r="AG10" s="271"/>
      <c r="AH10" s="271"/>
      <c r="AI10" s="272">
        <v>0</v>
      </c>
      <c r="AJ10" s="271"/>
      <c r="AK10" s="272">
        <v>24</v>
      </c>
      <c r="AL10" s="271"/>
      <c r="AM10" s="271"/>
      <c r="AN10" s="272">
        <v>32</v>
      </c>
      <c r="AO10" s="271"/>
    </row>
    <row r="11" spans="1:41" ht="21" customHeight="1">
      <c r="A11" s="222" t="s">
        <v>364</v>
      </c>
      <c r="B11" s="223"/>
      <c r="C11" s="272">
        <v>5</v>
      </c>
      <c r="D11" s="271"/>
      <c r="E11" s="271"/>
      <c r="F11" s="272">
        <v>96</v>
      </c>
      <c r="G11" s="271"/>
      <c r="H11" s="271"/>
      <c r="I11" s="271"/>
      <c r="J11" s="271"/>
      <c r="K11" s="272">
        <v>19</v>
      </c>
      <c r="L11" s="271"/>
      <c r="M11" s="271"/>
      <c r="N11" s="271"/>
      <c r="O11" s="271"/>
      <c r="P11" s="271"/>
      <c r="Q11" s="271"/>
      <c r="R11" s="270">
        <v>165</v>
      </c>
      <c r="S11" s="271"/>
      <c r="T11" s="272">
        <v>0</v>
      </c>
      <c r="U11" s="271"/>
      <c r="V11" s="272">
        <v>0</v>
      </c>
      <c r="W11" s="271"/>
      <c r="X11" s="4">
        <v>0</v>
      </c>
      <c r="Y11" s="272">
        <v>17</v>
      </c>
      <c r="Z11" s="271"/>
      <c r="AA11" s="272">
        <v>0</v>
      </c>
      <c r="AB11" s="271"/>
      <c r="AC11" s="271"/>
      <c r="AD11" s="272">
        <v>0</v>
      </c>
      <c r="AE11" s="271"/>
      <c r="AF11" s="272">
        <v>3</v>
      </c>
      <c r="AG11" s="271"/>
      <c r="AH11" s="271"/>
      <c r="AI11" s="272">
        <v>0</v>
      </c>
      <c r="AJ11" s="271"/>
      <c r="AK11" s="272">
        <v>32</v>
      </c>
      <c r="AL11" s="271"/>
      <c r="AM11" s="271"/>
      <c r="AN11" s="272">
        <v>37</v>
      </c>
      <c r="AO11" s="271"/>
    </row>
    <row r="12" spans="1:41" ht="21" customHeight="1">
      <c r="A12" s="222" t="s">
        <v>367</v>
      </c>
      <c r="B12" s="223"/>
      <c r="C12" s="272">
        <v>4</v>
      </c>
      <c r="D12" s="271"/>
      <c r="E12" s="271"/>
      <c r="F12" s="272">
        <v>79</v>
      </c>
      <c r="G12" s="271"/>
      <c r="H12" s="271"/>
      <c r="I12" s="271"/>
      <c r="J12" s="271"/>
      <c r="K12" s="272">
        <v>18</v>
      </c>
      <c r="L12" s="271"/>
      <c r="M12" s="271"/>
      <c r="N12" s="271"/>
      <c r="O12" s="271"/>
      <c r="P12" s="271"/>
      <c r="Q12" s="271"/>
      <c r="R12" s="270">
        <v>129</v>
      </c>
      <c r="S12" s="271"/>
      <c r="T12" s="220">
        <v>0</v>
      </c>
      <c r="U12" s="221"/>
      <c r="V12" s="272">
        <v>3</v>
      </c>
      <c r="W12" s="271"/>
      <c r="X12" s="4">
        <v>0</v>
      </c>
      <c r="Y12" s="272">
        <v>17</v>
      </c>
      <c r="Z12" s="271"/>
      <c r="AA12" s="272">
        <v>0</v>
      </c>
      <c r="AB12" s="271"/>
      <c r="AC12" s="271"/>
      <c r="AD12" s="272">
        <v>0</v>
      </c>
      <c r="AE12" s="271"/>
      <c r="AF12" s="272">
        <v>2</v>
      </c>
      <c r="AG12" s="271"/>
      <c r="AH12" s="271"/>
      <c r="AI12" s="272">
        <v>0</v>
      </c>
      <c r="AJ12" s="271"/>
      <c r="AK12" s="272">
        <v>28</v>
      </c>
      <c r="AL12" s="271"/>
      <c r="AM12" s="271"/>
      <c r="AN12" s="272">
        <v>36</v>
      </c>
      <c r="AO12" s="271"/>
    </row>
    <row r="13" spans="1:41" ht="21" customHeight="1">
      <c r="A13" s="224" t="s">
        <v>369</v>
      </c>
      <c r="B13" s="225"/>
      <c r="C13" s="247">
        <v>5</v>
      </c>
      <c r="D13" s="248"/>
      <c r="E13" s="248"/>
      <c r="F13" s="247">
        <v>98</v>
      </c>
      <c r="G13" s="248"/>
      <c r="H13" s="248"/>
      <c r="I13" s="248"/>
      <c r="J13" s="248"/>
      <c r="K13" s="247">
        <v>25</v>
      </c>
      <c r="L13" s="248"/>
      <c r="M13" s="248"/>
      <c r="N13" s="248"/>
      <c r="O13" s="248"/>
      <c r="P13" s="248"/>
      <c r="Q13" s="248"/>
      <c r="R13" s="249">
        <v>520</v>
      </c>
      <c r="S13" s="248"/>
      <c r="T13" s="250">
        <v>0</v>
      </c>
      <c r="U13" s="251"/>
      <c r="V13" s="247">
        <v>0</v>
      </c>
      <c r="W13" s="248"/>
      <c r="X13" s="6">
        <v>1</v>
      </c>
      <c r="Y13" s="247">
        <v>168</v>
      </c>
      <c r="Z13" s="248"/>
      <c r="AA13" s="247">
        <v>0</v>
      </c>
      <c r="AB13" s="248"/>
      <c r="AC13" s="248"/>
      <c r="AD13" s="247">
        <v>0</v>
      </c>
      <c r="AE13" s="248"/>
      <c r="AF13" s="247">
        <v>3</v>
      </c>
      <c r="AG13" s="248"/>
      <c r="AH13" s="248"/>
      <c r="AI13" s="247">
        <v>0</v>
      </c>
      <c r="AJ13" s="248"/>
      <c r="AK13" s="247">
        <v>43</v>
      </c>
      <c r="AL13" s="248"/>
      <c r="AM13" s="248"/>
      <c r="AN13" s="247">
        <v>56</v>
      </c>
      <c r="AO13" s="248"/>
    </row>
    <row r="14" spans="1:41" ht="6" customHeight="1" thickBot="1">
      <c r="A14" s="162"/>
      <c r="B14" s="163"/>
      <c r="C14" s="158"/>
      <c r="D14" s="159"/>
      <c r="E14" s="159"/>
      <c r="F14" s="158"/>
      <c r="G14" s="159"/>
      <c r="H14" s="159"/>
      <c r="I14" s="159"/>
      <c r="J14" s="159"/>
      <c r="K14" s="158"/>
      <c r="L14" s="159"/>
      <c r="M14" s="159"/>
      <c r="N14" s="159"/>
      <c r="O14" s="159"/>
      <c r="P14" s="159"/>
      <c r="Q14" s="159"/>
      <c r="R14" s="164"/>
      <c r="S14" s="159"/>
      <c r="T14" s="158"/>
      <c r="U14" s="159"/>
      <c r="V14" s="158"/>
      <c r="W14" s="159"/>
      <c r="X14" s="7"/>
      <c r="Y14" s="158"/>
      <c r="Z14" s="159"/>
      <c r="AA14" s="158"/>
      <c r="AB14" s="159"/>
      <c r="AC14" s="159"/>
      <c r="AD14" s="158"/>
      <c r="AE14" s="159"/>
      <c r="AF14" s="158"/>
      <c r="AG14" s="159"/>
      <c r="AH14" s="159"/>
      <c r="AI14" s="158"/>
      <c r="AJ14" s="159"/>
      <c r="AK14" s="158"/>
      <c r="AL14" s="159"/>
      <c r="AM14" s="159"/>
      <c r="AN14" s="158"/>
      <c r="AO14" s="159"/>
    </row>
    <row r="15" spans="1:41" ht="18" customHeight="1">
      <c r="A15" s="3" t="s">
        <v>365</v>
      </c>
      <c r="B15" s="3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</sheetData>
  <mergeCells count="119">
    <mergeCell ref="AN8:AO8"/>
    <mergeCell ref="A14:B14"/>
    <mergeCell ref="C14:E14"/>
    <mergeCell ref="F14:J14"/>
    <mergeCell ref="K14:Q14"/>
    <mergeCell ref="R14:S14"/>
    <mergeCell ref="T14:U14"/>
    <mergeCell ref="V14:W14"/>
    <mergeCell ref="Y14:Z14"/>
    <mergeCell ref="AD8:AE8"/>
    <mergeCell ref="AF8:AH8"/>
    <mergeCell ref="AI8:AJ8"/>
    <mergeCell ref="AK8:AM8"/>
    <mergeCell ref="T8:U8"/>
    <mergeCell ref="V8:W8"/>
    <mergeCell ref="Y8:Z8"/>
    <mergeCell ref="AA8:AC8"/>
    <mergeCell ref="A8:B8"/>
    <mergeCell ref="C8:E8"/>
    <mergeCell ref="F8:J8"/>
    <mergeCell ref="K8:Q8"/>
    <mergeCell ref="AD5:AJ5"/>
    <mergeCell ref="AF6:AH7"/>
    <mergeCell ref="AI6:AJ7"/>
    <mergeCell ref="Y6:Z7"/>
    <mergeCell ref="AA6:AC7"/>
    <mergeCell ref="AK5:AM7"/>
    <mergeCell ref="AN5:AO7"/>
    <mergeCell ref="AA9:AC9"/>
    <mergeCell ref="AD9:AE9"/>
    <mergeCell ref="AF9:AH9"/>
    <mergeCell ref="AI9:AJ9"/>
    <mergeCell ref="AK9:AM9"/>
    <mergeCell ref="AN9:AO9"/>
    <mergeCell ref="Y5:AC5"/>
    <mergeCell ref="AD6:AE7"/>
    <mergeCell ref="AI13:AJ13"/>
    <mergeCell ref="AK13:AM13"/>
    <mergeCell ref="AN13:AO13"/>
    <mergeCell ref="AK14:AM14"/>
    <mergeCell ref="AN14:AO14"/>
    <mergeCell ref="AA14:AC14"/>
    <mergeCell ref="AD14:AE14"/>
    <mergeCell ref="AF14:AH14"/>
    <mergeCell ref="AI14:AJ14"/>
    <mergeCell ref="AD11:AE11"/>
    <mergeCell ref="AF11:AH11"/>
    <mergeCell ref="Y13:Z13"/>
    <mergeCell ref="AA13:AC13"/>
    <mergeCell ref="AD13:AE13"/>
    <mergeCell ref="AF13:AH13"/>
    <mergeCell ref="Y12:Z12"/>
    <mergeCell ref="AA12:AC12"/>
    <mergeCell ref="AD12:AE12"/>
    <mergeCell ref="AF12:AH12"/>
    <mergeCell ref="AI10:AJ10"/>
    <mergeCell ref="AK10:AM10"/>
    <mergeCell ref="AN10:AO10"/>
    <mergeCell ref="AI12:AJ12"/>
    <mergeCell ref="AK12:AM12"/>
    <mergeCell ref="AN12:AO12"/>
    <mergeCell ref="AI11:AJ11"/>
    <mergeCell ref="AK11:AM11"/>
    <mergeCell ref="AN11:AO11"/>
    <mergeCell ref="Y10:Z10"/>
    <mergeCell ref="AA10:AC10"/>
    <mergeCell ref="AD10:AE10"/>
    <mergeCell ref="AF10:AH10"/>
    <mergeCell ref="Y11:Z11"/>
    <mergeCell ref="AA11:AC11"/>
    <mergeCell ref="A1:D1"/>
    <mergeCell ref="Y9:Z9"/>
    <mergeCell ref="A11:B11"/>
    <mergeCell ref="A10:B10"/>
    <mergeCell ref="C9:E9"/>
    <mergeCell ref="F9:J9"/>
    <mergeCell ref="A5:B7"/>
    <mergeCell ref="A9:B9"/>
    <mergeCell ref="A12:B12"/>
    <mergeCell ref="A13:B13"/>
    <mergeCell ref="A2:X2"/>
    <mergeCell ref="R9:S9"/>
    <mergeCell ref="T9:U9"/>
    <mergeCell ref="V9:W9"/>
    <mergeCell ref="C11:E11"/>
    <mergeCell ref="F11:J11"/>
    <mergeCell ref="K11:Q11"/>
    <mergeCell ref="A3:X3"/>
    <mergeCell ref="T13:U13"/>
    <mergeCell ref="V13:W13"/>
    <mergeCell ref="R11:S11"/>
    <mergeCell ref="T11:U11"/>
    <mergeCell ref="V11:W11"/>
    <mergeCell ref="R12:S12"/>
    <mergeCell ref="T12:U12"/>
    <mergeCell ref="V12:W12"/>
    <mergeCell ref="C13:E13"/>
    <mergeCell ref="F13:J13"/>
    <mergeCell ref="K13:Q13"/>
    <mergeCell ref="R13:S13"/>
    <mergeCell ref="C5:E7"/>
    <mergeCell ref="F5:J7"/>
    <mergeCell ref="K5:Q7"/>
    <mergeCell ref="C12:E12"/>
    <mergeCell ref="F12:J12"/>
    <mergeCell ref="K12:Q12"/>
    <mergeCell ref="K9:Q9"/>
    <mergeCell ref="C10:E10"/>
    <mergeCell ref="F10:J10"/>
    <mergeCell ref="K10:Q10"/>
    <mergeCell ref="R5:X5"/>
    <mergeCell ref="R6:S7"/>
    <mergeCell ref="T6:U7"/>
    <mergeCell ref="V6:W7"/>
    <mergeCell ref="X6:X7"/>
    <mergeCell ref="R10:S10"/>
    <mergeCell ref="T10:U10"/>
    <mergeCell ref="V10:W10"/>
    <mergeCell ref="R8:S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2"/>
  <sheetViews>
    <sheetView workbookViewId="0" topLeftCell="A1">
      <selection activeCell="A2" sqref="A2:X2"/>
    </sheetView>
  </sheetViews>
  <sheetFormatPr defaultColWidth="9.00390625" defaultRowHeight="13.5"/>
  <cols>
    <col min="1" max="1" width="0.74609375" style="1" customWidth="1"/>
    <col min="2" max="2" width="12.50390625" style="1" customWidth="1"/>
    <col min="3" max="3" width="1.4921875" style="1" customWidth="1"/>
    <col min="4" max="4" width="3.25390625" style="1" customWidth="1"/>
    <col min="5" max="5" width="6.875" style="1" customWidth="1"/>
    <col min="6" max="6" width="1.4921875" style="1" customWidth="1"/>
    <col min="7" max="7" width="5.375" style="1" customWidth="1"/>
    <col min="8" max="8" width="1.875" style="1" customWidth="1"/>
    <col min="9" max="9" width="1.12109375" style="1" customWidth="1"/>
    <col min="10" max="10" width="1.4921875" style="1" customWidth="1"/>
    <col min="11" max="11" width="2.25390625" style="1" customWidth="1"/>
    <col min="12" max="12" width="0.74609375" style="1" customWidth="1"/>
    <col min="13" max="13" width="3.375" style="1" customWidth="1"/>
    <col min="14" max="14" width="0.74609375" style="1" customWidth="1"/>
    <col min="15" max="15" width="2.75390625" style="1" customWidth="1"/>
    <col min="16" max="17" width="0.74609375" style="1" customWidth="1"/>
    <col min="18" max="18" width="4.50390625" style="1" customWidth="1"/>
    <col min="19" max="19" width="6.25390625" style="1" customWidth="1"/>
    <col min="20" max="20" width="6.75390625" style="1" customWidth="1"/>
    <col min="21" max="21" width="3.75390625" style="1" customWidth="1"/>
    <col min="22" max="22" width="8.375" style="1" customWidth="1"/>
    <col min="23" max="23" width="2.25390625" style="1" customWidth="1"/>
    <col min="24" max="24" width="10.625" style="1" customWidth="1"/>
  </cols>
  <sheetData>
    <row r="1" spans="1:4" ht="30" customHeight="1">
      <c r="A1" s="157"/>
      <c r="B1" s="157"/>
      <c r="C1" s="157"/>
      <c r="D1" s="157"/>
    </row>
    <row r="2" spans="1:24" ht="24" customHeight="1">
      <c r="A2" s="200" t="s">
        <v>370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ht="16.5" customHeight="1" thickBot="1"/>
    <row r="4" spans="1:24" ht="24" customHeight="1">
      <c r="A4" s="245" t="s">
        <v>346</v>
      </c>
      <c r="B4" s="273"/>
      <c r="C4" s="245" t="s">
        <v>371</v>
      </c>
      <c r="D4" s="273"/>
      <c r="E4" s="273"/>
      <c r="F4" s="273"/>
      <c r="G4" s="273" t="s">
        <v>372</v>
      </c>
      <c r="H4" s="273"/>
      <c r="I4" s="273"/>
      <c r="J4" s="273"/>
      <c r="K4" s="273"/>
      <c r="L4" s="273"/>
      <c r="M4" s="273" t="s">
        <v>373</v>
      </c>
      <c r="N4" s="273"/>
      <c r="O4" s="273"/>
      <c r="P4" s="273"/>
      <c r="Q4" s="273"/>
      <c r="R4" s="273"/>
      <c r="S4" s="273" t="s">
        <v>374</v>
      </c>
      <c r="T4" s="273"/>
      <c r="U4" s="273" t="s">
        <v>375</v>
      </c>
      <c r="V4" s="273"/>
      <c r="W4" s="273" t="s">
        <v>376</v>
      </c>
      <c r="X4" s="274"/>
    </row>
    <row r="5" spans="1:24" ht="6" customHeight="1">
      <c r="A5" s="222"/>
      <c r="B5" s="223"/>
      <c r="C5" s="272"/>
      <c r="D5" s="271"/>
      <c r="E5" s="271"/>
      <c r="F5" s="271"/>
      <c r="G5" s="272"/>
      <c r="H5" s="271"/>
      <c r="I5" s="271"/>
      <c r="J5" s="271"/>
      <c r="K5" s="271"/>
      <c r="L5" s="271"/>
      <c r="M5" s="272"/>
      <c r="N5" s="272"/>
      <c r="O5" s="271"/>
      <c r="P5" s="271"/>
      <c r="Q5" s="271"/>
      <c r="R5" s="271"/>
      <c r="S5" s="272"/>
      <c r="T5" s="271"/>
      <c r="U5" s="272"/>
      <c r="V5" s="271"/>
      <c r="W5" s="272"/>
      <c r="X5" s="271"/>
    </row>
    <row r="6" spans="1:24" ht="21" customHeight="1">
      <c r="A6" s="222" t="s">
        <v>378</v>
      </c>
      <c r="B6" s="223"/>
      <c r="C6" s="272">
        <v>48</v>
      </c>
      <c r="D6" s="271"/>
      <c r="E6" s="271"/>
      <c r="F6" s="271"/>
      <c r="G6" s="272">
        <v>4</v>
      </c>
      <c r="H6" s="271"/>
      <c r="I6" s="271"/>
      <c r="J6" s="271"/>
      <c r="K6" s="271"/>
      <c r="L6" s="271"/>
      <c r="M6" s="272">
        <v>4</v>
      </c>
      <c r="N6" s="272"/>
      <c r="O6" s="271"/>
      <c r="P6" s="271"/>
      <c r="Q6" s="271"/>
      <c r="R6" s="271"/>
      <c r="S6" s="272">
        <v>5</v>
      </c>
      <c r="T6" s="271"/>
      <c r="U6" s="272">
        <v>3</v>
      </c>
      <c r="V6" s="271"/>
      <c r="W6" s="272">
        <v>44</v>
      </c>
      <c r="X6" s="271"/>
    </row>
    <row r="7" spans="1:24" ht="21" customHeight="1">
      <c r="A7" s="222" t="s">
        <v>379</v>
      </c>
      <c r="B7" s="223"/>
      <c r="C7" s="272">
        <v>48</v>
      </c>
      <c r="D7" s="271"/>
      <c r="E7" s="271"/>
      <c r="F7" s="271"/>
      <c r="G7" s="272">
        <v>4</v>
      </c>
      <c r="H7" s="271"/>
      <c r="I7" s="271"/>
      <c r="J7" s="271"/>
      <c r="K7" s="271"/>
      <c r="L7" s="271"/>
      <c r="M7" s="272">
        <v>4</v>
      </c>
      <c r="N7" s="272"/>
      <c r="O7" s="271"/>
      <c r="P7" s="271"/>
      <c r="Q7" s="271"/>
      <c r="R7" s="271"/>
      <c r="S7" s="272">
        <v>5</v>
      </c>
      <c r="T7" s="271"/>
      <c r="U7" s="272">
        <v>3</v>
      </c>
      <c r="V7" s="271"/>
      <c r="W7" s="272">
        <v>44</v>
      </c>
      <c r="X7" s="271"/>
    </row>
    <row r="8" spans="1:24" ht="21" customHeight="1">
      <c r="A8" s="222" t="s">
        <v>380</v>
      </c>
      <c r="B8" s="223"/>
      <c r="C8" s="272">
        <v>46</v>
      </c>
      <c r="D8" s="271"/>
      <c r="E8" s="271"/>
      <c r="F8" s="271"/>
      <c r="G8" s="272">
        <v>4</v>
      </c>
      <c r="H8" s="271"/>
      <c r="I8" s="271"/>
      <c r="J8" s="271"/>
      <c r="K8" s="271"/>
      <c r="L8" s="271"/>
      <c r="M8" s="272">
        <v>4</v>
      </c>
      <c r="N8" s="272"/>
      <c r="O8" s="271"/>
      <c r="P8" s="271"/>
      <c r="Q8" s="271"/>
      <c r="R8" s="271"/>
      <c r="S8" s="272">
        <v>5</v>
      </c>
      <c r="T8" s="271"/>
      <c r="U8" s="272">
        <v>3</v>
      </c>
      <c r="V8" s="271"/>
      <c r="W8" s="272">
        <v>44</v>
      </c>
      <c r="X8" s="271"/>
    </row>
    <row r="9" spans="1:24" ht="21" customHeight="1">
      <c r="A9" s="222" t="s">
        <v>381</v>
      </c>
      <c r="B9" s="223"/>
      <c r="C9" s="272">
        <v>46</v>
      </c>
      <c r="D9" s="271"/>
      <c r="E9" s="271"/>
      <c r="F9" s="271"/>
      <c r="G9" s="272">
        <v>4</v>
      </c>
      <c r="H9" s="271"/>
      <c r="I9" s="271"/>
      <c r="J9" s="271"/>
      <c r="K9" s="271"/>
      <c r="L9" s="271"/>
      <c r="M9" s="272">
        <v>4</v>
      </c>
      <c r="N9" s="272"/>
      <c r="O9" s="271"/>
      <c r="P9" s="271"/>
      <c r="Q9" s="271"/>
      <c r="R9" s="271"/>
      <c r="S9" s="272">
        <v>5</v>
      </c>
      <c r="T9" s="271"/>
      <c r="U9" s="272">
        <v>3</v>
      </c>
      <c r="V9" s="271"/>
      <c r="W9" s="272">
        <v>44</v>
      </c>
      <c r="X9" s="271"/>
    </row>
    <row r="10" spans="1:24" ht="21" customHeight="1">
      <c r="A10" s="224" t="s">
        <v>382</v>
      </c>
      <c r="B10" s="225"/>
      <c r="C10" s="165">
        <v>65</v>
      </c>
      <c r="D10" s="166"/>
      <c r="E10" s="166"/>
      <c r="F10" s="166"/>
      <c r="G10" s="165">
        <v>4</v>
      </c>
      <c r="H10" s="166"/>
      <c r="I10" s="166"/>
      <c r="J10" s="166"/>
      <c r="K10" s="166"/>
      <c r="L10" s="166"/>
      <c r="M10" s="165">
        <v>4</v>
      </c>
      <c r="N10" s="165"/>
      <c r="O10" s="166"/>
      <c r="P10" s="166"/>
      <c r="Q10" s="166"/>
      <c r="R10" s="166"/>
      <c r="S10" s="165">
        <v>5</v>
      </c>
      <c r="T10" s="166"/>
      <c r="U10" s="165">
        <v>3</v>
      </c>
      <c r="V10" s="166"/>
      <c r="W10" s="165">
        <v>132</v>
      </c>
      <c r="X10" s="166"/>
    </row>
    <row r="11" spans="1:24" ht="6" customHeight="1" thickBot="1">
      <c r="A11" s="162"/>
      <c r="B11" s="163"/>
      <c r="C11" s="158"/>
      <c r="D11" s="159"/>
      <c r="E11" s="159"/>
      <c r="F11" s="159"/>
      <c r="G11" s="158"/>
      <c r="H11" s="159"/>
      <c r="I11" s="159"/>
      <c r="J11" s="159"/>
      <c r="K11" s="159"/>
      <c r="L11" s="159"/>
      <c r="M11" s="158"/>
      <c r="N11" s="158"/>
      <c r="O11" s="159"/>
      <c r="P11" s="159"/>
      <c r="Q11" s="159"/>
      <c r="R11" s="159"/>
      <c r="S11" s="158"/>
      <c r="T11" s="159"/>
      <c r="U11" s="158"/>
      <c r="V11" s="159"/>
      <c r="W11" s="158"/>
      <c r="X11" s="159"/>
    </row>
    <row r="12" spans="1:2" ht="18" customHeight="1">
      <c r="A12" s="3" t="s">
        <v>377</v>
      </c>
      <c r="B12" s="3"/>
    </row>
  </sheetData>
  <mergeCells count="58">
    <mergeCell ref="S11:T11"/>
    <mergeCell ref="U11:V11"/>
    <mergeCell ref="W11:X11"/>
    <mergeCell ref="W10:X10"/>
    <mergeCell ref="S10:T10"/>
    <mergeCell ref="U10:V10"/>
    <mergeCell ref="A11:B11"/>
    <mergeCell ref="C11:F11"/>
    <mergeCell ref="G11:L11"/>
    <mergeCell ref="M11:R11"/>
    <mergeCell ref="W9:X9"/>
    <mergeCell ref="C10:F10"/>
    <mergeCell ref="G10:L10"/>
    <mergeCell ref="A1:D1"/>
    <mergeCell ref="A2:X2"/>
    <mergeCell ref="M4:R4"/>
    <mergeCell ref="A5:B5"/>
    <mergeCell ref="C5:F5"/>
    <mergeCell ref="G5:L5"/>
    <mergeCell ref="M5:R5"/>
    <mergeCell ref="A9:B9"/>
    <mergeCell ref="A10:B10"/>
    <mergeCell ref="A4:B4"/>
    <mergeCell ref="M9:R9"/>
    <mergeCell ref="A6:B6"/>
    <mergeCell ref="A7:B7"/>
    <mergeCell ref="A8:B8"/>
    <mergeCell ref="C7:F7"/>
    <mergeCell ref="C6:F6"/>
    <mergeCell ref="M10:R10"/>
    <mergeCell ref="W8:X8"/>
    <mergeCell ref="S8:T8"/>
    <mergeCell ref="S6:T6"/>
    <mergeCell ref="G6:L6"/>
    <mergeCell ref="M6:R6"/>
    <mergeCell ref="G7:L7"/>
    <mergeCell ref="M7:R7"/>
    <mergeCell ref="S7:T7"/>
    <mergeCell ref="U6:V6"/>
    <mergeCell ref="M8:R8"/>
    <mergeCell ref="W6:X6"/>
    <mergeCell ref="U7:V7"/>
    <mergeCell ref="W7:X7"/>
    <mergeCell ref="U4:V4"/>
    <mergeCell ref="W4:X4"/>
    <mergeCell ref="U5:V5"/>
    <mergeCell ref="W5:X5"/>
    <mergeCell ref="U8:V8"/>
    <mergeCell ref="S9:T9"/>
    <mergeCell ref="U9:V9"/>
    <mergeCell ref="G4:L4"/>
    <mergeCell ref="S4:T4"/>
    <mergeCell ref="S5:T5"/>
    <mergeCell ref="C4:F4"/>
    <mergeCell ref="C9:F9"/>
    <mergeCell ref="G9:L9"/>
    <mergeCell ref="C8:F8"/>
    <mergeCell ref="G8:L8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2" sqref="A2:Q2"/>
    </sheetView>
  </sheetViews>
  <sheetFormatPr defaultColWidth="9.00390625" defaultRowHeight="13.5"/>
  <cols>
    <col min="1" max="1" width="11.75390625" style="1" customWidth="1"/>
    <col min="2" max="2" width="0.74609375" style="1" customWidth="1"/>
    <col min="3" max="3" width="2.25390625" style="1" customWidth="1"/>
    <col min="4" max="4" width="8.375" style="1" customWidth="1"/>
    <col min="5" max="5" width="2.25390625" style="1" customWidth="1"/>
    <col min="6" max="6" width="8.375" style="1" customWidth="1"/>
    <col min="7" max="7" width="4.50390625" style="1" customWidth="1"/>
    <col min="8" max="8" width="1.625" style="1" customWidth="1"/>
    <col min="9" max="9" width="4.50390625" style="1" customWidth="1"/>
    <col min="10" max="10" width="6.875" style="1" customWidth="1"/>
    <col min="11" max="11" width="4.50390625" style="1" customWidth="1"/>
    <col min="12" max="12" width="8.375" style="1" customWidth="1"/>
    <col min="13" max="13" width="0.74609375" style="1" customWidth="1"/>
    <col min="14" max="14" width="2.375" style="1" customWidth="1"/>
    <col min="15" max="15" width="9.875" style="1" customWidth="1"/>
    <col min="16" max="16" width="1.4921875" style="1" customWidth="1"/>
    <col min="17" max="17" width="11.375" style="1" customWidth="1"/>
  </cols>
  <sheetData>
    <row r="1" ht="30" customHeight="1">
      <c r="Q1" s="2"/>
    </row>
    <row r="2" spans="1:17" ht="24" customHeight="1">
      <c r="A2" s="170" t="s">
        <v>383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6.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0" t="s">
        <v>384</v>
      </c>
    </row>
    <row r="4" spans="1:17" ht="24" customHeight="1">
      <c r="A4" s="245" t="s">
        <v>346</v>
      </c>
      <c r="B4" s="273"/>
      <c r="C4" s="273"/>
      <c r="D4" s="245" t="s">
        <v>385</v>
      </c>
      <c r="E4" s="273"/>
      <c r="F4" s="273"/>
      <c r="G4" s="273"/>
      <c r="H4" s="273"/>
      <c r="I4" s="273" t="s">
        <v>386</v>
      </c>
      <c r="J4" s="273"/>
      <c r="K4" s="273"/>
      <c r="L4" s="273"/>
      <c r="M4" s="273"/>
      <c r="N4" s="273" t="s">
        <v>387</v>
      </c>
      <c r="O4" s="273"/>
      <c r="P4" s="273"/>
      <c r="Q4" s="274"/>
    </row>
    <row r="5" spans="1:17" ht="6" customHeight="1">
      <c r="A5" s="222"/>
      <c r="B5" s="222"/>
      <c r="C5" s="223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</row>
    <row r="6" spans="1:17" ht="21" customHeight="1">
      <c r="A6" s="222" t="s">
        <v>368</v>
      </c>
      <c r="B6" s="222"/>
      <c r="C6" s="223"/>
      <c r="D6" s="169">
        <v>452603</v>
      </c>
      <c r="E6" s="169"/>
      <c r="F6" s="169"/>
      <c r="G6" s="169"/>
      <c r="H6" s="169"/>
      <c r="I6" s="169">
        <v>223427</v>
      </c>
      <c r="J6" s="169"/>
      <c r="K6" s="169"/>
      <c r="L6" s="169"/>
      <c r="M6" s="169"/>
      <c r="N6" s="169">
        <v>229176</v>
      </c>
      <c r="O6" s="169"/>
      <c r="P6" s="169"/>
      <c r="Q6" s="169"/>
    </row>
    <row r="7" spans="1:17" ht="21" customHeight="1">
      <c r="A7" s="222" t="s">
        <v>366</v>
      </c>
      <c r="B7" s="222"/>
      <c r="C7" s="223"/>
      <c r="D7" s="169">
        <v>456494</v>
      </c>
      <c r="E7" s="169"/>
      <c r="F7" s="169"/>
      <c r="G7" s="169"/>
      <c r="H7" s="169"/>
      <c r="I7" s="169">
        <v>225374</v>
      </c>
      <c r="J7" s="169"/>
      <c r="K7" s="169"/>
      <c r="L7" s="169"/>
      <c r="M7" s="169"/>
      <c r="N7" s="169">
        <v>231120</v>
      </c>
      <c r="O7" s="169"/>
      <c r="P7" s="169"/>
      <c r="Q7" s="169"/>
    </row>
    <row r="8" spans="1:17" ht="21" customHeight="1">
      <c r="A8" s="222" t="s">
        <v>364</v>
      </c>
      <c r="B8" s="222"/>
      <c r="C8" s="223"/>
      <c r="D8" s="169">
        <v>460399</v>
      </c>
      <c r="E8" s="169"/>
      <c r="F8" s="169"/>
      <c r="G8" s="169"/>
      <c r="H8" s="169"/>
      <c r="I8" s="169">
        <v>227371</v>
      </c>
      <c r="J8" s="169"/>
      <c r="K8" s="169"/>
      <c r="L8" s="169"/>
      <c r="M8" s="169"/>
      <c r="N8" s="169">
        <v>233028</v>
      </c>
      <c r="O8" s="169"/>
      <c r="P8" s="169"/>
      <c r="Q8" s="169"/>
    </row>
    <row r="9" spans="1:17" ht="21" customHeight="1">
      <c r="A9" s="222" t="s">
        <v>367</v>
      </c>
      <c r="B9" s="222"/>
      <c r="C9" s="223"/>
      <c r="D9" s="169">
        <v>463845</v>
      </c>
      <c r="E9" s="169"/>
      <c r="F9" s="169"/>
      <c r="G9" s="169"/>
      <c r="H9" s="169"/>
      <c r="I9" s="169">
        <v>229102</v>
      </c>
      <c r="J9" s="169"/>
      <c r="K9" s="169"/>
      <c r="L9" s="169"/>
      <c r="M9" s="169"/>
      <c r="N9" s="169">
        <v>234743</v>
      </c>
      <c r="O9" s="169"/>
      <c r="P9" s="169"/>
      <c r="Q9" s="169"/>
    </row>
    <row r="10" spans="1:17" ht="21" customHeight="1">
      <c r="A10" s="224" t="s">
        <v>369</v>
      </c>
      <c r="B10" s="224"/>
      <c r="C10" s="225"/>
      <c r="D10" s="167">
        <v>631796</v>
      </c>
      <c r="E10" s="167"/>
      <c r="F10" s="167"/>
      <c r="G10" s="167"/>
      <c r="H10" s="167"/>
      <c r="I10" s="167">
        <v>310783</v>
      </c>
      <c r="J10" s="167"/>
      <c r="K10" s="167"/>
      <c r="L10" s="167"/>
      <c r="M10" s="167"/>
      <c r="N10" s="167">
        <v>321013</v>
      </c>
      <c r="O10" s="167"/>
      <c r="P10" s="167"/>
      <c r="Q10" s="167"/>
    </row>
    <row r="11" spans="1:17" ht="6" customHeight="1" thickBot="1">
      <c r="A11" s="162"/>
      <c r="B11" s="162"/>
      <c r="C11" s="163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</row>
    <row r="12" spans="1:17" ht="18" customHeight="1">
      <c r="A12" s="31" t="s">
        <v>388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</sheetData>
  <mergeCells count="33">
    <mergeCell ref="I4:M4"/>
    <mergeCell ref="N4:Q4"/>
    <mergeCell ref="I7:M7"/>
    <mergeCell ref="N7:Q7"/>
    <mergeCell ref="N5:Q5"/>
    <mergeCell ref="I8:M8"/>
    <mergeCell ref="N8:Q8"/>
    <mergeCell ref="I9:M9"/>
    <mergeCell ref="N9:Q9"/>
    <mergeCell ref="A2:Q2"/>
    <mergeCell ref="A6:C6"/>
    <mergeCell ref="D6:H6"/>
    <mergeCell ref="I6:M6"/>
    <mergeCell ref="N6:Q6"/>
    <mergeCell ref="A4:C4"/>
    <mergeCell ref="D4:H4"/>
    <mergeCell ref="D5:H5"/>
    <mergeCell ref="A5:C5"/>
    <mergeCell ref="I5:M5"/>
    <mergeCell ref="A7:C7"/>
    <mergeCell ref="A9:C9"/>
    <mergeCell ref="D9:H9"/>
    <mergeCell ref="D7:H7"/>
    <mergeCell ref="A8:C8"/>
    <mergeCell ref="D8:H8"/>
    <mergeCell ref="N10:Q10"/>
    <mergeCell ref="D10:H10"/>
    <mergeCell ref="I10:M10"/>
    <mergeCell ref="A11:C11"/>
    <mergeCell ref="D11:H11"/>
    <mergeCell ref="I11:M11"/>
    <mergeCell ref="N11:Q11"/>
    <mergeCell ref="A10:C10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31"/>
  <sheetViews>
    <sheetView workbookViewId="0" topLeftCell="A1">
      <selection activeCell="A2" sqref="A2:X2"/>
    </sheetView>
  </sheetViews>
  <sheetFormatPr defaultColWidth="9.00390625" defaultRowHeight="13.5"/>
  <cols>
    <col min="1" max="1" width="0.74609375" style="1" customWidth="1"/>
    <col min="2" max="2" width="12.50390625" style="1" customWidth="1"/>
    <col min="3" max="3" width="1.4921875" style="1" customWidth="1"/>
    <col min="4" max="4" width="3.25390625" style="1" customWidth="1"/>
    <col min="5" max="5" width="6.875" style="1" customWidth="1"/>
    <col min="6" max="6" width="1.4921875" style="1" customWidth="1"/>
    <col min="7" max="7" width="5.375" style="1" customWidth="1"/>
    <col min="8" max="8" width="1.875" style="1" customWidth="1"/>
    <col min="9" max="9" width="1.12109375" style="1" customWidth="1"/>
    <col min="10" max="10" width="1.4921875" style="1" customWidth="1"/>
    <col min="11" max="11" width="2.25390625" style="1" customWidth="1"/>
    <col min="12" max="12" width="0.74609375" style="1" customWidth="1"/>
    <col min="13" max="13" width="3.375" style="1" customWidth="1"/>
    <col min="14" max="14" width="0.74609375" style="1" customWidth="1"/>
    <col min="15" max="15" width="2.75390625" style="1" customWidth="1"/>
    <col min="16" max="17" width="0.74609375" style="1" customWidth="1"/>
    <col min="18" max="18" width="4.50390625" style="1" customWidth="1"/>
    <col min="19" max="19" width="6.25390625" style="1" customWidth="1"/>
    <col min="20" max="20" width="6.75390625" style="1" customWidth="1"/>
    <col min="21" max="21" width="3.75390625" style="1" customWidth="1"/>
    <col min="22" max="22" width="8.375" style="1" customWidth="1"/>
    <col min="23" max="23" width="2.25390625" style="1" customWidth="1"/>
    <col min="24" max="24" width="10.625" style="1" customWidth="1"/>
    <col min="25" max="25" width="11.75390625" style="1" customWidth="1"/>
    <col min="26" max="26" width="0.74609375" style="1" customWidth="1"/>
    <col min="27" max="27" width="2.25390625" style="1" customWidth="1"/>
    <col min="28" max="28" width="8.375" style="1" customWidth="1"/>
    <col min="29" max="29" width="2.25390625" style="1" customWidth="1"/>
    <col min="30" max="30" width="8.375" style="1" customWidth="1"/>
    <col min="31" max="31" width="4.50390625" style="1" customWidth="1"/>
    <col min="32" max="32" width="1.625" style="1" customWidth="1"/>
    <col min="33" max="33" width="4.50390625" style="1" customWidth="1"/>
    <col min="34" max="34" width="6.875" style="1" customWidth="1"/>
    <col min="35" max="35" width="4.50390625" style="1" customWidth="1"/>
    <col min="36" max="36" width="8.375" style="1" customWidth="1"/>
    <col min="37" max="37" width="0.74609375" style="1" customWidth="1"/>
    <col min="38" max="38" width="2.375" style="1" customWidth="1"/>
    <col min="39" max="39" width="9.875" style="1" customWidth="1"/>
    <col min="40" max="40" width="1.4921875" style="1" customWidth="1"/>
    <col min="41" max="41" width="11.375" style="1" customWidth="1"/>
  </cols>
  <sheetData>
    <row r="1" spans="1:41" ht="30" customHeight="1">
      <c r="A1" s="157"/>
      <c r="B1" s="157"/>
      <c r="C1" s="157"/>
      <c r="D1" s="157"/>
      <c r="AO1" s="2"/>
    </row>
    <row r="2" spans="1:41" ht="24" customHeight="1">
      <c r="A2" s="200" t="s">
        <v>389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25:41" ht="16.5" customHeight="1" thickBot="1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15" customHeight="1">
      <c r="A4" s="278" t="s">
        <v>390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80" t="s">
        <v>391</v>
      </c>
      <c r="R4" s="278"/>
      <c r="S4" s="281"/>
      <c r="T4" s="276" t="s">
        <v>392</v>
      </c>
      <c r="U4" s="276"/>
      <c r="V4" s="276" t="s">
        <v>436</v>
      </c>
      <c r="W4" s="276"/>
      <c r="X4" s="27" t="s">
        <v>393</v>
      </c>
      <c r="Y4" s="21" t="s">
        <v>437</v>
      </c>
      <c r="Z4" s="25" t="s">
        <v>394</v>
      </c>
      <c r="AA4" s="25"/>
      <c r="AB4" s="25"/>
      <c r="AC4" s="25" t="s">
        <v>438</v>
      </c>
      <c r="AD4" s="25"/>
      <c r="AE4" s="25" t="s">
        <v>395</v>
      </c>
      <c r="AF4" s="25"/>
      <c r="AG4" s="25"/>
      <c r="AH4" s="20" t="s">
        <v>396</v>
      </c>
      <c r="AI4" s="21"/>
      <c r="AJ4" s="24" t="s">
        <v>397</v>
      </c>
      <c r="AK4" s="25"/>
      <c r="AL4" s="25"/>
      <c r="AM4" s="28" t="s">
        <v>398</v>
      </c>
      <c r="AN4" s="29"/>
      <c r="AO4" s="27" t="s">
        <v>399</v>
      </c>
    </row>
    <row r="5" spans="1:41" ht="1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2"/>
      <c r="R5" s="279"/>
      <c r="S5" s="283"/>
      <c r="T5" s="277"/>
      <c r="U5" s="277"/>
      <c r="V5" s="277"/>
      <c r="W5" s="277"/>
      <c r="X5" s="22"/>
      <c r="Y5" s="23"/>
      <c r="Z5" s="26"/>
      <c r="AA5" s="26"/>
      <c r="AB5" s="26"/>
      <c r="AC5" s="26"/>
      <c r="AD5" s="26"/>
      <c r="AE5" s="26"/>
      <c r="AF5" s="26"/>
      <c r="AG5" s="26"/>
      <c r="AH5" s="22"/>
      <c r="AI5" s="23"/>
      <c r="AJ5" s="26"/>
      <c r="AK5" s="26"/>
      <c r="AL5" s="26"/>
      <c r="AM5" s="18" t="s">
        <v>400</v>
      </c>
      <c r="AN5" s="19"/>
      <c r="AO5" s="22"/>
    </row>
    <row r="6" spans="1:41" ht="6" customHeight="1">
      <c r="A6" s="8"/>
      <c r="B6" s="47"/>
      <c r="C6" s="47"/>
      <c r="D6" s="33"/>
      <c r="E6" s="151"/>
      <c r="F6" s="151"/>
      <c r="G6" s="151"/>
      <c r="I6" s="33"/>
      <c r="J6" s="174"/>
      <c r="K6" s="174"/>
      <c r="L6" s="35"/>
      <c r="M6" s="35"/>
      <c r="N6" s="35"/>
      <c r="O6" s="35"/>
      <c r="P6" s="35"/>
      <c r="Q6" s="152"/>
      <c r="R6" s="171"/>
      <c r="S6" s="171"/>
      <c r="T6" s="171"/>
      <c r="U6" s="271"/>
      <c r="V6" s="171"/>
      <c r="W6" s="271"/>
      <c r="X6" s="36"/>
      <c r="Y6" s="36"/>
      <c r="Z6" s="171"/>
      <c r="AA6" s="271"/>
      <c r="AB6" s="271"/>
      <c r="AC6" s="171"/>
      <c r="AD6" s="271"/>
      <c r="AE6" s="171"/>
      <c r="AF6" s="271"/>
      <c r="AG6" s="271"/>
      <c r="AH6" s="171"/>
      <c r="AI6" s="171"/>
      <c r="AJ6" s="171"/>
      <c r="AK6" s="171"/>
      <c r="AL6" s="171"/>
      <c r="AM6" s="171"/>
      <c r="AN6" s="271"/>
      <c r="AO6" s="36"/>
    </row>
    <row r="7" spans="1:41" ht="21" customHeight="1">
      <c r="A7" s="8"/>
      <c r="B7" s="47" t="s">
        <v>401</v>
      </c>
      <c r="C7" s="47"/>
      <c r="D7" s="33" t="s">
        <v>402</v>
      </c>
      <c r="E7" s="151" t="s">
        <v>403</v>
      </c>
      <c r="F7" s="151"/>
      <c r="G7" s="151"/>
      <c r="H7" s="76" t="s">
        <v>404</v>
      </c>
      <c r="I7" s="76"/>
      <c r="J7" s="174" t="s">
        <v>439</v>
      </c>
      <c r="K7" s="174"/>
      <c r="L7" s="35"/>
      <c r="M7" s="35" t="s">
        <v>440</v>
      </c>
      <c r="N7" s="35"/>
      <c r="O7" s="35" t="s">
        <v>441</v>
      </c>
      <c r="P7" s="35"/>
      <c r="Q7" s="152">
        <v>241833</v>
      </c>
      <c r="R7" s="171"/>
      <c r="S7" s="171"/>
      <c r="T7" s="171">
        <v>128456</v>
      </c>
      <c r="U7" s="271"/>
      <c r="V7" s="171">
        <v>0</v>
      </c>
      <c r="W7" s="271"/>
      <c r="X7" s="36">
        <v>11576</v>
      </c>
      <c r="Y7" s="36">
        <v>101801</v>
      </c>
      <c r="Z7" s="171">
        <v>0</v>
      </c>
      <c r="AA7" s="271"/>
      <c r="AB7" s="271"/>
      <c r="AC7" s="171">
        <v>0</v>
      </c>
      <c r="AD7" s="271"/>
      <c r="AE7" s="171">
        <v>0</v>
      </c>
      <c r="AF7" s="271"/>
      <c r="AG7" s="271"/>
      <c r="AH7" s="171">
        <v>0</v>
      </c>
      <c r="AI7" s="171"/>
      <c r="AJ7" s="171">
        <v>0</v>
      </c>
      <c r="AK7" s="171"/>
      <c r="AL7" s="171"/>
      <c r="AM7" s="171">
        <v>0</v>
      </c>
      <c r="AN7" s="271"/>
      <c r="AO7" s="36">
        <v>0</v>
      </c>
    </row>
    <row r="8" spans="1:41" ht="21" customHeight="1">
      <c r="A8" s="8"/>
      <c r="B8" s="47" t="s">
        <v>401</v>
      </c>
      <c r="C8" s="47"/>
      <c r="D8" s="33" t="s">
        <v>402</v>
      </c>
      <c r="E8" s="151" t="s">
        <v>405</v>
      </c>
      <c r="F8" s="151"/>
      <c r="G8" s="151"/>
      <c r="H8" s="76" t="s">
        <v>404</v>
      </c>
      <c r="I8" s="76"/>
      <c r="J8" s="174" t="s">
        <v>439</v>
      </c>
      <c r="K8" s="174"/>
      <c r="L8" s="35"/>
      <c r="M8" s="35" t="s">
        <v>440</v>
      </c>
      <c r="N8" s="35"/>
      <c r="O8" s="35" t="s">
        <v>441</v>
      </c>
      <c r="P8" s="35"/>
      <c r="Q8" s="152">
        <v>196962</v>
      </c>
      <c r="R8" s="171"/>
      <c r="S8" s="171"/>
      <c r="T8" s="171">
        <v>71774</v>
      </c>
      <c r="U8" s="271"/>
      <c r="V8" s="171">
        <v>0</v>
      </c>
      <c r="W8" s="271"/>
      <c r="X8" s="36">
        <v>0</v>
      </c>
      <c r="Y8" s="36">
        <v>52747</v>
      </c>
      <c r="Z8" s="171">
        <v>0</v>
      </c>
      <c r="AA8" s="271"/>
      <c r="AB8" s="271"/>
      <c r="AC8" s="171">
        <v>0</v>
      </c>
      <c r="AD8" s="271"/>
      <c r="AE8" s="171">
        <v>0</v>
      </c>
      <c r="AF8" s="271"/>
      <c r="AG8" s="271"/>
      <c r="AH8" s="171">
        <v>0</v>
      </c>
      <c r="AI8" s="171"/>
      <c r="AJ8" s="171">
        <v>0</v>
      </c>
      <c r="AK8" s="171"/>
      <c r="AL8" s="171"/>
      <c r="AM8" s="171">
        <v>0</v>
      </c>
      <c r="AN8" s="271"/>
      <c r="AO8" s="36">
        <v>72441</v>
      </c>
    </row>
    <row r="9" spans="1:41" ht="21" customHeight="1">
      <c r="A9" s="8"/>
      <c r="B9" s="47" t="s">
        <v>401</v>
      </c>
      <c r="C9" s="47"/>
      <c r="D9" s="33" t="s">
        <v>402</v>
      </c>
      <c r="E9" s="151" t="s">
        <v>442</v>
      </c>
      <c r="F9" s="151"/>
      <c r="G9" s="151"/>
      <c r="H9" s="76" t="s">
        <v>404</v>
      </c>
      <c r="I9" s="76"/>
      <c r="J9" s="174" t="s">
        <v>439</v>
      </c>
      <c r="K9" s="174"/>
      <c r="L9" s="35"/>
      <c r="M9" s="35" t="s">
        <v>440</v>
      </c>
      <c r="N9" s="35"/>
      <c r="O9" s="35" t="s">
        <v>441</v>
      </c>
      <c r="P9" s="35"/>
      <c r="Q9" s="152">
        <v>4180</v>
      </c>
      <c r="R9" s="171"/>
      <c r="S9" s="171"/>
      <c r="T9" s="171">
        <v>2960</v>
      </c>
      <c r="U9" s="171"/>
      <c r="V9" s="171">
        <v>0</v>
      </c>
      <c r="W9" s="171"/>
      <c r="X9" s="36">
        <v>162</v>
      </c>
      <c r="Y9" s="36">
        <v>1058</v>
      </c>
      <c r="Z9" s="171">
        <v>0</v>
      </c>
      <c r="AA9" s="171"/>
      <c r="AB9" s="171"/>
      <c r="AC9" s="171">
        <v>0</v>
      </c>
      <c r="AD9" s="171"/>
      <c r="AE9" s="171">
        <v>0</v>
      </c>
      <c r="AF9" s="171"/>
      <c r="AG9" s="171"/>
      <c r="AH9" s="171">
        <v>0</v>
      </c>
      <c r="AI9" s="171"/>
      <c r="AJ9" s="171">
        <v>0</v>
      </c>
      <c r="AK9" s="171"/>
      <c r="AL9" s="171"/>
      <c r="AM9" s="171">
        <v>0</v>
      </c>
      <c r="AN9" s="171"/>
      <c r="AO9" s="36">
        <v>0</v>
      </c>
    </row>
    <row r="10" spans="1:41" ht="21" customHeight="1">
      <c r="A10" s="8"/>
      <c r="B10" s="47" t="s">
        <v>401</v>
      </c>
      <c r="C10" s="47"/>
      <c r="D10" s="33" t="s">
        <v>402</v>
      </c>
      <c r="E10" s="151" t="s">
        <v>406</v>
      </c>
      <c r="F10" s="151"/>
      <c r="G10" s="151"/>
      <c r="H10" s="76" t="s">
        <v>404</v>
      </c>
      <c r="I10" s="76"/>
      <c r="J10" s="174" t="s">
        <v>439</v>
      </c>
      <c r="K10" s="174"/>
      <c r="L10" s="35"/>
      <c r="M10" s="35" t="s">
        <v>440</v>
      </c>
      <c r="N10" s="35"/>
      <c r="O10" s="35" t="s">
        <v>441</v>
      </c>
      <c r="P10" s="35"/>
      <c r="Q10" s="152">
        <v>239704</v>
      </c>
      <c r="R10" s="171"/>
      <c r="S10" s="171"/>
      <c r="T10" s="171">
        <v>94524</v>
      </c>
      <c r="U10" s="271"/>
      <c r="V10" s="171">
        <v>8780</v>
      </c>
      <c r="W10" s="271"/>
      <c r="X10" s="36">
        <v>14146</v>
      </c>
      <c r="Y10" s="36">
        <v>84568</v>
      </c>
      <c r="Z10" s="171">
        <v>8338</v>
      </c>
      <c r="AA10" s="271"/>
      <c r="AB10" s="271"/>
      <c r="AC10" s="171">
        <v>29348</v>
      </c>
      <c r="AD10" s="271"/>
      <c r="AE10" s="171">
        <v>0</v>
      </c>
      <c r="AF10" s="271"/>
      <c r="AG10" s="271"/>
      <c r="AH10" s="171">
        <v>0</v>
      </c>
      <c r="AI10" s="171"/>
      <c r="AJ10" s="171">
        <v>0</v>
      </c>
      <c r="AK10" s="171"/>
      <c r="AL10" s="171"/>
      <c r="AM10" s="171">
        <v>0</v>
      </c>
      <c r="AN10" s="171"/>
      <c r="AO10" s="36">
        <v>0</v>
      </c>
    </row>
    <row r="11" spans="1:41" ht="21" customHeight="1">
      <c r="A11" s="8"/>
      <c r="B11" s="47" t="s">
        <v>401</v>
      </c>
      <c r="C11" s="47"/>
      <c r="D11" s="33" t="s">
        <v>402</v>
      </c>
      <c r="E11" s="151" t="s">
        <v>407</v>
      </c>
      <c r="F11" s="151"/>
      <c r="G11" s="151"/>
      <c r="H11" s="76" t="s">
        <v>404</v>
      </c>
      <c r="I11" s="76"/>
      <c r="J11" s="174" t="s">
        <v>439</v>
      </c>
      <c r="K11" s="174"/>
      <c r="L11" s="35"/>
      <c r="M11" s="35" t="s">
        <v>440</v>
      </c>
      <c r="N11" s="35"/>
      <c r="O11" s="35" t="s">
        <v>441</v>
      </c>
      <c r="P11" s="35"/>
      <c r="Q11" s="152">
        <v>193051</v>
      </c>
      <c r="R11" s="171"/>
      <c r="S11" s="171"/>
      <c r="T11" s="171">
        <v>78157</v>
      </c>
      <c r="U11" s="271"/>
      <c r="V11" s="171">
        <v>7128</v>
      </c>
      <c r="W11" s="271"/>
      <c r="X11" s="36">
        <v>11153</v>
      </c>
      <c r="Y11" s="36">
        <v>69699</v>
      </c>
      <c r="Z11" s="171">
        <v>7452</v>
      </c>
      <c r="AA11" s="271"/>
      <c r="AB11" s="271"/>
      <c r="AC11" s="171">
        <v>19462</v>
      </c>
      <c r="AD11" s="271"/>
      <c r="AE11" s="171">
        <v>0</v>
      </c>
      <c r="AF11" s="271"/>
      <c r="AG11" s="271"/>
      <c r="AH11" s="171">
        <v>0</v>
      </c>
      <c r="AI11" s="171"/>
      <c r="AJ11" s="171">
        <v>0</v>
      </c>
      <c r="AK11" s="171"/>
      <c r="AL11" s="171"/>
      <c r="AM11" s="171">
        <v>0</v>
      </c>
      <c r="AN11" s="171"/>
      <c r="AO11" s="36">
        <v>0</v>
      </c>
    </row>
    <row r="12" spans="1:41" ht="21" customHeight="1">
      <c r="A12" s="8"/>
      <c r="B12" s="47" t="s">
        <v>401</v>
      </c>
      <c r="C12" s="47"/>
      <c r="D12" s="33" t="s">
        <v>402</v>
      </c>
      <c r="E12" s="151" t="s">
        <v>443</v>
      </c>
      <c r="F12" s="151"/>
      <c r="G12" s="151"/>
      <c r="H12" s="76" t="s">
        <v>404</v>
      </c>
      <c r="I12" s="76"/>
      <c r="J12" s="174" t="s">
        <v>439</v>
      </c>
      <c r="K12" s="174"/>
      <c r="L12" s="35"/>
      <c r="M12" s="35" t="s">
        <v>440</v>
      </c>
      <c r="N12" s="35"/>
      <c r="O12" s="35" t="s">
        <v>441</v>
      </c>
      <c r="P12" s="35"/>
      <c r="Q12" s="152">
        <v>4111</v>
      </c>
      <c r="R12" s="171"/>
      <c r="S12" s="171"/>
      <c r="T12" s="171">
        <v>1925</v>
      </c>
      <c r="U12" s="171"/>
      <c r="V12" s="171">
        <v>170</v>
      </c>
      <c r="W12" s="171"/>
      <c r="X12" s="36">
        <v>129</v>
      </c>
      <c r="Y12" s="36">
        <v>1263</v>
      </c>
      <c r="Z12" s="171">
        <v>167</v>
      </c>
      <c r="AA12" s="171"/>
      <c r="AB12" s="171"/>
      <c r="AC12" s="171">
        <v>457</v>
      </c>
      <c r="AD12" s="171"/>
      <c r="AE12" s="171">
        <v>0</v>
      </c>
      <c r="AF12" s="171"/>
      <c r="AG12" s="171"/>
      <c r="AH12" s="171">
        <v>0</v>
      </c>
      <c r="AI12" s="171"/>
      <c r="AJ12" s="171">
        <v>0</v>
      </c>
      <c r="AK12" s="171"/>
      <c r="AL12" s="171"/>
      <c r="AM12" s="171">
        <v>0</v>
      </c>
      <c r="AN12" s="171"/>
      <c r="AO12" s="36">
        <v>0</v>
      </c>
    </row>
    <row r="13" spans="1:41" ht="21" customHeight="1">
      <c r="A13" s="8"/>
      <c r="B13" s="47" t="s">
        <v>408</v>
      </c>
      <c r="C13" s="47"/>
      <c r="D13" s="33" t="s">
        <v>409</v>
      </c>
      <c r="E13" s="151" t="s">
        <v>410</v>
      </c>
      <c r="F13" s="151"/>
      <c r="G13" s="151"/>
      <c r="H13" s="76" t="s">
        <v>411</v>
      </c>
      <c r="I13" s="76"/>
      <c r="J13" s="174" t="s">
        <v>412</v>
      </c>
      <c r="K13" s="174"/>
      <c r="L13" s="35"/>
      <c r="M13" s="35" t="s">
        <v>413</v>
      </c>
      <c r="N13" s="35"/>
      <c r="O13" s="35" t="s">
        <v>414</v>
      </c>
      <c r="P13" s="35"/>
      <c r="Q13" s="152">
        <v>260702</v>
      </c>
      <c r="R13" s="171"/>
      <c r="S13" s="171"/>
      <c r="T13" s="171">
        <v>130483</v>
      </c>
      <c r="U13" s="271"/>
      <c r="V13" s="171">
        <v>0</v>
      </c>
      <c r="W13" s="171"/>
      <c r="X13" s="36">
        <v>20859</v>
      </c>
      <c r="Y13" s="36">
        <v>109360</v>
      </c>
      <c r="Z13" s="171">
        <v>0</v>
      </c>
      <c r="AA13" s="271"/>
      <c r="AB13" s="271"/>
      <c r="AC13" s="171">
        <v>0</v>
      </c>
      <c r="AD13" s="271"/>
      <c r="AE13" s="171">
        <v>0</v>
      </c>
      <c r="AF13" s="271"/>
      <c r="AG13" s="271"/>
      <c r="AH13" s="171">
        <v>0</v>
      </c>
      <c r="AI13" s="171"/>
      <c r="AJ13" s="171">
        <v>0</v>
      </c>
      <c r="AK13" s="171"/>
      <c r="AL13" s="171"/>
      <c r="AM13" s="171">
        <v>0</v>
      </c>
      <c r="AN13" s="271"/>
      <c r="AO13" s="36">
        <v>0</v>
      </c>
    </row>
    <row r="14" spans="1:41" ht="21" customHeight="1">
      <c r="A14" s="8"/>
      <c r="B14" s="47" t="s">
        <v>408</v>
      </c>
      <c r="C14" s="47"/>
      <c r="D14" s="33" t="s">
        <v>409</v>
      </c>
      <c r="E14" s="151" t="s">
        <v>415</v>
      </c>
      <c r="F14" s="151"/>
      <c r="G14" s="151"/>
      <c r="H14" s="76" t="s">
        <v>411</v>
      </c>
      <c r="I14" s="76"/>
      <c r="J14" s="174" t="s">
        <v>412</v>
      </c>
      <c r="K14" s="174"/>
      <c r="L14" s="35"/>
      <c r="M14" s="35" t="s">
        <v>413</v>
      </c>
      <c r="N14" s="35"/>
      <c r="O14" s="35" t="s">
        <v>414</v>
      </c>
      <c r="P14" s="35"/>
      <c r="Q14" s="98">
        <v>258271.98700000002</v>
      </c>
      <c r="R14" s="172"/>
      <c r="S14" s="172"/>
      <c r="T14" s="172">
        <v>77452.004</v>
      </c>
      <c r="U14" s="172"/>
      <c r="V14" s="172">
        <v>10585</v>
      </c>
      <c r="W14" s="172"/>
      <c r="X14" s="37">
        <v>17665.023</v>
      </c>
      <c r="Y14" s="37">
        <v>105462.356</v>
      </c>
      <c r="Z14" s="171">
        <v>0</v>
      </c>
      <c r="AA14" s="271"/>
      <c r="AB14" s="271"/>
      <c r="AC14" s="172">
        <v>36190.119</v>
      </c>
      <c r="AD14" s="172"/>
      <c r="AE14" s="172">
        <v>5746.111</v>
      </c>
      <c r="AF14" s="172"/>
      <c r="AG14" s="172"/>
      <c r="AH14" s="172">
        <v>4599.374</v>
      </c>
      <c r="AI14" s="172"/>
      <c r="AJ14" s="172">
        <v>572</v>
      </c>
      <c r="AK14" s="172"/>
      <c r="AL14" s="172"/>
      <c r="AM14" s="171">
        <v>0</v>
      </c>
      <c r="AN14" s="271"/>
      <c r="AO14" s="36">
        <v>0</v>
      </c>
    </row>
    <row r="15" spans="1:41" ht="21" customHeight="1">
      <c r="A15" s="8"/>
      <c r="B15" s="151" t="s">
        <v>416</v>
      </c>
      <c r="C15" s="151"/>
      <c r="D15" s="151"/>
      <c r="E15" s="151"/>
      <c r="F15" s="151"/>
      <c r="G15" s="151"/>
      <c r="H15" s="151"/>
      <c r="I15" s="33"/>
      <c r="J15" s="174" t="s">
        <v>444</v>
      </c>
      <c r="K15" s="174"/>
      <c r="L15" s="35"/>
      <c r="M15" s="35" t="s">
        <v>413</v>
      </c>
      <c r="N15" s="35"/>
      <c r="O15" s="35" t="s">
        <v>445</v>
      </c>
      <c r="P15" s="35"/>
      <c r="Q15" s="152">
        <v>293382</v>
      </c>
      <c r="R15" s="171"/>
      <c r="S15" s="171"/>
      <c r="T15" s="171">
        <v>0</v>
      </c>
      <c r="U15" s="271"/>
      <c r="V15" s="171">
        <v>0</v>
      </c>
      <c r="W15" s="271"/>
      <c r="X15" s="36">
        <v>0</v>
      </c>
      <c r="Y15" s="36">
        <v>0</v>
      </c>
      <c r="Z15" s="171">
        <v>0</v>
      </c>
      <c r="AA15" s="271"/>
      <c r="AB15" s="271"/>
      <c r="AC15" s="171">
        <v>0</v>
      </c>
      <c r="AD15" s="271"/>
      <c r="AE15" s="171">
        <v>0</v>
      </c>
      <c r="AF15" s="271"/>
      <c r="AG15" s="271"/>
      <c r="AH15" s="171">
        <v>0</v>
      </c>
      <c r="AI15" s="171"/>
      <c r="AJ15" s="171">
        <v>0</v>
      </c>
      <c r="AK15" s="171"/>
      <c r="AL15" s="171"/>
      <c r="AM15" s="171">
        <v>0</v>
      </c>
      <c r="AN15" s="271"/>
      <c r="AO15" s="36">
        <v>293382</v>
      </c>
    </row>
    <row r="16" spans="1:41" ht="21" customHeight="1">
      <c r="A16" s="8"/>
      <c r="B16" s="151" t="s">
        <v>417</v>
      </c>
      <c r="C16" s="151"/>
      <c r="D16" s="151"/>
      <c r="E16" s="151"/>
      <c r="F16" s="151"/>
      <c r="G16" s="151"/>
      <c r="H16" s="151"/>
      <c r="I16" s="33"/>
      <c r="J16" s="174" t="s">
        <v>418</v>
      </c>
      <c r="K16" s="174"/>
      <c r="L16" s="35"/>
      <c r="M16" s="35" t="s">
        <v>419</v>
      </c>
      <c r="N16" s="35"/>
      <c r="O16" s="35" t="s">
        <v>420</v>
      </c>
      <c r="P16" s="35"/>
      <c r="Q16" s="98">
        <v>229995.99799999996</v>
      </c>
      <c r="R16" s="172"/>
      <c r="S16" s="172"/>
      <c r="T16" s="172">
        <v>66375.643</v>
      </c>
      <c r="U16" s="172"/>
      <c r="V16" s="171">
        <v>0</v>
      </c>
      <c r="W16" s="271"/>
      <c r="X16" s="36">
        <v>16804</v>
      </c>
      <c r="Y16" s="36">
        <v>17680</v>
      </c>
      <c r="Z16" s="171">
        <v>0</v>
      </c>
      <c r="AA16" s="271"/>
      <c r="AB16" s="271"/>
      <c r="AC16" s="171">
        <v>40734</v>
      </c>
      <c r="AD16" s="271"/>
      <c r="AE16" s="171">
        <v>0</v>
      </c>
      <c r="AF16" s="271"/>
      <c r="AG16" s="271"/>
      <c r="AH16" s="171">
        <v>0</v>
      </c>
      <c r="AI16" s="171"/>
      <c r="AJ16" s="171">
        <v>0</v>
      </c>
      <c r="AK16" s="171"/>
      <c r="AL16" s="171"/>
      <c r="AM16" s="171">
        <v>0</v>
      </c>
      <c r="AN16" s="271"/>
      <c r="AO16" s="37">
        <v>88402.355</v>
      </c>
    </row>
    <row r="17" spans="1:41" ht="21" customHeight="1">
      <c r="A17" s="8"/>
      <c r="B17" s="151" t="s">
        <v>421</v>
      </c>
      <c r="C17" s="151"/>
      <c r="D17" s="151"/>
      <c r="E17" s="151"/>
      <c r="F17" s="151"/>
      <c r="G17" s="151"/>
      <c r="H17" s="151"/>
      <c r="I17" s="33"/>
      <c r="J17" s="174" t="s">
        <v>418</v>
      </c>
      <c r="K17" s="174"/>
      <c r="L17" s="35"/>
      <c r="M17" s="35" t="s">
        <v>419</v>
      </c>
      <c r="N17" s="35"/>
      <c r="O17" s="35" t="s">
        <v>422</v>
      </c>
      <c r="P17" s="35"/>
      <c r="Q17" s="152">
        <v>249646</v>
      </c>
      <c r="R17" s="171"/>
      <c r="S17" s="171"/>
      <c r="T17" s="171">
        <v>0</v>
      </c>
      <c r="U17" s="271"/>
      <c r="V17" s="171">
        <v>0</v>
      </c>
      <c r="W17" s="271"/>
      <c r="X17" s="36">
        <v>0</v>
      </c>
      <c r="Y17" s="36">
        <v>0</v>
      </c>
      <c r="Z17" s="171">
        <v>0</v>
      </c>
      <c r="AA17" s="271"/>
      <c r="AB17" s="271"/>
      <c r="AC17" s="171">
        <v>0</v>
      </c>
      <c r="AD17" s="271"/>
      <c r="AE17" s="171">
        <v>0</v>
      </c>
      <c r="AF17" s="271"/>
      <c r="AG17" s="271"/>
      <c r="AH17" s="171">
        <v>0</v>
      </c>
      <c r="AI17" s="171"/>
      <c r="AJ17" s="171">
        <v>0</v>
      </c>
      <c r="AK17" s="171"/>
      <c r="AL17" s="171"/>
      <c r="AM17" s="171">
        <v>0</v>
      </c>
      <c r="AN17" s="271"/>
      <c r="AO17" s="36">
        <v>249646</v>
      </c>
    </row>
    <row r="18" spans="1:41" ht="21" customHeight="1">
      <c r="A18" s="8"/>
      <c r="B18" s="151" t="s">
        <v>371</v>
      </c>
      <c r="C18" s="151"/>
      <c r="D18" s="151"/>
      <c r="E18" s="151"/>
      <c r="F18" s="151"/>
      <c r="G18" s="151"/>
      <c r="H18" s="151"/>
      <c r="I18" s="33"/>
      <c r="J18" s="174" t="s">
        <v>418</v>
      </c>
      <c r="K18" s="174"/>
      <c r="L18" s="35"/>
      <c r="M18" s="35" t="s">
        <v>419</v>
      </c>
      <c r="N18" s="35"/>
      <c r="O18" s="35" t="s">
        <v>422</v>
      </c>
      <c r="P18" s="35"/>
      <c r="Q18" s="98">
        <v>248348.995</v>
      </c>
      <c r="R18" s="172"/>
      <c r="S18" s="172"/>
      <c r="T18" s="171">
        <v>0</v>
      </c>
      <c r="U18" s="271"/>
      <c r="V18" s="171">
        <v>6670</v>
      </c>
      <c r="W18" s="271"/>
      <c r="X18" s="37">
        <v>14755.591</v>
      </c>
      <c r="Y18" s="36">
        <v>4422</v>
      </c>
      <c r="Z18" s="171">
        <v>0</v>
      </c>
      <c r="AA18" s="271"/>
      <c r="AB18" s="271"/>
      <c r="AC18" s="172">
        <v>30284.555</v>
      </c>
      <c r="AD18" s="172"/>
      <c r="AE18" s="171">
        <v>0</v>
      </c>
      <c r="AF18" s="271"/>
      <c r="AG18" s="271"/>
      <c r="AH18" s="171">
        <v>0</v>
      </c>
      <c r="AI18" s="171"/>
      <c r="AJ18" s="172">
        <v>0</v>
      </c>
      <c r="AK18" s="172"/>
      <c r="AL18" s="173"/>
      <c r="AM18" s="171">
        <v>0</v>
      </c>
      <c r="AN18" s="271"/>
      <c r="AO18" s="37">
        <v>192216.849</v>
      </c>
    </row>
    <row r="19" spans="1:41" ht="21" customHeight="1">
      <c r="A19" s="8"/>
      <c r="B19" s="151" t="s">
        <v>423</v>
      </c>
      <c r="C19" s="151"/>
      <c r="D19" s="151"/>
      <c r="E19" s="151"/>
      <c r="F19" s="151"/>
      <c r="G19" s="151"/>
      <c r="H19" s="151"/>
      <c r="I19" s="33"/>
      <c r="J19" s="174" t="s">
        <v>446</v>
      </c>
      <c r="K19" s="174"/>
      <c r="L19" s="35"/>
      <c r="M19" s="35" t="s">
        <v>447</v>
      </c>
      <c r="N19" s="35"/>
      <c r="O19" s="35" t="s">
        <v>448</v>
      </c>
      <c r="P19" s="35"/>
      <c r="Q19" s="152">
        <v>44871</v>
      </c>
      <c r="R19" s="171"/>
      <c r="S19" s="171"/>
      <c r="T19" s="171">
        <v>0</v>
      </c>
      <c r="U19" s="271"/>
      <c r="V19" s="171">
        <v>0</v>
      </c>
      <c r="W19" s="271"/>
      <c r="X19" s="36">
        <v>4111</v>
      </c>
      <c r="Y19" s="36">
        <v>0</v>
      </c>
      <c r="Z19" s="171">
        <v>0</v>
      </c>
      <c r="AA19" s="171"/>
      <c r="AB19" s="171"/>
      <c r="AC19" s="171">
        <v>5608</v>
      </c>
      <c r="AD19" s="271"/>
      <c r="AE19" s="171">
        <v>0</v>
      </c>
      <c r="AF19" s="271"/>
      <c r="AG19" s="271"/>
      <c r="AH19" s="171">
        <v>0</v>
      </c>
      <c r="AI19" s="171"/>
      <c r="AJ19" s="172">
        <v>0</v>
      </c>
      <c r="AK19" s="172"/>
      <c r="AL19" s="173"/>
      <c r="AM19" s="171">
        <v>0</v>
      </c>
      <c r="AN19" s="271"/>
      <c r="AO19" s="36">
        <v>35152</v>
      </c>
    </row>
    <row r="20" spans="1:41" ht="21" customHeight="1">
      <c r="A20" s="8"/>
      <c r="B20" s="151" t="s">
        <v>424</v>
      </c>
      <c r="C20" s="151"/>
      <c r="D20" s="151"/>
      <c r="E20" s="151"/>
      <c r="F20" s="151"/>
      <c r="G20" s="151"/>
      <c r="H20" s="151"/>
      <c r="I20" s="33"/>
      <c r="J20" s="174" t="s">
        <v>449</v>
      </c>
      <c r="K20" s="174"/>
      <c r="L20" s="35"/>
      <c r="M20" s="35" t="s">
        <v>450</v>
      </c>
      <c r="N20" s="35"/>
      <c r="O20" s="35" t="s">
        <v>451</v>
      </c>
      <c r="P20" s="35"/>
      <c r="Q20" s="152">
        <v>5583</v>
      </c>
      <c r="R20" s="171"/>
      <c r="S20" s="171"/>
      <c r="T20" s="171">
        <v>0</v>
      </c>
      <c r="U20" s="271"/>
      <c r="V20" s="171">
        <v>0</v>
      </c>
      <c r="W20" s="271"/>
      <c r="X20" s="36">
        <v>1403</v>
      </c>
      <c r="Y20" s="36">
        <v>0</v>
      </c>
      <c r="Z20" s="171">
        <v>0</v>
      </c>
      <c r="AA20" s="171"/>
      <c r="AB20" s="171"/>
      <c r="AC20" s="171">
        <v>0</v>
      </c>
      <c r="AD20" s="271"/>
      <c r="AE20" s="171">
        <v>0</v>
      </c>
      <c r="AF20" s="271"/>
      <c r="AG20" s="271"/>
      <c r="AH20" s="171">
        <v>0</v>
      </c>
      <c r="AI20" s="171"/>
      <c r="AJ20" s="172">
        <v>0</v>
      </c>
      <c r="AK20" s="172"/>
      <c r="AL20" s="173"/>
      <c r="AM20" s="171">
        <v>0</v>
      </c>
      <c r="AN20" s="271"/>
      <c r="AO20" s="36">
        <v>4180</v>
      </c>
    </row>
    <row r="21" spans="1:41" ht="21" customHeight="1">
      <c r="A21" s="8"/>
      <c r="B21" s="151" t="s">
        <v>425</v>
      </c>
      <c r="C21" s="151"/>
      <c r="D21" s="151"/>
      <c r="E21" s="151"/>
      <c r="F21" s="151"/>
      <c r="G21" s="151"/>
      <c r="H21" s="151"/>
      <c r="I21" s="33"/>
      <c r="J21" s="174" t="s">
        <v>452</v>
      </c>
      <c r="K21" s="174"/>
      <c r="L21" s="35"/>
      <c r="M21" s="35" t="s">
        <v>453</v>
      </c>
      <c r="N21" s="35"/>
      <c r="O21" s="35" t="s">
        <v>454</v>
      </c>
      <c r="P21" s="35"/>
      <c r="Q21" s="152">
        <v>8282</v>
      </c>
      <c r="R21" s="171"/>
      <c r="S21" s="171"/>
      <c r="T21" s="171">
        <v>0</v>
      </c>
      <c r="U21" s="271"/>
      <c r="V21" s="171">
        <v>0</v>
      </c>
      <c r="W21" s="271"/>
      <c r="X21" s="36">
        <v>0</v>
      </c>
      <c r="Y21" s="36">
        <v>0</v>
      </c>
      <c r="Z21" s="171">
        <v>0</v>
      </c>
      <c r="AA21" s="171"/>
      <c r="AB21" s="171"/>
      <c r="AC21" s="171">
        <v>0</v>
      </c>
      <c r="AD21" s="271"/>
      <c r="AE21" s="171">
        <v>0</v>
      </c>
      <c r="AF21" s="271"/>
      <c r="AG21" s="271"/>
      <c r="AH21" s="171">
        <v>0</v>
      </c>
      <c r="AI21" s="171"/>
      <c r="AJ21" s="172">
        <v>0</v>
      </c>
      <c r="AK21" s="172"/>
      <c r="AL21" s="173"/>
      <c r="AM21" s="171">
        <v>0</v>
      </c>
      <c r="AN21" s="271"/>
      <c r="AO21" s="36">
        <v>8282</v>
      </c>
    </row>
    <row r="22" spans="1:41" ht="21" customHeight="1">
      <c r="A22" s="8"/>
      <c r="B22" s="151" t="s">
        <v>426</v>
      </c>
      <c r="C22" s="151"/>
      <c r="D22" s="151"/>
      <c r="E22" s="151"/>
      <c r="F22" s="151"/>
      <c r="G22" s="151"/>
      <c r="H22" s="151"/>
      <c r="I22" s="33"/>
      <c r="J22" s="174" t="s">
        <v>455</v>
      </c>
      <c r="K22" s="174"/>
      <c r="L22" s="35"/>
      <c r="M22" s="35" t="s">
        <v>456</v>
      </c>
      <c r="N22" s="35"/>
      <c r="O22" s="35" t="s">
        <v>457</v>
      </c>
      <c r="P22" s="35"/>
      <c r="Q22" s="98">
        <v>11327.999</v>
      </c>
      <c r="R22" s="172"/>
      <c r="S22" s="172"/>
      <c r="T22" s="171">
        <v>0</v>
      </c>
      <c r="U22" s="271"/>
      <c r="V22" s="171">
        <v>0</v>
      </c>
      <c r="W22" s="271"/>
      <c r="X22" s="37">
        <v>2216.913</v>
      </c>
      <c r="Y22" s="36">
        <v>0</v>
      </c>
      <c r="Z22" s="171">
        <v>0</v>
      </c>
      <c r="AA22" s="171"/>
      <c r="AB22" s="171"/>
      <c r="AC22" s="171">
        <v>0</v>
      </c>
      <c r="AD22" s="271"/>
      <c r="AE22" s="171">
        <v>0</v>
      </c>
      <c r="AF22" s="271"/>
      <c r="AG22" s="271"/>
      <c r="AH22" s="171">
        <v>0</v>
      </c>
      <c r="AI22" s="171"/>
      <c r="AJ22" s="172">
        <v>0</v>
      </c>
      <c r="AK22" s="172"/>
      <c r="AL22" s="173"/>
      <c r="AM22" s="171">
        <v>0</v>
      </c>
      <c r="AN22" s="271"/>
      <c r="AO22" s="37">
        <v>9111.086</v>
      </c>
    </row>
    <row r="23" spans="1:41" ht="21" customHeight="1">
      <c r="A23" s="8"/>
      <c r="B23" s="151" t="s">
        <v>427</v>
      </c>
      <c r="C23" s="151"/>
      <c r="D23" s="151"/>
      <c r="E23" s="151"/>
      <c r="F23" s="151"/>
      <c r="G23" s="151"/>
      <c r="H23" s="151"/>
      <c r="I23" s="33"/>
      <c r="J23" s="174" t="s">
        <v>449</v>
      </c>
      <c r="K23" s="174"/>
      <c r="L23" s="35"/>
      <c r="M23" s="35" t="s">
        <v>450</v>
      </c>
      <c r="N23" s="35"/>
      <c r="O23" s="35" t="s">
        <v>451</v>
      </c>
      <c r="P23" s="35"/>
      <c r="Q23" s="153" t="s">
        <v>428</v>
      </c>
      <c r="R23" s="154"/>
      <c r="S23" s="154"/>
      <c r="T23" s="171"/>
      <c r="U23" s="271"/>
      <c r="V23" s="171"/>
      <c r="W23" s="271"/>
      <c r="X23" s="36"/>
      <c r="Y23" s="36"/>
      <c r="Z23" s="171"/>
      <c r="AA23" s="171"/>
      <c r="AB23" s="171"/>
      <c r="AC23" s="171"/>
      <c r="AD23" s="271"/>
      <c r="AE23" s="171"/>
      <c r="AF23" s="271"/>
      <c r="AG23" s="271"/>
      <c r="AH23" s="171"/>
      <c r="AI23" s="171"/>
      <c r="AJ23" s="172"/>
      <c r="AK23" s="172"/>
      <c r="AL23" s="173"/>
      <c r="AM23" s="171"/>
      <c r="AN23" s="271"/>
      <c r="AO23" s="37"/>
    </row>
    <row r="24" spans="1:41" ht="21" customHeight="1">
      <c r="A24" s="8"/>
      <c r="B24" s="151" t="s">
        <v>429</v>
      </c>
      <c r="C24" s="151"/>
      <c r="D24" s="151"/>
      <c r="E24" s="151"/>
      <c r="F24" s="151"/>
      <c r="G24" s="151"/>
      <c r="H24" s="151"/>
      <c r="I24" s="33"/>
      <c r="J24" s="174" t="s">
        <v>458</v>
      </c>
      <c r="K24" s="174"/>
      <c r="L24" s="35"/>
      <c r="M24" s="35" t="s">
        <v>459</v>
      </c>
      <c r="N24" s="35"/>
      <c r="O24" s="35" t="s">
        <v>460</v>
      </c>
      <c r="P24" s="35"/>
      <c r="Q24" s="152">
        <v>9527</v>
      </c>
      <c r="R24" s="171"/>
      <c r="S24" s="171"/>
      <c r="T24" s="171">
        <v>0</v>
      </c>
      <c r="U24" s="271"/>
      <c r="V24" s="171">
        <v>0</v>
      </c>
      <c r="W24" s="271"/>
      <c r="X24" s="36">
        <v>0</v>
      </c>
      <c r="Y24" s="36">
        <v>0</v>
      </c>
      <c r="Z24" s="171">
        <v>0</v>
      </c>
      <c r="AA24" s="171"/>
      <c r="AB24" s="171"/>
      <c r="AC24" s="171">
        <v>0</v>
      </c>
      <c r="AD24" s="271"/>
      <c r="AE24" s="171">
        <v>0</v>
      </c>
      <c r="AF24" s="271"/>
      <c r="AG24" s="271"/>
      <c r="AH24" s="171">
        <v>0</v>
      </c>
      <c r="AI24" s="171"/>
      <c r="AJ24" s="172">
        <v>0</v>
      </c>
      <c r="AK24" s="172"/>
      <c r="AL24" s="173"/>
      <c r="AM24" s="171">
        <v>0</v>
      </c>
      <c r="AN24" s="271"/>
      <c r="AO24" s="36">
        <v>9527</v>
      </c>
    </row>
    <row r="25" spans="1:41" ht="21" customHeight="1">
      <c r="A25" s="8"/>
      <c r="B25" s="151" t="s">
        <v>430</v>
      </c>
      <c r="C25" s="151"/>
      <c r="D25" s="151"/>
      <c r="E25" s="151"/>
      <c r="F25" s="151"/>
      <c r="G25" s="151"/>
      <c r="H25" s="151"/>
      <c r="I25" s="33"/>
      <c r="J25" s="174" t="s">
        <v>461</v>
      </c>
      <c r="K25" s="174"/>
      <c r="L25" s="35"/>
      <c r="M25" s="35" t="s">
        <v>462</v>
      </c>
      <c r="N25" s="35"/>
      <c r="O25" s="35" t="s">
        <v>463</v>
      </c>
      <c r="P25" s="35"/>
      <c r="Q25" s="152">
        <v>12448</v>
      </c>
      <c r="R25" s="171"/>
      <c r="S25" s="171"/>
      <c r="T25" s="171">
        <v>0</v>
      </c>
      <c r="U25" s="271"/>
      <c r="V25" s="171">
        <v>0</v>
      </c>
      <c r="W25" s="271"/>
      <c r="X25" s="36">
        <v>3521</v>
      </c>
      <c r="Y25" s="36">
        <v>0</v>
      </c>
      <c r="Z25" s="171">
        <v>0</v>
      </c>
      <c r="AA25" s="171"/>
      <c r="AB25" s="171"/>
      <c r="AC25" s="171">
        <v>0</v>
      </c>
      <c r="AD25" s="271"/>
      <c r="AE25" s="171">
        <v>0</v>
      </c>
      <c r="AF25" s="271"/>
      <c r="AG25" s="271"/>
      <c r="AH25" s="171">
        <v>0</v>
      </c>
      <c r="AI25" s="171"/>
      <c r="AJ25" s="172">
        <v>0</v>
      </c>
      <c r="AK25" s="172"/>
      <c r="AL25" s="173"/>
      <c r="AM25" s="171">
        <v>0</v>
      </c>
      <c r="AN25" s="271"/>
      <c r="AO25" s="36">
        <v>8927</v>
      </c>
    </row>
    <row r="26" spans="1:41" ht="21" customHeight="1">
      <c r="A26" s="8"/>
      <c r="B26" s="151" t="s">
        <v>431</v>
      </c>
      <c r="C26" s="151"/>
      <c r="D26" s="151"/>
      <c r="E26" s="151"/>
      <c r="F26" s="151"/>
      <c r="G26" s="151"/>
      <c r="H26" s="151"/>
      <c r="I26" s="33"/>
      <c r="J26" s="174" t="s">
        <v>464</v>
      </c>
      <c r="K26" s="174"/>
      <c r="L26" s="35"/>
      <c r="M26" s="35" t="s">
        <v>465</v>
      </c>
      <c r="N26" s="35"/>
      <c r="O26" s="35" t="s">
        <v>466</v>
      </c>
      <c r="P26" s="35"/>
      <c r="Q26" s="152">
        <v>883</v>
      </c>
      <c r="R26" s="171"/>
      <c r="S26" s="171"/>
      <c r="T26" s="171">
        <v>0</v>
      </c>
      <c r="U26" s="271"/>
      <c r="V26" s="171">
        <v>0</v>
      </c>
      <c r="W26" s="271"/>
      <c r="X26" s="36">
        <v>0</v>
      </c>
      <c r="Y26" s="36">
        <v>0</v>
      </c>
      <c r="Z26" s="171">
        <v>0</v>
      </c>
      <c r="AA26" s="171"/>
      <c r="AB26" s="171"/>
      <c r="AC26" s="171">
        <v>0</v>
      </c>
      <c r="AD26" s="271"/>
      <c r="AE26" s="171">
        <v>0</v>
      </c>
      <c r="AF26" s="271"/>
      <c r="AG26" s="271"/>
      <c r="AH26" s="171">
        <v>0</v>
      </c>
      <c r="AI26" s="171"/>
      <c r="AJ26" s="172">
        <v>0</v>
      </c>
      <c r="AK26" s="172"/>
      <c r="AL26" s="173"/>
      <c r="AM26" s="171">
        <v>0</v>
      </c>
      <c r="AN26" s="271"/>
      <c r="AO26" s="36">
        <v>883</v>
      </c>
    </row>
    <row r="27" spans="1:41" ht="21" customHeight="1">
      <c r="A27" s="8"/>
      <c r="B27" s="151" t="s">
        <v>432</v>
      </c>
      <c r="C27" s="151"/>
      <c r="D27" s="151"/>
      <c r="E27" s="151"/>
      <c r="F27" s="151"/>
      <c r="G27" s="151"/>
      <c r="H27" s="151"/>
      <c r="I27" s="33"/>
      <c r="J27" s="174" t="s">
        <v>467</v>
      </c>
      <c r="K27" s="174"/>
      <c r="L27" s="35"/>
      <c r="M27" s="35" t="s">
        <v>468</v>
      </c>
      <c r="N27" s="35"/>
      <c r="O27" s="35" t="s">
        <v>469</v>
      </c>
      <c r="P27" s="35"/>
      <c r="Q27" s="153" t="s">
        <v>428</v>
      </c>
      <c r="R27" s="154"/>
      <c r="S27" s="154"/>
      <c r="T27" s="171"/>
      <c r="U27" s="271"/>
      <c r="V27" s="171"/>
      <c r="W27" s="271"/>
      <c r="X27" s="36"/>
      <c r="Y27" s="36"/>
      <c r="Z27" s="171"/>
      <c r="AA27" s="171"/>
      <c r="AB27" s="171"/>
      <c r="AC27" s="171"/>
      <c r="AD27" s="271"/>
      <c r="AE27" s="171"/>
      <c r="AF27" s="271"/>
      <c r="AG27" s="271"/>
      <c r="AH27" s="171"/>
      <c r="AI27" s="171"/>
      <c r="AJ27" s="172"/>
      <c r="AK27" s="172"/>
      <c r="AL27" s="173"/>
      <c r="AM27" s="171"/>
      <c r="AN27" s="271"/>
      <c r="AO27" s="37"/>
    </row>
    <row r="28" spans="1:41" ht="21" customHeight="1">
      <c r="A28" s="8"/>
      <c r="B28" s="151" t="s">
        <v>433</v>
      </c>
      <c r="C28" s="151"/>
      <c r="D28" s="151"/>
      <c r="E28" s="151"/>
      <c r="F28" s="151"/>
      <c r="G28" s="151"/>
      <c r="H28" s="151"/>
      <c r="I28" s="33"/>
      <c r="J28" s="174" t="s">
        <v>470</v>
      </c>
      <c r="K28" s="174"/>
      <c r="L28" s="35"/>
      <c r="M28" s="35" t="s">
        <v>471</v>
      </c>
      <c r="N28" s="35"/>
      <c r="O28" s="35" t="s">
        <v>472</v>
      </c>
      <c r="P28" s="35"/>
      <c r="Q28" s="152">
        <v>2410</v>
      </c>
      <c r="R28" s="171"/>
      <c r="S28" s="171"/>
      <c r="T28" s="171">
        <v>0</v>
      </c>
      <c r="U28" s="271"/>
      <c r="V28" s="171">
        <v>0</v>
      </c>
      <c r="W28" s="271"/>
      <c r="X28" s="36">
        <v>0</v>
      </c>
      <c r="Y28" s="36">
        <v>0</v>
      </c>
      <c r="Z28" s="171">
        <v>0</v>
      </c>
      <c r="AA28" s="171"/>
      <c r="AB28" s="171"/>
      <c r="AC28" s="171">
        <v>0</v>
      </c>
      <c r="AD28" s="271"/>
      <c r="AE28" s="171">
        <v>0</v>
      </c>
      <c r="AF28" s="271"/>
      <c r="AG28" s="271"/>
      <c r="AH28" s="171">
        <v>0</v>
      </c>
      <c r="AI28" s="171"/>
      <c r="AJ28" s="172">
        <v>0</v>
      </c>
      <c r="AK28" s="172"/>
      <c r="AL28" s="173"/>
      <c r="AM28" s="171">
        <v>0</v>
      </c>
      <c r="AN28" s="271"/>
      <c r="AO28" s="36">
        <v>2410</v>
      </c>
    </row>
    <row r="29" spans="1:41" ht="21" customHeight="1">
      <c r="A29" s="8"/>
      <c r="B29" s="151" t="s">
        <v>434</v>
      </c>
      <c r="C29" s="151"/>
      <c r="D29" s="151"/>
      <c r="E29" s="151"/>
      <c r="F29" s="151"/>
      <c r="G29" s="151"/>
      <c r="H29" s="151"/>
      <c r="I29" s="33"/>
      <c r="J29" s="174" t="s">
        <v>473</v>
      </c>
      <c r="K29" s="174"/>
      <c r="L29" s="35"/>
      <c r="M29" s="35" t="s">
        <v>474</v>
      </c>
      <c r="N29" s="35"/>
      <c r="O29" s="35" t="s">
        <v>475</v>
      </c>
      <c r="P29" s="35"/>
      <c r="Q29" s="152">
        <v>4542</v>
      </c>
      <c r="R29" s="171"/>
      <c r="S29" s="171"/>
      <c r="T29" s="171">
        <v>0</v>
      </c>
      <c r="U29" s="271"/>
      <c r="V29" s="171">
        <v>0</v>
      </c>
      <c r="W29" s="271"/>
      <c r="X29" s="36">
        <v>0</v>
      </c>
      <c r="Y29" s="36">
        <v>0</v>
      </c>
      <c r="Z29" s="171">
        <v>0</v>
      </c>
      <c r="AA29" s="171"/>
      <c r="AB29" s="171"/>
      <c r="AC29" s="171">
        <v>0</v>
      </c>
      <c r="AD29" s="271"/>
      <c r="AE29" s="171">
        <v>0</v>
      </c>
      <c r="AF29" s="271"/>
      <c r="AG29" s="271"/>
      <c r="AH29" s="171">
        <v>0</v>
      </c>
      <c r="AI29" s="171"/>
      <c r="AJ29" s="172">
        <v>0</v>
      </c>
      <c r="AK29" s="172"/>
      <c r="AL29" s="173"/>
      <c r="AM29" s="171">
        <v>0</v>
      </c>
      <c r="AN29" s="271"/>
      <c r="AO29" s="36">
        <v>4542</v>
      </c>
    </row>
    <row r="30" spans="1:41" ht="6" customHeight="1" thickBot="1">
      <c r="A30" s="15"/>
      <c r="B30" s="49"/>
      <c r="C30" s="49"/>
      <c r="D30" s="39"/>
      <c r="E30" s="50"/>
      <c r="F30" s="50"/>
      <c r="G30" s="50"/>
      <c r="H30" s="41"/>
      <c r="I30" s="39"/>
      <c r="J30" s="51"/>
      <c r="K30" s="51"/>
      <c r="L30" s="42"/>
      <c r="M30" s="42"/>
      <c r="N30" s="42"/>
      <c r="O30" s="42"/>
      <c r="P30" s="42"/>
      <c r="Q30" s="52"/>
      <c r="R30" s="48"/>
      <c r="S30" s="48"/>
      <c r="T30" s="48"/>
      <c r="U30" s="159"/>
      <c r="V30" s="48"/>
      <c r="W30" s="159"/>
      <c r="X30" s="43"/>
      <c r="Y30" s="43"/>
      <c r="Z30" s="48"/>
      <c r="AA30" s="159"/>
      <c r="AB30" s="159"/>
      <c r="AC30" s="48"/>
      <c r="AD30" s="159"/>
      <c r="AE30" s="48"/>
      <c r="AF30" s="159"/>
      <c r="AG30" s="159"/>
      <c r="AH30" s="48"/>
      <c r="AI30" s="48"/>
      <c r="AJ30" s="48"/>
      <c r="AK30" s="48"/>
      <c r="AL30" s="48"/>
      <c r="AM30" s="48"/>
      <c r="AN30" s="159"/>
      <c r="AO30" s="43"/>
    </row>
    <row r="31" spans="1:2" ht="18" customHeight="1">
      <c r="A31" s="3" t="s">
        <v>435</v>
      </c>
      <c r="B31" s="3"/>
    </row>
  </sheetData>
  <mergeCells count="309">
    <mergeCell ref="T18:U18"/>
    <mergeCell ref="V18:W18"/>
    <mergeCell ref="T17:U17"/>
    <mergeCell ref="V17:W17"/>
    <mergeCell ref="T16:U16"/>
    <mergeCell ref="V16:W16"/>
    <mergeCell ref="T15:U15"/>
    <mergeCell ref="V15:W15"/>
    <mergeCell ref="T14:U14"/>
    <mergeCell ref="V14:W14"/>
    <mergeCell ref="T13:U13"/>
    <mergeCell ref="V13:W13"/>
    <mergeCell ref="T8:U8"/>
    <mergeCell ref="V8:W8"/>
    <mergeCell ref="A2:X2"/>
    <mergeCell ref="J7:K7"/>
    <mergeCell ref="A4:P5"/>
    <mergeCell ref="Q4:S5"/>
    <mergeCell ref="Q7:S7"/>
    <mergeCell ref="E7:G7"/>
    <mergeCell ref="H7:I7"/>
    <mergeCell ref="B7:C7"/>
    <mergeCell ref="V4:W5"/>
    <mergeCell ref="X4:X5"/>
    <mergeCell ref="T4:U5"/>
    <mergeCell ref="T7:U7"/>
    <mergeCell ref="V7:W7"/>
    <mergeCell ref="T6:U6"/>
    <mergeCell ref="V6:W6"/>
    <mergeCell ref="J8:K8"/>
    <mergeCell ref="J10:K10"/>
    <mergeCell ref="J11:K11"/>
    <mergeCell ref="J17:K17"/>
    <mergeCell ref="J13:K13"/>
    <mergeCell ref="J14:K14"/>
    <mergeCell ref="J15:K15"/>
    <mergeCell ref="J16:K16"/>
    <mergeCell ref="J9:K9"/>
    <mergeCell ref="J12:K12"/>
    <mergeCell ref="B18:H18"/>
    <mergeCell ref="E13:G13"/>
    <mergeCell ref="E14:G14"/>
    <mergeCell ref="E8:G8"/>
    <mergeCell ref="E10:G10"/>
    <mergeCell ref="E11:G11"/>
    <mergeCell ref="B17:H17"/>
    <mergeCell ref="H13:I13"/>
    <mergeCell ref="H14:I14"/>
    <mergeCell ref="B15:H15"/>
    <mergeCell ref="J18:K18"/>
    <mergeCell ref="Q16:S16"/>
    <mergeCell ref="Q14:S14"/>
    <mergeCell ref="Q15:S15"/>
    <mergeCell ref="Q17:S17"/>
    <mergeCell ref="Q18:S18"/>
    <mergeCell ref="Q8:S8"/>
    <mergeCell ref="Q10:S10"/>
    <mergeCell ref="Q11:S11"/>
    <mergeCell ref="Q13:S13"/>
    <mergeCell ref="Q9:S9"/>
    <mergeCell ref="Q12:S12"/>
    <mergeCell ref="A1:D1"/>
    <mergeCell ref="Z18:AB18"/>
    <mergeCell ref="AC18:AD18"/>
    <mergeCell ref="AJ7:AL7"/>
    <mergeCell ref="Z7:AB7"/>
    <mergeCell ref="AC7:AD7"/>
    <mergeCell ref="AH7:AI7"/>
    <mergeCell ref="Z8:AB8"/>
    <mergeCell ref="AC8:AD8"/>
    <mergeCell ref="AE8:AG8"/>
    <mergeCell ref="AM7:AN7"/>
    <mergeCell ref="AE18:AG18"/>
    <mergeCell ref="AH18:AI18"/>
    <mergeCell ref="AJ18:AL18"/>
    <mergeCell ref="AM18:AN18"/>
    <mergeCell ref="AJ11:AL11"/>
    <mergeCell ref="AM11:AN11"/>
    <mergeCell ref="AJ8:AL8"/>
    <mergeCell ref="AM8:AN8"/>
    <mergeCell ref="AE7:AG7"/>
    <mergeCell ref="AJ13:AL13"/>
    <mergeCell ref="AM13:AN13"/>
    <mergeCell ref="AH8:AI8"/>
    <mergeCell ref="AJ10:AL10"/>
    <mergeCell ref="AM10:AN10"/>
    <mergeCell ref="AH11:AI11"/>
    <mergeCell ref="AJ9:AL9"/>
    <mergeCell ref="AJ12:AL12"/>
    <mergeCell ref="AM9:AN9"/>
    <mergeCell ref="AM12:AN12"/>
    <mergeCell ref="Z13:AB13"/>
    <mergeCell ref="AC13:AD13"/>
    <mergeCell ref="AE13:AG13"/>
    <mergeCell ref="AH14:AI14"/>
    <mergeCell ref="AH13:AI13"/>
    <mergeCell ref="AJ14:AL14"/>
    <mergeCell ref="AM14:AN14"/>
    <mergeCell ref="Z14:AB14"/>
    <mergeCell ref="AC14:AD14"/>
    <mergeCell ref="AE14:AG14"/>
    <mergeCell ref="AH15:AI15"/>
    <mergeCell ref="AJ15:AL15"/>
    <mergeCell ref="AM15:AN15"/>
    <mergeCell ref="Z15:AB15"/>
    <mergeCell ref="AC15:AD15"/>
    <mergeCell ref="AE15:AG15"/>
    <mergeCell ref="AH16:AI16"/>
    <mergeCell ref="AJ16:AL16"/>
    <mergeCell ref="AM16:AN16"/>
    <mergeCell ref="Z16:AB16"/>
    <mergeCell ref="AC16:AD16"/>
    <mergeCell ref="AE16:AG16"/>
    <mergeCell ref="AH17:AI17"/>
    <mergeCell ref="AJ17:AL17"/>
    <mergeCell ref="AM17:AN17"/>
    <mergeCell ref="Z17:AB17"/>
    <mergeCell ref="AC17:AD17"/>
    <mergeCell ref="AE17:AG17"/>
    <mergeCell ref="Y4:Y5"/>
    <mergeCell ref="Z4:AB5"/>
    <mergeCell ref="AC4:AD5"/>
    <mergeCell ref="AE4:AG5"/>
    <mergeCell ref="AM5:AN5"/>
    <mergeCell ref="AH4:AI5"/>
    <mergeCell ref="AJ4:AL5"/>
    <mergeCell ref="AO4:AO5"/>
    <mergeCell ref="AM4:AN4"/>
    <mergeCell ref="B6:C6"/>
    <mergeCell ref="E6:G6"/>
    <mergeCell ref="J6:K6"/>
    <mergeCell ref="Q6:S6"/>
    <mergeCell ref="Z6:AB6"/>
    <mergeCell ref="AC6:AD6"/>
    <mergeCell ref="AE6:AG6"/>
    <mergeCell ref="AH6:AI6"/>
    <mergeCell ref="AJ6:AL6"/>
    <mergeCell ref="AM6:AN6"/>
    <mergeCell ref="B30:C30"/>
    <mergeCell ref="E30:G30"/>
    <mergeCell ref="J30:K30"/>
    <mergeCell ref="Q30:S30"/>
    <mergeCell ref="T30:U30"/>
    <mergeCell ref="V30:W30"/>
    <mergeCell ref="Z30:AB30"/>
    <mergeCell ref="AM30:AN30"/>
    <mergeCell ref="AC30:AD30"/>
    <mergeCell ref="AE30:AG30"/>
    <mergeCell ref="AH30:AI30"/>
    <mergeCell ref="AJ30:AL30"/>
    <mergeCell ref="B16:H16"/>
    <mergeCell ref="B13:C13"/>
    <mergeCell ref="B14:C14"/>
    <mergeCell ref="B11:C11"/>
    <mergeCell ref="B12:C12"/>
    <mergeCell ref="E12:G12"/>
    <mergeCell ref="H12:I12"/>
    <mergeCell ref="H8:I8"/>
    <mergeCell ref="H10:I10"/>
    <mergeCell ref="H11:I11"/>
    <mergeCell ref="B8:C8"/>
    <mergeCell ref="B10:C10"/>
    <mergeCell ref="B9:C9"/>
    <mergeCell ref="E9:G9"/>
    <mergeCell ref="H9:I9"/>
    <mergeCell ref="T9:U9"/>
    <mergeCell ref="T12:U12"/>
    <mergeCell ref="V9:W9"/>
    <mergeCell ref="V12:W12"/>
    <mergeCell ref="T11:U11"/>
    <mergeCell ref="V11:W11"/>
    <mergeCell ref="T10:U10"/>
    <mergeCell ref="V10:W10"/>
    <mergeCell ref="Z9:AB9"/>
    <mergeCell ref="Z12:AB12"/>
    <mergeCell ref="AC9:AD9"/>
    <mergeCell ref="AC12:AD12"/>
    <mergeCell ref="Z11:AB11"/>
    <mergeCell ref="AC11:AD11"/>
    <mergeCell ref="Z10:AB10"/>
    <mergeCell ref="AC10:AD10"/>
    <mergeCell ref="AE9:AG9"/>
    <mergeCell ref="AE12:AG12"/>
    <mergeCell ref="AH9:AI9"/>
    <mergeCell ref="AH12:AI12"/>
    <mergeCell ref="AH10:AI10"/>
    <mergeCell ref="AE11:AG11"/>
    <mergeCell ref="AE10:AG10"/>
    <mergeCell ref="B19:H19"/>
    <mergeCell ref="J19:K19"/>
    <mergeCell ref="B20:H20"/>
    <mergeCell ref="B21:H21"/>
    <mergeCell ref="J20:K20"/>
    <mergeCell ref="J21:K21"/>
    <mergeCell ref="Q28:S28"/>
    <mergeCell ref="Q29:S29"/>
    <mergeCell ref="T19:U19"/>
    <mergeCell ref="T20:U20"/>
    <mergeCell ref="T21:U21"/>
    <mergeCell ref="T22:U22"/>
    <mergeCell ref="T23:U23"/>
    <mergeCell ref="T24:U24"/>
    <mergeCell ref="T25:U25"/>
    <mergeCell ref="Q24:S24"/>
    <mergeCell ref="Q25:S25"/>
    <mergeCell ref="Q26:S26"/>
    <mergeCell ref="Q27:S27"/>
    <mergeCell ref="Q19:S19"/>
    <mergeCell ref="Q21:S21"/>
    <mergeCell ref="Q22:S22"/>
    <mergeCell ref="Q23:S23"/>
    <mergeCell ref="Q20:S20"/>
    <mergeCell ref="J26:K26"/>
    <mergeCell ref="J27:K27"/>
    <mergeCell ref="J28:K28"/>
    <mergeCell ref="J29:K29"/>
    <mergeCell ref="B29:H29"/>
    <mergeCell ref="B22:H22"/>
    <mergeCell ref="B23:H23"/>
    <mergeCell ref="B24:H24"/>
    <mergeCell ref="B25:H25"/>
    <mergeCell ref="B26:H26"/>
    <mergeCell ref="B27:H27"/>
    <mergeCell ref="B28:H28"/>
    <mergeCell ref="J22:K22"/>
    <mergeCell ref="J23:K23"/>
    <mergeCell ref="J24:K24"/>
    <mergeCell ref="J25:K25"/>
    <mergeCell ref="T26:U26"/>
    <mergeCell ref="T27:U27"/>
    <mergeCell ref="T28:U28"/>
    <mergeCell ref="T29:U29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Z19:AB19"/>
    <mergeCell ref="Z20:AB20"/>
    <mergeCell ref="Z21:AB21"/>
    <mergeCell ref="Z22:AB22"/>
    <mergeCell ref="Z23:AB23"/>
    <mergeCell ref="Z24:AB24"/>
    <mergeCell ref="Z25:AB25"/>
    <mergeCell ref="Z26:AB26"/>
    <mergeCell ref="Z27:AB27"/>
    <mergeCell ref="Z28:AB28"/>
    <mergeCell ref="Z29:AB29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E19:AG19"/>
    <mergeCell ref="AE20:AG20"/>
    <mergeCell ref="AE21:AG21"/>
    <mergeCell ref="AE22:AG22"/>
    <mergeCell ref="AE23:AG23"/>
    <mergeCell ref="AE24:AG24"/>
    <mergeCell ref="AE25:AG25"/>
    <mergeCell ref="AE26:AG26"/>
    <mergeCell ref="AE27:AG27"/>
    <mergeCell ref="AE28:AG28"/>
    <mergeCell ref="AE29:AG29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J19:AL19"/>
    <mergeCell ref="AJ20:AL20"/>
    <mergeCell ref="AJ21:AL21"/>
    <mergeCell ref="AJ22:AL22"/>
    <mergeCell ref="AJ23:AL23"/>
    <mergeCell ref="AJ24:AL24"/>
    <mergeCell ref="AJ25:AL25"/>
    <mergeCell ref="AJ26:AL26"/>
    <mergeCell ref="AJ27:AL27"/>
    <mergeCell ref="AJ28:AL28"/>
    <mergeCell ref="AJ29:AL29"/>
    <mergeCell ref="AM19:AN19"/>
    <mergeCell ref="AM20:AN20"/>
    <mergeCell ref="AM21:AN21"/>
    <mergeCell ref="AM22:AN22"/>
    <mergeCell ref="AM27:AN27"/>
    <mergeCell ref="AM28:AN28"/>
    <mergeCell ref="AM29:AN29"/>
    <mergeCell ref="AM23:AN23"/>
    <mergeCell ref="AM24:AN24"/>
    <mergeCell ref="AM25:AN25"/>
    <mergeCell ref="AM26:AN26"/>
  </mergeCells>
  <printOptions/>
  <pageMargins left="0.6692913385826772" right="0.6692913385826772" top="0.3937007874015748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K35"/>
  <sheetViews>
    <sheetView workbookViewId="0" topLeftCell="A1">
      <selection activeCell="A2" sqref="A2:J2"/>
    </sheetView>
  </sheetViews>
  <sheetFormatPr defaultColWidth="9.00390625" defaultRowHeight="13.5"/>
  <cols>
    <col min="1" max="1" width="1.12109375" style="82" customWidth="1"/>
    <col min="2" max="2" width="24.875" style="82" customWidth="1"/>
    <col min="3" max="3" width="1.12109375" style="82" customWidth="1"/>
    <col min="4" max="10" width="9.00390625" style="82" customWidth="1"/>
    <col min="11" max="11" width="11.00390625" style="82" customWidth="1"/>
    <col min="12" max="16384" width="11.00390625" style="53" customWidth="1"/>
  </cols>
  <sheetData>
    <row r="1" spans="1:11" ht="32.25" customHeight="1">
      <c r="A1" s="284"/>
      <c r="B1" s="284"/>
      <c r="C1" s="44"/>
      <c r="D1" s="44"/>
      <c r="E1" s="44"/>
      <c r="F1" s="44"/>
      <c r="G1" s="44"/>
      <c r="H1" s="44"/>
      <c r="I1" s="44"/>
      <c r="J1" s="45"/>
      <c r="K1" s="46"/>
    </row>
    <row r="2" spans="1:11" ht="50.25" customHeight="1">
      <c r="A2" s="285" t="s">
        <v>485</v>
      </c>
      <c r="B2" s="285"/>
      <c r="C2" s="285"/>
      <c r="D2" s="285"/>
      <c r="E2" s="285"/>
      <c r="F2" s="285"/>
      <c r="G2" s="285"/>
      <c r="H2" s="285"/>
      <c r="I2" s="285"/>
      <c r="J2" s="285"/>
      <c r="K2" s="54"/>
    </row>
    <row r="3" spans="1:11" ht="16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6"/>
      <c r="K3" s="54"/>
    </row>
    <row r="4" spans="1:11" ht="18" customHeight="1">
      <c r="A4" s="286" t="s">
        <v>476</v>
      </c>
      <c r="B4" s="286"/>
      <c r="C4" s="287"/>
      <c r="D4" s="290" t="s">
        <v>477</v>
      </c>
      <c r="E4" s="57" t="s">
        <v>478</v>
      </c>
      <c r="F4" s="57"/>
      <c r="G4" s="57"/>
      <c r="H4" s="58"/>
      <c r="I4" s="290" t="s">
        <v>479</v>
      </c>
      <c r="J4" s="292" t="s">
        <v>486</v>
      </c>
      <c r="K4" s="59"/>
    </row>
    <row r="5" spans="1:11" ht="27" customHeight="1">
      <c r="A5" s="288"/>
      <c r="B5" s="288"/>
      <c r="C5" s="289"/>
      <c r="D5" s="291"/>
      <c r="E5" s="60" t="s">
        <v>480</v>
      </c>
      <c r="F5" s="60" t="s">
        <v>481</v>
      </c>
      <c r="G5" s="60" t="s">
        <v>482</v>
      </c>
      <c r="H5" s="60" t="s">
        <v>483</v>
      </c>
      <c r="I5" s="291"/>
      <c r="J5" s="293"/>
      <c r="K5" s="59"/>
    </row>
    <row r="6" spans="1:11" ht="6" customHeight="1">
      <c r="A6" s="61"/>
      <c r="B6" s="61"/>
      <c r="C6" s="62"/>
      <c r="D6" s="61"/>
      <c r="E6" s="61"/>
      <c r="F6" s="61"/>
      <c r="G6" s="61"/>
      <c r="H6" s="61"/>
      <c r="I6" s="61"/>
      <c r="J6" s="63"/>
      <c r="K6" s="59"/>
    </row>
    <row r="7" spans="1:11" ht="24.75" customHeight="1">
      <c r="A7" s="64"/>
      <c r="B7" s="64" t="s">
        <v>487</v>
      </c>
      <c r="C7" s="65"/>
      <c r="D7" s="66"/>
      <c r="E7" s="67"/>
      <c r="F7" s="67"/>
      <c r="G7" s="66"/>
      <c r="H7" s="67"/>
      <c r="I7" s="67"/>
      <c r="J7" s="66"/>
      <c r="K7" s="68"/>
    </row>
    <row r="8" spans="1:11" ht="24.75" customHeight="1">
      <c r="A8" s="69"/>
      <c r="B8" s="70" t="s">
        <v>488</v>
      </c>
      <c r="C8" s="65"/>
      <c r="D8" s="66">
        <v>68.88</v>
      </c>
      <c r="E8" s="67">
        <v>241833</v>
      </c>
      <c r="F8" s="67">
        <v>2259</v>
      </c>
      <c r="G8" s="66">
        <v>0.93</v>
      </c>
      <c r="H8" s="67">
        <v>244092</v>
      </c>
      <c r="I8" s="67">
        <v>1</v>
      </c>
      <c r="J8" s="66">
        <v>2.2</v>
      </c>
      <c r="K8" s="68"/>
    </row>
    <row r="9" spans="1:11" ht="24.75" customHeight="1">
      <c r="A9" s="69"/>
      <c r="B9" s="70" t="s">
        <v>489</v>
      </c>
      <c r="C9" s="65"/>
      <c r="D9" s="66">
        <v>73.52</v>
      </c>
      <c r="E9" s="67">
        <v>196962</v>
      </c>
      <c r="F9" s="67">
        <v>2316</v>
      </c>
      <c r="G9" s="66">
        <v>1.16</v>
      </c>
      <c r="H9" s="67">
        <v>199278</v>
      </c>
      <c r="I9" s="67">
        <v>5</v>
      </c>
      <c r="J9" s="66">
        <v>2.4</v>
      </c>
      <c r="K9" s="68"/>
    </row>
    <row r="10" spans="1:11" ht="24.75" customHeight="1">
      <c r="A10" s="69"/>
      <c r="B10" s="70" t="s">
        <v>490</v>
      </c>
      <c r="C10" s="65"/>
      <c r="D10" s="66">
        <v>81.46</v>
      </c>
      <c r="E10" s="67">
        <v>4180</v>
      </c>
      <c r="F10" s="67">
        <v>81</v>
      </c>
      <c r="G10" s="66">
        <v>1.9</v>
      </c>
      <c r="H10" s="67">
        <v>4261</v>
      </c>
      <c r="I10" s="67">
        <v>1</v>
      </c>
      <c r="J10" s="66">
        <v>1.06</v>
      </c>
      <c r="K10" s="68"/>
    </row>
    <row r="11" spans="1:11" ht="24.75" customHeight="1">
      <c r="A11" s="69"/>
      <c r="B11" s="70" t="s">
        <v>491</v>
      </c>
      <c r="C11" s="65"/>
      <c r="D11" s="66">
        <v>68.79</v>
      </c>
      <c r="E11" s="67">
        <v>239704</v>
      </c>
      <c r="F11" s="67">
        <v>4453</v>
      </c>
      <c r="G11" s="66">
        <v>1.82</v>
      </c>
      <c r="H11" s="67">
        <v>244157</v>
      </c>
      <c r="I11" s="67">
        <v>1</v>
      </c>
      <c r="J11" s="66">
        <v>3.3</v>
      </c>
      <c r="K11" s="68"/>
    </row>
    <row r="12" spans="1:11" ht="24.75" customHeight="1">
      <c r="A12" s="69"/>
      <c r="B12" s="70" t="s">
        <v>492</v>
      </c>
      <c r="C12" s="65"/>
      <c r="D12" s="66">
        <v>73.51</v>
      </c>
      <c r="E12" s="67">
        <v>193051</v>
      </c>
      <c r="F12" s="67">
        <v>6204</v>
      </c>
      <c r="G12" s="66">
        <v>3.11</v>
      </c>
      <c r="H12" s="67">
        <v>199255</v>
      </c>
      <c r="I12" s="67">
        <v>5</v>
      </c>
      <c r="J12" s="66">
        <v>3.4</v>
      </c>
      <c r="K12" s="68"/>
    </row>
    <row r="13" spans="1:11" ht="24.75" customHeight="1">
      <c r="A13" s="69"/>
      <c r="B13" s="70" t="s">
        <v>493</v>
      </c>
      <c r="C13" s="65"/>
      <c r="D13" s="66">
        <v>81.44</v>
      </c>
      <c r="E13" s="67">
        <v>4111</v>
      </c>
      <c r="F13" s="67">
        <v>149</v>
      </c>
      <c r="G13" s="66">
        <v>3.5</v>
      </c>
      <c r="H13" s="67">
        <v>4260</v>
      </c>
      <c r="I13" s="67">
        <v>1</v>
      </c>
      <c r="J13" s="66">
        <v>1.33</v>
      </c>
      <c r="K13" s="68"/>
    </row>
    <row r="14" spans="1:11" ht="24.75" customHeight="1">
      <c r="A14" s="69"/>
      <c r="B14" s="64" t="s">
        <v>494</v>
      </c>
      <c r="C14" s="65"/>
      <c r="D14" s="66"/>
      <c r="E14" s="67"/>
      <c r="F14" s="67"/>
      <c r="G14" s="66"/>
      <c r="H14" s="67"/>
      <c r="I14" s="67"/>
      <c r="J14" s="66"/>
      <c r="K14" s="68"/>
    </row>
    <row r="15" spans="1:11" ht="24.75" customHeight="1">
      <c r="A15" s="69"/>
      <c r="B15" s="70" t="s">
        <v>495</v>
      </c>
      <c r="C15" s="65"/>
      <c r="D15" s="66">
        <v>57.68</v>
      </c>
      <c r="E15" s="67">
        <v>260702</v>
      </c>
      <c r="F15" s="67">
        <v>5822</v>
      </c>
      <c r="G15" s="66">
        <v>2.18</v>
      </c>
      <c r="H15" s="67">
        <v>266524</v>
      </c>
      <c r="I15" s="67">
        <v>1</v>
      </c>
      <c r="J15" s="66">
        <v>2.25</v>
      </c>
      <c r="K15" s="68"/>
    </row>
    <row r="16" spans="1:11" ht="24.75" customHeight="1">
      <c r="A16" s="69"/>
      <c r="B16" s="70" t="s">
        <v>496</v>
      </c>
      <c r="C16" s="65"/>
      <c r="D16" s="66">
        <v>57.64</v>
      </c>
      <c r="E16" s="67">
        <v>258272</v>
      </c>
      <c r="F16" s="67">
        <v>8324</v>
      </c>
      <c r="G16" s="66">
        <v>3.12</v>
      </c>
      <c r="H16" s="67">
        <v>266596</v>
      </c>
      <c r="I16" s="67">
        <v>1</v>
      </c>
      <c r="J16" s="66">
        <v>7.35</v>
      </c>
      <c r="K16" s="68"/>
    </row>
    <row r="17" spans="1:11" ht="24.75" customHeight="1">
      <c r="A17" s="69"/>
      <c r="B17" s="64" t="s">
        <v>497</v>
      </c>
      <c r="C17" s="65"/>
      <c r="D17" s="66">
        <v>47.58</v>
      </c>
      <c r="E17" s="67">
        <v>293382</v>
      </c>
      <c r="F17" s="67">
        <v>4788</v>
      </c>
      <c r="G17" s="66">
        <v>1.61</v>
      </c>
      <c r="H17" s="67">
        <v>298170</v>
      </c>
      <c r="I17" s="67">
        <v>12</v>
      </c>
      <c r="J17" s="66">
        <v>2.35</v>
      </c>
      <c r="K17" s="68"/>
    </row>
    <row r="18" spans="1:11" ht="24.75" customHeight="1">
      <c r="A18" s="69"/>
      <c r="B18" s="64" t="s">
        <v>498</v>
      </c>
      <c r="C18" s="65"/>
      <c r="D18" s="66">
        <v>51.63</v>
      </c>
      <c r="E18" s="67">
        <v>229996</v>
      </c>
      <c r="F18" s="67">
        <v>3411</v>
      </c>
      <c r="G18" s="66">
        <v>1.46</v>
      </c>
      <c r="H18" s="67">
        <v>233407</v>
      </c>
      <c r="I18" s="67">
        <v>1</v>
      </c>
      <c r="J18" s="66">
        <v>3.11</v>
      </c>
      <c r="K18" s="68"/>
    </row>
    <row r="19" spans="1:11" ht="24.75" customHeight="1">
      <c r="A19" s="69"/>
      <c r="B19" s="64" t="s">
        <v>499</v>
      </c>
      <c r="C19" s="65"/>
      <c r="D19" s="66">
        <v>56.21</v>
      </c>
      <c r="E19" s="67">
        <v>249646</v>
      </c>
      <c r="F19" s="67">
        <v>4430</v>
      </c>
      <c r="G19" s="66">
        <v>1.74</v>
      </c>
      <c r="H19" s="67">
        <v>254076</v>
      </c>
      <c r="I19" s="67">
        <v>1</v>
      </c>
      <c r="J19" s="66">
        <v>3.07</v>
      </c>
      <c r="K19" s="68"/>
    </row>
    <row r="20" spans="1:11" ht="24.75" customHeight="1">
      <c r="A20" s="69"/>
      <c r="B20" s="64" t="s">
        <v>500</v>
      </c>
      <c r="C20" s="65"/>
      <c r="D20" s="66">
        <v>56.21</v>
      </c>
      <c r="E20" s="67">
        <v>248349</v>
      </c>
      <c r="F20" s="67">
        <v>5767</v>
      </c>
      <c r="G20" s="66">
        <v>2.27</v>
      </c>
      <c r="H20" s="67">
        <v>254116</v>
      </c>
      <c r="I20" s="67">
        <v>1</v>
      </c>
      <c r="J20" s="66">
        <v>6.19</v>
      </c>
      <c r="K20" s="68"/>
    </row>
    <row r="21" spans="1:11" ht="24.75" customHeight="1">
      <c r="A21" s="69"/>
      <c r="B21" s="64" t="s">
        <v>501</v>
      </c>
      <c r="C21" s="65"/>
      <c r="D21" s="66"/>
      <c r="E21" s="67"/>
      <c r="F21" s="67"/>
      <c r="G21" s="66"/>
      <c r="H21" s="67"/>
      <c r="I21" s="67"/>
      <c r="J21" s="66"/>
      <c r="K21" s="68"/>
    </row>
    <row r="22" spans="1:11" ht="24.75" customHeight="1">
      <c r="A22" s="69"/>
      <c r="B22" s="71" t="s">
        <v>502</v>
      </c>
      <c r="C22" s="65"/>
      <c r="D22" s="66">
        <v>66.29</v>
      </c>
      <c r="E22" s="67">
        <v>44871</v>
      </c>
      <c r="F22" s="67">
        <v>543</v>
      </c>
      <c r="G22" s="66">
        <v>1.2</v>
      </c>
      <c r="H22" s="67">
        <v>45414</v>
      </c>
      <c r="I22" s="67">
        <v>1</v>
      </c>
      <c r="J22" s="66">
        <v>3.01</v>
      </c>
      <c r="K22" s="68"/>
    </row>
    <row r="23" spans="1:11" ht="24.75" customHeight="1">
      <c r="A23" s="69"/>
      <c r="B23" s="71" t="s">
        <v>503</v>
      </c>
      <c r="C23" s="65"/>
      <c r="D23" s="66">
        <v>59.79</v>
      </c>
      <c r="E23" s="67">
        <v>5583</v>
      </c>
      <c r="F23" s="67">
        <v>96</v>
      </c>
      <c r="G23" s="66">
        <v>1.69</v>
      </c>
      <c r="H23" s="67">
        <v>5679</v>
      </c>
      <c r="I23" s="67">
        <v>1</v>
      </c>
      <c r="J23" s="66">
        <v>1.2</v>
      </c>
      <c r="K23" s="68"/>
    </row>
    <row r="24" spans="1:11" ht="24.75" customHeight="1">
      <c r="A24" s="69"/>
      <c r="B24" s="71" t="s">
        <v>504</v>
      </c>
      <c r="C24" s="65"/>
      <c r="D24" s="66">
        <v>74.54</v>
      </c>
      <c r="E24" s="67">
        <v>8282</v>
      </c>
      <c r="F24" s="67">
        <v>125</v>
      </c>
      <c r="G24" s="66">
        <v>1.49</v>
      </c>
      <c r="H24" s="67">
        <v>8407</v>
      </c>
      <c r="I24" s="67">
        <v>1</v>
      </c>
      <c r="J24" s="66">
        <v>2.1</v>
      </c>
      <c r="K24" s="68"/>
    </row>
    <row r="25" spans="1:11" ht="24.75" customHeight="1">
      <c r="A25" s="69"/>
      <c r="B25" s="71" t="s">
        <v>505</v>
      </c>
      <c r="C25" s="65"/>
      <c r="D25" s="66">
        <v>65.37</v>
      </c>
      <c r="E25" s="67">
        <v>11328</v>
      </c>
      <c r="F25" s="67">
        <v>125</v>
      </c>
      <c r="G25" s="66">
        <v>1.09</v>
      </c>
      <c r="H25" s="67">
        <v>11453</v>
      </c>
      <c r="I25" s="67">
        <v>1</v>
      </c>
      <c r="J25" s="66">
        <v>2.11</v>
      </c>
      <c r="K25" s="68"/>
    </row>
    <row r="26" spans="1:11" ht="24.75" customHeight="1">
      <c r="A26" s="69"/>
      <c r="B26" s="71" t="s">
        <v>506</v>
      </c>
      <c r="C26" s="65"/>
      <c r="D26" s="72" t="s">
        <v>507</v>
      </c>
      <c r="E26" s="67"/>
      <c r="F26" s="67"/>
      <c r="G26" s="66"/>
      <c r="H26" s="67"/>
      <c r="I26" s="67"/>
      <c r="J26" s="66"/>
      <c r="K26" s="68"/>
    </row>
    <row r="27" spans="1:11" ht="24.75" customHeight="1">
      <c r="A27" s="69"/>
      <c r="B27" s="71" t="s">
        <v>508</v>
      </c>
      <c r="C27" s="65"/>
      <c r="D27" s="66">
        <v>75.55</v>
      </c>
      <c r="E27" s="67">
        <v>9527</v>
      </c>
      <c r="F27" s="67">
        <v>100</v>
      </c>
      <c r="G27" s="66">
        <v>1.04</v>
      </c>
      <c r="H27" s="67">
        <v>9627</v>
      </c>
      <c r="I27" s="67">
        <v>1</v>
      </c>
      <c r="J27" s="66">
        <v>1.2</v>
      </c>
      <c r="K27" s="68"/>
    </row>
    <row r="28" spans="1:11" ht="24.75" customHeight="1">
      <c r="A28" s="69"/>
      <c r="B28" s="71" t="s">
        <v>509</v>
      </c>
      <c r="C28" s="65"/>
      <c r="D28" s="66">
        <v>69.43</v>
      </c>
      <c r="E28" s="67">
        <v>12448</v>
      </c>
      <c r="F28" s="67">
        <v>188</v>
      </c>
      <c r="G28" s="66">
        <v>1.49</v>
      </c>
      <c r="H28" s="67">
        <v>12636</v>
      </c>
      <c r="I28" s="67">
        <v>1</v>
      </c>
      <c r="J28" s="66">
        <v>2.03</v>
      </c>
      <c r="K28" s="68"/>
    </row>
    <row r="29" spans="1:11" ht="24.75" customHeight="1">
      <c r="A29" s="69"/>
      <c r="B29" s="71" t="s">
        <v>510</v>
      </c>
      <c r="C29" s="65"/>
      <c r="D29" s="66">
        <v>86.47</v>
      </c>
      <c r="E29" s="67">
        <v>883</v>
      </c>
      <c r="F29" s="67">
        <v>12</v>
      </c>
      <c r="G29" s="66">
        <v>1.34</v>
      </c>
      <c r="H29" s="67">
        <v>895</v>
      </c>
      <c r="I29" s="67">
        <v>1</v>
      </c>
      <c r="J29" s="66">
        <v>0.55</v>
      </c>
      <c r="K29" s="68"/>
    </row>
    <row r="30" spans="1:11" ht="24.75" customHeight="1">
      <c r="A30" s="69"/>
      <c r="B30" s="71" t="s">
        <v>511</v>
      </c>
      <c r="C30" s="65"/>
      <c r="D30" s="72" t="s">
        <v>507</v>
      </c>
      <c r="E30" s="67"/>
      <c r="F30" s="67"/>
      <c r="G30" s="66"/>
      <c r="H30" s="67"/>
      <c r="I30" s="67"/>
      <c r="J30" s="66"/>
      <c r="K30" s="68"/>
    </row>
    <row r="31" spans="1:11" ht="24.75" customHeight="1">
      <c r="A31" s="69"/>
      <c r="B31" s="71" t="s">
        <v>512</v>
      </c>
      <c r="C31" s="65"/>
      <c r="D31" s="66">
        <v>84.29</v>
      </c>
      <c r="E31" s="67">
        <v>2410</v>
      </c>
      <c r="F31" s="67">
        <v>58</v>
      </c>
      <c r="G31" s="66">
        <v>2.35</v>
      </c>
      <c r="H31" s="67">
        <v>2468</v>
      </c>
      <c r="I31" s="67">
        <v>1</v>
      </c>
      <c r="J31" s="66">
        <v>1.18</v>
      </c>
      <c r="K31" s="68"/>
    </row>
    <row r="32" spans="1:11" ht="24.75" customHeight="1">
      <c r="A32" s="69"/>
      <c r="B32" s="71" t="s">
        <v>513</v>
      </c>
      <c r="C32" s="70"/>
      <c r="D32" s="73">
        <v>88.15</v>
      </c>
      <c r="E32" s="74">
        <v>4542</v>
      </c>
      <c r="F32" s="74">
        <v>57</v>
      </c>
      <c r="G32" s="75">
        <v>1.24</v>
      </c>
      <c r="H32" s="74">
        <v>4599</v>
      </c>
      <c r="I32" s="74">
        <v>1</v>
      </c>
      <c r="J32" s="75">
        <v>0.55</v>
      </c>
      <c r="K32" s="68"/>
    </row>
    <row r="33" spans="1:11" ht="6" customHeight="1" thickBot="1">
      <c r="A33" s="69"/>
      <c r="B33" s="69"/>
      <c r="C33" s="70"/>
      <c r="D33" s="77"/>
      <c r="E33" s="74"/>
      <c r="F33" s="74"/>
      <c r="G33" s="75"/>
      <c r="H33" s="74"/>
      <c r="I33" s="74"/>
      <c r="J33" s="75"/>
      <c r="K33" s="68"/>
    </row>
    <row r="34" spans="1:11" ht="18" customHeight="1">
      <c r="A34" s="78" t="s">
        <v>484</v>
      </c>
      <c r="B34" s="78"/>
      <c r="C34" s="79"/>
      <c r="D34" s="79"/>
      <c r="E34" s="79"/>
      <c r="F34" s="79"/>
      <c r="G34" s="79"/>
      <c r="H34" s="79"/>
      <c r="I34" s="79"/>
      <c r="J34" s="79"/>
      <c r="K34" s="80"/>
    </row>
    <row r="35" spans="1:11" ht="17.2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</row>
  </sheetData>
  <mergeCells count="6">
    <mergeCell ref="A1:B1"/>
    <mergeCell ref="A2:J2"/>
    <mergeCell ref="A4:C5"/>
    <mergeCell ref="D4:D5"/>
    <mergeCell ref="I4:I5"/>
    <mergeCell ref="J4:J5"/>
  </mergeCells>
  <printOptions/>
  <pageMargins left="0.6692913385826772" right="0.6692913385826772" top="0.3937007874015748" bottom="0.6692913385826772" header="0.3937007874015748" footer="0"/>
  <pageSetup blackAndWhite="1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23"/>
  <sheetViews>
    <sheetView zoomScale="120" zoomScaleNormal="120" workbookViewId="0" topLeftCell="A1">
      <selection activeCell="A2" sqref="A2:R2"/>
    </sheetView>
  </sheetViews>
  <sheetFormatPr defaultColWidth="9.00390625" defaultRowHeight="13.5"/>
  <cols>
    <col min="1" max="1" width="0.74609375" style="86" customWidth="1"/>
    <col min="2" max="2" width="2.625" style="135" customWidth="1"/>
    <col min="3" max="4" width="0.74609375" style="86" customWidth="1"/>
    <col min="5" max="5" width="16.125" style="136" customWidth="1"/>
    <col min="6" max="6" width="0.74609375" style="86" customWidth="1"/>
    <col min="7" max="9" width="7.625" style="86" customWidth="1"/>
    <col min="10" max="10" width="0.74609375" style="86" customWidth="1"/>
    <col min="11" max="11" width="2.625" style="86" customWidth="1"/>
    <col min="12" max="13" width="0.74609375" style="86" customWidth="1"/>
    <col min="14" max="14" width="16.125" style="86" customWidth="1"/>
    <col min="15" max="15" width="0.74609375" style="86" customWidth="1"/>
    <col min="16" max="18" width="7.625" style="86" customWidth="1"/>
    <col min="19" max="19" width="0.6171875" style="86" customWidth="1"/>
    <col min="20" max="20" width="10.625" style="86" customWidth="1"/>
    <col min="21" max="22" width="0.74609375" style="86" customWidth="1"/>
    <col min="23" max="23" width="11.125" style="86" customWidth="1"/>
    <col min="24" max="24" width="0.74609375" style="86" customWidth="1"/>
    <col min="25" max="27" width="6.75390625" style="86" customWidth="1"/>
    <col min="28" max="28" width="0.74609375" style="86" customWidth="1"/>
    <col min="29" max="29" width="10.625" style="86" customWidth="1"/>
    <col min="30" max="31" width="0.74609375" style="86" customWidth="1"/>
    <col min="32" max="32" width="11.125" style="86" customWidth="1"/>
    <col min="33" max="33" width="0.74609375" style="86" customWidth="1"/>
    <col min="34" max="36" width="6.75390625" style="86" customWidth="1"/>
    <col min="37" max="16384" width="8.00390625" style="86" customWidth="1"/>
  </cols>
  <sheetData>
    <row r="1" spans="1:36" ht="32.25" customHeight="1">
      <c r="A1" s="83"/>
      <c r="B1" s="84"/>
      <c r="C1" s="83"/>
      <c r="D1" s="83"/>
      <c r="E1" s="85"/>
      <c r="F1" s="83"/>
      <c r="G1" s="83"/>
      <c r="H1" s="83"/>
      <c r="I1" s="83"/>
      <c r="J1" s="83"/>
      <c r="K1" s="83"/>
      <c r="L1" s="83"/>
      <c r="R1" s="87"/>
      <c r="S1" s="83"/>
      <c r="T1" s="84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8"/>
    </row>
    <row r="2" spans="1:36" ht="50.25" customHeight="1">
      <c r="A2" s="303" t="s">
        <v>514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</row>
    <row r="3" spans="1:36" ht="16.5" customHeight="1" thickBot="1">
      <c r="A3" s="83"/>
      <c r="B3" s="84"/>
      <c r="C3" s="83"/>
      <c r="D3" s="83"/>
      <c r="E3" s="85"/>
      <c r="F3" s="83"/>
      <c r="G3" s="83"/>
      <c r="H3" s="83"/>
      <c r="I3" s="83"/>
      <c r="J3" s="83"/>
      <c r="K3" s="83"/>
      <c r="L3" s="83"/>
      <c r="R3" s="89" t="s">
        <v>515</v>
      </c>
      <c r="S3" s="83"/>
      <c r="T3" s="84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</row>
    <row r="4" spans="1:36" ht="15" customHeight="1">
      <c r="A4" s="295" t="s">
        <v>516</v>
      </c>
      <c r="B4" s="295"/>
      <c r="C4" s="295"/>
      <c r="D4" s="296"/>
      <c r="E4" s="296"/>
      <c r="F4" s="297"/>
      <c r="G4" s="301" t="s">
        <v>517</v>
      </c>
      <c r="H4" s="301"/>
      <c r="I4" s="301"/>
      <c r="J4" s="295" t="s">
        <v>516</v>
      </c>
      <c r="K4" s="295"/>
      <c r="L4" s="295"/>
      <c r="M4" s="296"/>
      <c r="N4" s="296"/>
      <c r="O4" s="297"/>
      <c r="P4" s="301" t="s">
        <v>517</v>
      </c>
      <c r="Q4" s="301"/>
      <c r="R4" s="302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</row>
    <row r="5" spans="1:36" ht="21" customHeight="1">
      <c r="A5" s="298"/>
      <c r="B5" s="298"/>
      <c r="C5" s="298"/>
      <c r="D5" s="299"/>
      <c r="E5" s="299"/>
      <c r="F5" s="300"/>
      <c r="G5" s="91" t="s">
        <v>518</v>
      </c>
      <c r="H5" s="92" t="s">
        <v>519</v>
      </c>
      <c r="I5" s="93" t="s">
        <v>520</v>
      </c>
      <c r="J5" s="298"/>
      <c r="K5" s="298"/>
      <c r="L5" s="298"/>
      <c r="M5" s="299"/>
      <c r="N5" s="299"/>
      <c r="O5" s="300"/>
      <c r="P5" s="91" t="s">
        <v>518</v>
      </c>
      <c r="Q5" s="92" t="s">
        <v>519</v>
      </c>
      <c r="R5" s="94" t="s">
        <v>520</v>
      </c>
      <c r="S5" s="294"/>
      <c r="T5" s="294"/>
      <c r="U5" s="294"/>
      <c r="V5" s="294"/>
      <c r="W5" s="294"/>
      <c r="X5" s="294"/>
      <c r="Y5" s="90"/>
      <c r="Z5" s="90"/>
      <c r="AA5" s="90"/>
      <c r="AB5" s="294"/>
      <c r="AC5" s="294"/>
      <c r="AD5" s="294"/>
      <c r="AE5" s="294"/>
      <c r="AF5" s="294"/>
      <c r="AG5" s="294"/>
      <c r="AH5" s="90"/>
      <c r="AI5" s="90"/>
      <c r="AJ5" s="90"/>
    </row>
    <row r="6" spans="1:36" ht="12.75" customHeight="1">
      <c r="A6" s="95"/>
      <c r="B6" s="96"/>
      <c r="C6" s="95"/>
      <c r="D6" s="97"/>
      <c r="E6" s="99"/>
      <c r="F6" s="95"/>
      <c r="G6" s="100"/>
      <c r="H6" s="101"/>
      <c r="I6" s="102"/>
      <c r="J6" s="95"/>
      <c r="K6" s="96"/>
      <c r="L6" s="95"/>
      <c r="M6" s="97"/>
      <c r="N6" s="99"/>
      <c r="O6" s="95"/>
      <c r="P6" s="100"/>
      <c r="Q6" s="101"/>
      <c r="R6" s="103"/>
      <c r="S6" s="83"/>
      <c r="T6" s="84"/>
      <c r="U6" s="83"/>
      <c r="V6" s="83"/>
      <c r="W6" s="104"/>
      <c r="X6" s="83"/>
      <c r="Y6" s="105"/>
      <c r="Z6" s="105"/>
      <c r="AA6" s="105"/>
      <c r="AB6" s="83"/>
      <c r="AC6" s="106"/>
      <c r="AD6" s="83"/>
      <c r="AE6" s="83"/>
      <c r="AF6" s="104"/>
      <c r="AG6" s="83"/>
      <c r="AH6" s="105"/>
      <c r="AI6" s="105"/>
      <c r="AJ6" s="105"/>
    </row>
    <row r="7" spans="1:36" ht="12.75" customHeight="1">
      <c r="A7" s="83"/>
      <c r="B7" s="106" t="s">
        <v>521</v>
      </c>
      <c r="C7" s="83"/>
      <c r="D7" s="107"/>
      <c r="E7" s="108" t="s">
        <v>522</v>
      </c>
      <c r="F7" s="83"/>
      <c r="G7" s="109">
        <v>966</v>
      </c>
      <c r="H7" s="110">
        <v>1101</v>
      </c>
      <c r="I7" s="111">
        <f>SUM(G7:H7)</f>
        <v>2067</v>
      </c>
      <c r="J7" s="83"/>
      <c r="K7" s="106" t="s">
        <v>523</v>
      </c>
      <c r="L7" s="83"/>
      <c r="M7" s="107"/>
      <c r="N7" s="108" t="s">
        <v>524</v>
      </c>
      <c r="O7" s="83"/>
      <c r="P7" s="109">
        <v>1573</v>
      </c>
      <c r="Q7" s="110">
        <v>1745</v>
      </c>
      <c r="R7" s="105">
        <f>SUM(P7:Q7)</f>
        <v>3318</v>
      </c>
      <c r="S7" s="83"/>
      <c r="T7" s="106"/>
      <c r="U7" s="83"/>
      <c r="V7" s="83"/>
      <c r="W7" s="104"/>
      <c r="X7" s="83"/>
      <c r="Y7" s="105"/>
      <c r="Z7" s="105"/>
      <c r="AA7" s="105"/>
      <c r="AB7" s="83"/>
      <c r="AC7" s="112"/>
      <c r="AD7" s="83"/>
      <c r="AE7" s="83"/>
      <c r="AF7" s="104"/>
      <c r="AG7" s="83"/>
      <c r="AH7" s="105"/>
      <c r="AI7" s="105"/>
      <c r="AJ7" s="105"/>
    </row>
    <row r="8" spans="1:36" ht="12.75" customHeight="1">
      <c r="A8" s="83"/>
      <c r="B8" s="104"/>
      <c r="C8" s="83"/>
      <c r="D8" s="107"/>
      <c r="E8" s="113"/>
      <c r="F8" s="83"/>
      <c r="G8" s="114"/>
      <c r="H8" s="115"/>
      <c r="I8" s="116"/>
      <c r="J8" s="83"/>
      <c r="K8" s="104"/>
      <c r="L8" s="83"/>
      <c r="M8" s="107"/>
      <c r="N8" s="113"/>
      <c r="O8" s="83"/>
      <c r="P8" s="114"/>
      <c r="Q8" s="115"/>
      <c r="R8" s="117"/>
      <c r="S8" s="83"/>
      <c r="T8" s="112"/>
      <c r="U8" s="83"/>
      <c r="V8" s="83"/>
      <c r="W8" s="104"/>
      <c r="X8" s="83"/>
      <c r="Y8" s="105"/>
      <c r="Z8" s="105"/>
      <c r="AA8" s="105"/>
      <c r="AB8" s="83"/>
      <c r="AC8" s="106"/>
      <c r="AD8" s="83"/>
      <c r="AE8" s="83"/>
      <c r="AF8" s="104"/>
      <c r="AG8" s="83"/>
      <c r="AH8" s="105"/>
      <c r="AI8" s="105"/>
      <c r="AJ8" s="105"/>
    </row>
    <row r="9" spans="1:36" ht="12.75" customHeight="1">
      <c r="A9" s="95"/>
      <c r="B9" s="96"/>
      <c r="C9" s="95"/>
      <c r="D9" s="97"/>
      <c r="E9" s="99"/>
      <c r="F9" s="95"/>
      <c r="G9" s="100"/>
      <c r="H9" s="101"/>
      <c r="I9" s="102"/>
      <c r="J9" s="95"/>
      <c r="K9" s="96"/>
      <c r="L9" s="95"/>
      <c r="M9" s="97"/>
      <c r="N9" s="99"/>
      <c r="O9" s="95"/>
      <c r="P9" s="100"/>
      <c r="Q9" s="101"/>
      <c r="R9" s="103"/>
      <c r="S9" s="83"/>
      <c r="T9" s="84"/>
      <c r="U9" s="83"/>
      <c r="V9" s="83"/>
      <c r="W9" s="104"/>
      <c r="X9" s="83"/>
      <c r="Y9" s="105"/>
      <c r="Z9" s="105"/>
      <c r="AA9" s="105"/>
      <c r="AB9" s="83"/>
      <c r="AC9" s="112"/>
      <c r="AD9" s="83"/>
      <c r="AE9" s="83"/>
      <c r="AF9" s="104"/>
      <c r="AG9" s="83"/>
      <c r="AH9" s="105"/>
      <c r="AI9" s="105"/>
      <c r="AJ9" s="105"/>
    </row>
    <row r="10" spans="1:36" ht="12.75" customHeight="1">
      <c r="A10" s="83"/>
      <c r="B10" s="106" t="s">
        <v>525</v>
      </c>
      <c r="C10" s="83"/>
      <c r="D10" s="107"/>
      <c r="E10" s="108" t="s">
        <v>526</v>
      </c>
      <c r="F10" s="83"/>
      <c r="G10" s="109">
        <v>923</v>
      </c>
      <c r="H10" s="110">
        <v>1040</v>
      </c>
      <c r="I10" s="111">
        <f>SUM(G10:H10)</f>
        <v>1963</v>
      </c>
      <c r="J10" s="83"/>
      <c r="K10" s="106" t="s">
        <v>527</v>
      </c>
      <c r="L10" s="83"/>
      <c r="M10" s="107"/>
      <c r="N10" s="108" t="s">
        <v>528</v>
      </c>
      <c r="O10" s="83"/>
      <c r="P10" s="109">
        <v>2097</v>
      </c>
      <c r="Q10" s="110">
        <v>2240</v>
      </c>
      <c r="R10" s="105">
        <f>SUM(P10:Q10)</f>
        <v>4337</v>
      </c>
      <c r="S10" s="83"/>
      <c r="T10" s="106"/>
      <c r="U10" s="83"/>
      <c r="V10" s="83"/>
      <c r="W10" s="104"/>
      <c r="X10" s="83"/>
      <c r="Y10" s="105"/>
      <c r="Z10" s="105"/>
      <c r="AA10" s="105"/>
      <c r="AB10" s="83"/>
      <c r="AC10" s="112"/>
      <c r="AD10" s="83"/>
      <c r="AE10" s="83"/>
      <c r="AF10" s="104"/>
      <c r="AG10" s="83"/>
      <c r="AH10" s="105"/>
      <c r="AI10" s="105"/>
      <c r="AJ10" s="105"/>
    </row>
    <row r="11" spans="1:36" ht="12.75" customHeight="1">
      <c r="A11" s="118"/>
      <c r="B11" s="119"/>
      <c r="C11" s="118"/>
      <c r="D11" s="120"/>
      <c r="E11" s="121"/>
      <c r="F11" s="118"/>
      <c r="G11" s="114"/>
      <c r="H11" s="115"/>
      <c r="I11" s="116"/>
      <c r="J11" s="118"/>
      <c r="K11" s="119"/>
      <c r="L11" s="118"/>
      <c r="M11" s="120"/>
      <c r="N11" s="121"/>
      <c r="O11" s="118"/>
      <c r="P11" s="114"/>
      <c r="Q11" s="115"/>
      <c r="R11" s="117"/>
      <c r="S11" s="83"/>
      <c r="T11" s="112"/>
      <c r="U11" s="83"/>
      <c r="V11" s="83"/>
      <c r="W11" s="104"/>
      <c r="X11" s="83"/>
      <c r="Y11" s="105"/>
      <c r="Z11" s="105"/>
      <c r="AA11" s="105"/>
      <c r="AB11" s="83"/>
      <c r="AC11" s="106"/>
      <c r="AD11" s="83"/>
      <c r="AE11" s="83"/>
      <c r="AF11" s="104"/>
      <c r="AG11" s="83"/>
      <c r="AH11" s="105"/>
      <c r="AI11" s="105"/>
      <c r="AJ11" s="105"/>
    </row>
    <row r="12" spans="1:36" ht="12.75" customHeight="1">
      <c r="A12" s="83"/>
      <c r="B12" s="104"/>
      <c r="C12" s="83"/>
      <c r="D12" s="97"/>
      <c r="E12" s="108"/>
      <c r="F12" s="83"/>
      <c r="G12" s="109"/>
      <c r="H12" s="101"/>
      <c r="I12" s="111"/>
      <c r="J12" s="83"/>
      <c r="K12" s="104"/>
      <c r="L12" s="83"/>
      <c r="M12" s="97"/>
      <c r="N12" s="108"/>
      <c r="O12" s="83"/>
      <c r="P12" s="109"/>
      <c r="Q12" s="101"/>
      <c r="R12" s="105"/>
      <c r="S12" s="83"/>
      <c r="T12" s="112"/>
      <c r="U12" s="83"/>
      <c r="V12" s="83"/>
      <c r="W12" s="104"/>
      <c r="X12" s="83"/>
      <c r="Y12" s="105"/>
      <c r="Z12" s="105"/>
      <c r="AA12" s="105"/>
      <c r="AB12" s="83"/>
      <c r="AC12" s="112"/>
      <c r="AD12" s="83"/>
      <c r="AE12" s="83"/>
      <c r="AF12" s="104"/>
      <c r="AG12" s="83"/>
      <c r="AH12" s="105"/>
      <c r="AI12" s="105"/>
      <c r="AJ12" s="105"/>
    </row>
    <row r="13" spans="1:36" ht="12.75" customHeight="1">
      <c r="A13" s="83"/>
      <c r="B13" s="106" t="s">
        <v>529</v>
      </c>
      <c r="C13" s="83"/>
      <c r="D13" s="107"/>
      <c r="E13" s="108" t="s">
        <v>530</v>
      </c>
      <c r="F13" s="83"/>
      <c r="G13" s="109">
        <v>1215</v>
      </c>
      <c r="H13" s="110">
        <v>1435</v>
      </c>
      <c r="I13" s="111">
        <f>SUM(G13:H13)</f>
        <v>2650</v>
      </c>
      <c r="J13" s="83"/>
      <c r="K13" s="106" t="s">
        <v>531</v>
      </c>
      <c r="L13" s="83"/>
      <c r="M13" s="107"/>
      <c r="N13" s="108" t="s">
        <v>532</v>
      </c>
      <c r="O13" s="83"/>
      <c r="P13" s="109">
        <v>390</v>
      </c>
      <c r="Q13" s="110">
        <v>402</v>
      </c>
      <c r="R13" s="105">
        <f>SUM(P13:Q13)</f>
        <v>792</v>
      </c>
      <c r="S13" s="83"/>
      <c r="T13" s="84"/>
      <c r="U13" s="83"/>
      <c r="V13" s="83"/>
      <c r="W13" s="104"/>
      <c r="X13" s="83"/>
      <c r="Y13" s="105"/>
      <c r="Z13" s="105"/>
      <c r="AA13" s="105"/>
      <c r="AB13" s="83"/>
      <c r="AC13" s="112"/>
      <c r="AD13" s="83"/>
      <c r="AE13" s="83"/>
      <c r="AF13" s="104"/>
      <c r="AG13" s="83"/>
      <c r="AH13" s="105"/>
      <c r="AI13" s="105"/>
      <c r="AJ13" s="105"/>
    </row>
    <row r="14" spans="1:36" ht="12.75" customHeight="1">
      <c r="A14" s="118"/>
      <c r="B14" s="119"/>
      <c r="C14" s="118"/>
      <c r="D14" s="120"/>
      <c r="E14" s="122"/>
      <c r="F14" s="118"/>
      <c r="G14" s="114"/>
      <c r="H14" s="115"/>
      <c r="I14" s="116"/>
      <c r="J14" s="118"/>
      <c r="K14" s="119"/>
      <c r="L14" s="118"/>
      <c r="M14" s="120"/>
      <c r="N14" s="122"/>
      <c r="O14" s="118"/>
      <c r="P14" s="114"/>
      <c r="Q14" s="115"/>
      <c r="R14" s="117"/>
      <c r="S14" s="83"/>
      <c r="T14" s="106"/>
      <c r="U14" s="83"/>
      <c r="V14" s="83"/>
      <c r="W14" s="104"/>
      <c r="X14" s="83"/>
      <c r="Y14" s="105"/>
      <c r="Z14" s="105"/>
      <c r="AA14" s="105"/>
      <c r="AB14" s="83"/>
      <c r="AC14" s="106"/>
      <c r="AD14" s="83"/>
      <c r="AE14" s="83"/>
      <c r="AF14" s="104"/>
      <c r="AG14" s="83"/>
      <c r="AH14" s="105"/>
      <c r="AI14" s="105"/>
      <c r="AJ14" s="105"/>
    </row>
    <row r="15" spans="1:36" ht="12.75" customHeight="1">
      <c r="A15" s="83"/>
      <c r="B15" s="104"/>
      <c r="C15" s="83"/>
      <c r="D15" s="107"/>
      <c r="E15" s="113"/>
      <c r="F15" s="83"/>
      <c r="G15" s="109"/>
      <c r="H15" s="110"/>
      <c r="I15" s="111"/>
      <c r="J15" s="83"/>
      <c r="K15" s="104"/>
      <c r="L15" s="83"/>
      <c r="M15" s="107"/>
      <c r="N15" s="113"/>
      <c r="O15" s="83"/>
      <c r="P15" s="109"/>
      <c r="Q15" s="110"/>
      <c r="R15" s="105"/>
      <c r="S15" s="83"/>
      <c r="T15" s="112"/>
      <c r="U15" s="83"/>
      <c r="V15" s="83"/>
      <c r="W15" s="104"/>
      <c r="X15" s="83"/>
      <c r="Y15" s="105"/>
      <c r="Z15" s="105"/>
      <c r="AA15" s="105"/>
      <c r="AB15" s="83"/>
      <c r="AC15" s="112"/>
      <c r="AD15" s="83"/>
      <c r="AE15" s="83"/>
      <c r="AF15" s="104"/>
      <c r="AG15" s="83"/>
      <c r="AH15" s="105"/>
      <c r="AI15" s="105"/>
      <c r="AJ15" s="105"/>
    </row>
    <row r="16" spans="1:36" ht="12.75" customHeight="1">
      <c r="A16" s="83"/>
      <c r="B16" s="106" t="s">
        <v>533</v>
      </c>
      <c r="C16" s="83"/>
      <c r="D16" s="107"/>
      <c r="E16" s="108" t="s">
        <v>534</v>
      </c>
      <c r="F16" s="83"/>
      <c r="G16" s="109">
        <v>1632</v>
      </c>
      <c r="H16" s="110">
        <v>1952</v>
      </c>
      <c r="I16" s="111">
        <f>SUM(G16:H16)</f>
        <v>3584</v>
      </c>
      <c r="J16" s="83"/>
      <c r="K16" s="106" t="s">
        <v>535</v>
      </c>
      <c r="L16" s="83"/>
      <c r="M16" s="107"/>
      <c r="N16" s="108" t="s">
        <v>536</v>
      </c>
      <c r="O16" s="83"/>
      <c r="P16" s="109">
        <v>1618</v>
      </c>
      <c r="Q16" s="110">
        <v>1619</v>
      </c>
      <c r="R16" s="105">
        <f>SUM(P16:Q16)</f>
        <v>3237</v>
      </c>
      <c r="S16" s="83"/>
      <c r="T16" s="84"/>
      <c r="U16" s="83"/>
      <c r="V16" s="83"/>
      <c r="W16" s="104"/>
      <c r="X16" s="83"/>
      <c r="Y16" s="105"/>
      <c r="Z16" s="105"/>
      <c r="AA16" s="105"/>
      <c r="AB16" s="83"/>
      <c r="AC16" s="106"/>
      <c r="AD16" s="83"/>
      <c r="AE16" s="83"/>
      <c r="AF16" s="104"/>
      <c r="AG16" s="83"/>
      <c r="AH16" s="105"/>
      <c r="AI16" s="105"/>
      <c r="AJ16" s="105"/>
    </row>
    <row r="17" spans="1:36" ht="12.75" customHeight="1">
      <c r="A17" s="118"/>
      <c r="B17" s="119"/>
      <c r="C17" s="118"/>
      <c r="D17" s="120"/>
      <c r="E17" s="122"/>
      <c r="F17" s="118"/>
      <c r="G17" s="114"/>
      <c r="H17" s="115"/>
      <c r="I17" s="116"/>
      <c r="J17" s="118"/>
      <c r="K17" s="119"/>
      <c r="L17" s="118"/>
      <c r="M17" s="120"/>
      <c r="N17" s="122"/>
      <c r="O17" s="118"/>
      <c r="P17" s="114"/>
      <c r="Q17" s="115"/>
      <c r="R17" s="117"/>
      <c r="S17" s="83"/>
      <c r="T17" s="84"/>
      <c r="U17" s="83"/>
      <c r="V17" s="83"/>
      <c r="W17" s="104"/>
      <c r="X17" s="83"/>
      <c r="Y17" s="105"/>
      <c r="Z17" s="105"/>
      <c r="AA17" s="105"/>
      <c r="AB17" s="83"/>
      <c r="AC17" s="112"/>
      <c r="AD17" s="83"/>
      <c r="AE17" s="83"/>
      <c r="AF17" s="104"/>
      <c r="AG17" s="83"/>
      <c r="AH17" s="105"/>
      <c r="AI17" s="105"/>
      <c r="AJ17" s="105"/>
    </row>
    <row r="18" spans="1:36" ht="12.75" customHeight="1">
      <c r="A18" s="83"/>
      <c r="B18" s="104"/>
      <c r="C18" s="83"/>
      <c r="D18" s="107"/>
      <c r="E18" s="113"/>
      <c r="F18" s="83"/>
      <c r="G18" s="109"/>
      <c r="H18" s="110"/>
      <c r="I18" s="111"/>
      <c r="J18" s="83"/>
      <c r="K18" s="104"/>
      <c r="L18" s="83"/>
      <c r="M18" s="107"/>
      <c r="N18" s="113"/>
      <c r="O18" s="83"/>
      <c r="P18" s="109"/>
      <c r="Q18" s="110"/>
      <c r="R18" s="105"/>
      <c r="S18" s="83"/>
      <c r="T18" s="106"/>
      <c r="U18" s="83"/>
      <c r="V18" s="83"/>
      <c r="W18" s="104"/>
      <c r="X18" s="83"/>
      <c r="Y18" s="105"/>
      <c r="Z18" s="105"/>
      <c r="AA18" s="105"/>
      <c r="AB18" s="83"/>
      <c r="AC18" s="112"/>
      <c r="AD18" s="83"/>
      <c r="AE18" s="83"/>
      <c r="AF18" s="104"/>
      <c r="AG18" s="83"/>
      <c r="AH18" s="105"/>
      <c r="AI18" s="105"/>
      <c r="AJ18" s="105"/>
    </row>
    <row r="19" spans="1:36" ht="12.75" customHeight="1">
      <c r="A19" s="83"/>
      <c r="B19" s="106" t="s">
        <v>537</v>
      </c>
      <c r="C19" s="83"/>
      <c r="D19" s="107"/>
      <c r="E19" s="108" t="s">
        <v>538</v>
      </c>
      <c r="F19" s="83"/>
      <c r="G19" s="109">
        <v>2319</v>
      </c>
      <c r="H19" s="110">
        <v>2499</v>
      </c>
      <c r="I19" s="111">
        <f>SUM(G19:H19)</f>
        <v>4818</v>
      </c>
      <c r="J19" s="83"/>
      <c r="K19" s="106" t="s">
        <v>539</v>
      </c>
      <c r="L19" s="83"/>
      <c r="M19" s="107"/>
      <c r="N19" s="108" t="s">
        <v>540</v>
      </c>
      <c r="O19" s="83"/>
      <c r="P19" s="109">
        <v>1040</v>
      </c>
      <c r="Q19" s="110">
        <v>1060</v>
      </c>
      <c r="R19" s="105">
        <f>SUM(P19:Q19)</f>
        <v>2100</v>
      </c>
      <c r="S19" s="83"/>
      <c r="T19" s="112"/>
      <c r="U19" s="83"/>
      <c r="V19" s="83"/>
      <c r="W19" s="104"/>
      <c r="X19" s="83"/>
      <c r="Y19" s="105"/>
      <c r="Z19" s="105"/>
      <c r="AA19" s="105"/>
      <c r="AB19" s="83"/>
      <c r="AC19" s="112"/>
      <c r="AD19" s="83"/>
      <c r="AE19" s="83"/>
      <c r="AF19" s="104"/>
      <c r="AG19" s="83"/>
      <c r="AH19" s="105"/>
      <c r="AI19" s="105"/>
      <c r="AJ19" s="105"/>
    </row>
    <row r="20" spans="1:36" ht="12.75" customHeight="1">
      <c r="A20" s="118"/>
      <c r="B20" s="119"/>
      <c r="C20" s="118"/>
      <c r="D20" s="120"/>
      <c r="E20" s="123"/>
      <c r="F20" s="118"/>
      <c r="G20" s="114"/>
      <c r="H20" s="115"/>
      <c r="I20" s="116"/>
      <c r="J20" s="118"/>
      <c r="K20" s="119"/>
      <c r="L20" s="118"/>
      <c r="M20" s="120"/>
      <c r="N20" s="123"/>
      <c r="O20" s="118"/>
      <c r="P20" s="114"/>
      <c r="Q20" s="115"/>
      <c r="R20" s="117"/>
      <c r="S20" s="83"/>
      <c r="T20" s="112"/>
      <c r="U20" s="83"/>
      <c r="V20" s="83"/>
      <c r="W20" s="104"/>
      <c r="X20" s="83"/>
      <c r="Y20" s="105"/>
      <c r="Z20" s="105"/>
      <c r="AA20" s="105"/>
      <c r="AB20" s="83"/>
      <c r="AC20" s="106"/>
      <c r="AD20" s="83"/>
      <c r="AE20" s="83"/>
      <c r="AF20" s="104"/>
      <c r="AG20" s="83"/>
      <c r="AH20" s="105"/>
      <c r="AI20" s="105"/>
      <c r="AJ20" s="105"/>
    </row>
    <row r="21" spans="1:36" ht="12.75" customHeight="1">
      <c r="A21" s="83"/>
      <c r="B21" s="104"/>
      <c r="C21" s="83"/>
      <c r="D21" s="97"/>
      <c r="E21" s="108"/>
      <c r="F21" s="83"/>
      <c r="G21" s="109"/>
      <c r="H21" s="101"/>
      <c r="I21" s="111"/>
      <c r="J21" s="83"/>
      <c r="K21" s="104"/>
      <c r="L21" s="83"/>
      <c r="M21" s="97"/>
      <c r="N21" s="308" t="s">
        <v>541</v>
      </c>
      <c r="O21" s="83"/>
      <c r="P21" s="109"/>
      <c r="Q21" s="101"/>
      <c r="R21" s="105"/>
      <c r="S21" s="83"/>
      <c r="T21" s="112"/>
      <c r="U21" s="83"/>
      <c r="V21" s="83"/>
      <c r="W21" s="104"/>
      <c r="X21" s="83"/>
      <c r="Y21" s="105"/>
      <c r="Z21" s="105"/>
      <c r="AA21" s="105"/>
      <c r="AB21" s="83"/>
      <c r="AC21" s="112"/>
      <c r="AD21" s="83"/>
      <c r="AE21" s="83"/>
      <c r="AF21" s="104"/>
      <c r="AG21" s="83"/>
      <c r="AH21" s="105"/>
      <c r="AI21" s="105"/>
      <c r="AJ21" s="105"/>
    </row>
    <row r="22" spans="1:36" ht="12.75" customHeight="1">
      <c r="A22" s="83"/>
      <c r="B22" s="106" t="s">
        <v>542</v>
      </c>
      <c r="C22" s="83"/>
      <c r="D22" s="107"/>
      <c r="E22" s="108" t="s">
        <v>543</v>
      </c>
      <c r="F22" s="83"/>
      <c r="G22" s="109">
        <v>1311</v>
      </c>
      <c r="H22" s="110">
        <v>1511</v>
      </c>
      <c r="I22" s="111">
        <f>SUM(G22:H22)</f>
        <v>2822</v>
      </c>
      <c r="J22" s="83"/>
      <c r="K22" s="106" t="s">
        <v>544</v>
      </c>
      <c r="L22" s="83"/>
      <c r="M22" s="107"/>
      <c r="N22" s="309"/>
      <c r="O22" s="83"/>
      <c r="P22" s="109">
        <v>1348</v>
      </c>
      <c r="Q22" s="110">
        <v>1403</v>
      </c>
      <c r="R22" s="105">
        <f>SUM(P22:Q22)</f>
        <v>2751</v>
      </c>
      <c r="S22" s="83"/>
      <c r="T22" s="112"/>
      <c r="U22" s="83"/>
      <c r="V22" s="83"/>
      <c r="W22" s="104"/>
      <c r="X22" s="83"/>
      <c r="Y22" s="105"/>
      <c r="Z22" s="105"/>
      <c r="AA22" s="105"/>
      <c r="AB22" s="83"/>
      <c r="AC22" s="112"/>
      <c r="AD22" s="83"/>
      <c r="AE22" s="83"/>
      <c r="AF22" s="104"/>
      <c r="AG22" s="83"/>
      <c r="AH22" s="105"/>
      <c r="AI22" s="105"/>
      <c r="AJ22" s="105"/>
    </row>
    <row r="23" spans="1:36" ht="12.75" customHeight="1">
      <c r="A23" s="118"/>
      <c r="B23" s="119"/>
      <c r="C23" s="118"/>
      <c r="D23" s="120"/>
      <c r="E23" s="122"/>
      <c r="F23" s="118"/>
      <c r="G23" s="114"/>
      <c r="H23" s="115"/>
      <c r="I23" s="116"/>
      <c r="J23" s="118"/>
      <c r="K23" s="119"/>
      <c r="L23" s="118"/>
      <c r="M23" s="120"/>
      <c r="N23" s="310"/>
      <c r="O23" s="118"/>
      <c r="P23" s="114"/>
      <c r="Q23" s="115"/>
      <c r="R23" s="117"/>
      <c r="S23" s="83"/>
      <c r="T23" s="112"/>
      <c r="U23" s="83"/>
      <c r="V23" s="83"/>
      <c r="W23" s="104"/>
      <c r="X23" s="83"/>
      <c r="Y23" s="105"/>
      <c r="Z23" s="105"/>
      <c r="AA23" s="105"/>
      <c r="AB23" s="83"/>
      <c r="AC23" s="112"/>
      <c r="AD23" s="83"/>
      <c r="AE23" s="83"/>
      <c r="AF23" s="104"/>
      <c r="AG23" s="83"/>
      <c r="AH23" s="105"/>
      <c r="AI23" s="105"/>
      <c r="AJ23" s="105"/>
    </row>
    <row r="24" spans="1:36" ht="12.75" customHeight="1">
      <c r="A24" s="83"/>
      <c r="B24" s="104"/>
      <c r="C24" s="83"/>
      <c r="D24" s="107"/>
      <c r="E24" s="113"/>
      <c r="F24" s="83"/>
      <c r="G24" s="109"/>
      <c r="H24" s="110"/>
      <c r="I24" s="111"/>
      <c r="J24" s="83"/>
      <c r="K24" s="104"/>
      <c r="L24" s="83"/>
      <c r="M24" s="107"/>
      <c r="N24" s="113"/>
      <c r="O24" s="83"/>
      <c r="P24" s="109"/>
      <c r="Q24" s="110"/>
      <c r="R24" s="105"/>
      <c r="S24" s="83"/>
      <c r="T24" s="112"/>
      <c r="U24" s="83"/>
      <c r="V24" s="83"/>
      <c r="W24" s="104"/>
      <c r="X24" s="83"/>
      <c r="Y24" s="105"/>
      <c r="Z24" s="105"/>
      <c r="AA24" s="105"/>
      <c r="AB24" s="83"/>
      <c r="AC24" s="112"/>
      <c r="AD24" s="83"/>
      <c r="AE24" s="83"/>
      <c r="AF24" s="104"/>
      <c r="AG24" s="83"/>
      <c r="AH24" s="105"/>
      <c r="AI24" s="105"/>
      <c r="AJ24" s="105"/>
    </row>
    <row r="25" spans="1:36" ht="12.75" customHeight="1">
      <c r="A25" s="83"/>
      <c r="B25" s="106" t="s">
        <v>545</v>
      </c>
      <c r="C25" s="83"/>
      <c r="D25" s="107"/>
      <c r="E25" s="108" t="s">
        <v>546</v>
      </c>
      <c r="F25" s="83"/>
      <c r="G25" s="109">
        <v>1930</v>
      </c>
      <c r="H25" s="110">
        <v>1811</v>
      </c>
      <c r="I25" s="111">
        <f>SUM(G25:H25)</f>
        <v>3741</v>
      </c>
      <c r="J25" s="83"/>
      <c r="K25" s="106" t="s">
        <v>547</v>
      </c>
      <c r="L25" s="83"/>
      <c r="M25" s="107"/>
      <c r="N25" s="108" t="s">
        <v>548</v>
      </c>
      <c r="O25" s="83"/>
      <c r="P25" s="109">
        <v>1067</v>
      </c>
      <c r="Q25" s="110">
        <v>1224</v>
      </c>
      <c r="R25" s="105">
        <f>SUM(P25:Q25)</f>
        <v>2291</v>
      </c>
      <c r="S25" s="83"/>
      <c r="T25" s="84"/>
      <c r="U25" s="83"/>
      <c r="V25" s="83"/>
      <c r="W25" s="104"/>
      <c r="X25" s="83"/>
      <c r="Y25" s="105"/>
      <c r="Z25" s="105"/>
      <c r="AA25" s="105"/>
      <c r="AB25" s="83"/>
      <c r="AC25" s="112"/>
      <c r="AD25" s="83"/>
      <c r="AE25" s="83"/>
      <c r="AF25" s="104"/>
      <c r="AG25" s="83"/>
      <c r="AH25" s="105"/>
      <c r="AI25" s="105"/>
      <c r="AJ25" s="105"/>
    </row>
    <row r="26" spans="1:36" ht="12.75" customHeight="1">
      <c r="A26" s="118"/>
      <c r="B26" s="119"/>
      <c r="C26" s="118"/>
      <c r="D26" s="120"/>
      <c r="E26" s="122"/>
      <c r="F26" s="118"/>
      <c r="G26" s="114"/>
      <c r="H26" s="115"/>
      <c r="I26" s="116"/>
      <c r="J26" s="118"/>
      <c r="K26" s="119"/>
      <c r="L26" s="118"/>
      <c r="M26" s="120"/>
      <c r="N26" s="122"/>
      <c r="O26" s="118"/>
      <c r="P26" s="114"/>
      <c r="Q26" s="115"/>
      <c r="R26" s="117"/>
      <c r="S26" s="83"/>
      <c r="T26" s="112"/>
      <c r="U26" s="83"/>
      <c r="V26" s="83"/>
      <c r="W26" s="104"/>
      <c r="X26" s="83"/>
      <c r="Y26" s="105"/>
      <c r="Z26" s="105"/>
      <c r="AA26" s="105"/>
      <c r="AB26" s="83"/>
      <c r="AC26" s="106"/>
      <c r="AD26" s="83"/>
      <c r="AE26" s="83"/>
      <c r="AF26" s="104"/>
      <c r="AG26" s="83"/>
      <c r="AH26" s="105"/>
      <c r="AI26" s="105"/>
      <c r="AJ26" s="105"/>
    </row>
    <row r="27" spans="1:36" ht="12.75" customHeight="1">
      <c r="A27" s="83"/>
      <c r="B27" s="104"/>
      <c r="C27" s="83"/>
      <c r="D27" s="107"/>
      <c r="E27" s="113"/>
      <c r="F27" s="83"/>
      <c r="G27" s="109"/>
      <c r="H27" s="110"/>
      <c r="I27" s="111"/>
      <c r="J27" s="83"/>
      <c r="K27" s="104"/>
      <c r="L27" s="83"/>
      <c r="M27" s="107"/>
      <c r="N27" s="113"/>
      <c r="O27" s="83"/>
      <c r="P27" s="109"/>
      <c r="Q27" s="110"/>
      <c r="R27" s="105"/>
      <c r="S27" s="83"/>
      <c r="T27" s="112"/>
      <c r="U27" s="83"/>
      <c r="V27" s="83"/>
      <c r="W27" s="104"/>
      <c r="X27" s="83"/>
      <c r="Y27" s="105"/>
      <c r="Z27" s="105"/>
      <c r="AA27" s="105"/>
      <c r="AB27" s="83"/>
      <c r="AC27" s="112"/>
      <c r="AD27" s="83"/>
      <c r="AE27" s="83"/>
      <c r="AF27" s="104"/>
      <c r="AG27" s="83"/>
      <c r="AH27" s="105"/>
      <c r="AI27" s="105"/>
      <c r="AJ27" s="105"/>
    </row>
    <row r="28" spans="1:36" ht="12.75" customHeight="1">
      <c r="A28" s="83"/>
      <c r="B28" s="106" t="s">
        <v>549</v>
      </c>
      <c r="C28" s="83"/>
      <c r="D28" s="107"/>
      <c r="E28" s="108" t="s">
        <v>550</v>
      </c>
      <c r="F28" s="83"/>
      <c r="G28" s="109">
        <v>2614</v>
      </c>
      <c r="H28" s="110">
        <v>2631</v>
      </c>
      <c r="I28" s="111">
        <f>SUM(G28:H28)</f>
        <v>5245</v>
      </c>
      <c r="J28" s="83"/>
      <c r="K28" s="106" t="s">
        <v>551</v>
      </c>
      <c r="L28" s="83"/>
      <c r="M28" s="107"/>
      <c r="N28" s="108" t="s">
        <v>552</v>
      </c>
      <c r="O28" s="83"/>
      <c r="P28" s="109">
        <v>1240</v>
      </c>
      <c r="Q28" s="110">
        <v>1410</v>
      </c>
      <c r="R28" s="105">
        <f>SUM(P28:Q28)</f>
        <v>2650</v>
      </c>
      <c r="S28" s="83"/>
      <c r="T28" s="84"/>
      <c r="U28" s="83"/>
      <c r="V28" s="83"/>
      <c r="W28" s="104"/>
      <c r="X28" s="83"/>
      <c r="Y28" s="105"/>
      <c r="Z28" s="105"/>
      <c r="AA28" s="105"/>
      <c r="AB28" s="83"/>
      <c r="AC28" s="112"/>
      <c r="AD28" s="83"/>
      <c r="AE28" s="83"/>
      <c r="AF28" s="104"/>
      <c r="AG28" s="83"/>
      <c r="AH28" s="105"/>
      <c r="AI28" s="105"/>
      <c r="AJ28" s="105"/>
    </row>
    <row r="29" spans="1:36" ht="12.75" customHeight="1">
      <c r="A29" s="118"/>
      <c r="B29" s="119"/>
      <c r="C29" s="118"/>
      <c r="D29" s="120"/>
      <c r="E29" s="123"/>
      <c r="F29" s="118"/>
      <c r="G29" s="114"/>
      <c r="H29" s="115"/>
      <c r="I29" s="116"/>
      <c r="J29" s="118"/>
      <c r="K29" s="119"/>
      <c r="L29" s="118"/>
      <c r="M29" s="120"/>
      <c r="N29" s="123"/>
      <c r="O29" s="118"/>
      <c r="P29" s="114"/>
      <c r="Q29" s="115"/>
      <c r="R29" s="117"/>
      <c r="S29" s="83"/>
      <c r="T29" s="106"/>
      <c r="U29" s="83"/>
      <c r="V29" s="83"/>
      <c r="W29" s="104"/>
      <c r="X29" s="83"/>
      <c r="Y29" s="105"/>
      <c r="Z29" s="105"/>
      <c r="AA29" s="105"/>
      <c r="AB29" s="83"/>
      <c r="AC29" s="112"/>
      <c r="AD29" s="83"/>
      <c r="AE29" s="83"/>
      <c r="AF29" s="104"/>
      <c r="AG29" s="83"/>
      <c r="AH29" s="105"/>
      <c r="AI29" s="105"/>
      <c r="AJ29" s="105"/>
    </row>
    <row r="30" spans="1:36" ht="12.75" customHeight="1">
      <c r="A30" s="83"/>
      <c r="B30" s="104"/>
      <c r="C30" s="83"/>
      <c r="D30" s="97"/>
      <c r="E30" s="108"/>
      <c r="F30" s="83"/>
      <c r="G30" s="109"/>
      <c r="H30" s="101"/>
      <c r="I30" s="111"/>
      <c r="J30" s="83"/>
      <c r="K30" s="104"/>
      <c r="L30" s="83"/>
      <c r="M30" s="97"/>
      <c r="N30" s="108"/>
      <c r="O30" s="83"/>
      <c r="P30" s="109"/>
      <c r="Q30" s="101"/>
      <c r="R30" s="105"/>
      <c r="S30" s="83"/>
      <c r="T30" s="112"/>
      <c r="U30" s="83"/>
      <c r="V30" s="83"/>
      <c r="W30" s="104"/>
      <c r="X30" s="83"/>
      <c r="Y30" s="105"/>
      <c r="Z30" s="105"/>
      <c r="AA30" s="105"/>
      <c r="AB30" s="83"/>
      <c r="AC30" s="112"/>
      <c r="AD30" s="83"/>
      <c r="AE30" s="83"/>
      <c r="AF30" s="104"/>
      <c r="AG30" s="83"/>
      <c r="AH30" s="105"/>
      <c r="AI30" s="105"/>
      <c r="AJ30" s="105"/>
    </row>
    <row r="31" spans="1:36" ht="12.75" customHeight="1">
      <c r="A31" s="83"/>
      <c r="B31" s="106" t="s">
        <v>553</v>
      </c>
      <c r="C31" s="83"/>
      <c r="D31" s="107"/>
      <c r="E31" s="108" t="s">
        <v>554</v>
      </c>
      <c r="F31" s="83"/>
      <c r="G31" s="109">
        <v>1794</v>
      </c>
      <c r="H31" s="110">
        <v>1784</v>
      </c>
      <c r="I31" s="111">
        <f>SUM(G31:H31)</f>
        <v>3578</v>
      </c>
      <c r="J31" s="83"/>
      <c r="K31" s="106" t="s">
        <v>555</v>
      </c>
      <c r="L31" s="83"/>
      <c r="M31" s="107"/>
      <c r="N31" s="108" t="s">
        <v>556</v>
      </c>
      <c r="O31" s="83"/>
      <c r="P31" s="109">
        <v>2639</v>
      </c>
      <c r="Q31" s="110">
        <v>2847</v>
      </c>
      <c r="R31" s="105">
        <f>SUM(P31:Q31)</f>
        <v>5486</v>
      </c>
      <c r="S31" s="83"/>
      <c r="T31" s="112"/>
      <c r="U31" s="83"/>
      <c r="V31" s="83"/>
      <c r="W31" s="104"/>
      <c r="X31" s="83"/>
      <c r="Y31" s="105"/>
      <c r="Z31" s="105"/>
      <c r="AA31" s="105"/>
      <c r="AB31" s="83"/>
      <c r="AC31" s="112"/>
      <c r="AD31" s="83"/>
      <c r="AE31" s="83"/>
      <c r="AF31" s="104"/>
      <c r="AG31" s="83"/>
      <c r="AH31" s="105"/>
      <c r="AI31" s="105"/>
      <c r="AJ31" s="105"/>
    </row>
    <row r="32" spans="1:36" ht="12.75" customHeight="1">
      <c r="A32" s="118"/>
      <c r="B32" s="119"/>
      <c r="C32" s="118"/>
      <c r="D32" s="120"/>
      <c r="E32" s="122"/>
      <c r="F32" s="118"/>
      <c r="G32" s="114"/>
      <c r="H32" s="115"/>
      <c r="I32" s="116"/>
      <c r="J32" s="118"/>
      <c r="K32" s="119"/>
      <c r="L32" s="118"/>
      <c r="M32" s="120"/>
      <c r="N32" s="122"/>
      <c r="O32" s="118"/>
      <c r="P32" s="114"/>
      <c r="Q32" s="115"/>
      <c r="R32" s="117"/>
      <c r="S32" s="83"/>
      <c r="T32" s="84"/>
      <c r="U32" s="83"/>
      <c r="V32" s="83"/>
      <c r="W32" s="104"/>
      <c r="X32" s="83"/>
      <c r="Y32" s="105"/>
      <c r="Z32" s="105"/>
      <c r="AA32" s="105"/>
      <c r="AB32" s="83"/>
      <c r="AC32" s="112"/>
      <c r="AD32" s="83"/>
      <c r="AE32" s="83"/>
      <c r="AF32" s="104"/>
      <c r="AG32" s="83"/>
      <c r="AH32" s="105"/>
      <c r="AI32" s="105"/>
      <c r="AJ32" s="105"/>
    </row>
    <row r="33" spans="1:36" ht="12.75" customHeight="1">
      <c r="A33" s="83"/>
      <c r="B33" s="104"/>
      <c r="C33" s="83"/>
      <c r="D33" s="107"/>
      <c r="E33" s="113"/>
      <c r="F33" s="83"/>
      <c r="G33" s="109"/>
      <c r="H33" s="110"/>
      <c r="I33" s="111"/>
      <c r="J33" s="83"/>
      <c r="K33" s="104"/>
      <c r="L33" s="83"/>
      <c r="M33" s="107"/>
      <c r="N33" s="113"/>
      <c r="O33" s="83"/>
      <c r="P33" s="109"/>
      <c r="Q33" s="110"/>
      <c r="R33" s="105"/>
      <c r="S33" s="83"/>
      <c r="T33" s="84"/>
      <c r="U33" s="83"/>
      <c r="V33" s="83"/>
      <c r="W33" s="104"/>
      <c r="X33" s="83"/>
      <c r="Y33" s="105"/>
      <c r="Z33" s="105"/>
      <c r="AA33" s="105"/>
      <c r="AB33" s="83"/>
      <c r="AC33" s="112"/>
      <c r="AD33" s="83"/>
      <c r="AE33" s="83"/>
      <c r="AF33" s="104"/>
      <c r="AG33" s="83"/>
      <c r="AH33" s="105"/>
      <c r="AI33" s="105"/>
      <c r="AJ33" s="105"/>
    </row>
    <row r="34" spans="1:36" ht="12.75" customHeight="1">
      <c r="A34" s="83"/>
      <c r="B34" s="106" t="s">
        <v>557</v>
      </c>
      <c r="C34" s="83"/>
      <c r="D34" s="107"/>
      <c r="E34" s="108" t="s">
        <v>558</v>
      </c>
      <c r="F34" s="83"/>
      <c r="G34" s="109">
        <v>1100</v>
      </c>
      <c r="H34" s="110">
        <v>1121</v>
      </c>
      <c r="I34" s="111">
        <f>SUM(G34:H34)</f>
        <v>2221</v>
      </c>
      <c r="J34" s="83"/>
      <c r="K34" s="106" t="s">
        <v>559</v>
      </c>
      <c r="L34" s="83"/>
      <c r="M34" s="107"/>
      <c r="N34" s="108" t="s">
        <v>560</v>
      </c>
      <c r="O34" s="83"/>
      <c r="P34" s="109">
        <v>2625</v>
      </c>
      <c r="Q34" s="110">
        <v>2631</v>
      </c>
      <c r="R34" s="105">
        <f>SUM(P34:Q34)</f>
        <v>5256</v>
      </c>
      <c r="S34" s="83"/>
      <c r="T34" s="106"/>
      <c r="U34" s="83"/>
      <c r="V34" s="83"/>
      <c r="W34" s="104"/>
      <c r="X34" s="83"/>
      <c r="Y34" s="105"/>
      <c r="Z34" s="105"/>
      <c r="AA34" s="105"/>
      <c r="AB34" s="83"/>
      <c r="AC34" s="112"/>
      <c r="AD34" s="83"/>
      <c r="AE34" s="83"/>
      <c r="AF34" s="104"/>
      <c r="AG34" s="83"/>
      <c r="AH34" s="105"/>
      <c r="AI34" s="105"/>
      <c r="AJ34" s="105"/>
    </row>
    <row r="35" spans="1:36" ht="12.75" customHeight="1">
      <c r="A35" s="118"/>
      <c r="B35" s="119"/>
      <c r="C35" s="118"/>
      <c r="D35" s="120"/>
      <c r="E35" s="122"/>
      <c r="F35" s="118"/>
      <c r="G35" s="114"/>
      <c r="H35" s="115"/>
      <c r="I35" s="116"/>
      <c r="J35" s="118"/>
      <c r="K35" s="119"/>
      <c r="L35" s="118"/>
      <c r="M35" s="120"/>
      <c r="N35" s="122"/>
      <c r="O35" s="118"/>
      <c r="P35" s="114"/>
      <c r="Q35" s="115"/>
      <c r="R35" s="117"/>
      <c r="S35" s="83"/>
      <c r="T35" s="112"/>
      <c r="U35" s="83"/>
      <c r="V35" s="83"/>
      <c r="W35" s="104"/>
      <c r="X35" s="83"/>
      <c r="Y35" s="105"/>
      <c r="Z35" s="105"/>
      <c r="AA35" s="105"/>
      <c r="AB35" s="83"/>
      <c r="AC35" s="112"/>
      <c r="AD35" s="83"/>
      <c r="AE35" s="83"/>
      <c r="AF35" s="104"/>
      <c r="AG35" s="83"/>
      <c r="AH35" s="105"/>
      <c r="AI35" s="105"/>
      <c r="AJ35" s="105"/>
    </row>
    <row r="36" spans="1:36" ht="12.75" customHeight="1">
      <c r="A36" s="83"/>
      <c r="B36" s="104"/>
      <c r="C36" s="83"/>
      <c r="D36" s="107"/>
      <c r="E36" s="113"/>
      <c r="F36" s="83"/>
      <c r="G36" s="109"/>
      <c r="H36" s="110"/>
      <c r="I36" s="111"/>
      <c r="J36" s="83"/>
      <c r="K36" s="104"/>
      <c r="L36" s="83"/>
      <c r="M36" s="107"/>
      <c r="N36" s="113"/>
      <c r="O36" s="83"/>
      <c r="P36" s="109"/>
      <c r="Q36" s="110"/>
      <c r="R36" s="105"/>
      <c r="S36" s="83"/>
      <c r="T36" s="112"/>
      <c r="U36" s="83"/>
      <c r="V36" s="83"/>
      <c r="W36" s="104"/>
      <c r="X36" s="83"/>
      <c r="Y36" s="105"/>
      <c r="Z36" s="105"/>
      <c r="AA36" s="105"/>
      <c r="AB36" s="83"/>
      <c r="AC36" s="112"/>
      <c r="AD36" s="83"/>
      <c r="AE36" s="83"/>
      <c r="AF36" s="104"/>
      <c r="AG36" s="83"/>
      <c r="AH36" s="105"/>
      <c r="AI36" s="105"/>
      <c r="AJ36" s="105"/>
    </row>
    <row r="37" spans="1:36" ht="12.75" customHeight="1">
      <c r="A37" s="83"/>
      <c r="B37" s="106" t="s">
        <v>561</v>
      </c>
      <c r="C37" s="83"/>
      <c r="D37" s="107"/>
      <c r="E37" s="108" t="s">
        <v>562</v>
      </c>
      <c r="F37" s="83"/>
      <c r="G37" s="109">
        <v>754</v>
      </c>
      <c r="H37" s="110">
        <v>782</v>
      </c>
      <c r="I37" s="111">
        <f>SUM(G37:H37)</f>
        <v>1536</v>
      </c>
      <c r="J37" s="83"/>
      <c r="K37" s="106" t="s">
        <v>563</v>
      </c>
      <c r="L37" s="83"/>
      <c r="M37" s="107"/>
      <c r="N37" s="108" t="s">
        <v>564</v>
      </c>
      <c r="O37" s="83"/>
      <c r="P37" s="109">
        <v>1660</v>
      </c>
      <c r="Q37" s="110">
        <v>1729</v>
      </c>
      <c r="R37" s="105">
        <f>SUM(P37:Q37)</f>
        <v>3389</v>
      </c>
      <c r="S37" s="83"/>
      <c r="T37" s="84"/>
      <c r="U37" s="83"/>
      <c r="V37" s="83"/>
      <c r="W37" s="104"/>
      <c r="X37" s="83"/>
      <c r="Y37" s="105"/>
      <c r="Z37" s="105"/>
      <c r="AA37" s="105"/>
      <c r="AB37" s="83"/>
      <c r="AC37" s="112"/>
      <c r="AD37" s="83"/>
      <c r="AE37" s="83"/>
      <c r="AF37" s="104"/>
      <c r="AG37" s="83"/>
      <c r="AH37" s="105"/>
      <c r="AI37" s="105"/>
      <c r="AJ37" s="105"/>
    </row>
    <row r="38" spans="1:36" ht="12.75" customHeight="1">
      <c r="A38" s="118"/>
      <c r="B38" s="119"/>
      <c r="C38" s="118"/>
      <c r="D38" s="120"/>
      <c r="E38" s="123"/>
      <c r="F38" s="118"/>
      <c r="G38" s="114"/>
      <c r="H38" s="115"/>
      <c r="I38" s="116"/>
      <c r="J38" s="118"/>
      <c r="K38" s="119"/>
      <c r="L38" s="118"/>
      <c r="M38" s="120"/>
      <c r="N38" s="123"/>
      <c r="O38" s="118"/>
      <c r="P38" s="114"/>
      <c r="Q38" s="115"/>
      <c r="R38" s="117"/>
      <c r="S38" s="83"/>
      <c r="T38" s="84"/>
      <c r="U38" s="83"/>
      <c r="V38" s="83"/>
      <c r="W38" s="104"/>
      <c r="X38" s="83"/>
      <c r="Y38" s="105"/>
      <c r="Z38" s="105"/>
      <c r="AA38" s="105"/>
      <c r="AB38" s="83"/>
      <c r="AC38" s="112"/>
      <c r="AD38" s="83"/>
      <c r="AE38" s="83"/>
      <c r="AF38" s="104"/>
      <c r="AG38" s="83"/>
      <c r="AH38" s="105"/>
      <c r="AI38" s="105"/>
      <c r="AJ38" s="105"/>
    </row>
    <row r="39" spans="1:36" ht="12.75" customHeight="1">
      <c r="A39" s="83"/>
      <c r="B39" s="104"/>
      <c r="C39" s="83"/>
      <c r="D39" s="97"/>
      <c r="E39" s="108"/>
      <c r="F39" s="83"/>
      <c r="G39" s="109"/>
      <c r="H39" s="101"/>
      <c r="I39" s="111"/>
      <c r="J39" s="83"/>
      <c r="K39" s="104"/>
      <c r="L39" s="83"/>
      <c r="M39" s="97"/>
      <c r="N39" s="108"/>
      <c r="O39" s="83"/>
      <c r="P39" s="109"/>
      <c r="Q39" s="101"/>
      <c r="R39" s="105"/>
      <c r="S39" s="83"/>
      <c r="T39" s="106"/>
      <c r="U39" s="83"/>
      <c r="V39" s="83"/>
      <c r="W39" s="104"/>
      <c r="X39" s="83"/>
      <c r="Y39" s="105"/>
      <c r="Z39" s="105"/>
      <c r="AA39" s="105"/>
      <c r="AB39" s="83"/>
      <c r="AC39" s="112"/>
      <c r="AD39" s="83"/>
      <c r="AE39" s="83"/>
      <c r="AF39" s="104"/>
      <c r="AG39" s="83"/>
      <c r="AH39" s="105"/>
      <c r="AI39" s="105"/>
      <c r="AJ39" s="105"/>
    </row>
    <row r="40" spans="1:36" ht="12.75" customHeight="1">
      <c r="A40" s="83"/>
      <c r="B40" s="106" t="s">
        <v>565</v>
      </c>
      <c r="C40" s="83"/>
      <c r="D40" s="107"/>
      <c r="E40" s="108" t="s">
        <v>566</v>
      </c>
      <c r="F40" s="83"/>
      <c r="G40" s="109">
        <v>885</v>
      </c>
      <c r="H40" s="110">
        <v>961</v>
      </c>
      <c r="I40" s="111">
        <f>SUM(G40:H40)</f>
        <v>1846</v>
      </c>
      <c r="J40" s="83"/>
      <c r="K40" s="106" t="s">
        <v>567</v>
      </c>
      <c r="L40" s="83"/>
      <c r="M40" s="107"/>
      <c r="N40" s="108" t="s">
        <v>568</v>
      </c>
      <c r="O40" s="83"/>
      <c r="P40" s="109">
        <v>3069</v>
      </c>
      <c r="Q40" s="110">
        <v>3031</v>
      </c>
      <c r="R40" s="105">
        <f>SUM(P40:Q40)</f>
        <v>6100</v>
      </c>
      <c r="S40" s="83"/>
      <c r="T40" s="112"/>
      <c r="U40" s="83"/>
      <c r="V40" s="83"/>
      <c r="W40" s="104"/>
      <c r="X40" s="83"/>
      <c r="Y40" s="105"/>
      <c r="Z40" s="105"/>
      <c r="AA40" s="105"/>
      <c r="AB40" s="83"/>
      <c r="AC40" s="112"/>
      <c r="AD40" s="83"/>
      <c r="AE40" s="83"/>
      <c r="AF40" s="104"/>
      <c r="AG40" s="83"/>
      <c r="AH40" s="105"/>
      <c r="AI40" s="105"/>
      <c r="AJ40" s="105"/>
    </row>
    <row r="41" spans="1:36" ht="12.75" customHeight="1">
      <c r="A41" s="118"/>
      <c r="B41" s="119"/>
      <c r="C41" s="118"/>
      <c r="D41" s="120"/>
      <c r="E41" s="122"/>
      <c r="F41" s="118"/>
      <c r="G41" s="114"/>
      <c r="H41" s="115"/>
      <c r="I41" s="116"/>
      <c r="J41" s="118"/>
      <c r="K41" s="119"/>
      <c r="L41" s="118"/>
      <c r="M41" s="120"/>
      <c r="N41" s="122"/>
      <c r="O41" s="118"/>
      <c r="P41" s="114"/>
      <c r="Q41" s="115"/>
      <c r="R41" s="117"/>
      <c r="S41" s="83"/>
      <c r="T41" s="84"/>
      <c r="U41" s="83"/>
      <c r="V41" s="83"/>
      <c r="W41" s="104"/>
      <c r="X41" s="83"/>
      <c r="Y41" s="105"/>
      <c r="Z41" s="105"/>
      <c r="AA41" s="105"/>
      <c r="AB41" s="83"/>
      <c r="AC41" s="112"/>
      <c r="AD41" s="83"/>
      <c r="AE41" s="83"/>
      <c r="AF41" s="104"/>
      <c r="AG41" s="83"/>
      <c r="AH41" s="105"/>
      <c r="AI41" s="105"/>
      <c r="AJ41" s="105"/>
    </row>
    <row r="42" spans="1:36" ht="12.75" customHeight="1">
      <c r="A42" s="83"/>
      <c r="B42" s="104"/>
      <c r="C42" s="83"/>
      <c r="D42" s="107"/>
      <c r="E42" s="113"/>
      <c r="F42" s="83"/>
      <c r="G42" s="109"/>
      <c r="H42" s="110"/>
      <c r="I42" s="111"/>
      <c r="J42" s="83"/>
      <c r="K42" s="104"/>
      <c r="L42" s="83"/>
      <c r="M42" s="107"/>
      <c r="N42" s="113"/>
      <c r="O42" s="83"/>
      <c r="P42" s="109"/>
      <c r="Q42" s="110"/>
      <c r="R42" s="105"/>
      <c r="S42" s="83"/>
      <c r="T42" s="84"/>
      <c r="U42" s="83"/>
      <c r="V42" s="83"/>
      <c r="W42" s="104"/>
      <c r="X42" s="83"/>
      <c r="Y42" s="105"/>
      <c r="Z42" s="105"/>
      <c r="AA42" s="105"/>
      <c r="AB42" s="83"/>
      <c r="AC42" s="112"/>
      <c r="AD42" s="83"/>
      <c r="AE42" s="83"/>
      <c r="AF42" s="104"/>
      <c r="AG42" s="83"/>
      <c r="AH42" s="105"/>
      <c r="AI42" s="105"/>
      <c r="AJ42" s="105"/>
    </row>
    <row r="43" spans="1:36" ht="12.75" customHeight="1">
      <c r="A43" s="83"/>
      <c r="B43" s="106" t="s">
        <v>569</v>
      </c>
      <c r="C43" s="83"/>
      <c r="D43" s="107"/>
      <c r="E43" s="108" t="s">
        <v>570</v>
      </c>
      <c r="F43" s="83"/>
      <c r="G43" s="109">
        <v>1344</v>
      </c>
      <c r="H43" s="110">
        <v>1429</v>
      </c>
      <c r="I43" s="111">
        <f>SUM(G43:H43)</f>
        <v>2773</v>
      </c>
      <c r="J43" s="83"/>
      <c r="K43" s="106" t="s">
        <v>571</v>
      </c>
      <c r="L43" s="83"/>
      <c r="M43" s="107"/>
      <c r="N43" s="108" t="s">
        <v>572</v>
      </c>
      <c r="O43" s="83"/>
      <c r="P43" s="109">
        <v>2789</v>
      </c>
      <c r="Q43" s="110">
        <v>2814</v>
      </c>
      <c r="R43" s="105">
        <f>SUM(P43:Q43)</f>
        <v>5603</v>
      </c>
      <c r="S43" s="83"/>
      <c r="T43" s="106"/>
      <c r="U43" s="83"/>
      <c r="V43" s="83"/>
      <c r="W43" s="104"/>
      <c r="X43" s="83"/>
      <c r="Y43" s="105"/>
      <c r="Z43" s="105"/>
      <c r="AA43" s="105"/>
      <c r="AB43" s="83"/>
      <c r="AC43" s="112"/>
      <c r="AD43" s="83"/>
      <c r="AE43" s="83"/>
      <c r="AF43" s="104"/>
      <c r="AG43" s="83"/>
      <c r="AH43" s="105"/>
      <c r="AI43" s="105"/>
      <c r="AJ43" s="105"/>
    </row>
    <row r="44" spans="1:36" ht="12.75" customHeight="1">
      <c r="A44" s="118"/>
      <c r="B44" s="119"/>
      <c r="C44" s="118"/>
      <c r="D44" s="120"/>
      <c r="E44" s="122"/>
      <c r="F44" s="118"/>
      <c r="G44" s="114"/>
      <c r="H44" s="115"/>
      <c r="I44" s="116"/>
      <c r="J44" s="118"/>
      <c r="K44" s="119"/>
      <c r="L44" s="118"/>
      <c r="M44" s="120"/>
      <c r="N44" s="122"/>
      <c r="O44" s="118"/>
      <c r="P44" s="114"/>
      <c r="Q44" s="115"/>
      <c r="R44" s="117"/>
      <c r="S44" s="83"/>
      <c r="T44" s="112"/>
      <c r="U44" s="83"/>
      <c r="V44" s="83"/>
      <c r="W44" s="104"/>
      <c r="X44" s="83"/>
      <c r="Y44" s="105"/>
      <c r="Z44" s="105"/>
      <c r="AA44" s="105"/>
      <c r="AB44" s="83"/>
      <c r="AC44" s="112"/>
      <c r="AD44" s="83"/>
      <c r="AE44" s="83"/>
      <c r="AF44" s="104"/>
      <c r="AG44" s="83"/>
      <c r="AH44" s="105"/>
      <c r="AI44" s="105"/>
      <c r="AJ44" s="105"/>
    </row>
    <row r="45" spans="1:36" ht="12.75" customHeight="1">
      <c r="A45" s="83"/>
      <c r="B45" s="104"/>
      <c r="C45" s="83"/>
      <c r="D45" s="107"/>
      <c r="E45" s="113"/>
      <c r="F45" s="83"/>
      <c r="G45" s="109"/>
      <c r="H45" s="110"/>
      <c r="I45" s="111"/>
      <c r="J45" s="83"/>
      <c r="K45" s="104"/>
      <c r="L45" s="83"/>
      <c r="M45" s="107"/>
      <c r="N45" s="113"/>
      <c r="O45" s="83"/>
      <c r="P45" s="109"/>
      <c r="Q45" s="110"/>
      <c r="R45" s="105"/>
      <c r="S45" s="83"/>
      <c r="T45" s="84"/>
      <c r="U45" s="83"/>
      <c r="V45" s="83"/>
      <c r="W45" s="104"/>
      <c r="X45" s="83"/>
      <c r="Y45" s="105"/>
      <c r="Z45" s="105"/>
      <c r="AA45" s="105"/>
      <c r="AB45" s="83"/>
      <c r="AC45" s="112"/>
      <c r="AD45" s="83"/>
      <c r="AE45" s="83"/>
      <c r="AF45" s="104"/>
      <c r="AG45" s="83"/>
      <c r="AH45" s="105"/>
      <c r="AI45" s="105"/>
      <c r="AJ45" s="105"/>
    </row>
    <row r="46" spans="1:36" ht="12.75" customHeight="1">
      <c r="A46" s="83"/>
      <c r="B46" s="106" t="s">
        <v>573</v>
      </c>
      <c r="C46" s="83"/>
      <c r="D46" s="107"/>
      <c r="E46" s="108" t="s">
        <v>574</v>
      </c>
      <c r="F46" s="83"/>
      <c r="G46" s="109">
        <v>795</v>
      </c>
      <c r="H46" s="110">
        <v>792</v>
      </c>
      <c r="I46" s="111">
        <f>SUM(G46:H46)</f>
        <v>1587</v>
      </c>
      <c r="J46" s="83"/>
      <c r="K46" s="106" t="s">
        <v>575</v>
      </c>
      <c r="L46" s="83"/>
      <c r="M46" s="107"/>
      <c r="N46" s="108" t="s">
        <v>576</v>
      </c>
      <c r="O46" s="83"/>
      <c r="P46" s="109">
        <v>1844</v>
      </c>
      <c r="Q46" s="110">
        <v>1754</v>
      </c>
      <c r="R46" s="105">
        <f>SUM(P46:Q46)</f>
        <v>3598</v>
      </c>
      <c r="S46" s="83"/>
      <c r="T46" s="106"/>
      <c r="U46" s="83"/>
      <c r="V46" s="83"/>
      <c r="W46" s="104"/>
      <c r="X46" s="83"/>
      <c r="Y46" s="105"/>
      <c r="Z46" s="105"/>
      <c r="AA46" s="105"/>
      <c r="AB46" s="83"/>
      <c r="AC46" s="112"/>
      <c r="AD46" s="83"/>
      <c r="AE46" s="83"/>
      <c r="AF46" s="104"/>
      <c r="AG46" s="83"/>
      <c r="AH46" s="105"/>
      <c r="AI46" s="105"/>
      <c r="AJ46" s="105"/>
    </row>
    <row r="47" spans="1:36" ht="12.75" customHeight="1">
      <c r="A47" s="118"/>
      <c r="B47" s="119"/>
      <c r="C47" s="118"/>
      <c r="D47" s="120"/>
      <c r="E47" s="123"/>
      <c r="F47" s="118"/>
      <c r="G47" s="114"/>
      <c r="H47" s="115"/>
      <c r="I47" s="116"/>
      <c r="J47" s="118"/>
      <c r="K47" s="119"/>
      <c r="L47" s="118"/>
      <c r="M47" s="120"/>
      <c r="N47" s="123"/>
      <c r="O47" s="118"/>
      <c r="P47" s="114"/>
      <c r="Q47" s="115"/>
      <c r="R47" s="117"/>
      <c r="S47" s="83"/>
      <c r="T47" s="112"/>
      <c r="U47" s="83"/>
      <c r="V47" s="83"/>
      <c r="W47" s="104"/>
      <c r="X47" s="83"/>
      <c r="Y47" s="105"/>
      <c r="Z47" s="105"/>
      <c r="AA47" s="105"/>
      <c r="AB47" s="83"/>
      <c r="AC47" s="112"/>
      <c r="AD47" s="83"/>
      <c r="AE47" s="83"/>
      <c r="AF47" s="104"/>
      <c r="AG47" s="83"/>
      <c r="AH47" s="105"/>
      <c r="AI47" s="105"/>
      <c r="AJ47" s="105"/>
    </row>
    <row r="48" spans="1:36" ht="12.75" customHeight="1">
      <c r="A48" s="83"/>
      <c r="B48" s="104"/>
      <c r="C48" s="83"/>
      <c r="D48" s="97"/>
      <c r="E48" s="108"/>
      <c r="F48" s="83"/>
      <c r="G48" s="109"/>
      <c r="H48" s="101"/>
      <c r="I48" s="111"/>
      <c r="J48" s="83"/>
      <c r="K48" s="104"/>
      <c r="L48" s="83"/>
      <c r="M48" s="97"/>
      <c r="N48" s="108"/>
      <c r="O48" s="83"/>
      <c r="P48" s="109"/>
      <c r="Q48" s="101"/>
      <c r="R48" s="105"/>
      <c r="S48" s="83"/>
      <c r="T48" s="106"/>
      <c r="U48" s="83"/>
      <c r="V48" s="83"/>
      <c r="W48" s="104"/>
      <c r="X48" s="83"/>
      <c r="Y48" s="105"/>
      <c r="Z48" s="105"/>
      <c r="AA48" s="105"/>
      <c r="AB48" s="83"/>
      <c r="AC48" s="112"/>
      <c r="AD48" s="83"/>
      <c r="AE48" s="83"/>
      <c r="AF48" s="104"/>
      <c r="AG48" s="83"/>
      <c r="AH48" s="105"/>
      <c r="AI48" s="105"/>
      <c r="AJ48" s="105"/>
    </row>
    <row r="49" spans="1:36" ht="12.75" customHeight="1">
      <c r="A49" s="83"/>
      <c r="B49" s="106" t="s">
        <v>577</v>
      </c>
      <c r="C49" s="83"/>
      <c r="D49" s="107"/>
      <c r="E49" s="108" t="s">
        <v>578</v>
      </c>
      <c r="F49" s="83"/>
      <c r="G49" s="109">
        <v>3306</v>
      </c>
      <c r="H49" s="110">
        <v>3503</v>
      </c>
      <c r="I49" s="111">
        <f>SUM(G49:H49)</f>
        <v>6809</v>
      </c>
      <c r="J49" s="83"/>
      <c r="K49" s="106" t="s">
        <v>579</v>
      </c>
      <c r="L49" s="83"/>
      <c r="M49" s="107"/>
      <c r="N49" s="108" t="s">
        <v>580</v>
      </c>
      <c r="O49" s="83"/>
      <c r="P49" s="109">
        <v>1882</v>
      </c>
      <c r="Q49" s="110">
        <v>2014</v>
      </c>
      <c r="R49" s="105">
        <f>SUM(P49:Q49)</f>
        <v>3896</v>
      </c>
      <c r="S49" s="83"/>
      <c r="T49" s="112"/>
      <c r="U49" s="83"/>
      <c r="V49" s="83"/>
      <c r="W49" s="104"/>
      <c r="X49" s="83"/>
      <c r="Y49" s="105"/>
      <c r="Z49" s="105"/>
      <c r="AA49" s="105"/>
      <c r="AB49" s="83"/>
      <c r="AC49" s="106"/>
      <c r="AD49" s="83"/>
      <c r="AE49" s="83"/>
      <c r="AF49" s="104"/>
      <c r="AG49" s="83"/>
      <c r="AH49" s="105"/>
      <c r="AI49" s="105"/>
      <c r="AJ49" s="105"/>
    </row>
    <row r="50" spans="1:36" ht="12.75" customHeight="1">
      <c r="A50" s="118"/>
      <c r="B50" s="119"/>
      <c r="C50" s="118"/>
      <c r="D50" s="120"/>
      <c r="E50" s="122"/>
      <c r="F50" s="118"/>
      <c r="G50" s="114"/>
      <c r="H50" s="115"/>
      <c r="I50" s="116"/>
      <c r="J50" s="118"/>
      <c r="K50" s="119"/>
      <c r="L50" s="118"/>
      <c r="M50" s="120"/>
      <c r="N50" s="122"/>
      <c r="O50" s="118"/>
      <c r="P50" s="114"/>
      <c r="Q50" s="115"/>
      <c r="R50" s="117"/>
      <c r="S50" s="83"/>
      <c r="T50" s="84"/>
      <c r="U50" s="83"/>
      <c r="V50" s="83"/>
      <c r="W50" s="104"/>
      <c r="X50" s="83"/>
      <c r="Y50" s="105"/>
      <c r="Z50" s="105"/>
      <c r="AA50" s="105"/>
      <c r="AB50" s="83"/>
      <c r="AC50" s="112"/>
      <c r="AD50" s="83"/>
      <c r="AE50" s="83"/>
      <c r="AF50" s="104"/>
      <c r="AG50" s="83"/>
      <c r="AH50" s="105"/>
      <c r="AI50" s="105"/>
      <c r="AJ50" s="105"/>
    </row>
    <row r="51" spans="1:36" ht="12.75" customHeight="1">
      <c r="A51" s="83"/>
      <c r="B51" s="104"/>
      <c r="C51" s="83"/>
      <c r="D51" s="107"/>
      <c r="E51" s="113"/>
      <c r="F51" s="83"/>
      <c r="G51" s="109"/>
      <c r="H51" s="110"/>
      <c r="I51" s="111"/>
      <c r="J51" s="83"/>
      <c r="K51" s="104"/>
      <c r="L51" s="83"/>
      <c r="M51" s="107"/>
      <c r="N51" s="113"/>
      <c r="O51" s="83"/>
      <c r="P51" s="109"/>
      <c r="Q51" s="110"/>
      <c r="R51" s="105"/>
      <c r="S51" s="83"/>
      <c r="T51" s="106"/>
      <c r="U51" s="83"/>
      <c r="V51" s="83"/>
      <c r="W51" s="104"/>
      <c r="X51" s="83"/>
      <c r="Y51" s="105"/>
      <c r="Z51" s="105"/>
      <c r="AA51" s="105"/>
      <c r="AB51" s="83"/>
      <c r="AC51" s="112"/>
      <c r="AD51" s="83"/>
      <c r="AE51" s="83"/>
      <c r="AF51" s="104"/>
      <c r="AG51" s="83"/>
      <c r="AH51" s="105"/>
      <c r="AI51" s="105"/>
      <c r="AJ51" s="105"/>
    </row>
    <row r="52" spans="1:36" ht="12.75" customHeight="1">
      <c r="A52" s="83"/>
      <c r="B52" s="106" t="s">
        <v>581</v>
      </c>
      <c r="C52" s="83"/>
      <c r="D52" s="107"/>
      <c r="E52" s="108" t="s">
        <v>582</v>
      </c>
      <c r="F52" s="83"/>
      <c r="G52" s="109">
        <v>1544</v>
      </c>
      <c r="H52" s="110">
        <v>1656</v>
      </c>
      <c r="I52" s="111">
        <f>SUM(G52:H52)</f>
        <v>3200</v>
      </c>
      <c r="J52" s="83"/>
      <c r="K52" s="106" t="s">
        <v>583</v>
      </c>
      <c r="L52" s="83"/>
      <c r="M52" s="107"/>
      <c r="N52" s="108" t="s">
        <v>584</v>
      </c>
      <c r="O52" s="83"/>
      <c r="P52" s="109">
        <v>3168</v>
      </c>
      <c r="Q52" s="110">
        <v>3251</v>
      </c>
      <c r="R52" s="105">
        <f>SUM(P52:Q52)</f>
        <v>6419</v>
      </c>
      <c r="S52" s="83"/>
      <c r="T52" s="112"/>
      <c r="U52" s="83"/>
      <c r="V52" s="83"/>
      <c r="W52" s="104"/>
      <c r="X52" s="83"/>
      <c r="Y52" s="105"/>
      <c r="Z52" s="105"/>
      <c r="AA52" s="105"/>
      <c r="AB52" s="83"/>
      <c r="AC52" s="112"/>
      <c r="AD52" s="83"/>
      <c r="AE52" s="83"/>
      <c r="AF52" s="104"/>
      <c r="AG52" s="83"/>
      <c r="AH52" s="105"/>
      <c r="AI52" s="105"/>
      <c r="AJ52" s="105"/>
    </row>
    <row r="53" spans="1:36" ht="12.75" customHeight="1">
      <c r="A53" s="118"/>
      <c r="B53" s="119"/>
      <c r="C53" s="118"/>
      <c r="D53" s="120"/>
      <c r="E53" s="122"/>
      <c r="F53" s="118"/>
      <c r="G53" s="114"/>
      <c r="H53" s="115"/>
      <c r="I53" s="116"/>
      <c r="J53" s="118"/>
      <c r="K53" s="119"/>
      <c r="L53" s="118"/>
      <c r="M53" s="120"/>
      <c r="N53" s="122"/>
      <c r="O53" s="118"/>
      <c r="P53" s="114"/>
      <c r="Q53" s="115"/>
      <c r="R53" s="117"/>
      <c r="S53" s="83"/>
      <c r="T53" s="112"/>
      <c r="U53" s="83"/>
      <c r="V53" s="83"/>
      <c r="W53" s="83"/>
      <c r="X53" s="83"/>
      <c r="Y53" s="105"/>
      <c r="Z53" s="105"/>
      <c r="AA53" s="105"/>
      <c r="AB53" s="83"/>
      <c r="AC53" s="112"/>
      <c r="AD53" s="83"/>
      <c r="AE53" s="83"/>
      <c r="AF53" s="104"/>
      <c r="AG53" s="83"/>
      <c r="AH53" s="105"/>
      <c r="AI53" s="105"/>
      <c r="AJ53" s="105"/>
    </row>
    <row r="54" spans="1:36" ht="12.75" customHeight="1">
      <c r="A54" s="83"/>
      <c r="B54" s="104"/>
      <c r="C54" s="83"/>
      <c r="D54" s="107"/>
      <c r="E54" s="113"/>
      <c r="F54" s="83"/>
      <c r="G54" s="109"/>
      <c r="H54" s="110"/>
      <c r="I54" s="111"/>
      <c r="J54" s="83"/>
      <c r="K54" s="104"/>
      <c r="L54" s="83"/>
      <c r="M54" s="107"/>
      <c r="N54" s="113"/>
      <c r="O54" s="83"/>
      <c r="P54" s="109"/>
      <c r="Q54" s="110"/>
      <c r="R54" s="105"/>
      <c r="S54" s="83"/>
      <c r="T54" s="84"/>
      <c r="U54" s="83"/>
      <c r="V54" s="83"/>
      <c r="W54" s="104"/>
      <c r="X54" s="83"/>
      <c r="Y54" s="105"/>
      <c r="Z54" s="105"/>
      <c r="AA54" s="105"/>
      <c r="AB54" s="83"/>
      <c r="AC54" s="112"/>
      <c r="AD54" s="83"/>
      <c r="AE54" s="83"/>
      <c r="AF54" s="104"/>
      <c r="AG54" s="83"/>
      <c r="AH54" s="105"/>
      <c r="AI54" s="105"/>
      <c r="AJ54" s="105"/>
    </row>
    <row r="55" spans="1:36" ht="12.75" customHeight="1">
      <c r="A55" s="83"/>
      <c r="B55" s="106" t="s">
        <v>585</v>
      </c>
      <c r="C55" s="83"/>
      <c r="D55" s="107"/>
      <c r="E55" s="108" t="s">
        <v>586</v>
      </c>
      <c r="F55" s="83"/>
      <c r="G55" s="109">
        <v>1761</v>
      </c>
      <c r="H55" s="110">
        <v>1886</v>
      </c>
      <c r="I55" s="111">
        <f>SUM(G55:H55)</f>
        <v>3647</v>
      </c>
      <c r="J55" s="83"/>
      <c r="K55" s="106" t="s">
        <v>587</v>
      </c>
      <c r="L55" s="83"/>
      <c r="M55" s="107"/>
      <c r="N55" s="108" t="s">
        <v>588</v>
      </c>
      <c r="O55" s="83"/>
      <c r="P55" s="109">
        <v>2468</v>
      </c>
      <c r="Q55" s="110">
        <v>2511</v>
      </c>
      <c r="R55" s="105">
        <f>SUM(P55:Q55)</f>
        <v>4979</v>
      </c>
      <c r="S55" s="83"/>
      <c r="T55" s="106"/>
      <c r="U55" s="83"/>
      <c r="V55" s="83"/>
      <c r="W55" s="104"/>
      <c r="X55" s="83"/>
      <c r="Y55" s="105"/>
      <c r="Z55" s="105"/>
      <c r="AA55" s="105"/>
      <c r="AB55" s="83"/>
      <c r="AC55" s="112"/>
      <c r="AD55" s="83"/>
      <c r="AE55" s="83"/>
      <c r="AF55" s="104"/>
      <c r="AG55" s="83"/>
      <c r="AH55" s="105"/>
      <c r="AI55" s="105"/>
      <c r="AJ55" s="105"/>
    </row>
    <row r="56" spans="1:36" ht="12.75" customHeight="1">
      <c r="A56" s="118"/>
      <c r="B56" s="119"/>
      <c r="C56" s="118"/>
      <c r="D56" s="120"/>
      <c r="E56" s="123"/>
      <c r="F56" s="118"/>
      <c r="G56" s="114"/>
      <c r="H56" s="115"/>
      <c r="I56" s="116"/>
      <c r="J56" s="118"/>
      <c r="K56" s="119"/>
      <c r="L56" s="118"/>
      <c r="M56" s="120"/>
      <c r="N56" s="123"/>
      <c r="O56" s="118"/>
      <c r="P56" s="114"/>
      <c r="Q56" s="115"/>
      <c r="R56" s="117"/>
      <c r="S56" s="83"/>
      <c r="T56" s="112"/>
      <c r="U56" s="83"/>
      <c r="V56" s="83"/>
      <c r="W56" s="104"/>
      <c r="X56" s="83"/>
      <c r="Y56" s="105"/>
      <c r="Z56" s="105"/>
      <c r="AA56" s="105"/>
      <c r="AB56" s="83"/>
      <c r="AC56" s="106"/>
      <c r="AD56" s="83"/>
      <c r="AE56" s="83"/>
      <c r="AF56" s="104"/>
      <c r="AG56" s="83"/>
      <c r="AH56" s="105"/>
      <c r="AI56" s="105"/>
      <c r="AJ56" s="105"/>
    </row>
    <row r="57" spans="1:36" ht="12.75" customHeight="1">
      <c r="A57" s="83"/>
      <c r="B57" s="104"/>
      <c r="C57" s="83"/>
      <c r="D57" s="107"/>
      <c r="E57" s="108"/>
      <c r="F57" s="83"/>
      <c r="G57" s="109"/>
      <c r="H57" s="110"/>
      <c r="I57" s="111"/>
      <c r="J57" s="83"/>
      <c r="K57" s="104"/>
      <c r="L57" s="83"/>
      <c r="M57" s="107"/>
      <c r="N57" s="108"/>
      <c r="O57" s="83"/>
      <c r="P57" s="109"/>
      <c r="Q57" s="110"/>
      <c r="R57" s="105"/>
      <c r="S57" s="83"/>
      <c r="T57" s="112"/>
      <c r="U57" s="83"/>
      <c r="V57" s="83"/>
      <c r="W57" s="90"/>
      <c r="X57" s="83"/>
      <c r="Y57" s="105"/>
      <c r="Z57" s="105"/>
      <c r="AA57" s="105"/>
      <c r="AB57" s="83"/>
      <c r="AC57" s="112"/>
      <c r="AD57" s="83"/>
      <c r="AE57" s="83"/>
      <c r="AF57" s="104"/>
      <c r="AG57" s="83"/>
      <c r="AH57" s="105"/>
      <c r="AI57" s="105"/>
      <c r="AJ57" s="105"/>
    </row>
    <row r="58" spans="1:36" ht="12.75" customHeight="1">
      <c r="A58" s="83"/>
      <c r="B58" s="106" t="s">
        <v>589</v>
      </c>
      <c r="C58" s="83"/>
      <c r="D58" s="107"/>
      <c r="E58" s="108" t="s">
        <v>590</v>
      </c>
      <c r="F58" s="83"/>
      <c r="G58" s="109">
        <v>1477</v>
      </c>
      <c r="H58" s="110">
        <v>1704</v>
      </c>
      <c r="I58" s="111">
        <f>SUM(G58:H58)</f>
        <v>3181</v>
      </c>
      <c r="J58" s="83"/>
      <c r="K58" s="106" t="s">
        <v>591</v>
      </c>
      <c r="L58" s="83"/>
      <c r="M58" s="107"/>
      <c r="N58" s="108" t="s">
        <v>592</v>
      </c>
      <c r="O58" s="83"/>
      <c r="P58" s="109">
        <v>2206</v>
      </c>
      <c r="Q58" s="110">
        <v>2252</v>
      </c>
      <c r="R58" s="105">
        <f>SUM(P58:Q58)</f>
        <v>4458</v>
      </c>
      <c r="S58" s="83"/>
      <c r="T58" s="84"/>
      <c r="U58" s="83"/>
      <c r="V58" s="83"/>
      <c r="W58" s="83"/>
      <c r="X58" s="83"/>
      <c r="Y58" s="105"/>
      <c r="Z58" s="105"/>
      <c r="AA58" s="105"/>
      <c r="AB58" s="83"/>
      <c r="AC58" s="112"/>
      <c r="AD58" s="83"/>
      <c r="AE58" s="83"/>
      <c r="AF58" s="104"/>
      <c r="AG58" s="83"/>
      <c r="AH58" s="105"/>
      <c r="AI58" s="105"/>
      <c r="AJ58" s="105"/>
    </row>
    <row r="59" spans="1:36" ht="12.75" customHeight="1" thickBot="1">
      <c r="A59" s="126"/>
      <c r="B59" s="127"/>
      <c r="C59" s="126"/>
      <c r="D59" s="128"/>
      <c r="E59" s="129"/>
      <c r="F59" s="126"/>
      <c r="G59" s="130"/>
      <c r="H59" s="131"/>
      <c r="I59" s="132"/>
      <c r="J59" s="126"/>
      <c r="K59" s="127"/>
      <c r="L59" s="126"/>
      <c r="M59" s="128"/>
      <c r="N59" s="129"/>
      <c r="O59" s="126"/>
      <c r="P59" s="130"/>
      <c r="Q59" s="131"/>
      <c r="R59" s="133"/>
      <c r="S59" s="83"/>
      <c r="T59" s="84"/>
      <c r="U59" s="83"/>
      <c r="V59" s="83"/>
      <c r="W59" s="83"/>
      <c r="X59" s="83"/>
      <c r="Y59" s="105"/>
      <c r="Z59" s="105"/>
      <c r="AA59" s="105"/>
      <c r="AB59" s="83"/>
      <c r="AC59" s="112"/>
      <c r="AD59" s="83"/>
      <c r="AE59" s="83"/>
      <c r="AF59" s="104"/>
      <c r="AG59" s="83"/>
      <c r="AH59" s="105"/>
      <c r="AI59" s="105"/>
      <c r="AJ59" s="105"/>
    </row>
    <row r="60" spans="1:36" ht="16.5" customHeight="1">
      <c r="A60" s="134" t="s">
        <v>593</v>
      </c>
      <c r="S60" s="83"/>
      <c r="T60" s="84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</row>
    <row r="61" spans="2:36" ht="32.25" customHeight="1">
      <c r="B61" s="86"/>
      <c r="R61" s="87"/>
      <c r="S61" s="305"/>
      <c r="T61" s="305"/>
      <c r="U61" s="305"/>
      <c r="V61" s="305"/>
      <c r="W61" s="305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  <c r="AI61" s="83"/>
      <c r="AJ61" s="83"/>
    </row>
    <row r="62" spans="1:36" ht="50.25" customHeight="1">
      <c r="A62" s="306" t="s">
        <v>594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306"/>
      <c r="N62" s="306"/>
      <c r="O62" s="306"/>
      <c r="P62" s="306"/>
      <c r="Q62" s="306"/>
      <c r="R62" s="306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</row>
    <row r="63" spans="1:36" ht="16.5" customHeight="1" thickBot="1">
      <c r="A63" s="83"/>
      <c r="B63" s="84"/>
      <c r="C63" s="83"/>
      <c r="D63" s="83"/>
      <c r="E63" s="85"/>
      <c r="F63" s="83"/>
      <c r="G63" s="83"/>
      <c r="H63" s="83"/>
      <c r="I63" s="83"/>
      <c r="J63" s="83"/>
      <c r="K63" s="83"/>
      <c r="L63" s="83"/>
      <c r="R63" s="89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  <c r="AI63" s="83"/>
      <c r="AJ63" s="83"/>
    </row>
    <row r="64" spans="1:36" ht="15" customHeight="1">
      <c r="A64" s="295" t="s">
        <v>516</v>
      </c>
      <c r="B64" s="295"/>
      <c r="C64" s="295"/>
      <c r="D64" s="296"/>
      <c r="E64" s="296"/>
      <c r="F64" s="297"/>
      <c r="G64" s="301" t="s">
        <v>517</v>
      </c>
      <c r="H64" s="301"/>
      <c r="I64" s="301"/>
      <c r="J64" s="295" t="s">
        <v>516</v>
      </c>
      <c r="K64" s="295"/>
      <c r="L64" s="295"/>
      <c r="M64" s="296"/>
      <c r="N64" s="296"/>
      <c r="O64" s="297"/>
      <c r="P64" s="301" t="s">
        <v>517</v>
      </c>
      <c r="Q64" s="301"/>
      <c r="R64" s="302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</row>
    <row r="65" spans="1:36" ht="21" customHeight="1">
      <c r="A65" s="298"/>
      <c r="B65" s="298"/>
      <c r="C65" s="298"/>
      <c r="D65" s="299"/>
      <c r="E65" s="299"/>
      <c r="F65" s="300"/>
      <c r="G65" s="91" t="s">
        <v>518</v>
      </c>
      <c r="H65" s="92" t="s">
        <v>519</v>
      </c>
      <c r="I65" s="93" t="s">
        <v>520</v>
      </c>
      <c r="J65" s="298"/>
      <c r="K65" s="298"/>
      <c r="L65" s="298"/>
      <c r="M65" s="299"/>
      <c r="N65" s="299"/>
      <c r="O65" s="300"/>
      <c r="P65" s="91" t="s">
        <v>518</v>
      </c>
      <c r="Q65" s="92" t="s">
        <v>519</v>
      </c>
      <c r="R65" s="94" t="s">
        <v>520</v>
      </c>
      <c r="S65" s="294"/>
      <c r="T65" s="294"/>
      <c r="U65" s="294"/>
      <c r="V65" s="294"/>
      <c r="W65" s="294"/>
      <c r="X65" s="294"/>
      <c r="Y65" s="90"/>
      <c r="Z65" s="90"/>
      <c r="AA65" s="90"/>
      <c r="AB65" s="294"/>
      <c r="AC65" s="294"/>
      <c r="AD65" s="294"/>
      <c r="AE65" s="294"/>
      <c r="AF65" s="294"/>
      <c r="AG65" s="294"/>
      <c r="AH65" s="90"/>
      <c r="AI65" s="90"/>
      <c r="AJ65" s="90"/>
    </row>
    <row r="66" spans="1:36" ht="12.75" customHeight="1">
      <c r="A66" s="95"/>
      <c r="B66" s="96"/>
      <c r="C66" s="95"/>
      <c r="D66" s="97"/>
      <c r="E66" s="99"/>
      <c r="F66" s="95"/>
      <c r="G66" s="100"/>
      <c r="H66" s="101"/>
      <c r="I66" s="102"/>
      <c r="J66" s="95"/>
      <c r="K66" s="96"/>
      <c r="L66" s="95"/>
      <c r="M66" s="97"/>
      <c r="N66" s="99"/>
      <c r="O66" s="95"/>
      <c r="P66" s="100"/>
      <c r="Q66" s="101"/>
      <c r="R66" s="103"/>
      <c r="S66" s="83"/>
      <c r="T66" s="106"/>
      <c r="U66" s="83"/>
      <c r="V66" s="83"/>
      <c r="W66" s="104"/>
      <c r="X66" s="83"/>
      <c r="Y66" s="105"/>
      <c r="Z66" s="105"/>
      <c r="AA66" s="105"/>
      <c r="AB66" s="83"/>
      <c r="AC66" s="106"/>
      <c r="AD66" s="83"/>
      <c r="AE66" s="83"/>
      <c r="AF66" s="104"/>
      <c r="AG66" s="83"/>
      <c r="AH66" s="105"/>
      <c r="AI66" s="105"/>
      <c r="AJ66" s="105"/>
    </row>
    <row r="67" spans="1:36" ht="12.75" customHeight="1">
      <c r="A67" s="83"/>
      <c r="B67" s="106" t="s">
        <v>595</v>
      </c>
      <c r="C67" s="83"/>
      <c r="D67" s="107"/>
      <c r="E67" s="108" t="s">
        <v>596</v>
      </c>
      <c r="F67" s="83"/>
      <c r="G67" s="109">
        <v>2374</v>
      </c>
      <c r="H67" s="110">
        <v>2539</v>
      </c>
      <c r="I67" s="111">
        <f>SUM(G67:H67)</f>
        <v>4913</v>
      </c>
      <c r="J67" s="83"/>
      <c r="K67" s="106" t="s">
        <v>597</v>
      </c>
      <c r="L67" s="83"/>
      <c r="M67" s="107"/>
      <c r="N67" s="108" t="s">
        <v>598</v>
      </c>
      <c r="O67" s="83"/>
      <c r="P67" s="109">
        <v>2097</v>
      </c>
      <c r="Q67" s="110">
        <v>2038</v>
      </c>
      <c r="R67" s="105">
        <f>SUM(P67:Q67)</f>
        <v>4135</v>
      </c>
      <c r="S67" s="83"/>
      <c r="T67" s="112"/>
      <c r="U67" s="83"/>
      <c r="V67" s="83"/>
      <c r="W67" s="104"/>
      <c r="X67" s="83"/>
      <c r="Y67" s="105"/>
      <c r="Z67" s="105"/>
      <c r="AA67" s="105"/>
      <c r="AB67" s="83"/>
      <c r="AC67" s="112"/>
      <c r="AD67" s="83"/>
      <c r="AE67" s="83"/>
      <c r="AF67" s="104"/>
      <c r="AG67" s="83"/>
      <c r="AH67" s="105"/>
      <c r="AI67" s="105"/>
      <c r="AJ67" s="105"/>
    </row>
    <row r="68" spans="1:36" ht="12.75" customHeight="1">
      <c r="A68" s="83"/>
      <c r="B68" s="104"/>
      <c r="C68" s="83"/>
      <c r="D68" s="107"/>
      <c r="E68" s="113"/>
      <c r="F68" s="83"/>
      <c r="G68" s="114"/>
      <c r="H68" s="115"/>
      <c r="I68" s="116"/>
      <c r="J68" s="83"/>
      <c r="K68" s="104"/>
      <c r="L68" s="83"/>
      <c r="M68" s="107"/>
      <c r="N68" s="113"/>
      <c r="O68" s="83"/>
      <c r="P68" s="114"/>
      <c r="Q68" s="115"/>
      <c r="R68" s="117"/>
      <c r="S68" s="83"/>
      <c r="T68" s="106"/>
      <c r="U68" s="83"/>
      <c r="V68" s="83"/>
      <c r="W68" s="104"/>
      <c r="X68" s="83"/>
      <c r="Y68" s="105"/>
      <c r="Z68" s="105"/>
      <c r="AA68" s="105"/>
      <c r="AB68" s="83"/>
      <c r="AC68" s="112"/>
      <c r="AD68" s="83"/>
      <c r="AE68" s="83"/>
      <c r="AF68" s="104"/>
      <c r="AG68" s="83"/>
      <c r="AH68" s="105"/>
      <c r="AI68" s="105"/>
      <c r="AJ68" s="105"/>
    </row>
    <row r="69" spans="1:36" ht="12.75" customHeight="1">
      <c r="A69" s="95"/>
      <c r="B69" s="96"/>
      <c r="C69" s="95"/>
      <c r="D69" s="97"/>
      <c r="E69" s="308" t="s">
        <v>599</v>
      </c>
      <c r="F69" s="95"/>
      <c r="G69" s="100"/>
      <c r="H69" s="101"/>
      <c r="I69" s="102"/>
      <c r="J69" s="95"/>
      <c r="K69" s="96"/>
      <c r="L69" s="95"/>
      <c r="M69" s="97"/>
      <c r="N69" s="99"/>
      <c r="O69" s="95"/>
      <c r="P69" s="100"/>
      <c r="Q69" s="101"/>
      <c r="R69" s="103"/>
      <c r="S69" s="83"/>
      <c r="T69" s="84"/>
      <c r="U69" s="83"/>
      <c r="V69" s="83"/>
      <c r="W69" s="104"/>
      <c r="X69" s="83"/>
      <c r="Y69" s="105"/>
      <c r="Z69" s="105"/>
      <c r="AA69" s="105"/>
      <c r="AB69" s="83"/>
      <c r="AC69" s="112"/>
      <c r="AD69" s="83"/>
      <c r="AE69" s="83"/>
      <c r="AF69" s="104"/>
      <c r="AG69" s="83"/>
      <c r="AH69" s="105"/>
      <c r="AI69" s="105"/>
      <c r="AJ69" s="105"/>
    </row>
    <row r="70" spans="1:36" ht="12.75" customHeight="1">
      <c r="A70" s="83"/>
      <c r="B70" s="106" t="s">
        <v>600</v>
      </c>
      <c r="C70" s="83"/>
      <c r="D70" s="107"/>
      <c r="E70" s="309"/>
      <c r="F70" s="83"/>
      <c r="G70" s="109">
        <v>2496</v>
      </c>
      <c r="H70" s="110">
        <v>2588</v>
      </c>
      <c r="I70" s="111">
        <f>SUM(G70:H70)</f>
        <v>5084</v>
      </c>
      <c r="J70" s="83"/>
      <c r="K70" s="106" t="s">
        <v>601</v>
      </c>
      <c r="L70" s="83"/>
      <c r="M70" s="107"/>
      <c r="N70" s="108" t="s">
        <v>602</v>
      </c>
      <c r="O70" s="83"/>
      <c r="P70" s="109">
        <v>3166</v>
      </c>
      <c r="Q70" s="110">
        <v>3183</v>
      </c>
      <c r="R70" s="105">
        <f>SUM(P70:Q70)</f>
        <v>6349</v>
      </c>
      <c r="S70" s="83"/>
      <c r="T70" s="106"/>
      <c r="U70" s="83"/>
      <c r="V70" s="83"/>
      <c r="W70" s="104"/>
      <c r="X70" s="83"/>
      <c r="Y70" s="105"/>
      <c r="Z70" s="105"/>
      <c r="AA70" s="105"/>
      <c r="AB70" s="83"/>
      <c r="AC70" s="112"/>
      <c r="AD70" s="83"/>
      <c r="AE70" s="83"/>
      <c r="AF70" s="104"/>
      <c r="AG70" s="83"/>
      <c r="AH70" s="105"/>
      <c r="AI70" s="105"/>
      <c r="AJ70" s="105"/>
    </row>
    <row r="71" spans="1:36" ht="12.75" customHeight="1">
      <c r="A71" s="118"/>
      <c r="B71" s="119"/>
      <c r="C71" s="118"/>
      <c r="D71" s="120"/>
      <c r="E71" s="310"/>
      <c r="F71" s="118"/>
      <c r="G71" s="114"/>
      <c r="H71" s="115"/>
      <c r="I71" s="116"/>
      <c r="J71" s="118"/>
      <c r="K71" s="119"/>
      <c r="L71" s="118"/>
      <c r="M71" s="120"/>
      <c r="N71" s="121"/>
      <c r="O71" s="118"/>
      <c r="P71" s="114"/>
      <c r="Q71" s="115"/>
      <c r="R71" s="117"/>
      <c r="S71" s="83"/>
      <c r="T71" s="112"/>
      <c r="U71" s="83"/>
      <c r="V71" s="83"/>
      <c r="W71" s="104"/>
      <c r="X71" s="83"/>
      <c r="Y71" s="105"/>
      <c r="Z71" s="105"/>
      <c r="AA71" s="105"/>
      <c r="AB71" s="83"/>
      <c r="AC71" s="112"/>
      <c r="AD71" s="83"/>
      <c r="AE71" s="83"/>
      <c r="AF71" s="104"/>
      <c r="AG71" s="83"/>
      <c r="AH71" s="105"/>
      <c r="AI71" s="105"/>
      <c r="AJ71" s="105"/>
    </row>
    <row r="72" spans="1:36" ht="12.75" customHeight="1">
      <c r="A72" s="83"/>
      <c r="B72" s="104"/>
      <c r="C72" s="83"/>
      <c r="D72" s="97"/>
      <c r="E72" s="108"/>
      <c r="F72" s="83"/>
      <c r="G72" s="109"/>
      <c r="H72" s="101"/>
      <c r="I72" s="111"/>
      <c r="J72" s="83"/>
      <c r="K72" s="104"/>
      <c r="L72" s="83"/>
      <c r="M72" s="97"/>
      <c r="N72" s="108"/>
      <c r="O72" s="83"/>
      <c r="P72" s="109"/>
      <c r="Q72" s="101"/>
      <c r="R72" s="105"/>
      <c r="S72" s="83"/>
      <c r="T72" s="112"/>
      <c r="U72" s="83"/>
      <c r="V72" s="83"/>
      <c r="W72" s="104"/>
      <c r="X72" s="83"/>
      <c r="Y72" s="105"/>
      <c r="Z72" s="105"/>
      <c r="AA72" s="105"/>
      <c r="AB72" s="83"/>
      <c r="AC72" s="106"/>
      <c r="AD72" s="83"/>
      <c r="AE72" s="83"/>
      <c r="AF72" s="104"/>
      <c r="AG72" s="83"/>
      <c r="AH72" s="105"/>
      <c r="AI72" s="105"/>
      <c r="AJ72" s="105"/>
    </row>
    <row r="73" spans="1:36" ht="12.75" customHeight="1">
      <c r="A73" s="83"/>
      <c r="B73" s="106" t="s">
        <v>603</v>
      </c>
      <c r="C73" s="83"/>
      <c r="D73" s="107"/>
      <c r="E73" s="108" t="s">
        <v>604</v>
      </c>
      <c r="F73" s="83"/>
      <c r="G73" s="109">
        <v>2045</v>
      </c>
      <c r="H73" s="110">
        <v>2013</v>
      </c>
      <c r="I73" s="111">
        <f>SUM(G73:H73)</f>
        <v>4058</v>
      </c>
      <c r="J73" s="83"/>
      <c r="K73" s="106" t="s">
        <v>605</v>
      </c>
      <c r="L73" s="83"/>
      <c r="M73" s="107"/>
      <c r="N73" s="108" t="s">
        <v>606</v>
      </c>
      <c r="O73" s="83"/>
      <c r="P73" s="109">
        <v>1344</v>
      </c>
      <c r="Q73" s="110">
        <v>1361</v>
      </c>
      <c r="R73" s="105">
        <f>SUM(P73:Q73)</f>
        <v>2705</v>
      </c>
      <c r="S73" s="83"/>
      <c r="T73" s="84"/>
      <c r="U73" s="83"/>
      <c r="V73" s="83"/>
      <c r="W73" s="104"/>
      <c r="X73" s="83"/>
      <c r="Y73" s="105"/>
      <c r="Z73" s="105"/>
      <c r="AA73" s="105"/>
      <c r="AB73" s="83"/>
      <c r="AC73" s="112"/>
      <c r="AD73" s="83"/>
      <c r="AE73" s="83"/>
      <c r="AF73" s="104"/>
      <c r="AG73" s="83"/>
      <c r="AH73" s="105"/>
      <c r="AI73" s="105"/>
      <c r="AJ73" s="105"/>
    </row>
    <row r="74" spans="1:36" ht="12.75" customHeight="1">
      <c r="A74" s="118"/>
      <c r="B74" s="119"/>
      <c r="C74" s="118"/>
      <c r="D74" s="120"/>
      <c r="E74" s="122"/>
      <c r="F74" s="118"/>
      <c r="G74" s="114"/>
      <c r="H74" s="115"/>
      <c r="I74" s="116"/>
      <c r="J74" s="118"/>
      <c r="K74" s="119"/>
      <c r="L74" s="118"/>
      <c r="M74" s="120"/>
      <c r="N74" s="122"/>
      <c r="O74" s="118"/>
      <c r="P74" s="114"/>
      <c r="Q74" s="115"/>
      <c r="R74" s="117"/>
      <c r="S74" s="83"/>
      <c r="T74" s="106"/>
      <c r="U74" s="83"/>
      <c r="V74" s="83"/>
      <c r="W74" s="104"/>
      <c r="X74" s="83"/>
      <c r="Y74" s="105"/>
      <c r="Z74" s="105"/>
      <c r="AA74" s="105"/>
      <c r="AB74" s="83"/>
      <c r="AC74" s="112"/>
      <c r="AD74" s="83"/>
      <c r="AE74" s="83"/>
      <c r="AF74" s="104"/>
      <c r="AG74" s="83"/>
      <c r="AH74" s="105"/>
      <c r="AI74" s="105"/>
      <c r="AJ74" s="105"/>
    </row>
    <row r="75" spans="1:36" ht="12.75" customHeight="1">
      <c r="A75" s="83"/>
      <c r="B75" s="104"/>
      <c r="C75" s="83"/>
      <c r="D75" s="107"/>
      <c r="E75" s="113"/>
      <c r="F75" s="83"/>
      <c r="G75" s="109"/>
      <c r="H75" s="110"/>
      <c r="I75" s="111"/>
      <c r="J75" s="83"/>
      <c r="K75" s="104"/>
      <c r="L75" s="83"/>
      <c r="M75" s="107"/>
      <c r="N75" s="113"/>
      <c r="O75" s="83"/>
      <c r="P75" s="109"/>
      <c r="Q75" s="110"/>
      <c r="R75" s="105"/>
      <c r="S75" s="83"/>
      <c r="T75" s="112"/>
      <c r="U75" s="83"/>
      <c r="V75" s="83"/>
      <c r="W75" s="104"/>
      <c r="X75" s="83"/>
      <c r="Y75" s="105"/>
      <c r="Z75" s="105"/>
      <c r="AA75" s="105"/>
      <c r="AB75" s="83"/>
      <c r="AC75" s="112"/>
      <c r="AD75" s="83"/>
      <c r="AE75" s="83"/>
      <c r="AF75" s="104"/>
      <c r="AG75" s="83"/>
      <c r="AH75" s="105"/>
      <c r="AI75" s="105"/>
      <c r="AJ75" s="105"/>
    </row>
    <row r="76" spans="1:36" ht="12.75" customHeight="1">
      <c r="A76" s="83"/>
      <c r="B76" s="106" t="s">
        <v>607</v>
      </c>
      <c r="C76" s="83"/>
      <c r="D76" s="107"/>
      <c r="E76" s="108" t="s">
        <v>608</v>
      </c>
      <c r="F76" s="83"/>
      <c r="G76" s="109">
        <v>1413</v>
      </c>
      <c r="H76" s="110">
        <v>1383</v>
      </c>
      <c r="I76" s="111">
        <f>SUM(G76:H76)</f>
        <v>2796</v>
      </c>
      <c r="J76" s="83"/>
      <c r="K76" s="106" t="s">
        <v>609</v>
      </c>
      <c r="L76" s="83"/>
      <c r="M76" s="107"/>
      <c r="N76" s="108" t="s">
        <v>610</v>
      </c>
      <c r="O76" s="83"/>
      <c r="P76" s="109">
        <v>1498</v>
      </c>
      <c r="Q76" s="110">
        <v>1623</v>
      </c>
      <c r="R76" s="105">
        <f>SUM(P76:Q76)</f>
        <v>3121</v>
      </c>
      <c r="S76" s="83"/>
      <c r="T76" s="84"/>
      <c r="U76" s="83"/>
      <c r="V76" s="83"/>
      <c r="W76" s="104"/>
      <c r="X76" s="83"/>
      <c r="Y76" s="105"/>
      <c r="Z76" s="105"/>
      <c r="AA76" s="105"/>
      <c r="AB76" s="83"/>
      <c r="AC76" s="112"/>
      <c r="AD76" s="83"/>
      <c r="AE76" s="83"/>
      <c r="AF76" s="104"/>
      <c r="AG76" s="83"/>
      <c r="AH76" s="105"/>
      <c r="AI76" s="105"/>
      <c r="AJ76" s="105"/>
    </row>
    <row r="77" spans="1:36" ht="12.75" customHeight="1">
      <c r="A77" s="118"/>
      <c r="B77" s="119"/>
      <c r="C77" s="118"/>
      <c r="D77" s="120"/>
      <c r="E77" s="122"/>
      <c r="F77" s="118"/>
      <c r="G77" s="114"/>
      <c r="H77" s="115"/>
      <c r="I77" s="116"/>
      <c r="J77" s="118"/>
      <c r="K77" s="119"/>
      <c r="L77" s="118"/>
      <c r="M77" s="120"/>
      <c r="N77" s="122"/>
      <c r="O77" s="118"/>
      <c r="P77" s="114"/>
      <c r="Q77" s="115"/>
      <c r="R77" s="117"/>
      <c r="S77" s="83"/>
      <c r="T77" s="84"/>
      <c r="U77" s="83"/>
      <c r="V77" s="83"/>
      <c r="W77" s="104"/>
      <c r="X77" s="83"/>
      <c r="Y77" s="105"/>
      <c r="Z77" s="105"/>
      <c r="AA77" s="105"/>
      <c r="AB77" s="83"/>
      <c r="AC77" s="112"/>
      <c r="AD77" s="83"/>
      <c r="AE77" s="83"/>
      <c r="AF77" s="104"/>
      <c r="AG77" s="83"/>
      <c r="AH77" s="105"/>
      <c r="AI77" s="105"/>
      <c r="AJ77" s="105"/>
    </row>
    <row r="78" spans="1:36" ht="12.75" customHeight="1">
      <c r="A78" s="83"/>
      <c r="B78" s="104"/>
      <c r="C78" s="83"/>
      <c r="D78" s="107"/>
      <c r="E78" s="113"/>
      <c r="F78" s="83"/>
      <c r="G78" s="109"/>
      <c r="H78" s="110"/>
      <c r="I78" s="111"/>
      <c r="J78" s="83"/>
      <c r="K78" s="104"/>
      <c r="L78" s="83"/>
      <c r="M78" s="107"/>
      <c r="N78" s="113"/>
      <c r="O78" s="83"/>
      <c r="P78" s="109"/>
      <c r="Q78" s="110"/>
      <c r="R78" s="105"/>
      <c r="S78" s="83"/>
      <c r="T78" s="106"/>
      <c r="U78" s="83"/>
      <c r="V78" s="83"/>
      <c r="W78" s="104"/>
      <c r="X78" s="83"/>
      <c r="Y78" s="105"/>
      <c r="Z78" s="105"/>
      <c r="AA78" s="105"/>
      <c r="AB78" s="83"/>
      <c r="AC78" s="106"/>
      <c r="AD78" s="83"/>
      <c r="AE78" s="83"/>
      <c r="AF78" s="104"/>
      <c r="AG78" s="83"/>
      <c r="AH78" s="105"/>
      <c r="AI78" s="105"/>
      <c r="AJ78" s="105"/>
    </row>
    <row r="79" spans="1:36" ht="12.75" customHeight="1">
      <c r="A79" s="83"/>
      <c r="B79" s="106" t="s">
        <v>611</v>
      </c>
      <c r="C79" s="83"/>
      <c r="D79" s="107"/>
      <c r="E79" s="108" t="s">
        <v>612</v>
      </c>
      <c r="F79" s="83"/>
      <c r="G79" s="109">
        <v>3718</v>
      </c>
      <c r="H79" s="110">
        <v>3788</v>
      </c>
      <c r="I79" s="111">
        <f>SUM(G79:H79)</f>
        <v>7506</v>
      </c>
      <c r="J79" s="83"/>
      <c r="K79" s="106" t="s">
        <v>613</v>
      </c>
      <c r="L79" s="83"/>
      <c r="M79" s="107"/>
      <c r="N79" s="108" t="s">
        <v>614</v>
      </c>
      <c r="O79" s="83"/>
      <c r="P79" s="109">
        <v>1308</v>
      </c>
      <c r="Q79" s="110">
        <v>1479</v>
      </c>
      <c r="R79" s="105">
        <f>SUM(P79:Q79)</f>
        <v>2787</v>
      </c>
      <c r="S79" s="83"/>
      <c r="T79" s="112"/>
      <c r="U79" s="83"/>
      <c r="V79" s="83"/>
      <c r="W79" s="104"/>
      <c r="X79" s="83"/>
      <c r="Y79" s="105"/>
      <c r="Z79" s="105"/>
      <c r="AA79" s="105"/>
      <c r="AB79" s="83"/>
      <c r="AC79" s="112"/>
      <c r="AD79" s="83"/>
      <c r="AE79" s="83"/>
      <c r="AF79" s="104"/>
      <c r="AG79" s="83"/>
      <c r="AH79" s="105"/>
      <c r="AI79" s="105"/>
      <c r="AJ79" s="105"/>
    </row>
    <row r="80" spans="1:36" ht="12.75" customHeight="1">
      <c r="A80" s="118"/>
      <c r="B80" s="119"/>
      <c r="C80" s="118"/>
      <c r="D80" s="120"/>
      <c r="E80" s="123"/>
      <c r="F80" s="118"/>
      <c r="G80" s="114"/>
      <c r="H80" s="115"/>
      <c r="I80" s="116"/>
      <c r="J80" s="118"/>
      <c r="K80" s="119"/>
      <c r="L80" s="118"/>
      <c r="M80" s="120"/>
      <c r="N80" s="123"/>
      <c r="O80" s="118"/>
      <c r="P80" s="114"/>
      <c r="Q80" s="115"/>
      <c r="R80" s="117"/>
      <c r="S80" s="83"/>
      <c r="T80" s="112"/>
      <c r="U80" s="83"/>
      <c r="V80" s="83"/>
      <c r="W80" s="104"/>
      <c r="X80" s="83"/>
      <c r="Y80" s="105"/>
      <c r="Z80" s="105"/>
      <c r="AA80" s="105"/>
      <c r="AB80" s="83"/>
      <c r="AC80" s="112"/>
      <c r="AD80" s="83"/>
      <c r="AE80" s="83"/>
      <c r="AF80" s="104"/>
      <c r="AG80" s="83"/>
      <c r="AH80" s="105"/>
      <c r="AI80" s="105"/>
      <c r="AJ80" s="105"/>
    </row>
    <row r="81" spans="1:36" ht="12.75" customHeight="1">
      <c r="A81" s="83"/>
      <c r="B81" s="104"/>
      <c r="C81" s="83"/>
      <c r="D81" s="97"/>
      <c r="E81" s="108"/>
      <c r="F81" s="83"/>
      <c r="G81" s="109"/>
      <c r="H81" s="101"/>
      <c r="I81" s="111"/>
      <c r="J81" s="83"/>
      <c r="K81" s="104"/>
      <c r="L81" s="83"/>
      <c r="M81" s="97"/>
      <c r="N81" s="124"/>
      <c r="O81" s="83"/>
      <c r="P81" s="109"/>
      <c r="Q81" s="101"/>
      <c r="R81" s="105"/>
      <c r="S81" s="83"/>
      <c r="T81" s="112"/>
      <c r="U81" s="83"/>
      <c r="V81" s="83"/>
      <c r="W81" s="104"/>
      <c r="X81" s="83"/>
      <c r="Y81" s="105"/>
      <c r="Z81" s="105"/>
      <c r="AA81" s="105"/>
      <c r="AB81" s="83"/>
      <c r="AC81" s="112"/>
      <c r="AD81" s="83"/>
      <c r="AE81" s="83"/>
      <c r="AF81" s="104"/>
      <c r="AG81" s="83"/>
      <c r="AH81" s="105"/>
      <c r="AI81" s="105"/>
      <c r="AJ81" s="105"/>
    </row>
    <row r="82" spans="1:36" ht="12.75" customHeight="1">
      <c r="A82" s="83"/>
      <c r="B82" s="106" t="s">
        <v>615</v>
      </c>
      <c r="C82" s="83"/>
      <c r="D82" s="107"/>
      <c r="E82" s="108" t="s">
        <v>616</v>
      </c>
      <c r="F82" s="83"/>
      <c r="G82" s="109">
        <v>2513</v>
      </c>
      <c r="H82" s="110">
        <v>2478</v>
      </c>
      <c r="I82" s="111">
        <f>SUM(G82:H82)</f>
        <v>4991</v>
      </c>
      <c r="J82" s="83"/>
      <c r="K82" s="106" t="s">
        <v>617</v>
      </c>
      <c r="L82" s="83"/>
      <c r="M82" s="107"/>
      <c r="N82" s="137" t="s">
        <v>618</v>
      </c>
      <c r="O82" s="83"/>
      <c r="P82" s="109">
        <v>1277</v>
      </c>
      <c r="Q82" s="110">
        <v>1281</v>
      </c>
      <c r="R82" s="105">
        <f>SUM(P82:Q82)</f>
        <v>2558</v>
      </c>
      <c r="S82" s="83"/>
      <c r="T82" s="112"/>
      <c r="U82" s="83"/>
      <c r="V82" s="83"/>
      <c r="W82" s="104"/>
      <c r="X82" s="83"/>
      <c r="Y82" s="105"/>
      <c r="Z82" s="105"/>
      <c r="AA82" s="105"/>
      <c r="AB82" s="83"/>
      <c r="AC82" s="112"/>
      <c r="AD82" s="83"/>
      <c r="AE82" s="83"/>
      <c r="AF82" s="104"/>
      <c r="AG82" s="83"/>
      <c r="AH82" s="105"/>
      <c r="AI82" s="105"/>
      <c r="AJ82" s="105"/>
    </row>
    <row r="83" spans="1:36" ht="12.75" customHeight="1">
      <c r="A83" s="118"/>
      <c r="B83" s="119"/>
      <c r="C83" s="118"/>
      <c r="D83" s="120"/>
      <c r="E83" s="122"/>
      <c r="F83" s="118"/>
      <c r="G83" s="114"/>
      <c r="H83" s="115"/>
      <c r="I83" s="116"/>
      <c r="J83" s="118"/>
      <c r="K83" s="119"/>
      <c r="L83" s="118"/>
      <c r="M83" s="120"/>
      <c r="N83" s="125"/>
      <c r="O83" s="118"/>
      <c r="P83" s="114"/>
      <c r="Q83" s="115"/>
      <c r="R83" s="117"/>
      <c r="S83" s="83"/>
      <c r="T83" s="112"/>
      <c r="U83" s="83"/>
      <c r="V83" s="83"/>
      <c r="W83" s="104"/>
      <c r="X83" s="83"/>
      <c r="Y83" s="105"/>
      <c r="Z83" s="105"/>
      <c r="AA83" s="105"/>
      <c r="AB83" s="83"/>
      <c r="AC83" s="112"/>
      <c r="AD83" s="83"/>
      <c r="AE83" s="83"/>
      <c r="AF83" s="104"/>
      <c r="AG83" s="83"/>
      <c r="AH83" s="105"/>
      <c r="AI83" s="105"/>
      <c r="AJ83" s="105"/>
    </row>
    <row r="84" spans="1:36" ht="12.75" customHeight="1">
      <c r="A84" s="83"/>
      <c r="B84" s="104"/>
      <c r="C84" s="83"/>
      <c r="D84" s="107"/>
      <c r="E84" s="113"/>
      <c r="F84" s="83"/>
      <c r="G84" s="109"/>
      <c r="H84" s="110"/>
      <c r="I84" s="111"/>
      <c r="J84" s="83"/>
      <c r="K84" s="104"/>
      <c r="L84" s="83"/>
      <c r="M84" s="107"/>
      <c r="N84" s="113"/>
      <c r="O84" s="83"/>
      <c r="P84" s="109"/>
      <c r="Q84" s="110"/>
      <c r="R84" s="105"/>
      <c r="S84" s="83"/>
      <c r="T84" s="112"/>
      <c r="U84" s="83"/>
      <c r="V84" s="83"/>
      <c r="W84" s="104"/>
      <c r="X84" s="83"/>
      <c r="Y84" s="105"/>
      <c r="Z84" s="105"/>
      <c r="AA84" s="105"/>
      <c r="AB84" s="83"/>
      <c r="AC84" s="112"/>
      <c r="AD84" s="83"/>
      <c r="AE84" s="83"/>
      <c r="AF84" s="104"/>
      <c r="AG84" s="83"/>
      <c r="AH84" s="105"/>
      <c r="AI84" s="105"/>
      <c r="AJ84" s="105"/>
    </row>
    <row r="85" spans="1:36" ht="12.75" customHeight="1">
      <c r="A85" s="83"/>
      <c r="B85" s="106" t="s">
        <v>619</v>
      </c>
      <c r="C85" s="83"/>
      <c r="D85" s="107"/>
      <c r="E85" s="108" t="s">
        <v>620</v>
      </c>
      <c r="F85" s="83"/>
      <c r="G85" s="109">
        <v>2610</v>
      </c>
      <c r="H85" s="110">
        <v>2304</v>
      </c>
      <c r="I85" s="111">
        <f>SUM(G85:H85)</f>
        <v>4914</v>
      </c>
      <c r="J85" s="83"/>
      <c r="K85" s="106" t="s">
        <v>621</v>
      </c>
      <c r="L85" s="83"/>
      <c r="M85" s="107"/>
      <c r="N85" s="137" t="s">
        <v>622</v>
      </c>
      <c r="O85" s="83"/>
      <c r="P85" s="109">
        <v>1038</v>
      </c>
      <c r="Q85" s="110">
        <v>1142</v>
      </c>
      <c r="R85" s="105">
        <f>SUM(P85:Q85)</f>
        <v>2180</v>
      </c>
      <c r="S85" s="83"/>
      <c r="T85" s="106"/>
      <c r="U85" s="83"/>
      <c r="V85" s="83"/>
      <c r="W85" s="104"/>
      <c r="X85" s="83"/>
      <c r="Y85" s="105"/>
      <c r="Z85" s="105"/>
      <c r="AA85" s="105"/>
      <c r="AB85" s="83"/>
      <c r="AC85" s="112"/>
      <c r="AD85" s="83"/>
      <c r="AE85" s="83"/>
      <c r="AF85" s="104"/>
      <c r="AG85" s="83"/>
      <c r="AH85" s="105"/>
      <c r="AI85" s="105"/>
      <c r="AJ85" s="105"/>
    </row>
    <row r="86" spans="1:36" ht="12.75" customHeight="1">
      <c r="A86" s="118"/>
      <c r="B86" s="119"/>
      <c r="C86" s="118"/>
      <c r="D86" s="120"/>
      <c r="E86" s="122"/>
      <c r="F86" s="118"/>
      <c r="G86" s="114"/>
      <c r="H86" s="115"/>
      <c r="I86" s="116"/>
      <c r="J86" s="118"/>
      <c r="K86" s="119"/>
      <c r="L86" s="118"/>
      <c r="M86" s="120"/>
      <c r="N86" s="122"/>
      <c r="O86" s="118"/>
      <c r="P86" s="114"/>
      <c r="Q86" s="115"/>
      <c r="R86" s="117"/>
      <c r="S86" s="83"/>
      <c r="T86" s="112"/>
      <c r="U86" s="83"/>
      <c r="V86" s="83"/>
      <c r="W86" s="104"/>
      <c r="X86" s="83"/>
      <c r="Y86" s="105"/>
      <c r="Z86" s="105"/>
      <c r="AA86" s="105"/>
      <c r="AB86" s="83"/>
      <c r="AC86" s="112"/>
      <c r="AD86" s="83"/>
      <c r="AE86" s="83"/>
      <c r="AF86" s="104"/>
      <c r="AG86" s="83"/>
      <c r="AH86" s="105"/>
      <c r="AI86" s="105"/>
      <c r="AJ86" s="105"/>
    </row>
    <row r="87" spans="1:36" ht="12.75" customHeight="1">
      <c r="A87" s="83"/>
      <c r="B87" s="104"/>
      <c r="C87" s="83"/>
      <c r="D87" s="107"/>
      <c r="E87" s="113"/>
      <c r="F87" s="83"/>
      <c r="G87" s="109"/>
      <c r="H87" s="110"/>
      <c r="I87" s="111"/>
      <c r="J87" s="83"/>
      <c r="K87" s="104"/>
      <c r="L87" s="83"/>
      <c r="M87" s="107"/>
      <c r="N87" s="113"/>
      <c r="O87" s="83"/>
      <c r="P87" s="109"/>
      <c r="Q87" s="110"/>
      <c r="R87" s="105"/>
      <c r="S87" s="83"/>
      <c r="T87" s="112"/>
      <c r="U87" s="83"/>
      <c r="V87" s="83"/>
      <c r="W87" s="104"/>
      <c r="X87" s="83"/>
      <c r="Y87" s="105"/>
      <c r="Z87" s="105"/>
      <c r="AA87" s="105"/>
      <c r="AB87" s="83"/>
      <c r="AC87" s="112"/>
      <c r="AD87" s="83"/>
      <c r="AE87" s="83"/>
      <c r="AF87" s="104"/>
      <c r="AG87" s="83"/>
      <c r="AH87" s="105"/>
      <c r="AI87" s="105"/>
      <c r="AJ87" s="105"/>
    </row>
    <row r="88" spans="1:36" ht="12.75" customHeight="1">
      <c r="A88" s="83"/>
      <c r="B88" s="106" t="s">
        <v>623</v>
      </c>
      <c r="C88" s="83"/>
      <c r="D88" s="107"/>
      <c r="E88" s="108" t="s">
        <v>624</v>
      </c>
      <c r="F88" s="83"/>
      <c r="G88" s="109">
        <v>2860</v>
      </c>
      <c r="H88" s="110">
        <v>2367</v>
      </c>
      <c r="I88" s="111">
        <f>SUM(G88:H88)</f>
        <v>5227</v>
      </c>
      <c r="J88" s="83"/>
      <c r="K88" s="106" t="s">
        <v>625</v>
      </c>
      <c r="L88" s="83"/>
      <c r="M88" s="107"/>
      <c r="N88" s="108" t="s">
        <v>626</v>
      </c>
      <c r="O88" s="83"/>
      <c r="P88" s="109">
        <v>2152</v>
      </c>
      <c r="Q88" s="110">
        <v>2203</v>
      </c>
      <c r="R88" s="105">
        <f>SUM(P88:Q88)</f>
        <v>4355</v>
      </c>
      <c r="S88" s="83"/>
      <c r="T88" s="84"/>
      <c r="U88" s="83"/>
      <c r="V88" s="83"/>
      <c r="W88" s="104"/>
      <c r="X88" s="83"/>
      <c r="Y88" s="105"/>
      <c r="Z88" s="105"/>
      <c r="AA88" s="105"/>
      <c r="AB88" s="83"/>
      <c r="AC88" s="106"/>
      <c r="AD88" s="83"/>
      <c r="AE88" s="83"/>
      <c r="AF88" s="104"/>
      <c r="AG88" s="83"/>
      <c r="AH88" s="105"/>
      <c r="AI88" s="105"/>
      <c r="AJ88" s="105"/>
    </row>
    <row r="89" spans="1:36" ht="12.75" customHeight="1">
      <c r="A89" s="118"/>
      <c r="B89" s="119"/>
      <c r="C89" s="118"/>
      <c r="D89" s="120"/>
      <c r="E89" s="123"/>
      <c r="F89" s="118"/>
      <c r="G89" s="114"/>
      <c r="H89" s="115"/>
      <c r="I89" s="116"/>
      <c r="J89" s="118"/>
      <c r="K89" s="119"/>
      <c r="L89" s="118"/>
      <c r="M89" s="120"/>
      <c r="N89" s="123"/>
      <c r="O89" s="118"/>
      <c r="P89" s="114"/>
      <c r="Q89" s="115"/>
      <c r="R89" s="117"/>
      <c r="S89" s="83"/>
      <c r="T89" s="106"/>
      <c r="U89" s="83"/>
      <c r="V89" s="83"/>
      <c r="W89" s="104"/>
      <c r="X89" s="83"/>
      <c r="Y89" s="105"/>
      <c r="Z89" s="105"/>
      <c r="AA89" s="105"/>
      <c r="AB89" s="83"/>
      <c r="AC89" s="112"/>
      <c r="AD89" s="83"/>
      <c r="AE89" s="83"/>
      <c r="AF89" s="104"/>
      <c r="AG89" s="83"/>
      <c r="AH89" s="105"/>
      <c r="AI89" s="105"/>
      <c r="AJ89" s="105"/>
    </row>
    <row r="90" spans="1:36" ht="12.75" customHeight="1">
      <c r="A90" s="83"/>
      <c r="B90" s="104"/>
      <c r="C90" s="83"/>
      <c r="D90" s="97"/>
      <c r="E90" s="108"/>
      <c r="F90" s="83"/>
      <c r="G90" s="109"/>
      <c r="H90" s="101"/>
      <c r="I90" s="111"/>
      <c r="J90" s="83"/>
      <c r="K90" s="104"/>
      <c r="L90" s="83"/>
      <c r="M90" s="97"/>
      <c r="N90" s="108"/>
      <c r="O90" s="83"/>
      <c r="P90" s="109"/>
      <c r="Q90" s="101"/>
      <c r="R90" s="105"/>
      <c r="S90" s="83"/>
      <c r="T90" s="112"/>
      <c r="U90" s="83"/>
      <c r="V90" s="83"/>
      <c r="W90" s="104"/>
      <c r="X90" s="83"/>
      <c r="Y90" s="105"/>
      <c r="Z90" s="105"/>
      <c r="AA90" s="105"/>
      <c r="AB90" s="83"/>
      <c r="AC90" s="112"/>
      <c r="AD90" s="83"/>
      <c r="AE90" s="83"/>
      <c r="AF90" s="104"/>
      <c r="AG90" s="83"/>
      <c r="AH90" s="105"/>
      <c r="AI90" s="105"/>
      <c r="AJ90" s="105"/>
    </row>
    <row r="91" spans="1:36" ht="12.75" customHeight="1">
      <c r="A91" s="83"/>
      <c r="B91" s="106" t="s">
        <v>627</v>
      </c>
      <c r="C91" s="83"/>
      <c r="D91" s="107"/>
      <c r="E91" s="108" t="s">
        <v>628</v>
      </c>
      <c r="F91" s="83"/>
      <c r="G91" s="109">
        <v>2290</v>
      </c>
      <c r="H91" s="110">
        <v>2325</v>
      </c>
      <c r="I91" s="111">
        <f>SUM(G91:H91)</f>
        <v>4615</v>
      </c>
      <c r="J91" s="83"/>
      <c r="K91" s="106" t="s">
        <v>629</v>
      </c>
      <c r="L91" s="83"/>
      <c r="M91" s="107"/>
      <c r="N91" s="108" t="s">
        <v>630</v>
      </c>
      <c r="O91" s="83"/>
      <c r="P91" s="109">
        <v>1760</v>
      </c>
      <c r="Q91" s="110">
        <v>1733</v>
      </c>
      <c r="R91" s="105">
        <f>SUM(P91:Q91)</f>
        <v>3493</v>
      </c>
      <c r="S91" s="83"/>
      <c r="T91" s="112"/>
      <c r="U91" s="83"/>
      <c r="V91" s="83"/>
      <c r="W91" s="104"/>
      <c r="X91" s="83"/>
      <c r="Y91" s="105"/>
      <c r="Z91" s="105"/>
      <c r="AA91" s="105"/>
      <c r="AB91" s="83"/>
      <c r="AC91" s="112"/>
      <c r="AD91" s="83"/>
      <c r="AE91" s="83"/>
      <c r="AF91" s="104"/>
      <c r="AG91" s="83"/>
      <c r="AH91" s="105"/>
      <c r="AI91" s="105"/>
      <c r="AJ91" s="105"/>
    </row>
    <row r="92" spans="1:36" ht="12.75" customHeight="1">
      <c r="A92" s="118"/>
      <c r="B92" s="119"/>
      <c r="C92" s="118"/>
      <c r="D92" s="120"/>
      <c r="E92" s="122"/>
      <c r="F92" s="118"/>
      <c r="G92" s="114"/>
      <c r="H92" s="115"/>
      <c r="I92" s="116"/>
      <c r="J92" s="118"/>
      <c r="K92" s="119"/>
      <c r="L92" s="118"/>
      <c r="M92" s="120"/>
      <c r="N92" s="122"/>
      <c r="O92" s="118"/>
      <c r="P92" s="114"/>
      <c r="Q92" s="115"/>
      <c r="R92" s="117"/>
      <c r="S92" s="83"/>
      <c r="T92" s="106"/>
      <c r="U92" s="83"/>
      <c r="V92" s="83"/>
      <c r="W92" s="104"/>
      <c r="X92" s="83"/>
      <c r="Y92" s="105"/>
      <c r="Z92" s="105"/>
      <c r="AA92" s="105"/>
      <c r="AB92" s="83"/>
      <c r="AC92" s="112"/>
      <c r="AD92" s="83"/>
      <c r="AE92" s="83"/>
      <c r="AF92" s="104"/>
      <c r="AG92" s="83"/>
      <c r="AH92" s="105"/>
      <c r="AI92" s="105"/>
      <c r="AJ92" s="105"/>
    </row>
    <row r="93" spans="1:36" ht="12.75" customHeight="1">
      <c r="A93" s="83"/>
      <c r="B93" s="104"/>
      <c r="C93" s="83"/>
      <c r="D93" s="107"/>
      <c r="E93" s="113"/>
      <c r="F93" s="83"/>
      <c r="G93" s="109"/>
      <c r="H93" s="110"/>
      <c r="I93" s="111"/>
      <c r="J93" s="83"/>
      <c r="K93" s="104"/>
      <c r="L93" s="83"/>
      <c r="M93" s="107"/>
      <c r="N93" s="113"/>
      <c r="O93" s="83"/>
      <c r="P93" s="109"/>
      <c r="Q93" s="110"/>
      <c r="R93" s="105"/>
      <c r="S93" s="83"/>
      <c r="T93" s="112"/>
      <c r="U93" s="83"/>
      <c r="V93" s="83"/>
      <c r="W93" s="104"/>
      <c r="X93" s="83"/>
      <c r="Y93" s="105"/>
      <c r="Z93" s="105"/>
      <c r="AA93" s="105"/>
      <c r="AB93" s="83"/>
      <c r="AC93" s="112"/>
      <c r="AD93" s="83"/>
      <c r="AE93" s="83"/>
      <c r="AF93" s="104"/>
      <c r="AG93" s="83"/>
      <c r="AH93" s="105"/>
      <c r="AI93" s="105"/>
      <c r="AJ93" s="105"/>
    </row>
    <row r="94" spans="1:36" ht="12.75" customHeight="1">
      <c r="A94" s="83"/>
      <c r="B94" s="106" t="s">
        <v>631</v>
      </c>
      <c r="C94" s="83"/>
      <c r="D94" s="107"/>
      <c r="E94" s="108" t="s">
        <v>632</v>
      </c>
      <c r="F94" s="83"/>
      <c r="G94" s="109">
        <v>3229</v>
      </c>
      <c r="H94" s="110">
        <v>3328</v>
      </c>
      <c r="I94" s="111">
        <f>SUM(G94:H94)</f>
        <v>6557</v>
      </c>
      <c r="J94" s="83"/>
      <c r="K94" s="106" t="s">
        <v>633</v>
      </c>
      <c r="L94" s="83"/>
      <c r="M94" s="107"/>
      <c r="N94" s="108" t="s">
        <v>634</v>
      </c>
      <c r="O94" s="83"/>
      <c r="P94" s="109">
        <v>2481</v>
      </c>
      <c r="Q94" s="110">
        <v>2522</v>
      </c>
      <c r="R94" s="105">
        <f>SUM(P94:Q94)</f>
        <v>5003</v>
      </c>
      <c r="S94" s="83"/>
      <c r="T94" s="106"/>
      <c r="U94" s="83"/>
      <c r="V94" s="83"/>
      <c r="W94" s="104"/>
      <c r="X94" s="83"/>
      <c r="Y94" s="105"/>
      <c r="Z94" s="105"/>
      <c r="AA94" s="105"/>
      <c r="AB94" s="83"/>
      <c r="AC94" s="112"/>
      <c r="AD94" s="83"/>
      <c r="AE94" s="83"/>
      <c r="AF94" s="104"/>
      <c r="AG94" s="83"/>
      <c r="AH94" s="105"/>
      <c r="AI94" s="105"/>
      <c r="AJ94" s="105"/>
    </row>
    <row r="95" spans="1:36" ht="12.75" customHeight="1">
      <c r="A95" s="118"/>
      <c r="B95" s="119"/>
      <c r="C95" s="118"/>
      <c r="D95" s="120"/>
      <c r="E95" s="122"/>
      <c r="F95" s="118"/>
      <c r="G95" s="114"/>
      <c r="H95" s="115"/>
      <c r="I95" s="116"/>
      <c r="J95" s="118"/>
      <c r="K95" s="119"/>
      <c r="L95" s="118"/>
      <c r="M95" s="120"/>
      <c r="N95" s="122"/>
      <c r="O95" s="118"/>
      <c r="P95" s="114"/>
      <c r="Q95" s="115"/>
      <c r="R95" s="117"/>
      <c r="S95" s="83"/>
      <c r="T95" s="112"/>
      <c r="U95" s="83"/>
      <c r="V95" s="83"/>
      <c r="W95" s="104"/>
      <c r="X95" s="83"/>
      <c r="Y95" s="105"/>
      <c r="Z95" s="105"/>
      <c r="AA95" s="105"/>
      <c r="AB95" s="83"/>
      <c r="AC95" s="112"/>
      <c r="AD95" s="83"/>
      <c r="AE95" s="83"/>
      <c r="AF95" s="104"/>
      <c r="AG95" s="83"/>
      <c r="AH95" s="105"/>
      <c r="AI95" s="105"/>
      <c r="AJ95" s="105"/>
    </row>
    <row r="96" spans="1:36" ht="12.75" customHeight="1">
      <c r="A96" s="83"/>
      <c r="B96" s="104"/>
      <c r="C96" s="83"/>
      <c r="D96" s="107"/>
      <c r="E96" s="113"/>
      <c r="F96" s="83"/>
      <c r="G96" s="109"/>
      <c r="H96" s="110"/>
      <c r="I96" s="111"/>
      <c r="J96" s="83"/>
      <c r="K96" s="104"/>
      <c r="L96" s="83"/>
      <c r="M96" s="107"/>
      <c r="N96" s="113"/>
      <c r="O96" s="83"/>
      <c r="P96" s="109"/>
      <c r="Q96" s="110"/>
      <c r="R96" s="105"/>
      <c r="S96" s="83"/>
      <c r="T96" s="112"/>
      <c r="U96" s="83"/>
      <c r="V96" s="83"/>
      <c r="W96" s="104"/>
      <c r="X96" s="83"/>
      <c r="Y96" s="105"/>
      <c r="Z96" s="105"/>
      <c r="AA96" s="105"/>
      <c r="AB96" s="83"/>
      <c r="AC96" s="112"/>
      <c r="AD96" s="83"/>
      <c r="AE96" s="83"/>
      <c r="AF96" s="104"/>
      <c r="AG96" s="83"/>
      <c r="AH96" s="105"/>
      <c r="AI96" s="105"/>
      <c r="AJ96" s="105"/>
    </row>
    <row r="97" spans="1:36" ht="12.75" customHeight="1">
      <c r="A97" s="83"/>
      <c r="B97" s="106" t="s">
        <v>635</v>
      </c>
      <c r="C97" s="83"/>
      <c r="D97" s="107"/>
      <c r="E97" s="108" t="s">
        <v>636</v>
      </c>
      <c r="F97" s="83"/>
      <c r="G97" s="109">
        <v>1882</v>
      </c>
      <c r="H97" s="110">
        <v>1805</v>
      </c>
      <c r="I97" s="111">
        <f>SUM(G97:H97)</f>
        <v>3687</v>
      </c>
      <c r="J97" s="83"/>
      <c r="K97" s="106" t="s">
        <v>637</v>
      </c>
      <c r="L97" s="83"/>
      <c r="M97" s="107"/>
      <c r="N97" s="108" t="s">
        <v>638</v>
      </c>
      <c r="O97" s="83"/>
      <c r="P97" s="109">
        <v>3027</v>
      </c>
      <c r="Q97" s="110">
        <v>3078</v>
      </c>
      <c r="R97" s="105">
        <f>SUM(P97:Q97)</f>
        <v>6105</v>
      </c>
      <c r="S97" s="83"/>
      <c r="T97" s="112"/>
      <c r="U97" s="83"/>
      <c r="V97" s="83"/>
      <c r="W97" s="104"/>
      <c r="X97" s="83"/>
      <c r="Y97" s="105"/>
      <c r="Z97" s="105"/>
      <c r="AA97" s="105"/>
      <c r="AB97" s="83"/>
      <c r="AC97" s="112"/>
      <c r="AD97" s="83"/>
      <c r="AE97" s="83"/>
      <c r="AF97" s="104"/>
      <c r="AG97" s="83"/>
      <c r="AH97" s="105"/>
      <c r="AI97" s="105"/>
      <c r="AJ97" s="105"/>
    </row>
    <row r="98" spans="1:36" ht="12.75" customHeight="1">
      <c r="A98" s="118"/>
      <c r="B98" s="119"/>
      <c r="C98" s="118"/>
      <c r="D98" s="120"/>
      <c r="E98" s="123"/>
      <c r="F98" s="118"/>
      <c r="G98" s="114"/>
      <c r="H98" s="115"/>
      <c r="I98" s="116"/>
      <c r="J98" s="118"/>
      <c r="K98" s="119"/>
      <c r="L98" s="118"/>
      <c r="M98" s="120"/>
      <c r="N98" s="123"/>
      <c r="O98" s="118"/>
      <c r="P98" s="114"/>
      <c r="Q98" s="115"/>
      <c r="R98" s="117"/>
      <c r="S98" s="83"/>
      <c r="T98" s="106"/>
      <c r="U98" s="83"/>
      <c r="V98" s="83"/>
      <c r="W98" s="104"/>
      <c r="X98" s="83"/>
      <c r="Y98" s="105"/>
      <c r="Z98" s="105"/>
      <c r="AA98" s="105"/>
      <c r="AB98" s="83"/>
      <c r="AC98" s="112"/>
      <c r="AD98" s="83"/>
      <c r="AE98" s="83"/>
      <c r="AF98" s="104"/>
      <c r="AG98" s="83"/>
      <c r="AH98" s="105"/>
      <c r="AI98" s="105"/>
      <c r="AJ98" s="105"/>
    </row>
    <row r="99" spans="1:36" ht="12.75" customHeight="1">
      <c r="A99" s="83"/>
      <c r="B99" s="104"/>
      <c r="C99" s="83"/>
      <c r="D99" s="97"/>
      <c r="E99" s="108"/>
      <c r="F99" s="83"/>
      <c r="G99" s="109"/>
      <c r="H99" s="101"/>
      <c r="I99" s="111"/>
      <c r="J99" s="83"/>
      <c r="K99" s="104"/>
      <c r="L99" s="83"/>
      <c r="M99" s="97"/>
      <c r="N99" s="108"/>
      <c r="O99" s="83"/>
      <c r="P99" s="109"/>
      <c r="Q99" s="101"/>
      <c r="R99" s="105"/>
      <c r="S99" s="83"/>
      <c r="T99" s="112"/>
      <c r="U99" s="83"/>
      <c r="V99" s="83"/>
      <c r="W99" s="104"/>
      <c r="X99" s="83"/>
      <c r="Y99" s="105"/>
      <c r="Z99" s="105"/>
      <c r="AA99" s="105"/>
      <c r="AB99" s="83"/>
      <c r="AC99" s="112"/>
      <c r="AD99" s="83"/>
      <c r="AE99" s="83"/>
      <c r="AF99" s="104"/>
      <c r="AG99" s="83"/>
      <c r="AH99" s="105"/>
      <c r="AI99" s="105"/>
      <c r="AJ99" s="105"/>
    </row>
    <row r="100" spans="1:36" ht="12.75" customHeight="1">
      <c r="A100" s="83"/>
      <c r="B100" s="106" t="s">
        <v>639</v>
      </c>
      <c r="C100" s="83"/>
      <c r="D100" s="107"/>
      <c r="E100" s="108" t="s">
        <v>640</v>
      </c>
      <c r="F100" s="83"/>
      <c r="G100" s="109">
        <v>2509</v>
      </c>
      <c r="H100" s="110">
        <v>2580</v>
      </c>
      <c r="I100" s="111">
        <f>SUM(G100:H100)</f>
        <v>5089</v>
      </c>
      <c r="J100" s="83"/>
      <c r="K100" s="106" t="s">
        <v>641</v>
      </c>
      <c r="L100" s="83"/>
      <c r="M100" s="107"/>
      <c r="N100" s="108" t="s">
        <v>642</v>
      </c>
      <c r="O100" s="83"/>
      <c r="P100" s="109">
        <v>2305</v>
      </c>
      <c r="Q100" s="110">
        <v>2380</v>
      </c>
      <c r="R100" s="105">
        <f>SUM(P100:Q100)</f>
        <v>4685</v>
      </c>
      <c r="S100" s="83"/>
      <c r="T100" s="112"/>
      <c r="U100" s="83"/>
      <c r="V100" s="83"/>
      <c r="W100" s="104"/>
      <c r="X100" s="83"/>
      <c r="Y100" s="105"/>
      <c r="Z100" s="105"/>
      <c r="AA100" s="105"/>
      <c r="AB100" s="83"/>
      <c r="AC100" s="112"/>
      <c r="AD100" s="83"/>
      <c r="AE100" s="83"/>
      <c r="AF100" s="104"/>
      <c r="AG100" s="83"/>
      <c r="AH100" s="105"/>
      <c r="AI100" s="105"/>
      <c r="AJ100" s="105"/>
    </row>
    <row r="101" spans="1:36" ht="12.75" customHeight="1">
      <c r="A101" s="118"/>
      <c r="B101" s="119"/>
      <c r="C101" s="118"/>
      <c r="D101" s="120"/>
      <c r="E101" s="122"/>
      <c r="F101" s="118"/>
      <c r="G101" s="114"/>
      <c r="H101" s="115"/>
      <c r="I101" s="116"/>
      <c r="J101" s="118"/>
      <c r="K101" s="119"/>
      <c r="L101" s="118"/>
      <c r="M101" s="120"/>
      <c r="N101" s="122"/>
      <c r="O101" s="118"/>
      <c r="P101" s="114"/>
      <c r="Q101" s="115"/>
      <c r="R101" s="117"/>
      <c r="S101" s="83"/>
      <c r="T101" s="112"/>
      <c r="U101" s="83"/>
      <c r="V101" s="83"/>
      <c r="W101" s="104"/>
      <c r="X101" s="83"/>
      <c r="Y101" s="105"/>
      <c r="Z101" s="105"/>
      <c r="AA101" s="105"/>
      <c r="AB101" s="83"/>
      <c r="AC101" s="112"/>
      <c r="AD101" s="83"/>
      <c r="AE101" s="83"/>
      <c r="AF101" s="104"/>
      <c r="AG101" s="83"/>
      <c r="AH101" s="105"/>
      <c r="AI101" s="105"/>
      <c r="AJ101" s="105"/>
    </row>
    <row r="102" spans="1:36" ht="12.75" customHeight="1">
      <c r="A102" s="83"/>
      <c r="B102" s="104"/>
      <c r="C102" s="83"/>
      <c r="D102" s="107"/>
      <c r="E102" s="113"/>
      <c r="F102" s="83"/>
      <c r="G102" s="109"/>
      <c r="H102" s="110"/>
      <c r="I102" s="111"/>
      <c r="J102" s="83"/>
      <c r="K102" s="104"/>
      <c r="L102" s="83"/>
      <c r="M102" s="107"/>
      <c r="N102" s="113"/>
      <c r="O102" s="83"/>
      <c r="P102" s="109"/>
      <c r="Q102" s="110"/>
      <c r="R102" s="105"/>
      <c r="S102" s="83"/>
      <c r="T102" s="84"/>
      <c r="U102" s="83"/>
      <c r="V102" s="83"/>
      <c r="W102" s="104"/>
      <c r="X102" s="83"/>
      <c r="Y102" s="105"/>
      <c r="Z102" s="105"/>
      <c r="AA102" s="105"/>
      <c r="AB102" s="83"/>
      <c r="AC102" s="112"/>
      <c r="AD102" s="83"/>
      <c r="AE102" s="83"/>
      <c r="AF102" s="104"/>
      <c r="AG102" s="83"/>
      <c r="AH102" s="105"/>
      <c r="AI102" s="105"/>
      <c r="AJ102" s="105"/>
    </row>
    <row r="103" spans="1:36" ht="12.75" customHeight="1">
      <c r="A103" s="83"/>
      <c r="B103" s="106" t="s">
        <v>643</v>
      </c>
      <c r="C103" s="83"/>
      <c r="D103" s="107"/>
      <c r="E103" s="108" t="s">
        <v>644</v>
      </c>
      <c r="F103" s="83"/>
      <c r="G103" s="109">
        <v>1787</v>
      </c>
      <c r="H103" s="110">
        <v>1824</v>
      </c>
      <c r="I103" s="111">
        <f>SUM(G103:H103)</f>
        <v>3611</v>
      </c>
      <c r="J103" s="83"/>
      <c r="K103" s="106" t="s">
        <v>645</v>
      </c>
      <c r="L103" s="83"/>
      <c r="M103" s="107"/>
      <c r="N103" s="108" t="s">
        <v>646</v>
      </c>
      <c r="O103" s="83"/>
      <c r="P103" s="109">
        <v>3731</v>
      </c>
      <c r="Q103" s="110">
        <v>3711</v>
      </c>
      <c r="R103" s="105">
        <f>SUM(P103:Q103)</f>
        <v>7442</v>
      </c>
      <c r="S103" s="83"/>
      <c r="T103" s="106"/>
      <c r="U103" s="83"/>
      <c r="V103" s="83"/>
      <c r="W103" s="104"/>
      <c r="X103" s="83"/>
      <c r="Y103" s="105"/>
      <c r="Z103" s="105"/>
      <c r="AA103" s="105"/>
      <c r="AB103" s="83"/>
      <c r="AC103" s="106"/>
      <c r="AD103" s="83"/>
      <c r="AE103" s="83"/>
      <c r="AF103" s="104"/>
      <c r="AG103" s="83"/>
      <c r="AH103" s="105"/>
      <c r="AI103" s="105"/>
      <c r="AJ103" s="105"/>
    </row>
    <row r="104" spans="1:36" ht="12.75" customHeight="1">
      <c r="A104" s="118"/>
      <c r="B104" s="119"/>
      <c r="C104" s="118"/>
      <c r="D104" s="120"/>
      <c r="E104" s="122"/>
      <c r="F104" s="118"/>
      <c r="G104" s="114"/>
      <c r="H104" s="115"/>
      <c r="I104" s="116"/>
      <c r="J104" s="118"/>
      <c r="K104" s="119"/>
      <c r="L104" s="118"/>
      <c r="M104" s="120"/>
      <c r="N104" s="122"/>
      <c r="O104" s="118"/>
      <c r="P104" s="114"/>
      <c r="Q104" s="115"/>
      <c r="R104" s="117"/>
      <c r="S104" s="83"/>
      <c r="T104" s="112"/>
      <c r="U104" s="83"/>
      <c r="V104" s="83"/>
      <c r="W104" s="104"/>
      <c r="X104" s="83"/>
      <c r="Y104" s="105"/>
      <c r="Z104" s="105"/>
      <c r="AA104" s="105"/>
      <c r="AB104" s="83"/>
      <c r="AC104" s="112"/>
      <c r="AD104" s="83"/>
      <c r="AE104" s="83"/>
      <c r="AF104" s="104"/>
      <c r="AG104" s="83"/>
      <c r="AH104" s="105"/>
      <c r="AI104" s="105"/>
      <c r="AJ104" s="105"/>
    </row>
    <row r="105" spans="1:36" ht="12.75" customHeight="1">
      <c r="A105" s="83"/>
      <c r="B105" s="104"/>
      <c r="C105" s="83"/>
      <c r="D105" s="107"/>
      <c r="E105" s="113"/>
      <c r="F105" s="83"/>
      <c r="G105" s="109"/>
      <c r="H105" s="110"/>
      <c r="I105" s="111"/>
      <c r="J105" s="83"/>
      <c r="K105" s="104"/>
      <c r="L105" s="83"/>
      <c r="M105" s="107"/>
      <c r="N105" s="113"/>
      <c r="O105" s="83"/>
      <c r="P105" s="109"/>
      <c r="Q105" s="110"/>
      <c r="R105" s="105"/>
      <c r="S105" s="83"/>
      <c r="T105" s="84"/>
      <c r="U105" s="83"/>
      <c r="V105" s="83"/>
      <c r="W105" s="104"/>
      <c r="X105" s="83"/>
      <c r="Y105" s="105"/>
      <c r="Z105" s="105"/>
      <c r="AA105" s="105"/>
      <c r="AB105" s="83"/>
      <c r="AC105" s="112"/>
      <c r="AD105" s="83"/>
      <c r="AE105" s="83"/>
      <c r="AF105" s="104"/>
      <c r="AG105" s="83"/>
      <c r="AH105" s="105"/>
      <c r="AI105" s="105"/>
      <c r="AJ105" s="105"/>
    </row>
    <row r="106" spans="1:36" ht="12.75" customHeight="1">
      <c r="A106" s="83"/>
      <c r="B106" s="106" t="s">
        <v>647</v>
      </c>
      <c r="C106" s="83"/>
      <c r="D106" s="107"/>
      <c r="E106" s="108" t="s">
        <v>648</v>
      </c>
      <c r="F106" s="83"/>
      <c r="G106" s="109">
        <v>1939</v>
      </c>
      <c r="H106" s="110">
        <v>2059</v>
      </c>
      <c r="I106" s="111">
        <f>SUM(G106:H106)</f>
        <v>3998</v>
      </c>
      <c r="J106" s="83"/>
      <c r="K106" s="106" t="s">
        <v>649</v>
      </c>
      <c r="L106" s="83"/>
      <c r="M106" s="107"/>
      <c r="N106" s="108" t="s">
        <v>650</v>
      </c>
      <c r="O106" s="83"/>
      <c r="P106" s="109">
        <v>1179</v>
      </c>
      <c r="Q106" s="110">
        <v>1185</v>
      </c>
      <c r="R106" s="105">
        <f>SUM(P106:Q106)</f>
        <v>2364</v>
      </c>
      <c r="S106" s="83"/>
      <c r="T106" s="106"/>
      <c r="U106" s="83"/>
      <c r="V106" s="83"/>
      <c r="W106" s="104"/>
      <c r="X106" s="83"/>
      <c r="Y106" s="105"/>
      <c r="Z106" s="105"/>
      <c r="AA106" s="105"/>
      <c r="AB106" s="83"/>
      <c r="AC106" s="112"/>
      <c r="AD106" s="83"/>
      <c r="AE106" s="83"/>
      <c r="AF106" s="104"/>
      <c r="AG106" s="83"/>
      <c r="AH106" s="105"/>
      <c r="AI106" s="105"/>
      <c r="AJ106" s="105"/>
    </row>
    <row r="107" spans="1:36" ht="12.75" customHeight="1">
      <c r="A107" s="118"/>
      <c r="B107" s="119"/>
      <c r="C107" s="118"/>
      <c r="D107" s="120"/>
      <c r="E107" s="123"/>
      <c r="F107" s="118"/>
      <c r="G107" s="114"/>
      <c r="H107" s="115"/>
      <c r="I107" s="116"/>
      <c r="J107" s="118"/>
      <c r="K107" s="119"/>
      <c r="L107" s="118"/>
      <c r="M107" s="120"/>
      <c r="N107" s="123"/>
      <c r="O107" s="118"/>
      <c r="P107" s="114"/>
      <c r="Q107" s="115"/>
      <c r="R107" s="117"/>
      <c r="S107" s="83"/>
      <c r="T107" s="112"/>
      <c r="U107" s="83"/>
      <c r="V107" s="83"/>
      <c r="W107" s="104"/>
      <c r="X107" s="83"/>
      <c r="Y107" s="105"/>
      <c r="Z107" s="105"/>
      <c r="AA107" s="105"/>
      <c r="AB107" s="83"/>
      <c r="AC107" s="112"/>
      <c r="AD107" s="83"/>
      <c r="AE107" s="83"/>
      <c r="AF107" s="104"/>
      <c r="AG107" s="83"/>
      <c r="AH107" s="105"/>
      <c r="AI107" s="105"/>
      <c r="AJ107" s="105"/>
    </row>
    <row r="108" spans="1:36" ht="12.75" customHeight="1">
      <c r="A108" s="83"/>
      <c r="B108" s="104"/>
      <c r="C108" s="83"/>
      <c r="D108" s="97"/>
      <c r="E108" s="108"/>
      <c r="F108" s="83"/>
      <c r="G108" s="109"/>
      <c r="H108" s="101"/>
      <c r="I108" s="111"/>
      <c r="J108" s="83"/>
      <c r="K108" s="104"/>
      <c r="L108" s="83"/>
      <c r="M108" s="97"/>
      <c r="N108" s="108"/>
      <c r="O108" s="83"/>
      <c r="P108" s="109"/>
      <c r="Q108" s="101"/>
      <c r="R108" s="105"/>
      <c r="S108" s="83"/>
      <c r="T108" s="106"/>
      <c r="U108" s="83"/>
      <c r="V108" s="83"/>
      <c r="W108" s="104"/>
      <c r="X108" s="83"/>
      <c r="Y108" s="105"/>
      <c r="Z108" s="105"/>
      <c r="AA108" s="105"/>
      <c r="AB108" s="83"/>
      <c r="AC108" s="112"/>
      <c r="AD108" s="83"/>
      <c r="AE108" s="83"/>
      <c r="AF108" s="104"/>
      <c r="AG108" s="83"/>
      <c r="AH108" s="105"/>
      <c r="AI108" s="105"/>
      <c r="AJ108" s="105"/>
    </row>
    <row r="109" spans="1:36" ht="12.75" customHeight="1">
      <c r="A109" s="83"/>
      <c r="B109" s="106" t="s">
        <v>651</v>
      </c>
      <c r="C109" s="83"/>
      <c r="D109" s="107"/>
      <c r="E109" s="108" t="s">
        <v>652</v>
      </c>
      <c r="F109" s="83"/>
      <c r="G109" s="109">
        <v>1930</v>
      </c>
      <c r="H109" s="110">
        <v>2190</v>
      </c>
      <c r="I109" s="111">
        <f>SUM(G109:H109)</f>
        <v>4120</v>
      </c>
      <c r="J109" s="83"/>
      <c r="K109" s="106" t="s">
        <v>653</v>
      </c>
      <c r="L109" s="83"/>
      <c r="M109" s="107"/>
      <c r="N109" s="108" t="s">
        <v>654</v>
      </c>
      <c r="O109" s="83"/>
      <c r="P109" s="109">
        <v>2352</v>
      </c>
      <c r="Q109" s="110">
        <v>2344</v>
      </c>
      <c r="R109" s="105">
        <f>SUM(P109:Q109)</f>
        <v>4696</v>
      </c>
      <c r="S109" s="83"/>
      <c r="T109" s="112"/>
      <c r="U109" s="83"/>
      <c r="V109" s="83"/>
      <c r="W109" s="104"/>
      <c r="X109" s="83"/>
      <c r="Y109" s="105"/>
      <c r="Z109" s="105"/>
      <c r="AA109" s="105"/>
      <c r="AB109" s="83"/>
      <c r="AC109" s="112"/>
      <c r="AD109" s="83"/>
      <c r="AE109" s="83"/>
      <c r="AF109" s="104"/>
      <c r="AG109" s="83"/>
      <c r="AH109" s="105"/>
      <c r="AI109" s="105"/>
      <c r="AJ109" s="105"/>
    </row>
    <row r="110" spans="1:36" ht="12.75" customHeight="1">
      <c r="A110" s="118"/>
      <c r="B110" s="119"/>
      <c r="C110" s="118"/>
      <c r="D110" s="120"/>
      <c r="E110" s="122"/>
      <c r="F110" s="118"/>
      <c r="G110" s="114"/>
      <c r="H110" s="115"/>
      <c r="I110" s="116"/>
      <c r="J110" s="118"/>
      <c r="K110" s="119"/>
      <c r="L110" s="118"/>
      <c r="M110" s="120"/>
      <c r="N110" s="122"/>
      <c r="O110" s="118"/>
      <c r="P110" s="114"/>
      <c r="Q110" s="115"/>
      <c r="R110" s="117"/>
      <c r="S110" s="83"/>
      <c r="T110" s="106"/>
      <c r="U110" s="83"/>
      <c r="V110" s="83"/>
      <c r="W110" s="104"/>
      <c r="X110" s="83"/>
      <c r="Y110" s="105"/>
      <c r="Z110" s="105"/>
      <c r="AA110" s="105"/>
      <c r="AB110" s="83"/>
      <c r="AC110" s="112"/>
      <c r="AD110" s="83"/>
      <c r="AE110" s="83"/>
      <c r="AF110" s="104"/>
      <c r="AG110" s="83"/>
      <c r="AH110" s="105"/>
      <c r="AI110" s="105"/>
      <c r="AJ110" s="105"/>
    </row>
    <row r="111" spans="1:36" ht="12.75" customHeight="1">
      <c r="A111" s="83"/>
      <c r="B111" s="104"/>
      <c r="C111" s="83"/>
      <c r="D111" s="107"/>
      <c r="E111" s="113"/>
      <c r="F111" s="83"/>
      <c r="G111" s="109"/>
      <c r="H111" s="110"/>
      <c r="I111" s="111"/>
      <c r="J111" s="83"/>
      <c r="K111" s="104"/>
      <c r="L111" s="83"/>
      <c r="M111" s="107"/>
      <c r="N111" s="113"/>
      <c r="O111" s="83"/>
      <c r="P111" s="109"/>
      <c r="Q111" s="110"/>
      <c r="R111" s="105"/>
      <c r="S111" s="83"/>
      <c r="T111" s="112"/>
      <c r="U111" s="83"/>
      <c r="V111" s="83"/>
      <c r="W111" s="104"/>
      <c r="X111" s="83"/>
      <c r="Y111" s="105"/>
      <c r="Z111" s="105"/>
      <c r="AA111" s="105"/>
      <c r="AB111" s="83"/>
      <c r="AC111" s="106"/>
      <c r="AD111" s="83"/>
      <c r="AE111" s="83"/>
      <c r="AF111" s="104"/>
      <c r="AG111" s="83"/>
      <c r="AH111" s="105"/>
      <c r="AI111" s="105"/>
      <c r="AJ111" s="105"/>
    </row>
    <row r="112" spans="1:36" ht="12.75" customHeight="1">
      <c r="A112" s="83"/>
      <c r="B112" s="106" t="s">
        <v>655</v>
      </c>
      <c r="C112" s="83"/>
      <c r="D112" s="107"/>
      <c r="E112" s="108" t="s">
        <v>656</v>
      </c>
      <c r="F112" s="83"/>
      <c r="G112" s="109">
        <v>2172</v>
      </c>
      <c r="H112" s="110">
        <v>2206</v>
      </c>
      <c r="I112" s="111">
        <f>SUM(G112:H112)</f>
        <v>4378</v>
      </c>
      <c r="J112" s="83"/>
      <c r="K112" s="106" t="s">
        <v>657</v>
      </c>
      <c r="L112" s="83"/>
      <c r="M112" s="107"/>
      <c r="N112" s="108" t="s">
        <v>658</v>
      </c>
      <c r="O112" s="83"/>
      <c r="P112" s="109">
        <v>1954</v>
      </c>
      <c r="Q112" s="110">
        <v>2004</v>
      </c>
      <c r="R112" s="105">
        <f>SUM(P112:Q112)</f>
        <v>3958</v>
      </c>
      <c r="S112" s="83"/>
      <c r="T112" s="112"/>
      <c r="U112" s="83"/>
      <c r="V112" s="83"/>
      <c r="W112" s="104"/>
      <c r="X112" s="83"/>
      <c r="Y112" s="105"/>
      <c r="Z112" s="105"/>
      <c r="AA112" s="105"/>
      <c r="AB112" s="83"/>
      <c r="AC112" s="112"/>
      <c r="AD112" s="83"/>
      <c r="AE112" s="83"/>
      <c r="AF112" s="104"/>
      <c r="AG112" s="83"/>
      <c r="AH112" s="105"/>
      <c r="AI112" s="105"/>
      <c r="AJ112" s="105"/>
    </row>
    <row r="113" spans="1:36" ht="12.75" customHeight="1">
      <c r="A113" s="118"/>
      <c r="B113" s="119"/>
      <c r="C113" s="118"/>
      <c r="D113" s="120"/>
      <c r="E113" s="122"/>
      <c r="F113" s="118"/>
      <c r="G113" s="114"/>
      <c r="H113" s="115"/>
      <c r="I113" s="116"/>
      <c r="J113" s="118"/>
      <c r="K113" s="119"/>
      <c r="L113" s="118"/>
      <c r="M113" s="120"/>
      <c r="N113" s="122"/>
      <c r="O113" s="118"/>
      <c r="P113" s="114"/>
      <c r="Q113" s="115"/>
      <c r="R113" s="117"/>
      <c r="S113" s="83"/>
      <c r="T113" s="112"/>
      <c r="U113" s="83"/>
      <c r="V113" s="83"/>
      <c r="W113" s="104"/>
      <c r="X113" s="83"/>
      <c r="Y113" s="105"/>
      <c r="Z113" s="105"/>
      <c r="AA113" s="105"/>
      <c r="AB113" s="83"/>
      <c r="AC113" s="112"/>
      <c r="AD113" s="83"/>
      <c r="AE113" s="83"/>
      <c r="AF113" s="104"/>
      <c r="AG113" s="83"/>
      <c r="AH113" s="105"/>
      <c r="AI113" s="105"/>
      <c r="AJ113" s="105"/>
    </row>
    <row r="114" spans="1:36" ht="12.75" customHeight="1">
      <c r="A114" s="83"/>
      <c r="B114" s="104"/>
      <c r="C114" s="83"/>
      <c r="D114" s="107"/>
      <c r="E114" s="113"/>
      <c r="F114" s="83"/>
      <c r="G114" s="109"/>
      <c r="H114" s="110"/>
      <c r="I114" s="111"/>
      <c r="J114" s="83"/>
      <c r="K114" s="104"/>
      <c r="L114" s="83"/>
      <c r="M114" s="107"/>
      <c r="N114" s="113"/>
      <c r="O114" s="83"/>
      <c r="P114" s="109"/>
      <c r="Q114" s="110"/>
      <c r="R114" s="105"/>
      <c r="S114" s="83"/>
      <c r="T114" s="84"/>
      <c r="U114" s="83"/>
      <c r="V114" s="83"/>
      <c r="W114" s="104"/>
      <c r="X114" s="83"/>
      <c r="Y114" s="105"/>
      <c r="Z114" s="105"/>
      <c r="AA114" s="105"/>
      <c r="AB114" s="83"/>
      <c r="AC114" s="112"/>
      <c r="AD114" s="83"/>
      <c r="AE114" s="83"/>
      <c r="AF114" s="104"/>
      <c r="AG114" s="83"/>
      <c r="AH114" s="105"/>
      <c r="AI114" s="105"/>
      <c r="AJ114" s="105"/>
    </row>
    <row r="115" spans="1:36" ht="12.75" customHeight="1">
      <c r="A115" s="83"/>
      <c r="B115" s="106" t="s">
        <v>659</v>
      </c>
      <c r="C115" s="83"/>
      <c r="D115" s="107"/>
      <c r="E115" s="108" t="s">
        <v>660</v>
      </c>
      <c r="F115" s="83"/>
      <c r="G115" s="109">
        <v>3782</v>
      </c>
      <c r="H115" s="110">
        <v>3929</v>
      </c>
      <c r="I115" s="111">
        <f>SUM(G115:H115)</f>
        <v>7711</v>
      </c>
      <c r="J115" s="83"/>
      <c r="K115" s="106" t="s">
        <v>661</v>
      </c>
      <c r="L115" s="83"/>
      <c r="M115" s="107"/>
      <c r="N115" s="108" t="s">
        <v>662</v>
      </c>
      <c r="O115" s="83"/>
      <c r="P115" s="109">
        <v>3529</v>
      </c>
      <c r="Q115" s="110">
        <v>3431</v>
      </c>
      <c r="R115" s="105">
        <f>SUM(P115:Q115)</f>
        <v>6960</v>
      </c>
      <c r="S115" s="83"/>
      <c r="T115" s="106"/>
      <c r="U115" s="83"/>
      <c r="V115" s="83"/>
      <c r="W115" s="104"/>
      <c r="X115" s="83"/>
      <c r="Y115" s="105"/>
      <c r="Z115" s="105"/>
      <c r="AA115" s="105"/>
      <c r="AB115" s="83"/>
      <c r="AC115" s="112"/>
      <c r="AD115" s="83"/>
      <c r="AE115" s="83"/>
      <c r="AF115" s="104"/>
      <c r="AG115" s="83"/>
      <c r="AH115" s="105"/>
      <c r="AI115" s="105"/>
      <c r="AJ115" s="105"/>
    </row>
    <row r="116" spans="1:36" ht="12.75" customHeight="1">
      <c r="A116" s="118"/>
      <c r="B116" s="119"/>
      <c r="C116" s="118"/>
      <c r="D116" s="120"/>
      <c r="E116" s="123"/>
      <c r="F116" s="118"/>
      <c r="G116" s="114"/>
      <c r="H116" s="115"/>
      <c r="I116" s="116"/>
      <c r="J116" s="118"/>
      <c r="K116" s="119"/>
      <c r="L116" s="118"/>
      <c r="M116" s="120"/>
      <c r="N116" s="123"/>
      <c r="O116" s="118"/>
      <c r="P116" s="114"/>
      <c r="Q116" s="115"/>
      <c r="R116" s="117"/>
      <c r="S116" s="83"/>
      <c r="T116" s="112"/>
      <c r="U116" s="83"/>
      <c r="V116" s="83"/>
      <c r="W116" s="104"/>
      <c r="X116" s="83"/>
      <c r="Y116" s="105"/>
      <c r="Z116" s="105"/>
      <c r="AA116" s="105"/>
      <c r="AB116" s="83"/>
      <c r="AC116" s="112"/>
      <c r="AD116" s="83"/>
      <c r="AE116" s="83"/>
      <c r="AF116" s="104"/>
      <c r="AG116" s="83"/>
      <c r="AH116" s="105"/>
      <c r="AI116" s="105"/>
      <c r="AJ116" s="105"/>
    </row>
    <row r="117" spans="1:36" ht="12.75" customHeight="1">
      <c r="A117" s="83"/>
      <c r="B117" s="104"/>
      <c r="C117" s="83"/>
      <c r="D117" s="107"/>
      <c r="E117" s="108"/>
      <c r="F117" s="83"/>
      <c r="G117" s="109"/>
      <c r="H117" s="110"/>
      <c r="I117" s="111"/>
      <c r="J117" s="83"/>
      <c r="K117" s="104"/>
      <c r="L117" s="83"/>
      <c r="M117" s="107"/>
      <c r="N117" s="108"/>
      <c r="O117" s="83"/>
      <c r="P117" s="109"/>
      <c r="Q117" s="110"/>
      <c r="R117" s="105"/>
      <c r="S117" s="83"/>
      <c r="T117" s="112"/>
      <c r="U117" s="83"/>
      <c r="V117" s="83"/>
      <c r="W117" s="104"/>
      <c r="X117" s="83"/>
      <c r="Y117" s="105"/>
      <c r="Z117" s="105"/>
      <c r="AA117" s="105"/>
      <c r="AB117" s="83"/>
      <c r="AC117" s="112"/>
      <c r="AD117" s="83"/>
      <c r="AE117" s="83"/>
      <c r="AF117" s="104"/>
      <c r="AG117" s="83"/>
      <c r="AH117" s="105"/>
      <c r="AI117" s="105"/>
      <c r="AJ117" s="105"/>
    </row>
    <row r="118" spans="1:36" ht="12.75" customHeight="1">
      <c r="A118" s="83"/>
      <c r="B118" s="106" t="s">
        <v>663</v>
      </c>
      <c r="C118" s="83"/>
      <c r="D118" s="107"/>
      <c r="E118" s="108" t="s">
        <v>664</v>
      </c>
      <c r="F118" s="83"/>
      <c r="G118" s="109">
        <v>1749</v>
      </c>
      <c r="H118" s="110">
        <v>1790</v>
      </c>
      <c r="I118" s="111">
        <f>SUM(G118:H118)</f>
        <v>3539</v>
      </c>
      <c r="J118" s="83"/>
      <c r="K118" s="106" t="s">
        <v>665</v>
      </c>
      <c r="L118" s="83"/>
      <c r="M118" s="107"/>
      <c r="N118" s="108" t="s">
        <v>666</v>
      </c>
      <c r="O118" s="83"/>
      <c r="P118" s="109">
        <v>3212</v>
      </c>
      <c r="Q118" s="110">
        <v>3127</v>
      </c>
      <c r="R118" s="105">
        <f>SUM(P118:Q118)</f>
        <v>6339</v>
      </c>
      <c r="S118" s="83"/>
      <c r="T118" s="84"/>
      <c r="U118" s="83"/>
      <c r="V118" s="83"/>
      <c r="W118" s="83"/>
      <c r="X118" s="83"/>
      <c r="Y118" s="105"/>
      <c r="Z118" s="105"/>
      <c r="AA118" s="105"/>
      <c r="AB118" s="83"/>
      <c r="AC118" s="112"/>
      <c r="AD118" s="83"/>
      <c r="AE118" s="83"/>
      <c r="AF118" s="104"/>
      <c r="AG118" s="83"/>
      <c r="AH118" s="105"/>
      <c r="AI118" s="105"/>
      <c r="AJ118" s="105"/>
    </row>
    <row r="119" spans="1:36" ht="12.75" customHeight="1" thickBot="1">
      <c r="A119" s="126"/>
      <c r="B119" s="127"/>
      <c r="C119" s="126"/>
      <c r="D119" s="128"/>
      <c r="E119" s="129"/>
      <c r="F119" s="126"/>
      <c r="G119" s="130"/>
      <c r="H119" s="131"/>
      <c r="I119" s="132"/>
      <c r="J119" s="126"/>
      <c r="K119" s="127"/>
      <c r="L119" s="126"/>
      <c r="M119" s="128"/>
      <c r="N119" s="129"/>
      <c r="O119" s="126"/>
      <c r="P119" s="130"/>
      <c r="Q119" s="131"/>
      <c r="R119" s="13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</row>
    <row r="120" spans="1:36" ht="16.5" customHeight="1">
      <c r="A120" s="134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8"/>
    </row>
    <row r="121" spans="2:36" ht="32.25" customHeight="1">
      <c r="B121" s="86"/>
      <c r="R121" s="87"/>
      <c r="S121" s="305"/>
      <c r="T121" s="305"/>
      <c r="U121" s="305"/>
      <c r="V121" s="305"/>
      <c r="W121" s="305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</row>
    <row r="122" spans="1:36" ht="50.25" customHeight="1">
      <c r="A122" s="306" t="s">
        <v>594</v>
      </c>
      <c r="B122" s="306"/>
      <c r="C122" s="306"/>
      <c r="D122" s="306"/>
      <c r="E122" s="306"/>
      <c r="F122" s="306"/>
      <c r="G122" s="306"/>
      <c r="H122" s="306"/>
      <c r="I122" s="306"/>
      <c r="J122" s="306"/>
      <c r="K122" s="306"/>
      <c r="L122" s="306"/>
      <c r="M122" s="306"/>
      <c r="N122" s="306"/>
      <c r="O122" s="306"/>
      <c r="P122" s="306"/>
      <c r="Q122" s="306"/>
      <c r="R122" s="306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</row>
    <row r="123" spans="1:36" ht="16.5" customHeight="1" thickBot="1">
      <c r="A123" s="83"/>
      <c r="B123" s="84"/>
      <c r="C123" s="83"/>
      <c r="D123" s="83"/>
      <c r="E123" s="85"/>
      <c r="F123" s="83"/>
      <c r="G123" s="83"/>
      <c r="H123" s="83"/>
      <c r="I123" s="83"/>
      <c r="J123" s="83"/>
      <c r="K123" s="83"/>
      <c r="L123" s="83"/>
      <c r="R123" s="89"/>
      <c r="S123" s="83"/>
      <c r="T123" s="84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</row>
    <row r="124" spans="1:36" ht="15" customHeight="1">
      <c r="A124" s="295" t="s">
        <v>516</v>
      </c>
      <c r="B124" s="295"/>
      <c r="C124" s="295"/>
      <c r="D124" s="296"/>
      <c r="E124" s="296"/>
      <c r="F124" s="297"/>
      <c r="G124" s="301" t="s">
        <v>517</v>
      </c>
      <c r="H124" s="301"/>
      <c r="I124" s="301"/>
      <c r="J124" s="295" t="s">
        <v>516</v>
      </c>
      <c r="K124" s="295"/>
      <c r="L124" s="295"/>
      <c r="M124" s="296"/>
      <c r="N124" s="296"/>
      <c r="O124" s="297"/>
      <c r="P124" s="301" t="s">
        <v>517</v>
      </c>
      <c r="Q124" s="301"/>
      <c r="R124" s="302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</row>
    <row r="125" spans="1:36" ht="21" customHeight="1">
      <c r="A125" s="298"/>
      <c r="B125" s="298"/>
      <c r="C125" s="298"/>
      <c r="D125" s="299"/>
      <c r="E125" s="299"/>
      <c r="F125" s="300"/>
      <c r="G125" s="91" t="s">
        <v>518</v>
      </c>
      <c r="H125" s="92" t="s">
        <v>519</v>
      </c>
      <c r="I125" s="93" t="s">
        <v>520</v>
      </c>
      <c r="J125" s="298"/>
      <c r="K125" s="298"/>
      <c r="L125" s="298"/>
      <c r="M125" s="299"/>
      <c r="N125" s="299"/>
      <c r="O125" s="300"/>
      <c r="P125" s="91" t="s">
        <v>518</v>
      </c>
      <c r="Q125" s="92" t="s">
        <v>519</v>
      </c>
      <c r="R125" s="94" t="s">
        <v>520</v>
      </c>
      <c r="S125" s="294"/>
      <c r="T125" s="294"/>
      <c r="U125" s="294"/>
      <c r="V125" s="294"/>
      <c r="W125" s="294"/>
      <c r="X125" s="294"/>
      <c r="Y125" s="90"/>
      <c r="Z125" s="90"/>
      <c r="AA125" s="90"/>
      <c r="AB125" s="294"/>
      <c r="AC125" s="294"/>
      <c r="AD125" s="294"/>
      <c r="AE125" s="294"/>
      <c r="AF125" s="294"/>
      <c r="AG125" s="294"/>
      <c r="AH125" s="90"/>
      <c r="AI125" s="90"/>
      <c r="AJ125" s="90"/>
    </row>
    <row r="126" spans="1:36" ht="12.75" customHeight="1">
      <c r="A126" s="95"/>
      <c r="B126" s="96"/>
      <c r="C126" s="95"/>
      <c r="D126" s="97"/>
      <c r="E126" s="99"/>
      <c r="F126" s="95"/>
      <c r="G126" s="100"/>
      <c r="H126" s="101"/>
      <c r="I126" s="102"/>
      <c r="J126" s="95"/>
      <c r="K126" s="96"/>
      <c r="L126" s="95"/>
      <c r="M126" s="97"/>
      <c r="N126" s="99"/>
      <c r="O126" s="95"/>
      <c r="P126" s="100"/>
      <c r="Q126" s="101"/>
      <c r="R126" s="103"/>
      <c r="S126" s="83"/>
      <c r="T126" s="84"/>
      <c r="U126" s="83"/>
      <c r="V126" s="83"/>
      <c r="W126" s="104"/>
      <c r="X126" s="83"/>
      <c r="Y126" s="105"/>
      <c r="Z126" s="105"/>
      <c r="AA126" s="105"/>
      <c r="AB126" s="83"/>
      <c r="AC126" s="106"/>
      <c r="AD126" s="83"/>
      <c r="AE126" s="83"/>
      <c r="AF126" s="104"/>
      <c r="AG126" s="83"/>
      <c r="AH126" s="105"/>
      <c r="AI126" s="105"/>
      <c r="AJ126" s="105"/>
    </row>
    <row r="127" spans="1:36" ht="12.75" customHeight="1">
      <c r="A127" s="83"/>
      <c r="B127" s="106" t="s">
        <v>667</v>
      </c>
      <c r="C127" s="83"/>
      <c r="D127" s="107"/>
      <c r="E127" s="108" t="s">
        <v>668</v>
      </c>
      <c r="F127" s="83"/>
      <c r="G127" s="109">
        <v>2794</v>
      </c>
      <c r="H127" s="110">
        <v>2844</v>
      </c>
      <c r="I127" s="111">
        <f>SUM(G127:H127)</f>
        <v>5638</v>
      </c>
      <c r="J127" s="83"/>
      <c r="K127" s="106" t="s">
        <v>669</v>
      </c>
      <c r="L127" s="83"/>
      <c r="M127" s="107"/>
      <c r="N127" s="108" t="s">
        <v>670</v>
      </c>
      <c r="O127" s="83"/>
      <c r="P127" s="109">
        <v>1267</v>
      </c>
      <c r="Q127" s="110">
        <v>1369</v>
      </c>
      <c r="R127" s="105">
        <f>SUM(P127:Q127)</f>
        <v>2636</v>
      </c>
      <c r="S127" s="83"/>
      <c r="T127" s="106"/>
      <c r="U127" s="83"/>
      <c r="V127" s="83"/>
      <c r="W127" s="104"/>
      <c r="X127" s="83"/>
      <c r="Y127" s="105"/>
      <c r="Z127" s="105"/>
      <c r="AA127" s="105"/>
      <c r="AB127" s="83"/>
      <c r="AC127" s="112"/>
      <c r="AD127" s="83"/>
      <c r="AE127" s="83"/>
      <c r="AF127" s="104"/>
      <c r="AG127" s="83"/>
      <c r="AH127" s="105"/>
      <c r="AI127" s="105"/>
      <c r="AJ127" s="105"/>
    </row>
    <row r="128" spans="1:36" ht="12.75" customHeight="1">
      <c r="A128" s="83"/>
      <c r="B128" s="104"/>
      <c r="C128" s="83"/>
      <c r="D128" s="107"/>
      <c r="E128" s="113"/>
      <c r="F128" s="83"/>
      <c r="G128" s="114"/>
      <c r="H128" s="115"/>
      <c r="I128" s="116"/>
      <c r="J128" s="83"/>
      <c r="K128" s="104"/>
      <c r="L128" s="83"/>
      <c r="M128" s="107"/>
      <c r="N128" s="113"/>
      <c r="O128" s="83"/>
      <c r="P128" s="114"/>
      <c r="Q128" s="115"/>
      <c r="R128" s="117"/>
      <c r="S128" s="83"/>
      <c r="T128" s="112"/>
      <c r="U128" s="83"/>
      <c r="V128" s="83"/>
      <c r="W128" s="104"/>
      <c r="X128" s="83"/>
      <c r="Y128" s="105"/>
      <c r="Z128" s="105"/>
      <c r="AA128" s="105"/>
      <c r="AB128" s="83"/>
      <c r="AC128" s="112"/>
      <c r="AD128" s="83"/>
      <c r="AE128" s="83"/>
      <c r="AF128" s="104"/>
      <c r="AG128" s="83"/>
      <c r="AH128" s="105"/>
      <c r="AI128" s="105"/>
      <c r="AJ128" s="105"/>
    </row>
    <row r="129" spans="1:36" ht="12.75" customHeight="1">
      <c r="A129" s="95"/>
      <c r="B129" s="96"/>
      <c r="C129" s="95"/>
      <c r="D129" s="97"/>
      <c r="E129" s="124"/>
      <c r="F129" s="95"/>
      <c r="G129" s="100"/>
      <c r="H129" s="101"/>
      <c r="I129" s="102"/>
      <c r="J129" s="95"/>
      <c r="K129" s="96"/>
      <c r="L129" s="95"/>
      <c r="M129" s="97"/>
      <c r="N129" s="99"/>
      <c r="O129" s="95"/>
      <c r="P129" s="100"/>
      <c r="Q129" s="101"/>
      <c r="R129" s="103"/>
      <c r="S129" s="83"/>
      <c r="T129" s="84"/>
      <c r="U129" s="83"/>
      <c r="V129" s="83"/>
      <c r="W129" s="104"/>
      <c r="X129" s="83"/>
      <c r="Y129" s="105"/>
      <c r="Z129" s="105"/>
      <c r="AA129" s="105"/>
      <c r="AB129" s="83"/>
      <c r="AC129" s="112"/>
      <c r="AD129" s="83"/>
      <c r="AE129" s="83"/>
      <c r="AF129" s="104"/>
      <c r="AG129" s="83"/>
      <c r="AH129" s="105"/>
      <c r="AI129" s="105"/>
      <c r="AJ129" s="105"/>
    </row>
    <row r="130" spans="1:36" ht="12.75" customHeight="1">
      <c r="A130" s="83"/>
      <c r="B130" s="106" t="s">
        <v>671</v>
      </c>
      <c r="C130" s="83"/>
      <c r="D130" s="107"/>
      <c r="E130" s="108" t="s">
        <v>672</v>
      </c>
      <c r="F130" s="83"/>
      <c r="G130" s="109">
        <v>2071</v>
      </c>
      <c r="H130" s="110">
        <v>2084</v>
      </c>
      <c r="I130" s="111">
        <f>SUM(G130:H130)</f>
        <v>4155</v>
      </c>
      <c r="J130" s="83"/>
      <c r="K130" s="106" t="s">
        <v>673</v>
      </c>
      <c r="L130" s="83"/>
      <c r="M130" s="107"/>
      <c r="N130" s="108" t="s">
        <v>674</v>
      </c>
      <c r="O130" s="83"/>
      <c r="P130" s="109">
        <v>363</v>
      </c>
      <c r="Q130" s="110">
        <v>375</v>
      </c>
      <c r="R130" s="105">
        <f>SUM(P130:Q130)</f>
        <v>738</v>
      </c>
      <c r="S130" s="83"/>
      <c r="T130" s="106"/>
      <c r="U130" s="83"/>
      <c r="V130" s="83"/>
      <c r="W130" s="104"/>
      <c r="X130" s="83"/>
      <c r="Y130" s="105"/>
      <c r="Z130" s="105"/>
      <c r="AA130" s="105"/>
      <c r="AB130" s="83"/>
      <c r="AC130" s="112"/>
      <c r="AD130" s="83"/>
      <c r="AE130" s="83"/>
      <c r="AF130" s="104"/>
      <c r="AG130" s="83"/>
      <c r="AH130" s="105"/>
      <c r="AI130" s="105"/>
      <c r="AJ130" s="105"/>
    </row>
    <row r="131" spans="1:36" ht="12.75" customHeight="1">
      <c r="A131" s="118"/>
      <c r="B131" s="119"/>
      <c r="C131" s="118"/>
      <c r="D131" s="120"/>
      <c r="E131" s="125"/>
      <c r="F131" s="118"/>
      <c r="G131" s="114"/>
      <c r="H131" s="115"/>
      <c r="I131" s="116"/>
      <c r="J131" s="118"/>
      <c r="K131" s="119"/>
      <c r="L131" s="118"/>
      <c r="M131" s="120"/>
      <c r="N131" s="121"/>
      <c r="O131" s="118"/>
      <c r="P131" s="114"/>
      <c r="Q131" s="115"/>
      <c r="R131" s="117"/>
      <c r="S131" s="83"/>
      <c r="T131" s="112"/>
      <c r="U131" s="83"/>
      <c r="V131" s="83"/>
      <c r="W131" s="104"/>
      <c r="X131" s="83"/>
      <c r="Y131" s="105"/>
      <c r="Z131" s="105"/>
      <c r="AA131" s="105"/>
      <c r="AB131" s="83"/>
      <c r="AC131" s="106"/>
      <c r="AD131" s="83"/>
      <c r="AE131" s="83"/>
      <c r="AF131" s="104"/>
      <c r="AG131" s="83"/>
      <c r="AH131" s="105"/>
      <c r="AI131" s="105"/>
      <c r="AJ131" s="105"/>
    </row>
    <row r="132" spans="1:36" ht="12.75" customHeight="1">
      <c r="A132" s="83"/>
      <c r="B132" s="104"/>
      <c r="C132" s="83"/>
      <c r="D132" s="97"/>
      <c r="E132" s="108"/>
      <c r="F132" s="83"/>
      <c r="G132" s="109"/>
      <c r="H132" s="101"/>
      <c r="I132" s="111"/>
      <c r="J132" s="83"/>
      <c r="K132" s="104"/>
      <c r="L132" s="83"/>
      <c r="M132" s="97"/>
      <c r="N132" s="108"/>
      <c r="O132" s="83"/>
      <c r="P132" s="109"/>
      <c r="Q132" s="101"/>
      <c r="R132" s="105"/>
      <c r="S132" s="83"/>
      <c r="T132" s="112"/>
      <c r="U132" s="83"/>
      <c r="V132" s="83"/>
      <c r="W132" s="104"/>
      <c r="X132" s="83"/>
      <c r="Y132" s="105"/>
      <c r="Z132" s="105"/>
      <c r="AA132" s="105"/>
      <c r="AB132" s="83"/>
      <c r="AC132" s="112"/>
      <c r="AD132" s="83"/>
      <c r="AE132" s="83"/>
      <c r="AF132" s="104"/>
      <c r="AG132" s="83"/>
      <c r="AH132" s="105"/>
      <c r="AI132" s="105"/>
      <c r="AJ132" s="105"/>
    </row>
    <row r="133" spans="1:36" ht="12.75" customHeight="1">
      <c r="A133" s="83"/>
      <c r="B133" s="106" t="s">
        <v>675</v>
      </c>
      <c r="C133" s="83"/>
      <c r="D133" s="107"/>
      <c r="E133" s="108" t="s">
        <v>676</v>
      </c>
      <c r="F133" s="83"/>
      <c r="G133" s="109">
        <v>1871</v>
      </c>
      <c r="H133" s="110">
        <v>1926</v>
      </c>
      <c r="I133" s="111">
        <f>SUM(G133:H133)</f>
        <v>3797</v>
      </c>
      <c r="J133" s="83"/>
      <c r="K133" s="106" t="s">
        <v>677</v>
      </c>
      <c r="L133" s="83"/>
      <c r="M133" s="107"/>
      <c r="N133" s="108" t="s">
        <v>678</v>
      </c>
      <c r="O133" s="83"/>
      <c r="P133" s="109">
        <v>761</v>
      </c>
      <c r="Q133" s="110">
        <v>720</v>
      </c>
      <c r="R133" s="105">
        <f>SUM(P133:Q133)</f>
        <v>1481</v>
      </c>
      <c r="S133" s="83"/>
      <c r="T133" s="112"/>
      <c r="U133" s="83"/>
      <c r="V133" s="83"/>
      <c r="W133" s="104"/>
      <c r="X133" s="83"/>
      <c r="Y133" s="105"/>
      <c r="Z133" s="105"/>
      <c r="AA133" s="105"/>
      <c r="AB133" s="83"/>
      <c r="AC133" s="112"/>
      <c r="AD133" s="83"/>
      <c r="AE133" s="83"/>
      <c r="AF133" s="104"/>
      <c r="AG133" s="83"/>
      <c r="AH133" s="105"/>
      <c r="AI133" s="105"/>
      <c r="AJ133" s="105"/>
    </row>
    <row r="134" spans="1:36" ht="12.75" customHeight="1">
      <c r="A134" s="118"/>
      <c r="B134" s="119"/>
      <c r="C134" s="118"/>
      <c r="D134" s="120"/>
      <c r="E134" s="122"/>
      <c r="F134" s="118"/>
      <c r="G134" s="114"/>
      <c r="H134" s="115"/>
      <c r="I134" s="116"/>
      <c r="J134" s="118"/>
      <c r="K134" s="119"/>
      <c r="L134" s="118"/>
      <c r="M134" s="120"/>
      <c r="N134" s="122"/>
      <c r="O134" s="118"/>
      <c r="P134" s="114"/>
      <c r="Q134" s="115"/>
      <c r="R134" s="117"/>
      <c r="S134" s="83"/>
      <c r="T134" s="106"/>
      <c r="U134" s="83"/>
      <c r="V134" s="83"/>
      <c r="W134" s="104"/>
      <c r="X134" s="83"/>
      <c r="Y134" s="105"/>
      <c r="Z134" s="105"/>
      <c r="AA134" s="105"/>
      <c r="AB134" s="83"/>
      <c r="AC134" s="106"/>
      <c r="AD134" s="83"/>
      <c r="AE134" s="83"/>
      <c r="AF134" s="104"/>
      <c r="AG134" s="83"/>
      <c r="AH134" s="105"/>
      <c r="AI134" s="105"/>
      <c r="AJ134" s="105"/>
    </row>
    <row r="135" spans="1:36" ht="12.75" customHeight="1">
      <c r="A135" s="83"/>
      <c r="B135" s="104"/>
      <c r="C135" s="83"/>
      <c r="D135" s="107"/>
      <c r="E135" s="113"/>
      <c r="F135" s="83"/>
      <c r="G135" s="109"/>
      <c r="H135" s="110"/>
      <c r="I135" s="111"/>
      <c r="J135" s="83"/>
      <c r="K135" s="104"/>
      <c r="L135" s="83"/>
      <c r="M135" s="107"/>
      <c r="N135" s="113"/>
      <c r="O135" s="83"/>
      <c r="P135" s="109"/>
      <c r="Q135" s="110"/>
      <c r="R135" s="105"/>
      <c r="S135" s="83"/>
      <c r="T135" s="112"/>
      <c r="U135" s="83"/>
      <c r="V135" s="83"/>
      <c r="W135" s="104"/>
      <c r="X135" s="83"/>
      <c r="Y135" s="105"/>
      <c r="Z135" s="105"/>
      <c r="AA135" s="105"/>
      <c r="AB135" s="83"/>
      <c r="AC135" s="112"/>
      <c r="AD135" s="83"/>
      <c r="AE135" s="83"/>
      <c r="AF135" s="104"/>
      <c r="AG135" s="83"/>
      <c r="AH135" s="105"/>
      <c r="AI135" s="105"/>
      <c r="AJ135" s="105"/>
    </row>
    <row r="136" spans="1:36" ht="12.75" customHeight="1">
      <c r="A136" s="83"/>
      <c r="B136" s="106" t="s">
        <v>679</v>
      </c>
      <c r="C136" s="83"/>
      <c r="D136" s="107"/>
      <c r="E136" s="108" t="s">
        <v>680</v>
      </c>
      <c r="F136" s="83"/>
      <c r="G136" s="109">
        <v>2505</v>
      </c>
      <c r="H136" s="110">
        <v>2585</v>
      </c>
      <c r="I136" s="111">
        <f>SUM(G136:H136)</f>
        <v>5090</v>
      </c>
      <c r="J136" s="83"/>
      <c r="K136" s="106" t="s">
        <v>681</v>
      </c>
      <c r="L136" s="83"/>
      <c r="M136" s="107"/>
      <c r="N136" s="108" t="s">
        <v>682</v>
      </c>
      <c r="O136" s="83"/>
      <c r="P136" s="109">
        <v>3905</v>
      </c>
      <c r="Q136" s="110">
        <v>4235</v>
      </c>
      <c r="R136" s="105">
        <f>SUM(P136:Q136)</f>
        <v>8140</v>
      </c>
      <c r="S136" s="83"/>
      <c r="T136" s="112"/>
      <c r="U136" s="83"/>
      <c r="V136" s="83"/>
      <c r="W136" s="104"/>
      <c r="X136" s="83"/>
      <c r="Y136" s="105"/>
      <c r="Z136" s="105"/>
      <c r="AA136" s="105"/>
      <c r="AB136" s="83"/>
      <c r="AC136" s="106"/>
      <c r="AD136" s="83"/>
      <c r="AE136" s="83"/>
      <c r="AF136" s="104"/>
      <c r="AG136" s="83"/>
      <c r="AH136" s="105"/>
      <c r="AI136" s="105"/>
      <c r="AJ136" s="105"/>
    </row>
    <row r="137" spans="1:36" ht="12.75" customHeight="1">
      <c r="A137" s="118"/>
      <c r="B137" s="119"/>
      <c r="C137" s="118"/>
      <c r="D137" s="120"/>
      <c r="E137" s="122"/>
      <c r="F137" s="118"/>
      <c r="G137" s="114"/>
      <c r="H137" s="115"/>
      <c r="I137" s="116"/>
      <c r="J137" s="118"/>
      <c r="K137" s="119"/>
      <c r="L137" s="118"/>
      <c r="M137" s="120"/>
      <c r="N137" s="122"/>
      <c r="O137" s="118"/>
      <c r="P137" s="114"/>
      <c r="Q137" s="115"/>
      <c r="R137" s="117"/>
      <c r="S137" s="83"/>
      <c r="T137" s="112"/>
      <c r="U137" s="83"/>
      <c r="V137" s="83"/>
      <c r="W137" s="104"/>
      <c r="X137" s="83"/>
      <c r="Y137" s="105"/>
      <c r="Z137" s="105"/>
      <c r="AA137" s="105"/>
      <c r="AB137" s="83"/>
      <c r="AC137" s="112"/>
      <c r="AD137" s="83"/>
      <c r="AE137" s="83"/>
      <c r="AF137" s="104"/>
      <c r="AG137" s="83"/>
      <c r="AH137" s="105"/>
      <c r="AI137" s="105"/>
      <c r="AJ137" s="105"/>
    </row>
    <row r="138" spans="1:36" ht="12.75" customHeight="1">
      <c r="A138" s="83"/>
      <c r="B138" s="104"/>
      <c r="C138" s="83"/>
      <c r="D138" s="107"/>
      <c r="E138" s="113"/>
      <c r="F138" s="83"/>
      <c r="G138" s="109"/>
      <c r="H138" s="110"/>
      <c r="I138" s="111"/>
      <c r="J138" s="83"/>
      <c r="K138" s="104"/>
      <c r="L138" s="83"/>
      <c r="M138" s="107"/>
      <c r="N138" s="113"/>
      <c r="O138" s="83"/>
      <c r="P138" s="109"/>
      <c r="Q138" s="110"/>
      <c r="R138" s="105"/>
      <c r="S138" s="83"/>
      <c r="T138" s="112"/>
      <c r="U138" s="83"/>
      <c r="V138" s="83"/>
      <c r="W138" s="104"/>
      <c r="X138" s="83"/>
      <c r="Y138" s="105"/>
      <c r="Z138" s="105"/>
      <c r="AA138" s="105"/>
      <c r="AB138" s="83"/>
      <c r="AC138" s="112"/>
      <c r="AD138" s="83"/>
      <c r="AE138" s="83"/>
      <c r="AF138" s="104"/>
      <c r="AG138" s="83"/>
      <c r="AH138" s="105"/>
      <c r="AI138" s="105"/>
      <c r="AJ138" s="105"/>
    </row>
    <row r="139" spans="1:36" ht="12.75" customHeight="1">
      <c r="A139" s="83"/>
      <c r="B139" s="106" t="s">
        <v>683</v>
      </c>
      <c r="C139" s="83"/>
      <c r="D139" s="107"/>
      <c r="E139" s="108" t="s">
        <v>684</v>
      </c>
      <c r="F139" s="83"/>
      <c r="G139" s="109">
        <v>2638</v>
      </c>
      <c r="H139" s="110">
        <v>2690</v>
      </c>
      <c r="I139" s="111">
        <f>SUM(G139:H139)</f>
        <v>5328</v>
      </c>
      <c r="J139" s="83"/>
      <c r="K139" s="106" t="s">
        <v>685</v>
      </c>
      <c r="L139" s="83"/>
      <c r="M139" s="107"/>
      <c r="N139" s="108" t="s">
        <v>686</v>
      </c>
      <c r="O139" s="83"/>
      <c r="P139" s="109">
        <v>1802</v>
      </c>
      <c r="Q139" s="110">
        <v>1853</v>
      </c>
      <c r="R139" s="105">
        <f>SUM(P139:Q139)</f>
        <v>3655</v>
      </c>
      <c r="S139" s="83"/>
      <c r="T139" s="112"/>
      <c r="U139" s="83"/>
      <c r="V139" s="83"/>
      <c r="W139" s="104"/>
      <c r="X139" s="83"/>
      <c r="Y139" s="105"/>
      <c r="Z139" s="105"/>
      <c r="AA139" s="105"/>
      <c r="AB139" s="83"/>
      <c r="AC139" s="112"/>
      <c r="AD139" s="83"/>
      <c r="AE139" s="83"/>
      <c r="AF139" s="104"/>
      <c r="AG139" s="83"/>
      <c r="AH139" s="105"/>
      <c r="AI139" s="105"/>
      <c r="AJ139" s="105"/>
    </row>
    <row r="140" spans="1:36" ht="12.75" customHeight="1">
      <c r="A140" s="118"/>
      <c r="B140" s="119"/>
      <c r="C140" s="118"/>
      <c r="D140" s="120"/>
      <c r="E140" s="123"/>
      <c r="F140" s="118"/>
      <c r="G140" s="114"/>
      <c r="H140" s="115"/>
      <c r="I140" s="116"/>
      <c r="J140" s="118"/>
      <c r="K140" s="119"/>
      <c r="L140" s="118"/>
      <c r="M140" s="120"/>
      <c r="N140" s="123"/>
      <c r="O140" s="118"/>
      <c r="P140" s="114"/>
      <c r="Q140" s="115"/>
      <c r="R140" s="117"/>
      <c r="S140" s="83"/>
      <c r="T140" s="112"/>
      <c r="U140" s="83"/>
      <c r="V140" s="83"/>
      <c r="W140" s="104"/>
      <c r="X140" s="83"/>
      <c r="Y140" s="105"/>
      <c r="Z140" s="105"/>
      <c r="AA140" s="105"/>
      <c r="AB140" s="83"/>
      <c r="AC140" s="112"/>
      <c r="AD140" s="83"/>
      <c r="AE140" s="83"/>
      <c r="AF140" s="104"/>
      <c r="AG140" s="83"/>
      <c r="AH140" s="105"/>
      <c r="AI140" s="105"/>
      <c r="AJ140" s="105"/>
    </row>
    <row r="141" spans="1:36" ht="12.75" customHeight="1">
      <c r="A141" s="83"/>
      <c r="B141" s="104"/>
      <c r="C141" s="83"/>
      <c r="D141" s="97"/>
      <c r="E141" s="108"/>
      <c r="F141" s="83"/>
      <c r="G141" s="109"/>
      <c r="H141" s="101"/>
      <c r="I141" s="111"/>
      <c r="J141" s="83"/>
      <c r="K141" s="104"/>
      <c r="L141" s="83"/>
      <c r="M141" s="97"/>
      <c r="N141" s="124"/>
      <c r="O141" s="83"/>
      <c r="P141" s="109"/>
      <c r="Q141" s="101"/>
      <c r="R141" s="105"/>
      <c r="S141" s="83"/>
      <c r="T141" s="112"/>
      <c r="U141" s="83"/>
      <c r="V141" s="83"/>
      <c r="W141" s="104"/>
      <c r="X141" s="83"/>
      <c r="Y141" s="105"/>
      <c r="Z141" s="105"/>
      <c r="AA141" s="105"/>
      <c r="AB141" s="83"/>
      <c r="AC141" s="112"/>
      <c r="AD141" s="83"/>
      <c r="AE141" s="83"/>
      <c r="AF141" s="104"/>
      <c r="AG141" s="83"/>
      <c r="AH141" s="105"/>
      <c r="AI141" s="105"/>
      <c r="AJ141" s="105"/>
    </row>
    <row r="142" spans="1:36" ht="12.75" customHeight="1">
      <c r="A142" s="83"/>
      <c r="B142" s="106" t="s">
        <v>687</v>
      </c>
      <c r="C142" s="83"/>
      <c r="D142" s="107"/>
      <c r="E142" s="108" t="s">
        <v>688</v>
      </c>
      <c r="F142" s="83"/>
      <c r="G142" s="109">
        <v>3273</v>
      </c>
      <c r="H142" s="110">
        <v>3392</v>
      </c>
      <c r="I142" s="111">
        <f>SUM(G142:H142)</f>
        <v>6665</v>
      </c>
      <c r="J142" s="83"/>
      <c r="K142" s="106" t="s">
        <v>689</v>
      </c>
      <c r="L142" s="83"/>
      <c r="M142" s="107"/>
      <c r="N142" s="137" t="s">
        <v>690</v>
      </c>
      <c r="O142" s="83"/>
      <c r="P142" s="109">
        <v>2574</v>
      </c>
      <c r="Q142" s="110">
        <v>2733</v>
      </c>
      <c r="R142" s="105">
        <f>SUM(P142:Q142)</f>
        <v>5307</v>
      </c>
      <c r="S142" s="83"/>
      <c r="T142" s="112"/>
      <c r="U142" s="83"/>
      <c r="V142" s="83"/>
      <c r="W142" s="104"/>
      <c r="X142" s="83"/>
      <c r="Y142" s="105"/>
      <c r="Z142" s="105"/>
      <c r="AA142" s="105"/>
      <c r="AB142" s="83"/>
      <c r="AC142" s="112"/>
      <c r="AD142" s="83"/>
      <c r="AE142" s="83"/>
      <c r="AF142" s="104"/>
      <c r="AG142" s="83"/>
      <c r="AH142" s="105"/>
      <c r="AI142" s="105"/>
      <c r="AJ142" s="105"/>
    </row>
    <row r="143" spans="1:36" ht="12.75" customHeight="1">
      <c r="A143" s="118"/>
      <c r="B143" s="119"/>
      <c r="C143" s="118"/>
      <c r="D143" s="120"/>
      <c r="E143" s="122"/>
      <c r="F143" s="118"/>
      <c r="G143" s="114"/>
      <c r="H143" s="115"/>
      <c r="I143" s="116"/>
      <c r="J143" s="118"/>
      <c r="K143" s="119"/>
      <c r="L143" s="118"/>
      <c r="M143" s="120"/>
      <c r="N143" s="125"/>
      <c r="O143" s="118"/>
      <c r="P143" s="114"/>
      <c r="Q143" s="115"/>
      <c r="R143" s="117"/>
      <c r="S143" s="83"/>
      <c r="T143" s="112"/>
      <c r="U143" s="83"/>
      <c r="V143" s="83"/>
      <c r="W143" s="104"/>
      <c r="X143" s="83"/>
      <c r="Y143" s="105"/>
      <c r="Z143" s="105"/>
      <c r="AA143" s="105"/>
      <c r="AB143" s="83"/>
      <c r="AC143" s="112"/>
      <c r="AD143" s="83"/>
      <c r="AE143" s="83"/>
      <c r="AF143" s="104"/>
      <c r="AG143" s="83"/>
      <c r="AH143" s="105"/>
      <c r="AI143" s="105"/>
      <c r="AJ143" s="105"/>
    </row>
    <row r="144" spans="1:36" ht="12.75" customHeight="1">
      <c r="A144" s="83"/>
      <c r="B144" s="104"/>
      <c r="C144" s="83"/>
      <c r="D144" s="107"/>
      <c r="E144" s="113"/>
      <c r="F144" s="83"/>
      <c r="G144" s="109"/>
      <c r="H144" s="110"/>
      <c r="I144" s="111"/>
      <c r="J144" s="83"/>
      <c r="K144" s="104"/>
      <c r="L144" s="83"/>
      <c r="M144" s="107"/>
      <c r="N144" s="113"/>
      <c r="O144" s="83"/>
      <c r="P144" s="109"/>
      <c r="Q144" s="110"/>
      <c r="R144" s="105"/>
      <c r="S144" s="83"/>
      <c r="T144" s="112"/>
      <c r="U144" s="83"/>
      <c r="V144" s="83"/>
      <c r="W144" s="104"/>
      <c r="X144" s="83"/>
      <c r="Y144" s="105"/>
      <c r="Z144" s="105"/>
      <c r="AA144" s="105"/>
      <c r="AB144" s="83"/>
      <c r="AC144" s="112"/>
      <c r="AD144" s="83"/>
      <c r="AE144" s="83"/>
      <c r="AF144" s="104"/>
      <c r="AG144" s="83"/>
      <c r="AH144" s="105"/>
      <c r="AI144" s="105"/>
      <c r="AJ144" s="105"/>
    </row>
    <row r="145" spans="1:36" ht="12.75" customHeight="1">
      <c r="A145" s="83"/>
      <c r="B145" s="106" t="s">
        <v>691</v>
      </c>
      <c r="C145" s="83"/>
      <c r="D145" s="107"/>
      <c r="E145" s="108" t="s">
        <v>692</v>
      </c>
      <c r="F145" s="83"/>
      <c r="G145" s="109">
        <v>3055</v>
      </c>
      <c r="H145" s="110">
        <v>3090</v>
      </c>
      <c r="I145" s="111">
        <f>SUM(G145:H145)</f>
        <v>6145</v>
      </c>
      <c r="J145" s="83"/>
      <c r="K145" s="106" t="s">
        <v>693</v>
      </c>
      <c r="L145" s="83"/>
      <c r="M145" s="107"/>
      <c r="N145" s="137" t="s">
        <v>694</v>
      </c>
      <c r="O145" s="83"/>
      <c r="P145" s="109">
        <v>2508</v>
      </c>
      <c r="Q145" s="110">
        <v>2244</v>
      </c>
      <c r="R145" s="105">
        <f>SUM(P145:Q145)</f>
        <v>4752</v>
      </c>
      <c r="S145" s="83"/>
      <c r="T145" s="112"/>
      <c r="U145" s="83"/>
      <c r="V145" s="83"/>
      <c r="W145" s="104"/>
      <c r="X145" s="83"/>
      <c r="Y145" s="105"/>
      <c r="Z145" s="105"/>
      <c r="AA145" s="105"/>
      <c r="AB145" s="83"/>
      <c r="AC145" s="112"/>
      <c r="AD145" s="83"/>
      <c r="AE145" s="83"/>
      <c r="AF145" s="104"/>
      <c r="AG145" s="83"/>
      <c r="AH145" s="105"/>
      <c r="AI145" s="105"/>
      <c r="AJ145" s="105"/>
    </row>
    <row r="146" spans="1:36" ht="12.75" customHeight="1">
      <c r="A146" s="118"/>
      <c r="B146" s="119"/>
      <c r="C146" s="118"/>
      <c r="D146" s="120"/>
      <c r="E146" s="122"/>
      <c r="F146" s="118"/>
      <c r="G146" s="114"/>
      <c r="H146" s="115"/>
      <c r="I146" s="116"/>
      <c r="J146" s="118"/>
      <c r="K146" s="119"/>
      <c r="L146" s="118"/>
      <c r="M146" s="120"/>
      <c r="N146" s="122"/>
      <c r="O146" s="118"/>
      <c r="P146" s="114"/>
      <c r="Q146" s="115"/>
      <c r="R146" s="117"/>
      <c r="S146" s="83"/>
      <c r="T146" s="112"/>
      <c r="U146" s="83"/>
      <c r="V146" s="83"/>
      <c r="W146" s="104"/>
      <c r="X146" s="83"/>
      <c r="Y146" s="105"/>
      <c r="Z146" s="105"/>
      <c r="AA146" s="105"/>
      <c r="AB146" s="83"/>
      <c r="AC146" s="112"/>
      <c r="AD146" s="83"/>
      <c r="AE146" s="83"/>
      <c r="AF146" s="104"/>
      <c r="AG146" s="83"/>
      <c r="AH146" s="105"/>
      <c r="AI146" s="105"/>
      <c r="AJ146" s="105"/>
    </row>
    <row r="147" spans="1:36" ht="12.75" customHeight="1">
      <c r="A147" s="83"/>
      <c r="B147" s="104"/>
      <c r="C147" s="83"/>
      <c r="D147" s="107"/>
      <c r="E147" s="113"/>
      <c r="F147" s="83"/>
      <c r="G147" s="109"/>
      <c r="H147" s="110"/>
      <c r="I147" s="111"/>
      <c r="J147" s="83"/>
      <c r="K147" s="104"/>
      <c r="L147" s="83"/>
      <c r="M147" s="107"/>
      <c r="N147" s="113"/>
      <c r="O147" s="83"/>
      <c r="P147" s="109"/>
      <c r="Q147" s="110"/>
      <c r="R147" s="105"/>
      <c r="S147" s="83"/>
      <c r="T147" s="112"/>
      <c r="U147" s="83"/>
      <c r="V147" s="83"/>
      <c r="W147" s="104"/>
      <c r="X147" s="83"/>
      <c r="Y147" s="105"/>
      <c r="Z147" s="105"/>
      <c r="AA147" s="105"/>
      <c r="AB147" s="83"/>
      <c r="AC147" s="112"/>
      <c r="AD147" s="83"/>
      <c r="AE147" s="83"/>
      <c r="AF147" s="104"/>
      <c r="AG147" s="83"/>
      <c r="AH147" s="105"/>
      <c r="AI147" s="105"/>
      <c r="AJ147" s="105"/>
    </row>
    <row r="148" spans="1:36" ht="12.75" customHeight="1">
      <c r="A148" s="83"/>
      <c r="B148" s="106" t="s">
        <v>695</v>
      </c>
      <c r="C148" s="83"/>
      <c r="D148" s="107"/>
      <c r="E148" s="108" t="s">
        <v>696</v>
      </c>
      <c r="F148" s="83"/>
      <c r="G148" s="109">
        <v>2119</v>
      </c>
      <c r="H148" s="110">
        <v>2145</v>
      </c>
      <c r="I148" s="111">
        <f>SUM(G148:H148)</f>
        <v>4264</v>
      </c>
      <c r="J148" s="83"/>
      <c r="K148" s="106" t="s">
        <v>697</v>
      </c>
      <c r="L148" s="83"/>
      <c r="M148" s="107"/>
      <c r="N148" s="108" t="s">
        <v>698</v>
      </c>
      <c r="O148" s="83"/>
      <c r="P148" s="109">
        <v>2485</v>
      </c>
      <c r="Q148" s="110">
        <v>2604</v>
      </c>
      <c r="R148" s="105">
        <f>SUM(P148:Q148)</f>
        <v>5089</v>
      </c>
      <c r="S148" s="83"/>
      <c r="T148" s="112"/>
      <c r="U148" s="83"/>
      <c r="V148" s="83"/>
      <c r="W148" s="104"/>
      <c r="X148" s="83"/>
      <c r="Y148" s="105"/>
      <c r="Z148" s="105"/>
      <c r="AA148" s="105"/>
      <c r="AB148" s="83"/>
      <c r="AC148" s="112"/>
      <c r="AD148" s="83"/>
      <c r="AE148" s="83"/>
      <c r="AF148" s="104"/>
      <c r="AG148" s="83"/>
      <c r="AH148" s="105"/>
      <c r="AI148" s="105"/>
      <c r="AJ148" s="105"/>
    </row>
    <row r="149" spans="1:36" ht="12.75" customHeight="1">
      <c r="A149" s="118"/>
      <c r="B149" s="119"/>
      <c r="C149" s="118"/>
      <c r="D149" s="120"/>
      <c r="E149" s="123"/>
      <c r="F149" s="118"/>
      <c r="G149" s="114"/>
      <c r="H149" s="115"/>
      <c r="I149" s="116"/>
      <c r="J149" s="118"/>
      <c r="K149" s="119"/>
      <c r="L149" s="118"/>
      <c r="M149" s="120"/>
      <c r="N149" s="123"/>
      <c r="O149" s="118"/>
      <c r="P149" s="114"/>
      <c r="Q149" s="115"/>
      <c r="R149" s="117"/>
      <c r="S149" s="83"/>
      <c r="T149" s="112"/>
      <c r="U149" s="83"/>
      <c r="V149" s="83"/>
      <c r="W149" s="104"/>
      <c r="X149" s="83"/>
      <c r="Y149" s="105"/>
      <c r="Z149" s="105"/>
      <c r="AA149" s="105"/>
      <c r="AB149" s="83"/>
      <c r="AC149" s="112"/>
      <c r="AD149" s="83"/>
      <c r="AE149" s="83"/>
      <c r="AF149" s="104"/>
      <c r="AG149" s="83"/>
      <c r="AH149" s="105"/>
      <c r="AI149" s="105"/>
      <c r="AJ149" s="105"/>
    </row>
    <row r="150" spans="1:36" ht="12.75" customHeight="1">
      <c r="A150" s="83"/>
      <c r="B150" s="104"/>
      <c r="C150" s="83"/>
      <c r="D150" s="97"/>
      <c r="E150" s="108"/>
      <c r="F150" s="83"/>
      <c r="G150" s="109"/>
      <c r="H150" s="101"/>
      <c r="I150" s="111"/>
      <c r="J150" s="83"/>
      <c r="K150" s="104"/>
      <c r="L150" s="83"/>
      <c r="M150" s="97"/>
      <c r="N150" s="108"/>
      <c r="O150" s="83"/>
      <c r="P150" s="109"/>
      <c r="Q150" s="101"/>
      <c r="R150" s="105"/>
      <c r="S150" s="83"/>
      <c r="T150" s="112"/>
      <c r="U150" s="83"/>
      <c r="V150" s="83"/>
      <c r="W150" s="104"/>
      <c r="X150" s="83"/>
      <c r="Y150" s="105"/>
      <c r="Z150" s="105"/>
      <c r="AA150" s="105"/>
      <c r="AB150" s="83"/>
      <c r="AC150" s="112"/>
      <c r="AD150" s="83"/>
      <c r="AE150" s="83"/>
      <c r="AF150" s="104"/>
      <c r="AG150" s="83"/>
      <c r="AH150" s="105"/>
      <c r="AI150" s="105"/>
      <c r="AJ150" s="105"/>
    </row>
    <row r="151" spans="1:36" ht="12.75" customHeight="1">
      <c r="A151" s="83"/>
      <c r="B151" s="106" t="s">
        <v>699</v>
      </c>
      <c r="C151" s="83"/>
      <c r="D151" s="107"/>
      <c r="E151" s="108" t="s">
        <v>700</v>
      </c>
      <c r="F151" s="83"/>
      <c r="G151" s="109">
        <v>2058</v>
      </c>
      <c r="H151" s="110">
        <v>2206</v>
      </c>
      <c r="I151" s="111">
        <f>SUM(G151:H151)</f>
        <v>4264</v>
      </c>
      <c r="J151" s="83"/>
      <c r="K151" s="106" t="s">
        <v>701</v>
      </c>
      <c r="L151" s="83"/>
      <c r="M151" s="107"/>
      <c r="N151" s="108" t="s">
        <v>702</v>
      </c>
      <c r="O151" s="83"/>
      <c r="P151" s="109">
        <v>2060</v>
      </c>
      <c r="Q151" s="110">
        <v>2043</v>
      </c>
      <c r="R151" s="105">
        <f>SUM(P151:Q151)</f>
        <v>4103</v>
      </c>
      <c r="S151" s="83"/>
      <c r="T151" s="112"/>
      <c r="U151" s="83"/>
      <c r="V151" s="83"/>
      <c r="W151" s="104"/>
      <c r="X151" s="83"/>
      <c r="Y151" s="105"/>
      <c r="Z151" s="105"/>
      <c r="AA151" s="105"/>
      <c r="AB151" s="83"/>
      <c r="AC151" s="112"/>
      <c r="AD151" s="83"/>
      <c r="AE151" s="83"/>
      <c r="AF151" s="104"/>
      <c r="AG151" s="83"/>
      <c r="AH151" s="105"/>
      <c r="AI151" s="105"/>
      <c r="AJ151" s="105"/>
    </row>
    <row r="152" spans="1:36" ht="12.75" customHeight="1">
      <c r="A152" s="118"/>
      <c r="B152" s="119"/>
      <c r="C152" s="118"/>
      <c r="D152" s="120"/>
      <c r="E152" s="122"/>
      <c r="F152" s="118"/>
      <c r="G152" s="114"/>
      <c r="H152" s="115"/>
      <c r="I152" s="116"/>
      <c r="J152" s="118"/>
      <c r="K152" s="119"/>
      <c r="L152" s="118"/>
      <c r="M152" s="120"/>
      <c r="N152" s="122"/>
      <c r="O152" s="118"/>
      <c r="P152" s="114"/>
      <c r="Q152" s="115"/>
      <c r="R152" s="117"/>
      <c r="S152" s="83"/>
      <c r="T152" s="112"/>
      <c r="U152" s="83"/>
      <c r="V152" s="83"/>
      <c r="W152" s="104"/>
      <c r="X152" s="83"/>
      <c r="Y152" s="105"/>
      <c r="Z152" s="105"/>
      <c r="AA152" s="105"/>
      <c r="AB152" s="83"/>
      <c r="AC152" s="112"/>
      <c r="AD152" s="83"/>
      <c r="AE152" s="83"/>
      <c r="AF152" s="104"/>
      <c r="AG152" s="83"/>
      <c r="AH152" s="105"/>
      <c r="AI152" s="105"/>
      <c r="AJ152" s="105"/>
    </row>
    <row r="153" spans="1:36" ht="12.75" customHeight="1">
      <c r="A153" s="83"/>
      <c r="B153" s="104"/>
      <c r="C153" s="83"/>
      <c r="D153" s="107"/>
      <c r="E153" s="113"/>
      <c r="F153" s="83"/>
      <c r="G153" s="109"/>
      <c r="H153" s="110"/>
      <c r="I153" s="111"/>
      <c r="J153" s="83"/>
      <c r="K153" s="104"/>
      <c r="L153" s="83"/>
      <c r="M153" s="107"/>
      <c r="N153" s="113"/>
      <c r="O153" s="83"/>
      <c r="P153" s="109"/>
      <c r="Q153" s="110"/>
      <c r="R153" s="105"/>
      <c r="S153" s="83"/>
      <c r="T153" s="112"/>
      <c r="U153" s="83"/>
      <c r="V153" s="83"/>
      <c r="W153" s="104"/>
      <c r="X153" s="83"/>
      <c r="Y153" s="105"/>
      <c r="Z153" s="105"/>
      <c r="AA153" s="105"/>
      <c r="AB153" s="83"/>
      <c r="AC153" s="112"/>
      <c r="AD153" s="83"/>
      <c r="AE153" s="83"/>
      <c r="AF153" s="104"/>
      <c r="AG153" s="83"/>
      <c r="AH153" s="105"/>
      <c r="AI153" s="105"/>
      <c r="AJ153" s="105"/>
    </row>
    <row r="154" spans="1:36" ht="12.75" customHeight="1">
      <c r="A154" s="83"/>
      <c r="B154" s="106" t="s">
        <v>703</v>
      </c>
      <c r="C154" s="83"/>
      <c r="D154" s="107"/>
      <c r="E154" s="108" t="s">
        <v>704</v>
      </c>
      <c r="F154" s="83"/>
      <c r="G154" s="109">
        <v>3126</v>
      </c>
      <c r="H154" s="110">
        <v>3168</v>
      </c>
      <c r="I154" s="111">
        <f>SUM(G154:H154)</f>
        <v>6294</v>
      </c>
      <c r="J154" s="83"/>
      <c r="K154" s="106" t="s">
        <v>705</v>
      </c>
      <c r="L154" s="83"/>
      <c r="M154" s="107"/>
      <c r="N154" s="108" t="s">
        <v>706</v>
      </c>
      <c r="O154" s="83"/>
      <c r="P154" s="109">
        <v>2789</v>
      </c>
      <c r="Q154" s="110">
        <v>2864</v>
      </c>
      <c r="R154" s="105">
        <f>SUM(P154:Q154)</f>
        <v>5653</v>
      </c>
      <c r="S154" s="83"/>
      <c r="T154" s="112"/>
      <c r="U154" s="83"/>
      <c r="V154" s="83"/>
      <c r="W154" s="104"/>
      <c r="X154" s="83"/>
      <c r="Y154" s="105"/>
      <c r="Z154" s="105"/>
      <c r="AA154" s="105"/>
      <c r="AB154" s="83"/>
      <c r="AC154" s="112"/>
      <c r="AD154" s="83"/>
      <c r="AE154" s="83"/>
      <c r="AF154" s="104"/>
      <c r="AG154" s="83"/>
      <c r="AH154" s="105"/>
      <c r="AI154" s="105"/>
      <c r="AJ154" s="105"/>
    </row>
    <row r="155" spans="1:36" ht="12.75" customHeight="1">
      <c r="A155" s="118"/>
      <c r="B155" s="119"/>
      <c r="C155" s="118"/>
      <c r="D155" s="120"/>
      <c r="E155" s="122"/>
      <c r="F155" s="118"/>
      <c r="G155" s="114"/>
      <c r="H155" s="115"/>
      <c r="I155" s="116"/>
      <c r="J155" s="118"/>
      <c r="K155" s="119"/>
      <c r="L155" s="118"/>
      <c r="M155" s="120"/>
      <c r="N155" s="122"/>
      <c r="O155" s="118"/>
      <c r="P155" s="114"/>
      <c r="Q155" s="115"/>
      <c r="R155" s="117"/>
      <c r="S155" s="83"/>
      <c r="T155" s="112"/>
      <c r="U155" s="83"/>
      <c r="V155" s="83"/>
      <c r="W155" s="104"/>
      <c r="X155" s="83"/>
      <c r="Y155" s="105"/>
      <c r="Z155" s="105"/>
      <c r="AA155" s="105"/>
      <c r="AB155" s="83"/>
      <c r="AC155" s="112"/>
      <c r="AD155" s="83"/>
      <c r="AE155" s="83"/>
      <c r="AF155" s="104"/>
      <c r="AG155" s="83"/>
      <c r="AH155" s="105"/>
      <c r="AI155" s="105"/>
      <c r="AJ155" s="105"/>
    </row>
    <row r="156" spans="1:36" ht="12.75" customHeight="1">
      <c r="A156" s="83"/>
      <c r="B156" s="104"/>
      <c r="C156" s="83"/>
      <c r="D156" s="107"/>
      <c r="E156" s="113"/>
      <c r="F156" s="83"/>
      <c r="G156" s="109"/>
      <c r="H156" s="110"/>
      <c r="I156" s="111"/>
      <c r="J156" s="83"/>
      <c r="K156" s="104"/>
      <c r="L156" s="83"/>
      <c r="M156" s="107"/>
      <c r="N156" s="113"/>
      <c r="O156" s="83"/>
      <c r="P156" s="109"/>
      <c r="Q156" s="110"/>
      <c r="R156" s="105"/>
      <c r="S156" s="83"/>
      <c r="T156" s="112"/>
      <c r="U156" s="83"/>
      <c r="V156" s="83"/>
      <c r="W156" s="104"/>
      <c r="X156" s="83"/>
      <c r="Y156" s="105"/>
      <c r="Z156" s="105"/>
      <c r="AA156" s="105"/>
      <c r="AB156" s="83"/>
      <c r="AC156" s="112"/>
      <c r="AD156" s="83"/>
      <c r="AE156" s="83"/>
      <c r="AF156" s="104"/>
      <c r="AG156" s="83"/>
      <c r="AH156" s="105"/>
      <c r="AI156" s="105"/>
      <c r="AJ156" s="105"/>
    </row>
    <row r="157" spans="1:36" ht="12.75" customHeight="1">
      <c r="A157" s="83"/>
      <c r="B157" s="106" t="s">
        <v>707</v>
      </c>
      <c r="C157" s="83"/>
      <c r="D157" s="107"/>
      <c r="E157" s="108" t="s">
        <v>708</v>
      </c>
      <c r="F157" s="83"/>
      <c r="G157" s="109">
        <v>2272</v>
      </c>
      <c r="H157" s="110">
        <v>2372</v>
      </c>
      <c r="I157" s="111">
        <f>SUM(G157:H157)</f>
        <v>4644</v>
      </c>
      <c r="J157" s="83"/>
      <c r="K157" s="106" t="s">
        <v>709</v>
      </c>
      <c r="L157" s="83"/>
      <c r="M157" s="107"/>
      <c r="N157" s="108" t="s">
        <v>710</v>
      </c>
      <c r="O157" s="83"/>
      <c r="P157" s="109">
        <v>2116</v>
      </c>
      <c r="Q157" s="110">
        <v>2221</v>
      </c>
      <c r="R157" s="105">
        <f>SUM(P157:Q157)</f>
        <v>4337</v>
      </c>
      <c r="S157" s="83"/>
      <c r="T157" s="112"/>
      <c r="U157" s="83"/>
      <c r="V157" s="83"/>
      <c r="W157" s="104"/>
      <c r="X157" s="83"/>
      <c r="Y157" s="105"/>
      <c r="Z157" s="105"/>
      <c r="AA157" s="105"/>
      <c r="AB157" s="83"/>
      <c r="AC157" s="112"/>
      <c r="AD157" s="83"/>
      <c r="AE157" s="83"/>
      <c r="AF157" s="104"/>
      <c r="AG157" s="83"/>
      <c r="AH157" s="105"/>
      <c r="AI157" s="105"/>
      <c r="AJ157" s="105"/>
    </row>
    <row r="158" spans="1:36" ht="12.75" customHeight="1">
      <c r="A158" s="118"/>
      <c r="B158" s="119"/>
      <c r="C158" s="118"/>
      <c r="D158" s="120"/>
      <c r="E158" s="123"/>
      <c r="F158" s="118"/>
      <c r="G158" s="114"/>
      <c r="H158" s="115"/>
      <c r="I158" s="116"/>
      <c r="J158" s="118"/>
      <c r="K158" s="119"/>
      <c r="L158" s="118"/>
      <c r="M158" s="120"/>
      <c r="N158" s="123"/>
      <c r="O158" s="118"/>
      <c r="P158" s="114"/>
      <c r="Q158" s="115"/>
      <c r="R158" s="117"/>
      <c r="S158" s="83"/>
      <c r="T158" s="112"/>
      <c r="U158" s="83"/>
      <c r="V158" s="83"/>
      <c r="W158" s="104"/>
      <c r="X158" s="83"/>
      <c r="Y158" s="105"/>
      <c r="Z158" s="105"/>
      <c r="AA158" s="105"/>
      <c r="AB158" s="83"/>
      <c r="AC158" s="112"/>
      <c r="AD158" s="83"/>
      <c r="AE158" s="83"/>
      <c r="AF158" s="104"/>
      <c r="AG158" s="83"/>
      <c r="AH158" s="105"/>
      <c r="AI158" s="105"/>
      <c r="AJ158" s="105"/>
    </row>
    <row r="159" spans="1:36" ht="12.75" customHeight="1">
      <c r="A159" s="83"/>
      <c r="B159" s="104"/>
      <c r="C159" s="83"/>
      <c r="D159" s="97"/>
      <c r="E159" s="108"/>
      <c r="F159" s="83"/>
      <c r="G159" s="109"/>
      <c r="H159" s="101"/>
      <c r="I159" s="111"/>
      <c r="J159" s="83"/>
      <c r="K159" s="104"/>
      <c r="L159" s="83"/>
      <c r="M159" s="97"/>
      <c r="N159" s="108"/>
      <c r="O159" s="83"/>
      <c r="P159" s="109"/>
      <c r="Q159" s="101"/>
      <c r="R159" s="105"/>
      <c r="S159" s="83"/>
      <c r="T159" s="112"/>
      <c r="U159" s="83"/>
      <c r="V159" s="83"/>
      <c r="W159" s="104"/>
      <c r="X159" s="83"/>
      <c r="Y159" s="105"/>
      <c r="Z159" s="105"/>
      <c r="AA159" s="105"/>
      <c r="AB159" s="83"/>
      <c r="AC159" s="112"/>
      <c r="AD159" s="83"/>
      <c r="AE159" s="83"/>
      <c r="AF159" s="104"/>
      <c r="AG159" s="83"/>
      <c r="AH159" s="105"/>
      <c r="AI159" s="105"/>
      <c r="AJ159" s="105"/>
    </row>
    <row r="160" spans="1:36" ht="12.75" customHeight="1">
      <c r="A160" s="83"/>
      <c r="B160" s="106" t="s">
        <v>711</v>
      </c>
      <c r="C160" s="83"/>
      <c r="D160" s="107"/>
      <c r="E160" s="108" t="s">
        <v>712</v>
      </c>
      <c r="F160" s="83"/>
      <c r="G160" s="109">
        <v>2402</v>
      </c>
      <c r="H160" s="110">
        <v>2425</v>
      </c>
      <c r="I160" s="111">
        <f>SUM(G160:H160)</f>
        <v>4827</v>
      </c>
      <c r="J160" s="83"/>
      <c r="K160" s="106" t="s">
        <v>713</v>
      </c>
      <c r="L160" s="83"/>
      <c r="M160" s="107"/>
      <c r="N160" s="108" t="s">
        <v>714</v>
      </c>
      <c r="O160" s="83"/>
      <c r="P160" s="109">
        <v>1401</v>
      </c>
      <c r="Q160" s="110">
        <v>1446</v>
      </c>
      <c r="R160" s="105">
        <f>SUM(P160:Q160)</f>
        <v>2847</v>
      </c>
      <c r="S160" s="83"/>
      <c r="T160" s="112"/>
      <c r="U160" s="83"/>
      <c r="V160" s="83"/>
      <c r="W160" s="104"/>
      <c r="X160" s="83"/>
      <c r="Y160" s="105"/>
      <c r="Z160" s="105"/>
      <c r="AA160" s="105"/>
      <c r="AB160" s="83"/>
      <c r="AC160" s="112"/>
      <c r="AD160" s="83"/>
      <c r="AE160" s="83"/>
      <c r="AF160" s="104"/>
      <c r="AG160" s="83"/>
      <c r="AH160" s="105"/>
      <c r="AI160" s="105"/>
      <c r="AJ160" s="105"/>
    </row>
    <row r="161" spans="1:36" ht="12.75" customHeight="1">
      <c r="A161" s="118"/>
      <c r="B161" s="119"/>
      <c r="C161" s="118"/>
      <c r="D161" s="120"/>
      <c r="E161" s="122"/>
      <c r="F161" s="118"/>
      <c r="G161" s="114"/>
      <c r="H161" s="115"/>
      <c r="I161" s="116"/>
      <c r="J161" s="118"/>
      <c r="K161" s="119"/>
      <c r="L161" s="118"/>
      <c r="M161" s="120"/>
      <c r="N161" s="122"/>
      <c r="O161" s="118"/>
      <c r="P161" s="114"/>
      <c r="Q161" s="115"/>
      <c r="R161" s="117"/>
      <c r="S161" s="83"/>
      <c r="T161" s="112"/>
      <c r="U161" s="83"/>
      <c r="V161" s="83"/>
      <c r="W161" s="104"/>
      <c r="X161" s="83"/>
      <c r="Y161" s="105"/>
      <c r="Z161" s="105"/>
      <c r="AA161" s="105"/>
      <c r="AB161" s="83"/>
      <c r="AC161" s="106"/>
      <c r="AD161" s="83"/>
      <c r="AE161" s="83"/>
      <c r="AF161" s="104"/>
      <c r="AG161" s="83"/>
      <c r="AH161" s="105"/>
      <c r="AI161" s="105"/>
      <c r="AJ161" s="105"/>
    </row>
    <row r="162" spans="1:36" ht="12.75" customHeight="1">
      <c r="A162" s="83"/>
      <c r="B162" s="104"/>
      <c r="C162" s="83"/>
      <c r="D162" s="107"/>
      <c r="E162" s="113"/>
      <c r="F162" s="83"/>
      <c r="G162" s="109"/>
      <c r="H162" s="110"/>
      <c r="I162" s="111"/>
      <c r="J162" s="83"/>
      <c r="K162" s="104"/>
      <c r="L162" s="83"/>
      <c r="M162" s="107"/>
      <c r="N162" s="113"/>
      <c r="O162" s="83"/>
      <c r="P162" s="109"/>
      <c r="Q162" s="110"/>
      <c r="R162" s="105"/>
      <c r="S162" s="83"/>
      <c r="T162" s="112"/>
      <c r="U162" s="83"/>
      <c r="V162" s="83"/>
      <c r="W162" s="104"/>
      <c r="X162" s="83"/>
      <c r="Y162" s="105"/>
      <c r="Z162" s="105"/>
      <c r="AA162" s="105"/>
      <c r="AB162" s="83"/>
      <c r="AC162" s="112"/>
      <c r="AD162" s="83"/>
      <c r="AE162" s="83"/>
      <c r="AF162" s="104"/>
      <c r="AG162" s="83"/>
      <c r="AH162" s="105"/>
      <c r="AI162" s="105"/>
      <c r="AJ162" s="105"/>
    </row>
    <row r="163" spans="1:36" ht="12.75" customHeight="1">
      <c r="A163" s="83"/>
      <c r="B163" s="106" t="s">
        <v>715</v>
      </c>
      <c r="C163" s="83"/>
      <c r="D163" s="107"/>
      <c r="E163" s="108" t="s">
        <v>716</v>
      </c>
      <c r="F163" s="83"/>
      <c r="G163" s="109">
        <v>2455</v>
      </c>
      <c r="H163" s="110">
        <v>2427</v>
      </c>
      <c r="I163" s="111">
        <f>SUM(G163:H163)</f>
        <v>4882</v>
      </c>
      <c r="J163" s="83"/>
      <c r="K163" s="106" t="s">
        <v>717</v>
      </c>
      <c r="L163" s="83"/>
      <c r="M163" s="107"/>
      <c r="N163" s="108" t="s">
        <v>718</v>
      </c>
      <c r="O163" s="83"/>
      <c r="P163" s="109">
        <v>2184</v>
      </c>
      <c r="Q163" s="110">
        <v>2292</v>
      </c>
      <c r="R163" s="105">
        <f>SUM(P163:Q163)</f>
        <v>4476</v>
      </c>
      <c r="S163" s="83"/>
      <c r="T163" s="112"/>
      <c r="U163" s="83"/>
      <c r="V163" s="83"/>
      <c r="W163" s="104"/>
      <c r="X163" s="83"/>
      <c r="Y163" s="105"/>
      <c r="Z163" s="105"/>
      <c r="AA163" s="105"/>
      <c r="AB163" s="83"/>
      <c r="AC163" s="112"/>
      <c r="AD163" s="83"/>
      <c r="AE163" s="83"/>
      <c r="AF163" s="104"/>
      <c r="AG163" s="83"/>
      <c r="AH163" s="105"/>
      <c r="AI163" s="105"/>
      <c r="AJ163" s="105"/>
    </row>
    <row r="164" spans="1:36" ht="12.75" customHeight="1">
      <c r="A164" s="118"/>
      <c r="B164" s="119"/>
      <c r="C164" s="118"/>
      <c r="D164" s="120"/>
      <c r="E164" s="122"/>
      <c r="F164" s="118"/>
      <c r="G164" s="114"/>
      <c r="H164" s="115"/>
      <c r="I164" s="116"/>
      <c r="J164" s="118"/>
      <c r="K164" s="119"/>
      <c r="L164" s="118"/>
      <c r="M164" s="120"/>
      <c r="N164" s="122"/>
      <c r="O164" s="118"/>
      <c r="P164" s="114"/>
      <c r="Q164" s="115"/>
      <c r="R164" s="117"/>
      <c r="S164" s="83"/>
      <c r="T164" s="112"/>
      <c r="U164" s="83"/>
      <c r="V164" s="83"/>
      <c r="W164" s="104"/>
      <c r="X164" s="83"/>
      <c r="Y164" s="105"/>
      <c r="Z164" s="105"/>
      <c r="AA164" s="105"/>
      <c r="AB164" s="83"/>
      <c r="AC164" s="112"/>
      <c r="AD164" s="83"/>
      <c r="AE164" s="83"/>
      <c r="AF164" s="104"/>
      <c r="AG164" s="83"/>
      <c r="AH164" s="105"/>
      <c r="AI164" s="105"/>
      <c r="AJ164" s="105"/>
    </row>
    <row r="165" spans="1:36" ht="12.75" customHeight="1">
      <c r="A165" s="83"/>
      <c r="B165" s="104"/>
      <c r="C165" s="83"/>
      <c r="D165" s="107"/>
      <c r="E165" s="113"/>
      <c r="F165" s="83"/>
      <c r="G165" s="109"/>
      <c r="H165" s="110"/>
      <c r="I165" s="111"/>
      <c r="J165" s="83"/>
      <c r="K165" s="104"/>
      <c r="L165" s="83"/>
      <c r="M165" s="107"/>
      <c r="N165" s="113"/>
      <c r="O165" s="83"/>
      <c r="P165" s="109"/>
      <c r="Q165" s="110"/>
      <c r="R165" s="105"/>
      <c r="S165" s="83"/>
      <c r="T165" s="112"/>
      <c r="U165" s="83"/>
      <c r="V165" s="83"/>
      <c r="W165" s="104"/>
      <c r="X165" s="83"/>
      <c r="Y165" s="105"/>
      <c r="Z165" s="105"/>
      <c r="AA165" s="105"/>
      <c r="AB165" s="83"/>
      <c r="AC165" s="112"/>
      <c r="AD165" s="83"/>
      <c r="AE165" s="83"/>
      <c r="AF165" s="104"/>
      <c r="AG165" s="83"/>
      <c r="AH165" s="105"/>
      <c r="AI165" s="105"/>
      <c r="AJ165" s="105"/>
    </row>
    <row r="166" spans="1:36" ht="12.75" customHeight="1">
      <c r="A166" s="83"/>
      <c r="B166" s="106" t="s">
        <v>719</v>
      </c>
      <c r="C166" s="83"/>
      <c r="D166" s="107"/>
      <c r="E166" s="108" t="s">
        <v>720</v>
      </c>
      <c r="F166" s="83"/>
      <c r="G166" s="109">
        <v>1528</v>
      </c>
      <c r="H166" s="110">
        <v>1598</v>
      </c>
      <c r="I166" s="111">
        <f>SUM(G166:H166)</f>
        <v>3126</v>
      </c>
      <c r="J166" s="83"/>
      <c r="K166" s="106" t="s">
        <v>721</v>
      </c>
      <c r="L166" s="83"/>
      <c r="M166" s="107"/>
      <c r="N166" s="108" t="s">
        <v>722</v>
      </c>
      <c r="O166" s="83"/>
      <c r="P166" s="109">
        <v>2428</v>
      </c>
      <c r="Q166" s="110">
        <v>2491</v>
      </c>
      <c r="R166" s="105">
        <f>SUM(P166:Q166)</f>
        <v>4919</v>
      </c>
      <c r="S166" s="83"/>
      <c r="T166" s="112"/>
      <c r="U166" s="83"/>
      <c r="V166" s="83"/>
      <c r="W166" s="104"/>
      <c r="X166" s="83"/>
      <c r="Y166" s="105"/>
      <c r="Z166" s="105"/>
      <c r="AA166" s="105"/>
      <c r="AB166" s="83"/>
      <c r="AC166" s="112"/>
      <c r="AD166" s="83"/>
      <c r="AE166" s="83"/>
      <c r="AF166" s="104"/>
      <c r="AG166" s="83"/>
      <c r="AH166" s="105"/>
      <c r="AI166" s="105"/>
      <c r="AJ166" s="105"/>
    </row>
    <row r="167" spans="1:36" ht="12.75" customHeight="1">
      <c r="A167" s="118"/>
      <c r="B167" s="119"/>
      <c r="C167" s="118"/>
      <c r="D167" s="120"/>
      <c r="E167" s="123"/>
      <c r="F167" s="118"/>
      <c r="G167" s="114"/>
      <c r="H167" s="115"/>
      <c r="I167" s="116"/>
      <c r="J167" s="118"/>
      <c r="K167" s="119"/>
      <c r="L167" s="118"/>
      <c r="M167" s="120"/>
      <c r="N167" s="123"/>
      <c r="O167" s="118"/>
      <c r="P167" s="114"/>
      <c r="Q167" s="115"/>
      <c r="R167" s="117"/>
      <c r="S167" s="83"/>
      <c r="T167" s="112"/>
      <c r="U167" s="83"/>
      <c r="V167" s="83"/>
      <c r="W167" s="104"/>
      <c r="X167" s="83"/>
      <c r="Y167" s="105"/>
      <c r="Z167" s="105"/>
      <c r="AA167" s="105"/>
      <c r="AB167" s="83"/>
      <c r="AC167" s="112"/>
      <c r="AD167" s="83"/>
      <c r="AE167" s="83"/>
      <c r="AF167" s="104"/>
      <c r="AG167" s="83"/>
      <c r="AH167" s="105"/>
      <c r="AI167" s="105"/>
      <c r="AJ167" s="105"/>
    </row>
    <row r="168" spans="1:36" ht="12.75" customHeight="1">
      <c r="A168" s="83"/>
      <c r="B168" s="104"/>
      <c r="C168" s="83"/>
      <c r="D168" s="97"/>
      <c r="E168" s="108"/>
      <c r="F168" s="83"/>
      <c r="G168" s="109"/>
      <c r="H168" s="101"/>
      <c r="I168" s="111"/>
      <c r="J168" s="83"/>
      <c r="K168" s="104"/>
      <c r="L168" s="83"/>
      <c r="M168" s="97"/>
      <c r="N168" s="108"/>
      <c r="O168" s="83"/>
      <c r="P168" s="109"/>
      <c r="Q168" s="101"/>
      <c r="R168" s="105"/>
      <c r="S168" s="83"/>
      <c r="T168" s="112"/>
      <c r="U168" s="83"/>
      <c r="V168" s="83"/>
      <c r="W168" s="104"/>
      <c r="X168" s="83"/>
      <c r="Y168" s="105"/>
      <c r="Z168" s="105"/>
      <c r="AA168" s="105"/>
      <c r="AB168" s="83"/>
      <c r="AC168" s="112"/>
      <c r="AD168" s="83"/>
      <c r="AE168" s="83"/>
      <c r="AF168" s="104"/>
      <c r="AG168" s="83"/>
      <c r="AH168" s="105"/>
      <c r="AI168" s="105"/>
      <c r="AJ168" s="105"/>
    </row>
    <row r="169" spans="1:36" ht="12.75" customHeight="1">
      <c r="A169" s="83"/>
      <c r="B169" s="106" t="s">
        <v>723</v>
      </c>
      <c r="C169" s="83"/>
      <c r="D169" s="107"/>
      <c r="E169" s="108" t="s">
        <v>724</v>
      </c>
      <c r="F169" s="83"/>
      <c r="G169" s="109">
        <v>2157</v>
      </c>
      <c r="H169" s="110">
        <v>2206</v>
      </c>
      <c r="I169" s="111">
        <f>SUM(G169:H169)</f>
        <v>4363</v>
      </c>
      <c r="J169" s="83"/>
      <c r="K169" s="106" t="s">
        <v>725</v>
      </c>
      <c r="L169" s="83"/>
      <c r="M169" s="107"/>
      <c r="N169" s="108" t="s">
        <v>726</v>
      </c>
      <c r="O169" s="83"/>
      <c r="P169" s="109">
        <v>1420</v>
      </c>
      <c r="Q169" s="110">
        <v>1433</v>
      </c>
      <c r="R169" s="105">
        <f>SUM(P169:Q169)</f>
        <v>2853</v>
      </c>
      <c r="S169" s="83"/>
      <c r="T169" s="112"/>
      <c r="U169" s="83"/>
      <c r="V169" s="83"/>
      <c r="W169" s="104"/>
      <c r="X169" s="83"/>
      <c r="Y169" s="105"/>
      <c r="Z169" s="105"/>
      <c r="AA169" s="105"/>
      <c r="AB169" s="83"/>
      <c r="AC169" s="106"/>
      <c r="AD169" s="83"/>
      <c r="AE169" s="83"/>
      <c r="AF169" s="104"/>
      <c r="AG169" s="83"/>
      <c r="AH169" s="105"/>
      <c r="AI169" s="105"/>
      <c r="AJ169" s="105"/>
    </row>
    <row r="170" spans="1:36" ht="12.75" customHeight="1">
      <c r="A170" s="118"/>
      <c r="B170" s="119"/>
      <c r="C170" s="118"/>
      <c r="D170" s="120"/>
      <c r="E170" s="122"/>
      <c r="F170" s="118"/>
      <c r="G170" s="114"/>
      <c r="H170" s="115"/>
      <c r="I170" s="116"/>
      <c r="J170" s="118"/>
      <c r="K170" s="119"/>
      <c r="L170" s="118"/>
      <c r="M170" s="120"/>
      <c r="N170" s="122"/>
      <c r="O170" s="118"/>
      <c r="P170" s="114"/>
      <c r="Q170" s="115"/>
      <c r="R170" s="117"/>
      <c r="S170" s="83"/>
      <c r="T170" s="112"/>
      <c r="U170" s="83"/>
      <c r="V170" s="83"/>
      <c r="W170" s="104"/>
      <c r="X170" s="83"/>
      <c r="Y170" s="105"/>
      <c r="Z170" s="105"/>
      <c r="AA170" s="105"/>
      <c r="AB170" s="83"/>
      <c r="AC170" s="112"/>
      <c r="AD170" s="83"/>
      <c r="AE170" s="83"/>
      <c r="AF170" s="104"/>
      <c r="AG170" s="83"/>
      <c r="AH170" s="105"/>
      <c r="AI170" s="105"/>
      <c r="AJ170" s="105"/>
    </row>
    <row r="171" spans="1:36" ht="12.75" customHeight="1">
      <c r="A171" s="83"/>
      <c r="B171" s="104"/>
      <c r="C171" s="83"/>
      <c r="D171" s="107"/>
      <c r="E171" s="113"/>
      <c r="F171" s="83"/>
      <c r="G171" s="109"/>
      <c r="H171" s="110"/>
      <c r="I171" s="111"/>
      <c r="J171" s="83"/>
      <c r="K171" s="104"/>
      <c r="L171" s="83"/>
      <c r="M171" s="107"/>
      <c r="N171" s="113"/>
      <c r="O171" s="83"/>
      <c r="P171" s="109"/>
      <c r="Q171" s="110"/>
      <c r="R171" s="105"/>
      <c r="S171" s="83"/>
      <c r="T171" s="112"/>
      <c r="U171" s="83"/>
      <c r="V171" s="83"/>
      <c r="W171" s="104"/>
      <c r="X171" s="83"/>
      <c r="Y171" s="105"/>
      <c r="Z171" s="105"/>
      <c r="AA171" s="105"/>
      <c r="AB171" s="83"/>
      <c r="AC171" s="112"/>
      <c r="AD171" s="83"/>
      <c r="AE171" s="83"/>
      <c r="AF171" s="104"/>
      <c r="AG171" s="83"/>
      <c r="AH171" s="105"/>
      <c r="AI171" s="105"/>
      <c r="AJ171" s="105"/>
    </row>
    <row r="172" spans="1:36" ht="12.75" customHeight="1">
      <c r="A172" s="83"/>
      <c r="B172" s="106" t="s">
        <v>727</v>
      </c>
      <c r="C172" s="83"/>
      <c r="D172" s="107"/>
      <c r="E172" s="108" t="s">
        <v>728</v>
      </c>
      <c r="F172" s="83"/>
      <c r="G172" s="109">
        <v>2922</v>
      </c>
      <c r="H172" s="110">
        <v>2932</v>
      </c>
      <c r="I172" s="111">
        <f>SUM(G172:H172)</f>
        <v>5854</v>
      </c>
      <c r="J172" s="83"/>
      <c r="K172" s="106" t="s">
        <v>729</v>
      </c>
      <c r="L172" s="83"/>
      <c r="M172" s="107"/>
      <c r="N172" s="108" t="s">
        <v>730</v>
      </c>
      <c r="O172" s="83"/>
      <c r="P172" s="109">
        <v>2579</v>
      </c>
      <c r="Q172" s="110">
        <v>2661</v>
      </c>
      <c r="R172" s="105">
        <f>SUM(P172:Q172)</f>
        <v>5240</v>
      </c>
      <c r="S172" s="83"/>
      <c r="T172" s="112"/>
      <c r="U172" s="83"/>
      <c r="V172" s="83"/>
      <c r="W172" s="104"/>
      <c r="X172" s="83"/>
      <c r="Y172" s="105"/>
      <c r="Z172" s="105"/>
      <c r="AA172" s="105"/>
      <c r="AB172" s="83"/>
      <c r="AC172" s="112"/>
      <c r="AD172" s="83"/>
      <c r="AE172" s="83"/>
      <c r="AF172" s="104"/>
      <c r="AG172" s="83"/>
      <c r="AH172" s="105"/>
      <c r="AI172" s="105"/>
      <c r="AJ172" s="105"/>
    </row>
    <row r="173" spans="1:36" ht="12.75" customHeight="1">
      <c r="A173" s="118"/>
      <c r="B173" s="119"/>
      <c r="C173" s="118"/>
      <c r="D173" s="120"/>
      <c r="E173" s="122"/>
      <c r="F173" s="118"/>
      <c r="G173" s="114"/>
      <c r="H173" s="115"/>
      <c r="I173" s="116"/>
      <c r="J173" s="118"/>
      <c r="K173" s="119"/>
      <c r="L173" s="118"/>
      <c r="M173" s="120"/>
      <c r="N173" s="122"/>
      <c r="O173" s="118"/>
      <c r="P173" s="114"/>
      <c r="Q173" s="115"/>
      <c r="R173" s="117"/>
      <c r="S173" s="83"/>
      <c r="T173" s="112"/>
      <c r="U173" s="83"/>
      <c r="V173" s="83"/>
      <c r="W173" s="104"/>
      <c r="X173" s="83"/>
      <c r="Y173" s="105"/>
      <c r="Z173" s="105"/>
      <c r="AA173" s="105"/>
      <c r="AB173" s="83"/>
      <c r="AC173" s="112"/>
      <c r="AD173" s="83"/>
      <c r="AE173" s="83"/>
      <c r="AF173" s="104"/>
      <c r="AG173" s="83"/>
      <c r="AH173" s="105"/>
      <c r="AI173" s="105"/>
      <c r="AJ173" s="105"/>
    </row>
    <row r="174" spans="1:36" ht="12.75" customHeight="1">
      <c r="A174" s="83"/>
      <c r="B174" s="104"/>
      <c r="C174" s="83"/>
      <c r="D174" s="107"/>
      <c r="E174" s="113"/>
      <c r="F174" s="83"/>
      <c r="G174" s="109"/>
      <c r="H174" s="110"/>
      <c r="I174" s="111"/>
      <c r="J174" s="83"/>
      <c r="K174" s="104"/>
      <c r="L174" s="83"/>
      <c r="M174" s="107"/>
      <c r="N174" s="113"/>
      <c r="O174" s="83"/>
      <c r="P174" s="109"/>
      <c r="Q174" s="110"/>
      <c r="R174" s="105"/>
      <c r="S174" s="83"/>
      <c r="T174" s="112"/>
      <c r="U174" s="83"/>
      <c r="V174" s="83"/>
      <c r="W174" s="104"/>
      <c r="X174" s="83"/>
      <c r="Y174" s="105"/>
      <c r="Z174" s="105"/>
      <c r="AA174" s="105"/>
      <c r="AB174" s="83"/>
      <c r="AC174" s="112"/>
      <c r="AD174" s="83"/>
      <c r="AE174" s="83"/>
      <c r="AF174" s="104"/>
      <c r="AG174" s="83"/>
      <c r="AH174" s="105"/>
      <c r="AI174" s="105"/>
      <c r="AJ174" s="105"/>
    </row>
    <row r="175" spans="1:36" ht="12.75" customHeight="1">
      <c r="A175" s="83"/>
      <c r="B175" s="106" t="s">
        <v>731</v>
      </c>
      <c r="C175" s="83"/>
      <c r="D175" s="107"/>
      <c r="E175" s="108" t="s">
        <v>732</v>
      </c>
      <c r="F175" s="83"/>
      <c r="G175" s="109">
        <v>2809</v>
      </c>
      <c r="H175" s="110">
        <v>2968</v>
      </c>
      <c r="I175" s="111">
        <f>SUM(G175:H175)</f>
        <v>5777</v>
      </c>
      <c r="J175" s="83"/>
      <c r="K175" s="106" t="s">
        <v>733</v>
      </c>
      <c r="L175" s="83"/>
      <c r="M175" s="107"/>
      <c r="N175" s="108" t="s">
        <v>734</v>
      </c>
      <c r="O175" s="83"/>
      <c r="P175" s="109">
        <v>802</v>
      </c>
      <c r="Q175" s="110">
        <v>892</v>
      </c>
      <c r="R175" s="105">
        <f>SUM(P175:Q175)</f>
        <v>1694</v>
      </c>
      <c r="S175" s="83"/>
      <c r="T175" s="112"/>
      <c r="U175" s="83"/>
      <c r="V175" s="83"/>
      <c r="W175" s="104"/>
      <c r="X175" s="83"/>
      <c r="Y175" s="105"/>
      <c r="Z175" s="105"/>
      <c r="AA175" s="105"/>
      <c r="AB175" s="83"/>
      <c r="AC175" s="106"/>
      <c r="AD175" s="83"/>
      <c r="AE175" s="83"/>
      <c r="AF175" s="104"/>
      <c r="AG175" s="83"/>
      <c r="AH175" s="105"/>
      <c r="AI175" s="105"/>
      <c r="AJ175" s="105"/>
    </row>
    <row r="176" spans="1:36" ht="12.75" customHeight="1">
      <c r="A176" s="118"/>
      <c r="B176" s="119"/>
      <c r="C176" s="118"/>
      <c r="D176" s="120"/>
      <c r="E176" s="123"/>
      <c r="F176" s="118"/>
      <c r="G176" s="114"/>
      <c r="H176" s="115"/>
      <c r="I176" s="116"/>
      <c r="J176" s="118"/>
      <c r="K176" s="119"/>
      <c r="L176" s="118"/>
      <c r="M176" s="120"/>
      <c r="N176" s="123"/>
      <c r="O176" s="118"/>
      <c r="P176" s="114"/>
      <c r="Q176" s="115"/>
      <c r="R176" s="117"/>
      <c r="S176" s="83"/>
      <c r="T176" s="112"/>
      <c r="U176" s="83"/>
      <c r="V176" s="83"/>
      <c r="W176" s="90"/>
      <c r="X176" s="83"/>
      <c r="Y176" s="105"/>
      <c r="Z176" s="105"/>
      <c r="AA176" s="105"/>
      <c r="AB176" s="83"/>
      <c r="AC176" s="112"/>
      <c r="AD176" s="83"/>
      <c r="AE176" s="83"/>
      <c r="AF176" s="104"/>
      <c r="AG176" s="83"/>
      <c r="AH176" s="105"/>
      <c r="AI176" s="105"/>
      <c r="AJ176" s="105"/>
    </row>
    <row r="177" spans="1:36" ht="12.75" customHeight="1">
      <c r="A177" s="83"/>
      <c r="B177" s="104"/>
      <c r="C177" s="83"/>
      <c r="D177" s="107"/>
      <c r="E177" s="108"/>
      <c r="F177" s="83"/>
      <c r="G177" s="109"/>
      <c r="H177" s="110"/>
      <c r="I177" s="111"/>
      <c r="J177" s="83"/>
      <c r="K177" s="104"/>
      <c r="L177" s="83"/>
      <c r="M177" s="107"/>
      <c r="N177" s="108"/>
      <c r="O177" s="83"/>
      <c r="P177" s="109"/>
      <c r="Q177" s="110"/>
      <c r="R177" s="105"/>
      <c r="S177" s="83"/>
      <c r="T177" s="112"/>
      <c r="U177" s="83"/>
      <c r="V177" s="83"/>
      <c r="W177" s="83"/>
      <c r="X177" s="83"/>
      <c r="Y177" s="105"/>
      <c r="Z177" s="105"/>
      <c r="AA177" s="105"/>
      <c r="AB177" s="83"/>
      <c r="AC177" s="112"/>
      <c r="AD177" s="83"/>
      <c r="AE177" s="83"/>
      <c r="AF177" s="104"/>
      <c r="AG177" s="83"/>
      <c r="AH177" s="105"/>
      <c r="AI177" s="105"/>
      <c r="AJ177" s="105"/>
    </row>
    <row r="178" spans="1:36" ht="12.75" customHeight="1">
      <c r="A178" s="83"/>
      <c r="B178" s="106" t="s">
        <v>735</v>
      </c>
      <c r="C178" s="83"/>
      <c r="D178" s="107"/>
      <c r="E178" s="108" t="s">
        <v>736</v>
      </c>
      <c r="F178" s="83"/>
      <c r="G178" s="109">
        <v>2749</v>
      </c>
      <c r="H178" s="110">
        <v>2836</v>
      </c>
      <c r="I178" s="111">
        <f>SUM(G178:H178)</f>
        <v>5585</v>
      </c>
      <c r="J178" s="83"/>
      <c r="K178" s="106" t="s">
        <v>737</v>
      </c>
      <c r="L178" s="83"/>
      <c r="M178" s="107"/>
      <c r="N178" s="108" t="s">
        <v>738</v>
      </c>
      <c r="O178" s="83"/>
      <c r="P178" s="109">
        <v>1245</v>
      </c>
      <c r="Q178" s="110">
        <v>1340</v>
      </c>
      <c r="R178" s="105">
        <f>SUM(P178:Q178)</f>
        <v>2585</v>
      </c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8"/>
    </row>
    <row r="179" spans="1:36" ht="12.75" customHeight="1" thickBot="1">
      <c r="A179" s="126"/>
      <c r="B179" s="127"/>
      <c r="C179" s="126"/>
      <c r="D179" s="128"/>
      <c r="E179" s="129"/>
      <c r="F179" s="126"/>
      <c r="G179" s="130"/>
      <c r="H179" s="131"/>
      <c r="I179" s="132"/>
      <c r="J179" s="126"/>
      <c r="K179" s="127"/>
      <c r="L179" s="126"/>
      <c r="M179" s="128"/>
      <c r="N179" s="129"/>
      <c r="O179" s="126"/>
      <c r="P179" s="130"/>
      <c r="Q179" s="131"/>
      <c r="R179" s="13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</row>
    <row r="180" spans="1:36" ht="16.5" customHeight="1">
      <c r="A180" s="83"/>
      <c r="B180" s="84"/>
      <c r="C180" s="83"/>
      <c r="D180" s="83"/>
      <c r="E180" s="85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</row>
    <row r="181" spans="1:36" ht="32.2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294"/>
      <c r="T181" s="294"/>
      <c r="U181" s="294"/>
      <c r="V181" s="294"/>
      <c r="W181" s="294"/>
      <c r="X181" s="294"/>
      <c r="Y181" s="294"/>
      <c r="Z181" s="294"/>
      <c r="AA181" s="294"/>
      <c r="AB181" s="294"/>
      <c r="AC181" s="294"/>
      <c r="AD181" s="294"/>
      <c r="AE181" s="294"/>
      <c r="AF181" s="294"/>
      <c r="AG181" s="294"/>
      <c r="AH181" s="294"/>
      <c r="AI181" s="294"/>
      <c r="AJ181" s="294"/>
    </row>
    <row r="182" spans="1:36" ht="50.25" customHeight="1">
      <c r="A182" s="306" t="s">
        <v>594</v>
      </c>
      <c r="B182" s="306"/>
      <c r="C182" s="306"/>
      <c r="D182" s="306"/>
      <c r="E182" s="306"/>
      <c r="F182" s="306"/>
      <c r="G182" s="306"/>
      <c r="H182" s="306"/>
      <c r="I182" s="306"/>
      <c r="J182" s="306"/>
      <c r="K182" s="306"/>
      <c r="L182" s="306"/>
      <c r="M182" s="306"/>
      <c r="N182" s="306"/>
      <c r="O182" s="306"/>
      <c r="P182" s="306"/>
      <c r="Q182" s="306"/>
      <c r="R182" s="306"/>
      <c r="S182" s="294"/>
      <c r="T182" s="294"/>
      <c r="U182" s="294"/>
      <c r="V182" s="294"/>
      <c r="W182" s="294"/>
      <c r="X182" s="294"/>
      <c r="Y182" s="90"/>
      <c r="Z182" s="90"/>
      <c r="AA182" s="90"/>
      <c r="AB182" s="294"/>
      <c r="AC182" s="294"/>
      <c r="AD182" s="294"/>
      <c r="AE182" s="294"/>
      <c r="AF182" s="294"/>
      <c r="AG182" s="294"/>
      <c r="AH182" s="90"/>
      <c r="AI182" s="90"/>
      <c r="AJ182" s="90"/>
    </row>
    <row r="183" spans="1:36" ht="16.5" customHeight="1" thickBot="1">
      <c r="A183" s="83"/>
      <c r="B183" s="84"/>
      <c r="C183" s="83"/>
      <c r="D183" s="83"/>
      <c r="E183" s="85"/>
      <c r="F183" s="83"/>
      <c r="G183" s="83"/>
      <c r="H183" s="83"/>
      <c r="I183" s="83"/>
      <c r="J183" s="83"/>
      <c r="K183" s="83"/>
      <c r="L183" s="83"/>
      <c r="R183" s="89"/>
      <c r="S183" s="83"/>
      <c r="T183" s="106"/>
      <c r="U183" s="83"/>
      <c r="V183" s="83"/>
      <c r="W183" s="104"/>
      <c r="X183" s="83"/>
      <c r="Y183" s="105"/>
      <c r="Z183" s="105"/>
      <c r="AA183" s="105"/>
      <c r="AB183" s="83"/>
      <c r="AC183" s="112"/>
      <c r="AD183" s="83"/>
      <c r="AE183" s="83"/>
      <c r="AF183" s="104"/>
      <c r="AG183" s="83"/>
      <c r="AH183" s="105"/>
      <c r="AI183" s="105"/>
      <c r="AJ183" s="105"/>
    </row>
    <row r="184" spans="1:36" ht="15" customHeight="1">
      <c r="A184" s="295" t="s">
        <v>516</v>
      </c>
      <c r="B184" s="295"/>
      <c r="C184" s="295"/>
      <c r="D184" s="296"/>
      <c r="E184" s="296"/>
      <c r="F184" s="297"/>
      <c r="G184" s="301" t="s">
        <v>517</v>
      </c>
      <c r="H184" s="301"/>
      <c r="I184" s="301"/>
      <c r="J184" s="295" t="s">
        <v>516</v>
      </c>
      <c r="K184" s="295"/>
      <c r="L184" s="295"/>
      <c r="M184" s="296"/>
      <c r="N184" s="296"/>
      <c r="O184" s="297"/>
      <c r="P184" s="301" t="s">
        <v>517</v>
      </c>
      <c r="Q184" s="301"/>
      <c r="R184" s="302"/>
      <c r="S184" s="83"/>
      <c r="T184" s="112"/>
      <c r="U184" s="83"/>
      <c r="V184" s="83"/>
      <c r="W184" s="104"/>
      <c r="X184" s="83"/>
      <c r="Y184" s="105"/>
      <c r="Z184" s="105"/>
      <c r="AA184" s="105"/>
      <c r="AB184" s="83"/>
      <c r="AC184" s="112"/>
      <c r="AD184" s="83"/>
      <c r="AE184" s="83"/>
      <c r="AF184" s="104"/>
      <c r="AG184" s="83"/>
      <c r="AH184" s="105"/>
      <c r="AI184" s="105"/>
      <c r="AJ184" s="105"/>
    </row>
    <row r="185" spans="1:36" ht="21" customHeight="1">
      <c r="A185" s="298"/>
      <c r="B185" s="298"/>
      <c r="C185" s="298"/>
      <c r="D185" s="299"/>
      <c r="E185" s="299"/>
      <c r="F185" s="300"/>
      <c r="G185" s="91" t="s">
        <v>518</v>
      </c>
      <c r="H185" s="92" t="s">
        <v>519</v>
      </c>
      <c r="I185" s="93" t="s">
        <v>520</v>
      </c>
      <c r="J185" s="298"/>
      <c r="K185" s="298"/>
      <c r="L185" s="298"/>
      <c r="M185" s="299"/>
      <c r="N185" s="299"/>
      <c r="O185" s="300"/>
      <c r="P185" s="91" t="s">
        <v>518</v>
      </c>
      <c r="Q185" s="92" t="s">
        <v>519</v>
      </c>
      <c r="R185" s="94" t="s">
        <v>520</v>
      </c>
      <c r="S185" s="83"/>
      <c r="T185" s="106"/>
      <c r="U185" s="83"/>
      <c r="V185" s="83"/>
      <c r="W185" s="104"/>
      <c r="X185" s="83"/>
      <c r="Y185" s="105"/>
      <c r="Z185" s="105"/>
      <c r="AA185" s="105"/>
      <c r="AB185" s="83"/>
      <c r="AC185" s="112"/>
      <c r="AD185" s="83"/>
      <c r="AE185" s="83"/>
      <c r="AF185" s="104"/>
      <c r="AG185" s="83"/>
      <c r="AH185" s="105"/>
      <c r="AI185" s="105"/>
      <c r="AJ185" s="105"/>
    </row>
    <row r="186" spans="1:36" ht="12.75" customHeight="1">
      <c r="A186" s="95"/>
      <c r="B186" s="96"/>
      <c r="C186" s="95"/>
      <c r="D186" s="97"/>
      <c r="E186" s="99"/>
      <c r="F186" s="95"/>
      <c r="G186" s="100"/>
      <c r="H186" s="101"/>
      <c r="I186" s="102"/>
      <c r="J186" s="95"/>
      <c r="K186" s="96"/>
      <c r="L186" s="95"/>
      <c r="M186" s="97"/>
      <c r="N186" s="99"/>
      <c r="O186" s="95"/>
      <c r="P186" s="100"/>
      <c r="Q186" s="101"/>
      <c r="R186" s="103"/>
      <c r="S186" s="83"/>
      <c r="T186" s="106"/>
      <c r="U186" s="83"/>
      <c r="V186" s="83"/>
      <c r="W186" s="104"/>
      <c r="X186" s="83"/>
      <c r="Y186" s="105"/>
      <c r="Z186" s="105"/>
      <c r="AA186" s="105"/>
      <c r="AB186" s="83"/>
      <c r="AC186" s="112"/>
      <c r="AD186" s="83"/>
      <c r="AE186" s="83"/>
      <c r="AF186" s="104"/>
      <c r="AG186" s="83"/>
      <c r="AH186" s="105"/>
      <c r="AI186" s="105"/>
      <c r="AJ186" s="105"/>
    </row>
    <row r="187" spans="1:36" ht="12.75" customHeight="1">
      <c r="A187" s="83"/>
      <c r="B187" s="106" t="s">
        <v>739</v>
      </c>
      <c r="C187" s="83"/>
      <c r="D187" s="107"/>
      <c r="E187" s="108" t="s">
        <v>740</v>
      </c>
      <c r="F187" s="83"/>
      <c r="G187" s="109">
        <v>2727</v>
      </c>
      <c r="H187" s="110">
        <v>2716</v>
      </c>
      <c r="I187" s="111">
        <f>SUM(G187:H187)</f>
        <v>5443</v>
      </c>
      <c r="J187" s="83"/>
      <c r="K187" s="106" t="s">
        <v>741</v>
      </c>
      <c r="L187" s="83"/>
      <c r="M187" s="107"/>
      <c r="N187" s="108" t="s">
        <v>742</v>
      </c>
      <c r="O187" s="83"/>
      <c r="P187" s="109">
        <v>1501</v>
      </c>
      <c r="Q187" s="110">
        <v>1492</v>
      </c>
      <c r="R187" s="105">
        <f>SUM(P187:Q187)</f>
        <v>2993</v>
      </c>
      <c r="S187" s="83"/>
      <c r="T187" s="112"/>
      <c r="U187" s="83"/>
      <c r="V187" s="83"/>
      <c r="W187" s="104"/>
      <c r="X187" s="83"/>
      <c r="Y187" s="105"/>
      <c r="Z187" s="105"/>
      <c r="AA187" s="105"/>
      <c r="AB187" s="83"/>
      <c r="AC187" s="112"/>
      <c r="AD187" s="83"/>
      <c r="AE187" s="83"/>
      <c r="AF187" s="104"/>
      <c r="AG187" s="83"/>
      <c r="AH187" s="105"/>
      <c r="AI187" s="105"/>
      <c r="AJ187" s="105"/>
    </row>
    <row r="188" spans="1:36" ht="12.75" customHeight="1">
      <c r="A188" s="83"/>
      <c r="B188" s="104"/>
      <c r="C188" s="83"/>
      <c r="D188" s="107"/>
      <c r="E188" s="113"/>
      <c r="F188" s="83"/>
      <c r="G188" s="114"/>
      <c r="H188" s="115"/>
      <c r="I188" s="116"/>
      <c r="J188" s="83"/>
      <c r="K188" s="104"/>
      <c r="L188" s="83"/>
      <c r="M188" s="107"/>
      <c r="N188" s="113"/>
      <c r="O188" s="83"/>
      <c r="P188" s="114"/>
      <c r="Q188" s="115"/>
      <c r="R188" s="117"/>
      <c r="S188" s="83"/>
      <c r="T188" s="112"/>
      <c r="U188" s="83"/>
      <c r="V188" s="83"/>
      <c r="W188" s="104"/>
      <c r="X188" s="83"/>
      <c r="Y188" s="105"/>
      <c r="Z188" s="105"/>
      <c r="AA188" s="105"/>
      <c r="AB188" s="83"/>
      <c r="AC188" s="112"/>
      <c r="AD188" s="83"/>
      <c r="AE188" s="83"/>
      <c r="AF188" s="104"/>
      <c r="AG188" s="83"/>
      <c r="AH188" s="105"/>
      <c r="AI188" s="105"/>
      <c r="AJ188" s="105"/>
    </row>
    <row r="189" spans="1:36" ht="12.75" customHeight="1">
      <c r="A189" s="95"/>
      <c r="B189" s="96"/>
      <c r="C189" s="95"/>
      <c r="D189" s="97"/>
      <c r="E189" s="99"/>
      <c r="F189" s="95"/>
      <c r="G189" s="100"/>
      <c r="H189" s="101"/>
      <c r="I189" s="102"/>
      <c r="J189" s="95"/>
      <c r="K189" s="96"/>
      <c r="L189" s="95"/>
      <c r="M189" s="97"/>
      <c r="N189" s="99"/>
      <c r="O189" s="95"/>
      <c r="P189" s="100"/>
      <c r="Q189" s="101"/>
      <c r="R189" s="103"/>
      <c r="S189" s="83"/>
      <c r="T189" s="112"/>
      <c r="U189" s="83"/>
      <c r="V189" s="83"/>
      <c r="W189" s="104"/>
      <c r="X189" s="83"/>
      <c r="Y189" s="105"/>
      <c r="Z189" s="105"/>
      <c r="AA189" s="105"/>
      <c r="AB189" s="83"/>
      <c r="AC189" s="112"/>
      <c r="AD189" s="83"/>
      <c r="AE189" s="83"/>
      <c r="AF189" s="104"/>
      <c r="AG189" s="83"/>
      <c r="AH189" s="105"/>
      <c r="AI189" s="105"/>
      <c r="AJ189" s="105"/>
    </row>
    <row r="190" spans="1:36" ht="12.75" customHeight="1">
      <c r="A190" s="83"/>
      <c r="B190" s="106" t="s">
        <v>743</v>
      </c>
      <c r="C190" s="83"/>
      <c r="D190" s="107"/>
      <c r="E190" s="108" t="s">
        <v>744</v>
      </c>
      <c r="F190" s="83"/>
      <c r="G190" s="109">
        <v>3283</v>
      </c>
      <c r="H190" s="110">
        <v>3139</v>
      </c>
      <c r="I190" s="111">
        <f>SUM(G190:H190)</f>
        <v>6422</v>
      </c>
      <c r="J190" s="83"/>
      <c r="K190" s="106" t="s">
        <v>745</v>
      </c>
      <c r="L190" s="83"/>
      <c r="M190" s="107"/>
      <c r="N190" s="108" t="s">
        <v>746</v>
      </c>
      <c r="O190" s="83"/>
      <c r="P190" s="109">
        <v>1435</v>
      </c>
      <c r="Q190" s="110">
        <v>1531</v>
      </c>
      <c r="R190" s="105">
        <f>SUM(P190:Q190)</f>
        <v>2966</v>
      </c>
      <c r="S190" s="83"/>
      <c r="T190" s="106"/>
      <c r="U190" s="83"/>
      <c r="V190" s="83"/>
      <c r="W190" s="104"/>
      <c r="X190" s="83"/>
      <c r="Y190" s="105"/>
      <c r="Z190" s="105"/>
      <c r="AA190" s="105"/>
      <c r="AB190" s="83"/>
      <c r="AC190" s="112"/>
      <c r="AD190" s="83"/>
      <c r="AE190" s="83"/>
      <c r="AF190" s="104"/>
      <c r="AG190" s="83"/>
      <c r="AH190" s="105"/>
      <c r="AI190" s="105"/>
      <c r="AJ190" s="105"/>
    </row>
    <row r="191" spans="1:36" ht="12.75" customHeight="1">
      <c r="A191" s="118"/>
      <c r="B191" s="119"/>
      <c r="C191" s="118"/>
      <c r="D191" s="120"/>
      <c r="E191" s="113"/>
      <c r="F191" s="118"/>
      <c r="G191" s="114"/>
      <c r="H191" s="115"/>
      <c r="I191" s="116"/>
      <c r="J191" s="118"/>
      <c r="K191" s="119"/>
      <c r="L191" s="118"/>
      <c r="M191" s="120"/>
      <c r="N191" s="121"/>
      <c r="O191" s="118"/>
      <c r="P191" s="114"/>
      <c r="Q191" s="115"/>
      <c r="R191" s="117"/>
      <c r="S191" s="83"/>
      <c r="T191" s="112"/>
      <c r="U191" s="83"/>
      <c r="V191" s="83"/>
      <c r="W191" s="104"/>
      <c r="X191" s="83"/>
      <c r="Y191" s="105"/>
      <c r="Z191" s="105"/>
      <c r="AA191" s="105"/>
      <c r="AB191" s="83"/>
      <c r="AC191" s="112"/>
      <c r="AD191" s="83"/>
      <c r="AE191" s="83"/>
      <c r="AF191" s="104"/>
      <c r="AG191" s="83"/>
      <c r="AH191" s="105"/>
      <c r="AI191" s="105"/>
      <c r="AJ191" s="105"/>
    </row>
    <row r="192" spans="1:36" ht="12.75" customHeight="1">
      <c r="A192" s="83"/>
      <c r="B192" s="104"/>
      <c r="C192" s="83"/>
      <c r="D192" s="97"/>
      <c r="E192" s="138"/>
      <c r="F192" s="83"/>
      <c r="G192" s="109"/>
      <c r="H192" s="101"/>
      <c r="I192" s="111"/>
      <c r="J192" s="83"/>
      <c r="K192" s="104"/>
      <c r="L192" s="83"/>
      <c r="M192" s="97"/>
      <c r="N192" s="108"/>
      <c r="O192" s="83"/>
      <c r="P192" s="109"/>
      <c r="Q192" s="101"/>
      <c r="R192" s="105"/>
      <c r="S192" s="83"/>
      <c r="T192" s="112"/>
      <c r="U192" s="83"/>
      <c r="V192" s="83"/>
      <c r="W192" s="104"/>
      <c r="X192" s="83"/>
      <c r="Y192" s="105"/>
      <c r="Z192" s="105"/>
      <c r="AA192" s="105"/>
      <c r="AB192" s="83"/>
      <c r="AC192" s="112"/>
      <c r="AD192" s="83"/>
      <c r="AE192" s="83"/>
      <c r="AF192" s="104"/>
      <c r="AG192" s="83"/>
      <c r="AH192" s="105"/>
      <c r="AI192" s="105"/>
      <c r="AJ192" s="105"/>
    </row>
    <row r="193" spans="1:36" ht="12.75" customHeight="1">
      <c r="A193" s="83"/>
      <c r="B193" s="106" t="s">
        <v>747</v>
      </c>
      <c r="C193" s="83"/>
      <c r="D193" s="107"/>
      <c r="E193" s="108" t="s">
        <v>748</v>
      </c>
      <c r="F193" s="83"/>
      <c r="G193" s="109">
        <v>1313</v>
      </c>
      <c r="H193" s="110">
        <v>1380</v>
      </c>
      <c r="I193" s="111">
        <f>SUM(G193:H193)</f>
        <v>2693</v>
      </c>
      <c r="J193" s="83"/>
      <c r="K193" s="106" t="s">
        <v>749</v>
      </c>
      <c r="L193" s="83"/>
      <c r="M193" s="107"/>
      <c r="N193" s="108" t="s">
        <v>750</v>
      </c>
      <c r="O193" s="83"/>
      <c r="P193" s="109">
        <v>1372</v>
      </c>
      <c r="Q193" s="110">
        <v>1474</v>
      </c>
      <c r="R193" s="105">
        <f>SUM(P193:Q193)</f>
        <v>2846</v>
      </c>
      <c r="S193" s="83"/>
      <c r="T193" s="84"/>
      <c r="U193" s="83"/>
      <c r="V193" s="83"/>
      <c r="W193" s="104"/>
      <c r="X193" s="83"/>
      <c r="Y193" s="105"/>
      <c r="Z193" s="105"/>
      <c r="AA193" s="105"/>
      <c r="AB193" s="83"/>
      <c r="AC193" s="112"/>
      <c r="AD193" s="83"/>
      <c r="AE193" s="83"/>
      <c r="AF193" s="104"/>
      <c r="AG193" s="83"/>
      <c r="AH193" s="105"/>
      <c r="AI193" s="105"/>
      <c r="AJ193" s="105"/>
    </row>
    <row r="194" spans="1:36" ht="12.75" customHeight="1">
      <c r="A194" s="118"/>
      <c r="B194" s="119"/>
      <c r="C194" s="118"/>
      <c r="D194" s="120"/>
      <c r="E194" s="122"/>
      <c r="F194" s="118"/>
      <c r="G194" s="114"/>
      <c r="H194" s="115"/>
      <c r="I194" s="116"/>
      <c r="J194" s="118"/>
      <c r="K194" s="119"/>
      <c r="L194" s="118"/>
      <c r="M194" s="120"/>
      <c r="N194" s="122"/>
      <c r="O194" s="118"/>
      <c r="P194" s="114"/>
      <c r="Q194" s="115"/>
      <c r="R194" s="117"/>
      <c r="S194" s="83"/>
      <c r="T194" s="84"/>
      <c r="U194" s="83"/>
      <c r="V194" s="83"/>
      <c r="W194" s="104"/>
      <c r="X194" s="83"/>
      <c r="Y194" s="105"/>
      <c r="Z194" s="105"/>
      <c r="AA194" s="105"/>
      <c r="AB194" s="83"/>
      <c r="AC194" s="112"/>
      <c r="AD194" s="83"/>
      <c r="AE194" s="83"/>
      <c r="AF194" s="104"/>
      <c r="AG194" s="83"/>
      <c r="AH194" s="105"/>
      <c r="AI194" s="105"/>
      <c r="AJ194" s="105"/>
    </row>
    <row r="195" spans="1:36" ht="12.75" customHeight="1">
      <c r="A195" s="83"/>
      <c r="B195" s="104"/>
      <c r="C195" s="83"/>
      <c r="D195" s="107"/>
      <c r="E195" s="113"/>
      <c r="F195" s="83"/>
      <c r="G195" s="109"/>
      <c r="H195" s="110"/>
      <c r="I195" s="111"/>
      <c r="J195" s="83"/>
      <c r="K195" s="104"/>
      <c r="L195" s="83"/>
      <c r="M195" s="107"/>
      <c r="N195" s="113"/>
      <c r="O195" s="83"/>
      <c r="P195" s="109"/>
      <c r="Q195" s="110"/>
      <c r="R195" s="105"/>
      <c r="S195" s="83"/>
      <c r="T195" s="106"/>
      <c r="U195" s="83"/>
      <c r="V195" s="83"/>
      <c r="W195" s="104"/>
      <c r="X195" s="83"/>
      <c r="Y195" s="105"/>
      <c r="Z195" s="105"/>
      <c r="AA195" s="105"/>
      <c r="AB195" s="83"/>
      <c r="AC195" s="112"/>
      <c r="AD195" s="83"/>
      <c r="AE195" s="83"/>
      <c r="AF195" s="104"/>
      <c r="AG195" s="83"/>
      <c r="AH195" s="105"/>
      <c r="AI195" s="105"/>
      <c r="AJ195" s="105"/>
    </row>
    <row r="196" spans="1:36" ht="12.75" customHeight="1">
      <c r="A196" s="83"/>
      <c r="B196" s="106" t="s">
        <v>751</v>
      </c>
      <c r="C196" s="83"/>
      <c r="D196" s="107"/>
      <c r="E196" s="108" t="s">
        <v>752</v>
      </c>
      <c r="F196" s="83"/>
      <c r="G196" s="109">
        <v>1473</v>
      </c>
      <c r="H196" s="110">
        <v>1563</v>
      </c>
      <c r="I196" s="111">
        <f>SUM(G196:H196)</f>
        <v>3036</v>
      </c>
      <c r="J196" s="83"/>
      <c r="K196" s="106" t="s">
        <v>753</v>
      </c>
      <c r="L196" s="83"/>
      <c r="M196" s="107"/>
      <c r="N196" s="108" t="s">
        <v>754</v>
      </c>
      <c r="O196" s="83"/>
      <c r="P196" s="109">
        <v>578</v>
      </c>
      <c r="Q196" s="110">
        <v>583</v>
      </c>
      <c r="R196" s="105">
        <f>SUM(P196:Q196)</f>
        <v>1161</v>
      </c>
      <c r="S196" s="83"/>
      <c r="T196" s="112"/>
      <c r="U196" s="83"/>
      <c r="V196" s="83"/>
      <c r="W196" s="104"/>
      <c r="X196" s="83"/>
      <c r="Y196" s="105"/>
      <c r="Z196" s="105"/>
      <c r="AA196" s="105"/>
      <c r="AB196" s="83"/>
      <c r="AC196" s="112"/>
      <c r="AD196" s="83"/>
      <c r="AE196" s="83"/>
      <c r="AF196" s="104"/>
      <c r="AG196" s="83"/>
      <c r="AH196" s="105"/>
      <c r="AI196" s="105"/>
      <c r="AJ196" s="105"/>
    </row>
    <row r="197" spans="1:36" ht="12.75" customHeight="1">
      <c r="A197" s="118"/>
      <c r="B197" s="119"/>
      <c r="C197" s="118"/>
      <c r="D197" s="120"/>
      <c r="E197" s="122"/>
      <c r="F197" s="118"/>
      <c r="G197" s="114"/>
      <c r="H197" s="115"/>
      <c r="I197" s="116"/>
      <c r="J197" s="118"/>
      <c r="K197" s="119"/>
      <c r="L197" s="118"/>
      <c r="M197" s="120"/>
      <c r="N197" s="122"/>
      <c r="O197" s="118"/>
      <c r="P197" s="114"/>
      <c r="Q197" s="115"/>
      <c r="R197" s="117"/>
      <c r="S197" s="83"/>
      <c r="T197" s="112"/>
      <c r="U197" s="83"/>
      <c r="V197" s="83"/>
      <c r="W197" s="104"/>
      <c r="X197" s="83"/>
      <c r="Y197" s="105"/>
      <c r="Z197" s="105"/>
      <c r="AA197" s="105"/>
      <c r="AB197" s="83"/>
      <c r="AC197" s="112"/>
      <c r="AD197" s="83"/>
      <c r="AE197" s="83"/>
      <c r="AF197" s="104"/>
      <c r="AG197" s="83"/>
      <c r="AH197" s="105"/>
      <c r="AI197" s="105"/>
      <c r="AJ197" s="105"/>
    </row>
    <row r="198" spans="1:36" ht="12.75" customHeight="1">
      <c r="A198" s="83"/>
      <c r="B198" s="104"/>
      <c r="C198" s="83"/>
      <c r="D198" s="107"/>
      <c r="E198" s="113"/>
      <c r="F198" s="83"/>
      <c r="G198" s="109"/>
      <c r="H198" s="110"/>
      <c r="I198" s="111"/>
      <c r="J198" s="83"/>
      <c r="K198" s="104"/>
      <c r="L198" s="83"/>
      <c r="M198" s="107"/>
      <c r="N198" s="113"/>
      <c r="O198" s="83"/>
      <c r="P198" s="109"/>
      <c r="Q198" s="110"/>
      <c r="R198" s="105"/>
      <c r="S198" s="83"/>
      <c r="T198" s="112"/>
      <c r="U198" s="83"/>
      <c r="V198" s="83"/>
      <c r="W198" s="104"/>
      <c r="X198" s="83"/>
      <c r="Y198" s="105"/>
      <c r="Z198" s="105"/>
      <c r="AA198" s="105"/>
      <c r="AB198" s="83"/>
      <c r="AC198" s="112"/>
      <c r="AD198" s="83"/>
      <c r="AE198" s="83"/>
      <c r="AF198" s="104"/>
      <c r="AG198" s="83"/>
      <c r="AH198" s="105"/>
      <c r="AI198" s="105"/>
      <c r="AJ198" s="105"/>
    </row>
    <row r="199" spans="1:36" ht="12.75" customHeight="1">
      <c r="A199" s="83"/>
      <c r="B199" s="106" t="s">
        <v>755</v>
      </c>
      <c r="C199" s="83"/>
      <c r="D199" s="107"/>
      <c r="E199" s="108" t="s">
        <v>756</v>
      </c>
      <c r="F199" s="83"/>
      <c r="G199" s="109">
        <v>1341</v>
      </c>
      <c r="H199" s="110">
        <v>1323</v>
      </c>
      <c r="I199" s="111">
        <f>SUM(G199:H199)</f>
        <v>2664</v>
      </c>
      <c r="J199" s="83"/>
      <c r="K199" s="106" t="s">
        <v>757</v>
      </c>
      <c r="L199" s="83"/>
      <c r="M199" s="107"/>
      <c r="N199" s="108" t="s">
        <v>758</v>
      </c>
      <c r="O199" s="83"/>
      <c r="P199" s="109">
        <v>2012</v>
      </c>
      <c r="Q199" s="110">
        <v>2086</v>
      </c>
      <c r="R199" s="105">
        <f>SUM(P199:Q199)</f>
        <v>4098</v>
      </c>
      <c r="S199" s="83"/>
      <c r="T199" s="112"/>
      <c r="U199" s="83"/>
      <c r="V199" s="83"/>
      <c r="W199" s="104"/>
      <c r="X199" s="83"/>
      <c r="Y199" s="105"/>
      <c r="Z199" s="105"/>
      <c r="AA199" s="105"/>
      <c r="AB199" s="83"/>
      <c r="AC199" s="112"/>
      <c r="AD199" s="83"/>
      <c r="AE199" s="83"/>
      <c r="AF199" s="104"/>
      <c r="AG199" s="83"/>
      <c r="AH199" s="105"/>
      <c r="AI199" s="105"/>
      <c r="AJ199" s="105"/>
    </row>
    <row r="200" spans="1:36" ht="12.75" customHeight="1">
      <c r="A200" s="118"/>
      <c r="B200" s="119"/>
      <c r="C200" s="118"/>
      <c r="D200" s="120"/>
      <c r="E200" s="123"/>
      <c r="F200" s="118"/>
      <c r="G200" s="114"/>
      <c r="H200" s="115"/>
      <c r="I200" s="116"/>
      <c r="J200" s="118"/>
      <c r="K200" s="119"/>
      <c r="L200" s="118"/>
      <c r="M200" s="120"/>
      <c r="N200" s="123"/>
      <c r="O200" s="118"/>
      <c r="P200" s="114"/>
      <c r="Q200" s="115"/>
      <c r="R200" s="117"/>
      <c r="S200" s="83"/>
      <c r="T200" s="112"/>
      <c r="U200" s="83"/>
      <c r="V200" s="83"/>
      <c r="W200" s="104"/>
      <c r="X200" s="83"/>
      <c r="Y200" s="105"/>
      <c r="Z200" s="105"/>
      <c r="AA200" s="105"/>
      <c r="AB200" s="83"/>
      <c r="AC200" s="112"/>
      <c r="AD200" s="83"/>
      <c r="AE200" s="83"/>
      <c r="AF200" s="104"/>
      <c r="AG200" s="83"/>
      <c r="AH200" s="105"/>
      <c r="AI200" s="105"/>
      <c r="AJ200" s="105"/>
    </row>
    <row r="201" spans="1:36" ht="12.75" customHeight="1">
      <c r="A201" s="83"/>
      <c r="B201" s="104"/>
      <c r="C201" s="83"/>
      <c r="D201" s="97"/>
      <c r="E201" s="108"/>
      <c r="F201" s="83"/>
      <c r="G201" s="109"/>
      <c r="H201" s="101"/>
      <c r="I201" s="111"/>
      <c r="J201" s="83"/>
      <c r="K201" s="104"/>
      <c r="L201" s="83"/>
      <c r="M201" s="97"/>
      <c r="N201" s="124"/>
      <c r="O201" s="83"/>
      <c r="P201" s="109"/>
      <c r="Q201" s="101"/>
      <c r="R201" s="105"/>
      <c r="S201" s="83"/>
      <c r="T201" s="112"/>
      <c r="U201" s="83"/>
      <c r="V201" s="83"/>
      <c r="W201" s="104"/>
      <c r="X201" s="83"/>
      <c r="Y201" s="105"/>
      <c r="Z201" s="105"/>
      <c r="AA201" s="105"/>
      <c r="AB201" s="83"/>
      <c r="AC201" s="112"/>
      <c r="AD201" s="83"/>
      <c r="AE201" s="83"/>
      <c r="AF201" s="104"/>
      <c r="AG201" s="83"/>
      <c r="AH201" s="105"/>
      <c r="AI201" s="105"/>
      <c r="AJ201" s="105"/>
    </row>
    <row r="202" spans="1:36" ht="12.75" customHeight="1">
      <c r="A202" s="83"/>
      <c r="B202" s="106" t="s">
        <v>759</v>
      </c>
      <c r="C202" s="83"/>
      <c r="D202" s="107"/>
      <c r="E202" s="108" t="s">
        <v>760</v>
      </c>
      <c r="F202" s="83"/>
      <c r="G202" s="109">
        <v>802</v>
      </c>
      <c r="H202" s="110">
        <v>819</v>
      </c>
      <c r="I202" s="111">
        <f>SUM(G202:H202)</f>
        <v>1621</v>
      </c>
      <c r="J202" s="83"/>
      <c r="K202" s="106" t="s">
        <v>761</v>
      </c>
      <c r="L202" s="83"/>
      <c r="M202" s="107"/>
      <c r="N202" s="137" t="s">
        <v>762</v>
      </c>
      <c r="O202" s="83"/>
      <c r="P202" s="109">
        <v>286</v>
      </c>
      <c r="Q202" s="110">
        <v>282</v>
      </c>
      <c r="R202" s="105">
        <f>SUM(P202:Q202)</f>
        <v>568</v>
      </c>
      <c r="S202" s="83"/>
      <c r="T202" s="112"/>
      <c r="U202" s="83"/>
      <c r="V202" s="83"/>
      <c r="W202" s="104"/>
      <c r="X202" s="83"/>
      <c r="Y202" s="105"/>
      <c r="Z202" s="105"/>
      <c r="AA202" s="105"/>
      <c r="AB202" s="83"/>
      <c r="AC202" s="112"/>
      <c r="AD202" s="83"/>
      <c r="AE202" s="83"/>
      <c r="AF202" s="104"/>
      <c r="AG202" s="83"/>
      <c r="AH202" s="105"/>
      <c r="AI202" s="105"/>
      <c r="AJ202" s="105"/>
    </row>
    <row r="203" spans="1:36" ht="12.75" customHeight="1">
      <c r="A203" s="118"/>
      <c r="B203" s="119"/>
      <c r="C203" s="118"/>
      <c r="D203" s="120"/>
      <c r="E203" s="122"/>
      <c r="F203" s="118"/>
      <c r="G203" s="114"/>
      <c r="H203" s="115"/>
      <c r="I203" s="116"/>
      <c r="J203" s="118"/>
      <c r="K203" s="119"/>
      <c r="L203" s="118"/>
      <c r="M203" s="120"/>
      <c r="N203" s="125"/>
      <c r="O203" s="118"/>
      <c r="P203" s="114"/>
      <c r="Q203" s="115"/>
      <c r="R203" s="117"/>
      <c r="S203" s="83"/>
      <c r="T203" s="112"/>
      <c r="U203" s="83"/>
      <c r="V203" s="83"/>
      <c r="W203" s="104"/>
      <c r="X203" s="83"/>
      <c r="Y203" s="105"/>
      <c r="Z203" s="105"/>
      <c r="AA203" s="105"/>
      <c r="AB203" s="83"/>
      <c r="AC203" s="112"/>
      <c r="AD203" s="83"/>
      <c r="AE203" s="83"/>
      <c r="AF203" s="104"/>
      <c r="AG203" s="83"/>
      <c r="AH203" s="105"/>
      <c r="AI203" s="105"/>
      <c r="AJ203" s="105"/>
    </row>
    <row r="204" spans="1:36" ht="12.75" customHeight="1">
      <c r="A204" s="83"/>
      <c r="B204" s="104"/>
      <c r="C204" s="83"/>
      <c r="D204" s="107"/>
      <c r="E204" s="113"/>
      <c r="F204" s="83"/>
      <c r="G204" s="109"/>
      <c r="H204" s="110"/>
      <c r="I204" s="111"/>
      <c r="J204" s="83"/>
      <c r="K204" s="104"/>
      <c r="L204" s="83"/>
      <c r="M204" s="107"/>
      <c r="N204" s="113"/>
      <c r="O204" s="83"/>
      <c r="P204" s="109"/>
      <c r="Q204" s="110"/>
      <c r="R204" s="105"/>
      <c r="S204" s="83"/>
      <c r="T204" s="112"/>
      <c r="U204" s="83"/>
      <c r="V204" s="83"/>
      <c r="W204" s="104"/>
      <c r="X204" s="83"/>
      <c r="Y204" s="105"/>
      <c r="Z204" s="105"/>
      <c r="AA204" s="105"/>
      <c r="AB204" s="83"/>
      <c r="AC204" s="112"/>
      <c r="AD204" s="83"/>
      <c r="AE204" s="83"/>
      <c r="AF204" s="104"/>
      <c r="AG204" s="83"/>
      <c r="AH204" s="105"/>
      <c r="AI204" s="105"/>
      <c r="AJ204" s="105"/>
    </row>
    <row r="205" spans="1:36" ht="12.75" customHeight="1">
      <c r="A205" s="83"/>
      <c r="B205" s="106" t="s">
        <v>763</v>
      </c>
      <c r="C205" s="83"/>
      <c r="D205" s="107"/>
      <c r="E205" s="108" t="s">
        <v>764</v>
      </c>
      <c r="F205" s="83"/>
      <c r="G205" s="109">
        <v>1829</v>
      </c>
      <c r="H205" s="110">
        <v>1876</v>
      </c>
      <c r="I205" s="111">
        <f>SUM(G205:H205)</f>
        <v>3705</v>
      </c>
      <c r="J205" s="83"/>
      <c r="K205" s="106" t="s">
        <v>765</v>
      </c>
      <c r="L205" s="83"/>
      <c r="M205" s="107"/>
      <c r="N205" s="137" t="s">
        <v>766</v>
      </c>
      <c r="O205" s="83"/>
      <c r="P205" s="109">
        <v>40</v>
      </c>
      <c r="Q205" s="110">
        <v>38</v>
      </c>
      <c r="R205" s="105">
        <f>SUM(P205:Q205)</f>
        <v>78</v>
      </c>
      <c r="S205" s="83"/>
      <c r="T205" s="112"/>
      <c r="U205" s="83"/>
      <c r="V205" s="83"/>
      <c r="W205" s="104"/>
      <c r="X205" s="83"/>
      <c r="Y205" s="105"/>
      <c r="Z205" s="105"/>
      <c r="AA205" s="105"/>
      <c r="AB205" s="83"/>
      <c r="AC205" s="112"/>
      <c r="AD205" s="83"/>
      <c r="AE205" s="83"/>
      <c r="AF205" s="104"/>
      <c r="AG205" s="83"/>
      <c r="AH205" s="105"/>
      <c r="AI205" s="105"/>
      <c r="AJ205" s="105"/>
    </row>
    <row r="206" spans="1:36" ht="12.75" customHeight="1">
      <c r="A206" s="118"/>
      <c r="B206" s="119"/>
      <c r="C206" s="118"/>
      <c r="D206" s="120"/>
      <c r="E206" s="122"/>
      <c r="F206" s="118"/>
      <c r="G206" s="114"/>
      <c r="H206" s="115"/>
      <c r="I206" s="116"/>
      <c r="J206" s="118"/>
      <c r="K206" s="119"/>
      <c r="L206" s="118"/>
      <c r="M206" s="120"/>
      <c r="N206" s="122"/>
      <c r="O206" s="118"/>
      <c r="P206" s="114"/>
      <c r="Q206" s="115"/>
      <c r="R206" s="117"/>
      <c r="S206" s="83"/>
      <c r="T206" s="106"/>
      <c r="U206" s="83"/>
      <c r="V206" s="83"/>
      <c r="W206" s="104"/>
      <c r="X206" s="83"/>
      <c r="Y206" s="105"/>
      <c r="Z206" s="105"/>
      <c r="AA206" s="105"/>
      <c r="AB206" s="83"/>
      <c r="AC206" s="112"/>
      <c r="AD206" s="83"/>
      <c r="AE206" s="83"/>
      <c r="AF206" s="104"/>
      <c r="AG206" s="83"/>
      <c r="AH206" s="105"/>
      <c r="AI206" s="105"/>
      <c r="AJ206" s="105"/>
    </row>
    <row r="207" spans="1:36" ht="12.75" customHeight="1">
      <c r="A207" s="83"/>
      <c r="B207" s="104"/>
      <c r="C207" s="83"/>
      <c r="D207" s="107"/>
      <c r="E207" s="113"/>
      <c r="F207" s="83"/>
      <c r="G207" s="109"/>
      <c r="H207" s="110"/>
      <c r="I207" s="111"/>
      <c r="J207" s="83"/>
      <c r="K207" s="104"/>
      <c r="L207" s="83"/>
      <c r="M207" s="107"/>
      <c r="N207" s="113"/>
      <c r="O207" s="83"/>
      <c r="P207" s="109"/>
      <c r="Q207" s="110"/>
      <c r="R207" s="105"/>
      <c r="S207" s="83"/>
      <c r="T207" s="112"/>
      <c r="U207" s="83"/>
      <c r="V207" s="83"/>
      <c r="W207" s="104"/>
      <c r="X207" s="83"/>
      <c r="Y207" s="105"/>
      <c r="Z207" s="105"/>
      <c r="AA207" s="105"/>
      <c r="AB207" s="83"/>
      <c r="AC207" s="112"/>
      <c r="AD207" s="83"/>
      <c r="AE207" s="83"/>
      <c r="AF207" s="104"/>
      <c r="AG207" s="83"/>
      <c r="AH207" s="105"/>
      <c r="AI207" s="105"/>
      <c r="AJ207" s="105"/>
    </row>
    <row r="208" spans="1:36" ht="12.75" customHeight="1">
      <c r="A208" s="83"/>
      <c r="B208" s="106" t="s">
        <v>767</v>
      </c>
      <c r="C208" s="83"/>
      <c r="D208" s="107"/>
      <c r="E208" s="108" t="s">
        <v>768</v>
      </c>
      <c r="F208" s="83"/>
      <c r="G208" s="109">
        <v>860</v>
      </c>
      <c r="H208" s="110">
        <v>875</v>
      </c>
      <c r="I208" s="111">
        <f>SUM(G208:H208)</f>
        <v>1735</v>
      </c>
      <c r="J208" s="83"/>
      <c r="K208" s="106" t="s">
        <v>769</v>
      </c>
      <c r="L208" s="83"/>
      <c r="M208" s="107"/>
      <c r="N208" s="108" t="s">
        <v>770</v>
      </c>
      <c r="O208" s="83"/>
      <c r="P208" s="109">
        <v>1245</v>
      </c>
      <c r="Q208" s="110">
        <v>1301</v>
      </c>
      <c r="R208" s="105">
        <f>SUM(P208:Q208)</f>
        <v>2546</v>
      </c>
      <c r="S208" s="83"/>
      <c r="T208" s="112"/>
      <c r="U208" s="83"/>
      <c r="V208" s="83"/>
      <c r="W208" s="104"/>
      <c r="X208" s="83"/>
      <c r="Y208" s="105"/>
      <c r="Z208" s="105"/>
      <c r="AA208" s="105"/>
      <c r="AB208" s="83"/>
      <c r="AC208" s="112"/>
      <c r="AD208" s="83"/>
      <c r="AE208" s="83"/>
      <c r="AF208" s="104"/>
      <c r="AG208" s="83"/>
      <c r="AH208" s="105"/>
      <c r="AI208" s="105"/>
      <c r="AJ208" s="105"/>
    </row>
    <row r="209" spans="1:36" ht="12.75" customHeight="1">
      <c r="A209" s="118"/>
      <c r="B209" s="119"/>
      <c r="C209" s="118"/>
      <c r="D209" s="120"/>
      <c r="E209" s="123"/>
      <c r="F209" s="118"/>
      <c r="G209" s="114"/>
      <c r="H209" s="115"/>
      <c r="I209" s="116"/>
      <c r="J209" s="118"/>
      <c r="K209" s="119"/>
      <c r="L209" s="118"/>
      <c r="M209" s="120"/>
      <c r="N209" s="123"/>
      <c r="O209" s="118"/>
      <c r="P209" s="114"/>
      <c r="Q209" s="115"/>
      <c r="R209" s="117"/>
      <c r="S209" s="83"/>
      <c r="T209" s="112"/>
      <c r="U209" s="83"/>
      <c r="V209" s="83"/>
      <c r="W209" s="104"/>
      <c r="X209" s="83"/>
      <c r="Y209" s="105"/>
      <c r="Z209" s="105"/>
      <c r="AA209" s="105"/>
      <c r="AB209" s="83"/>
      <c r="AC209" s="112"/>
      <c r="AD209" s="83"/>
      <c r="AE209" s="83"/>
      <c r="AF209" s="104"/>
      <c r="AG209" s="83"/>
      <c r="AH209" s="105"/>
      <c r="AI209" s="105"/>
      <c r="AJ209" s="105"/>
    </row>
    <row r="210" spans="1:36" ht="12.75" customHeight="1">
      <c r="A210" s="83"/>
      <c r="B210" s="104"/>
      <c r="C210" s="83"/>
      <c r="D210" s="97"/>
      <c r="E210" s="108"/>
      <c r="F210" s="83"/>
      <c r="G210" s="109"/>
      <c r="H210" s="101"/>
      <c r="I210" s="111"/>
      <c r="J210" s="83"/>
      <c r="K210" s="104"/>
      <c r="L210" s="83"/>
      <c r="M210" s="97"/>
      <c r="N210" s="308" t="s">
        <v>771</v>
      </c>
      <c r="O210" s="83"/>
      <c r="P210" s="109"/>
      <c r="Q210" s="101"/>
      <c r="R210" s="105"/>
      <c r="S210" s="83"/>
      <c r="T210" s="112"/>
      <c r="U210" s="83"/>
      <c r="V210" s="83"/>
      <c r="W210" s="104"/>
      <c r="X210" s="83"/>
      <c r="Y210" s="105"/>
      <c r="Z210" s="105"/>
      <c r="AA210" s="105"/>
      <c r="AB210" s="83"/>
      <c r="AC210" s="112"/>
      <c r="AD210" s="83"/>
      <c r="AE210" s="83"/>
      <c r="AF210" s="104"/>
      <c r="AG210" s="83"/>
      <c r="AH210" s="105"/>
      <c r="AI210" s="105"/>
      <c r="AJ210" s="105"/>
    </row>
    <row r="211" spans="1:36" ht="12.75" customHeight="1">
      <c r="A211" s="83"/>
      <c r="B211" s="106" t="s">
        <v>772</v>
      </c>
      <c r="C211" s="83"/>
      <c r="D211" s="107"/>
      <c r="E211" s="108" t="s">
        <v>773</v>
      </c>
      <c r="F211" s="83"/>
      <c r="G211" s="109">
        <v>1639</v>
      </c>
      <c r="H211" s="110">
        <v>1773</v>
      </c>
      <c r="I211" s="111">
        <f>SUM(G211:H211)</f>
        <v>3412</v>
      </c>
      <c r="J211" s="83"/>
      <c r="K211" s="106" t="s">
        <v>774</v>
      </c>
      <c r="L211" s="83"/>
      <c r="M211" s="107"/>
      <c r="N211" s="309"/>
      <c r="O211" s="83"/>
      <c r="P211" s="109">
        <v>1721</v>
      </c>
      <c r="Q211" s="110">
        <v>1831</v>
      </c>
      <c r="R211" s="105">
        <f>SUM(P211:Q211)</f>
        <v>3552</v>
      </c>
      <c r="S211" s="83"/>
      <c r="T211" s="106"/>
      <c r="U211" s="83"/>
      <c r="V211" s="83"/>
      <c r="W211" s="104"/>
      <c r="X211" s="83"/>
      <c r="Y211" s="105"/>
      <c r="Z211" s="105"/>
      <c r="AA211" s="105"/>
      <c r="AB211" s="83"/>
      <c r="AC211" s="112"/>
      <c r="AD211" s="83"/>
      <c r="AE211" s="83"/>
      <c r="AF211" s="104"/>
      <c r="AG211" s="83"/>
      <c r="AH211" s="105"/>
      <c r="AI211" s="105"/>
      <c r="AJ211" s="105"/>
    </row>
    <row r="212" spans="1:36" ht="12.75" customHeight="1">
      <c r="A212" s="118"/>
      <c r="B212" s="119"/>
      <c r="C212" s="118"/>
      <c r="D212" s="120"/>
      <c r="E212" s="122"/>
      <c r="F212" s="118"/>
      <c r="G212" s="114"/>
      <c r="H212" s="115"/>
      <c r="I212" s="116"/>
      <c r="J212" s="118"/>
      <c r="K212" s="119"/>
      <c r="L212" s="118"/>
      <c r="M212" s="120"/>
      <c r="N212" s="310"/>
      <c r="O212" s="118"/>
      <c r="P212" s="114"/>
      <c r="Q212" s="115"/>
      <c r="R212" s="117"/>
      <c r="S212" s="83"/>
      <c r="T212" s="112"/>
      <c r="U212" s="83"/>
      <c r="V212" s="83"/>
      <c r="W212" s="104"/>
      <c r="X212" s="83"/>
      <c r="Y212" s="105"/>
      <c r="Z212" s="105"/>
      <c r="AA212" s="105"/>
      <c r="AB212" s="83"/>
      <c r="AC212" s="112"/>
      <c r="AD212" s="83"/>
      <c r="AE212" s="83"/>
      <c r="AF212" s="104"/>
      <c r="AG212" s="83"/>
      <c r="AH212" s="105"/>
      <c r="AI212" s="105"/>
      <c r="AJ212" s="105"/>
    </row>
    <row r="213" spans="1:36" ht="12.75" customHeight="1">
      <c r="A213" s="83"/>
      <c r="B213" s="104"/>
      <c r="C213" s="83"/>
      <c r="D213" s="107"/>
      <c r="E213" s="113"/>
      <c r="F213" s="83"/>
      <c r="G213" s="109"/>
      <c r="H213" s="110"/>
      <c r="I213" s="111"/>
      <c r="J213" s="83"/>
      <c r="K213" s="104"/>
      <c r="L213" s="83"/>
      <c r="M213" s="107"/>
      <c r="N213" s="113"/>
      <c r="O213" s="83"/>
      <c r="P213" s="109"/>
      <c r="Q213" s="110"/>
      <c r="R213" s="105"/>
      <c r="S213" s="83"/>
      <c r="T213" s="112"/>
      <c r="U213" s="83"/>
      <c r="V213" s="83"/>
      <c r="W213" s="104"/>
      <c r="X213" s="83"/>
      <c r="Y213" s="105"/>
      <c r="Z213" s="105"/>
      <c r="AA213" s="105"/>
      <c r="AB213" s="83"/>
      <c r="AC213" s="112"/>
      <c r="AD213" s="83"/>
      <c r="AE213" s="83"/>
      <c r="AF213" s="104"/>
      <c r="AG213" s="83"/>
      <c r="AH213" s="105"/>
      <c r="AI213" s="105"/>
      <c r="AJ213" s="105"/>
    </row>
    <row r="214" spans="1:36" ht="12.75" customHeight="1">
      <c r="A214" s="83"/>
      <c r="B214" s="106" t="s">
        <v>775</v>
      </c>
      <c r="C214" s="83"/>
      <c r="D214" s="107"/>
      <c r="E214" s="108" t="s">
        <v>776</v>
      </c>
      <c r="F214" s="83"/>
      <c r="G214" s="109">
        <v>1342</v>
      </c>
      <c r="H214" s="110">
        <v>1404</v>
      </c>
      <c r="I214" s="111">
        <f>SUM(G214:H214)</f>
        <v>2746</v>
      </c>
      <c r="J214" s="83"/>
      <c r="K214" s="106" t="s">
        <v>777</v>
      </c>
      <c r="L214" s="83"/>
      <c r="M214" s="107"/>
      <c r="N214" s="108" t="s">
        <v>778</v>
      </c>
      <c r="O214" s="83"/>
      <c r="P214" s="109">
        <v>1583</v>
      </c>
      <c r="Q214" s="110">
        <v>1598</v>
      </c>
      <c r="R214" s="105">
        <f>SUM(P214:Q214)</f>
        <v>3181</v>
      </c>
      <c r="S214" s="83"/>
      <c r="T214" s="112"/>
      <c r="U214" s="83"/>
      <c r="V214" s="83"/>
      <c r="W214" s="104"/>
      <c r="X214" s="83"/>
      <c r="Y214" s="105"/>
      <c r="Z214" s="105"/>
      <c r="AA214" s="105"/>
      <c r="AB214" s="83"/>
      <c r="AC214" s="112"/>
      <c r="AD214" s="83"/>
      <c r="AE214" s="83"/>
      <c r="AF214" s="104"/>
      <c r="AG214" s="83"/>
      <c r="AH214" s="105"/>
      <c r="AI214" s="105"/>
      <c r="AJ214" s="105"/>
    </row>
    <row r="215" spans="1:36" ht="12.75" customHeight="1">
      <c r="A215" s="118"/>
      <c r="B215" s="119"/>
      <c r="C215" s="118"/>
      <c r="D215" s="120"/>
      <c r="E215" s="122"/>
      <c r="F215" s="118"/>
      <c r="G215" s="114"/>
      <c r="H215" s="115"/>
      <c r="I215" s="116"/>
      <c r="J215" s="118"/>
      <c r="K215" s="119"/>
      <c r="L215" s="118"/>
      <c r="M215" s="120"/>
      <c r="N215" s="122"/>
      <c r="O215" s="118"/>
      <c r="P215" s="114"/>
      <c r="Q215" s="115"/>
      <c r="R215" s="117"/>
      <c r="S215" s="83"/>
      <c r="T215" s="112"/>
      <c r="U215" s="83"/>
      <c r="V215" s="83"/>
      <c r="W215" s="104"/>
      <c r="X215" s="83"/>
      <c r="Y215" s="105"/>
      <c r="Z215" s="105"/>
      <c r="AA215" s="105"/>
      <c r="AB215" s="83"/>
      <c r="AC215" s="112"/>
      <c r="AD215" s="83"/>
      <c r="AE215" s="83"/>
      <c r="AF215" s="104"/>
      <c r="AG215" s="83"/>
      <c r="AH215" s="105"/>
      <c r="AI215" s="105"/>
      <c r="AJ215" s="105"/>
    </row>
    <row r="216" spans="1:36" ht="12.75" customHeight="1">
      <c r="A216" s="83"/>
      <c r="B216" s="104"/>
      <c r="C216" s="83"/>
      <c r="D216" s="107"/>
      <c r="E216" s="113"/>
      <c r="F216" s="83"/>
      <c r="G216" s="109"/>
      <c r="H216" s="110"/>
      <c r="I216" s="111"/>
      <c r="J216" s="83"/>
      <c r="K216" s="104"/>
      <c r="L216" s="83"/>
      <c r="M216" s="107"/>
      <c r="N216" s="113"/>
      <c r="O216" s="83"/>
      <c r="P216" s="109"/>
      <c r="Q216" s="110"/>
      <c r="R216" s="105"/>
      <c r="S216" s="83"/>
      <c r="T216" s="112"/>
      <c r="U216" s="83"/>
      <c r="V216" s="83"/>
      <c r="W216" s="104"/>
      <c r="X216" s="83"/>
      <c r="Y216" s="105"/>
      <c r="Z216" s="105"/>
      <c r="AA216" s="105"/>
      <c r="AB216" s="83"/>
      <c r="AC216" s="112"/>
      <c r="AD216" s="83"/>
      <c r="AE216" s="83"/>
      <c r="AF216" s="104"/>
      <c r="AG216" s="83"/>
      <c r="AH216" s="105"/>
      <c r="AI216" s="105"/>
      <c r="AJ216" s="105"/>
    </row>
    <row r="217" spans="1:36" ht="12.75" customHeight="1">
      <c r="A217" s="83"/>
      <c r="B217" s="106" t="s">
        <v>779</v>
      </c>
      <c r="C217" s="83"/>
      <c r="D217" s="107"/>
      <c r="E217" s="108" t="s">
        <v>780</v>
      </c>
      <c r="F217" s="83"/>
      <c r="G217" s="109">
        <v>1461</v>
      </c>
      <c r="H217" s="110">
        <v>1492</v>
      </c>
      <c r="I217" s="111">
        <f>SUM(G217:H217)</f>
        <v>2953</v>
      </c>
      <c r="J217" s="83"/>
      <c r="K217" s="106" t="s">
        <v>781</v>
      </c>
      <c r="L217" s="83"/>
      <c r="M217" s="107"/>
      <c r="N217" s="108" t="s">
        <v>782</v>
      </c>
      <c r="O217" s="83"/>
      <c r="P217" s="109">
        <v>1145</v>
      </c>
      <c r="Q217" s="110">
        <v>1202</v>
      </c>
      <c r="R217" s="105">
        <f>SUM(P217:Q217)</f>
        <v>2347</v>
      </c>
      <c r="S217" s="83"/>
      <c r="T217" s="112"/>
      <c r="U217" s="83"/>
      <c r="V217" s="83"/>
      <c r="W217" s="104"/>
      <c r="X217" s="83"/>
      <c r="Y217" s="105"/>
      <c r="Z217" s="105"/>
      <c r="AA217" s="105"/>
      <c r="AB217" s="83"/>
      <c r="AC217" s="112"/>
      <c r="AD217" s="83"/>
      <c r="AE217" s="83"/>
      <c r="AF217" s="104"/>
      <c r="AG217" s="83"/>
      <c r="AH217" s="105"/>
      <c r="AI217" s="105"/>
      <c r="AJ217" s="105"/>
    </row>
    <row r="218" spans="1:36" ht="12.75" customHeight="1">
      <c r="A218" s="118"/>
      <c r="B218" s="119"/>
      <c r="C218" s="118"/>
      <c r="D218" s="120"/>
      <c r="E218" s="123"/>
      <c r="F218" s="118"/>
      <c r="G218" s="114"/>
      <c r="H218" s="115"/>
      <c r="I218" s="116"/>
      <c r="J218" s="118"/>
      <c r="K218" s="119"/>
      <c r="L218" s="118"/>
      <c r="M218" s="120"/>
      <c r="N218" s="123"/>
      <c r="O218" s="118"/>
      <c r="P218" s="114"/>
      <c r="Q218" s="115"/>
      <c r="R218" s="117"/>
      <c r="S218" s="83"/>
      <c r="T218" s="112"/>
      <c r="U218" s="83"/>
      <c r="V218" s="83"/>
      <c r="W218" s="104"/>
      <c r="X218" s="83"/>
      <c r="Y218" s="105"/>
      <c r="Z218" s="105"/>
      <c r="AA218" s="105"/>
      <c r="AB218" s="83"/>
      <c r="AC218" s="112"/>
      <c r="AD218" s="83"/>
      <c r="AE218" s="83"/>
      <c r="AF218" s="104"/>
      <c r="AG218" s="83"/>
      <c r="AH218" s="105"/>
      <c r="AI218" s="105"/>
      <c r="AJ218" s="105"/>
    </row>
    <row r="219" spans="1:36" ht="12.75" customHeight="1">
      <c r="A219" s="83"/>
      <c r="B219" s="104"/>
      <c r="C219" s="83"/>
      <c r="D219" s="97"/>
      <c r="E219" s="108"/>
      <c r="F219" s="83"/>
      <c r="G219" s="109"/>
      <c r="H219" s="101"/>
      <c r="I219" s="111"/>
      <c r="J219" s="83"/>
      <c r="K219" s="104"/>
      <c r="L219" s="83"/>
      <c r="M219" s="97"/>
      <c r="N219" s="108"/>
      <c r="O219" s="83"/>
      <c r="P219" s="109"/>
      <c r="Q219" s="101"/>
      <c r="R219" s="105"/>
      <c r="S219" s="83"/>
      <c r="T219" s="84"/>
      <c r="U219" s="83"/>
      <c r="V219" s="83"/>
      <c r="W219" s="104"/>
      <c r="X219" s="83"/>
      <c r="Y219" s="105"/>
      <c r="Z219" s="105"/>
      <c r="AA219" s="105"/>
      <c r="AB219" s="83"/>
      <c r="AC219" s="112"/>
      <c r="AD219" s="83"/>
      <c r="AE219" s="83"/>
      <c r="AF219" s="104"/>
      <c r="AG219" s="83"/>
      <c r="AH219" s="105"/>
      <c r="AI219" s="105"/>
      <c r="AJ219" s="105"/>
    </row>
    <row r="220" spans="1:36" ht="12.75" customHeight="1">
      <c r="A220" s="83"/>
      <c r="B220" s="106" t="s">
        <v>783</v>
      </c>
      <c r="C220" s="83"/>
      <c r="D220" s="107"/>
      <c r="E220" s="108" t="s">
        <v>784</v>
      </c>
      <c r="F220" s="83"/>
      <c r="G220" s="109">
        <v>1039</v>
      </c>
      <c r="H220" s="110">
        <v>1027</v>
      </c>
      <c r="I220" s="111">
        <f>SUM(G220:H220)</f>
        <v>2066</v>
      </c>
      <c r="J220" s="83"/>
      <c r="K220" s="106" t="s">
        <v>785</v>
      </c>
      <c r="L220" s="83"/>
      <c r="M220" s="107"/>
      <c r="N220" s="108" t="s">
        <v>786</v>
      </c>
      <c r="O220" s="83"/>
      <c r="P220" s="109">
        <v>810</v>
      </c>
      <c r="Q220" s="110">
        <v>876</v>
      </c>
      <c r="R220" s="105">
        <f>SUM(P220:Q220)</f>
        <v>1686</v>
      </c>
      <c r="S220" s="83"/>
      <c r="T220" s="106"/>
      <c r="U220" s="83"/>
      <c r="V220" s="83"/>
      <c r="W220" s="104"/>
      <c r="X220" s="83"/>
      <c r="Y220" s="105"/>
      <c r="Z220" s="105"/>
      <c r="AA220" s="105"/>
      <c r="AB220" s="83"/>
      <c r="AC220" s="112"/>
      <c r="AD220" s="83"/>
      <c r="AE220" s="83"/>
      <c r="AF220" s="104"/>
      <c r="AG220" s="83"/>
      <c r="AH220" s="105"/>
      <c r="AI220" s="105"/>
      <c r="AJ220" s="105"/>
    </row>
    <row r="221" spans="1:36" ht="12.75" customHeight="1">
      <c r="A221" s="118"/>
      <c r="B221" s="119"/>
      <c r="C221" s="118"/>
      <c r="D221" s="120"/>
      <c r="E221" s="122"/>
      <c r="F221" s="118"/>
      <c r="G221" s="114"/>
      <c r="H221" s="115"/>
      <c r="I221" s="116"/>
      <c r="J221" s="118"/>
      <c r="K221" s="119"/>
      <c r="L221" s="118"/>
      <c r="M221" s="120"/>
      <c r="N221" s="122"/>
      <c r="O221" s="118"/>
      <c r="P221" s="114"/>
      <c r="Q221" s="115"/>
      <c r="R221" s="117"/>
      <c r="S221" s="83"/>
      <c r="T221" s="112"/>
      <c r="U221" s="83"/>
      <c r="V221" s="83"/>
      <c r="W221" s="104"/>
      <c r="X221" s="83"/>
      <c r="Y221" s="105"/>
      <c r="Z221" s="105"/>
      <c r="AA221" s="105"/>
      <c r="AB221" s="83"/>
      <c r="AC221" s="112"/>
      <c r="AD221" s="83"/>
      <c r="AE221" s="83"/>
      <c r="AF221" s="104"/>
      <c r="AG221" s="83"/>
      <c r="AH221" s="105"/>
      <c r="AI221" s="105"/>
      <c r="AJ221" s="105"/>
    </row>
    <row r="222" spans="1:36" ht="12.75" customHeight="1">
      <c r="A222" s="83"/>
      <c r="B222" s="104"/>
      <c r="C222" s="83"/>
      <c r="D222" s="107"/>
      <c r="E222" s="113"/>
      <c r="F222" s="83"/>
      <c r="G222" s="109"/>
      <c r="H222" s="110"/>
      <c r="I222" s="111"/>
      <c r="J222" s="83"/>
      <c r="K222" s="104"/>
      <c r="L222" s="83"/>
      <c r="M222" s="107"/>
      <c r="N222" s="113"/>
      <c r="O222" s="83"/>
      <c r="P222" s="109"/>
      <c r="Q222" s="110"/>
      <c r="R222" s="105"/>
      <c r="S222" s="83"/>
      <c r="T222" s="112"/>
      <c r="U222" s="83"/>
      <c r="V222" s="83"/>
      <c r="W222" s="104"/>
      <c r="X222" s="83"/>
      <c r="Y222" s="105"/>
      <c r="Z222" s="105"/>
      <c r="AA222" s="105"/>
      <c r="AB222" s="83"/>
      <c r="AC222" s="112"/>
      <c r="AD222" s="83"/>
      <c r="AE222" s="83"/>
      <c r="AF222" s="104"/>
      <c r="AG222" s="83"/>
      <c r="AH222" s="105"/>
      <c r="AI222" s="105"/>
      <c r="AJ222" s="105"/>
    </row>
    <row r="223" spans="1:36" ht="12.75" customHeight="1">
      <c r="A223" s="83"/>
      <c r="B223" s="106" t="s">
        <v>787</v>
      </c>
      <c r="C223" s="83"/>
      <c r="D223" s="107"/>
      <c r="E223" s="108" t="s">
        <v>788</v>
      </c>
      <c r="F223" s="83"/>
      <c r="G223" s="109">
        <v>1179</v>
      </c>
      <c r="H223" s="110">
        <v>1207</v>
      </c>
      <c r="I223" s="111">
        <f>SUM(G223:H223)</f>
        <v>2386</v>
      </c>
      <c r="J223" s="83"/>
      <c r="K223" s="106" t="s">
        <v>789</v>
      </c>
      <c r="L223" s="83"/>
      <c r="M223" s="107"/>
      <c r="N223" s="108" t="s">
        <v>790</v>
      </c>
      <c r="O223" s="83"/>
      <c r="P223" s="109">
        <v>876</v>
      </c>
      <c r="Q223" s="110">
        <v>897</v>
      </c>
      <c r="R223" s="105">
        <f>SUM(P223:Q223)</f>
        <v>1773</v>
      </c>
      <c r="S223" s="83"/>
      <c r="T223" s="106"/>
      <c r="U223" s="83"/>
      <c r="V223" s="83"/>
      <c r="W223" s="104"/>
      <c r="X223" s="83"/>
      <c r="Y223" s="105"/>
      <c r="Z223" s="105"/>
      <c r="AA223" s="105"/>
      <c r="AB223" s="83"/>
      <c r="AC223" s="112"/>
      <c r="AD223" s="83"/>
      <c r="AE223" s="83"/>
      <c r="AF223" s="104"/>
      <c r="AG223" s="83"/>
      <c r="AH223" s="105"/>
      <c r="AI223" s="105"/>
      <c r="AJ223" s="105"/>
    </row>
    <row r="224" spans="1:36" ht="12.75" customHeight="1">
      <c r="A224" s="118"/>
      <c r="B224" s="119"/>
      <c r="C224" s="118"/>
      <c r="D224" s="120"/>
      <c r="E224" s="122"/>
      <c r="F224" s="118"/>
      <c r="G224" s="114"/>
      <c r="H224" s="115"/>
      <c r="I224" s="116"/>
      <c r="J224" s="118"/>
      <c r="K224" s="119"/>
      <c r="L224" s="118"/>
      <c r="M224" s="120"/>
      <c r="N224" s="122"/>
      <c r="O224" s="118"/>
      <c r="P224" s="114"/>
      <c r="Q224" s="115"/>
      <c r="R224" s="117"/>
      <c r="S224" s="83"/>
      <c r="T224" s="112"/>
      <c r="U224" s="83"/>
      <c r="V224" s="83"/>
      <c r="W224" s="104"/>
      <c r="X224" s="83"/>
      <c r="Y224" s="105"/>
      <c r="Z224" s="105"/>
      <c r="AA224" s="105"/>
      <c r="AB224" s="83"/>
      <c r="AC224" s="112"/>
      <c r="AD224" s="83"/>
      <c r="AE224" s="83"/>
      <c r="AF224" s="104"/>
      <c r="AG224" s="83"/>
      <c r="AH224" s="105"/>
      <c r="AI224" s="105"/>
      <c r="AJ224" s="105"/>
    </row>
    <row r="225" spans="1:36" ht="12.75" customHeight="1">
      <c r="A225" s="83"/>
      <c r="B225" s="104"/>
      <c r="C225" s="83"/>
      <c r="D225" s="107"/>
      <c r="E225" s="113"/>
      <c r="F225" s="83"/>
      <c r="G225" s="109"/>
      <c r="H225" s="110"/>
      <c r="I225" s="111"/>
      <c r="J225" s="83"/>
      <c r="K225" s="104"/>
      <c r="L225" s="83"/>
      <c r="M225" s="107"/>
      <c r="N225" s="113"/>
      <c r="O225" s="83"/>
      <c r="P225" s="109"/>
      <c r="Q225" s="110"/>
      <c r="R225" s="105"/>
      <c r="S225" s="83"/>
      <c r="T225" s="112"/>
      <c r="U225" s="83"/>
      <c r="V225" s="83"/>
      <c r="W225" s="104"/>
      <c r="X225" s="83"/>
      <c r="Y225" s="105"/>
      <c r="Z225" s="105"/>
      <c r="AA225" s="105"/>
      <c r="AB225" s="83"/>
      <c r="AC225" s="112"/>
      <c r="AD225" s="83"/>
      <c r="AE225" s="83"/>
      <c r="AF225" s="104"/>
      <c r="AG225" s="83"/>
      <c r="AH225" s="105"/>
      <c r="AI225" s="105"/>
      <c r="AJ225" s="105"/>
    </row>
    <row r="226" spans="1:36" ht="12.75" customHeight="1">
      <c r="A226" s="83"/>
      <c r="B226" s="106" t="s">
        <v>791</v>
      </c>
      <c r="C226" s="83"/>
      <c r="D226" s="107"/>
      <c r="E226" s="108" t="s">
        <v>792</v>
      </c>
      <c r="F226" s="83"/>
      <c r="G226" s="109">
        <v>1813</v>
      </c>
      <c r="H226" s="110">
        <v>1879</v>
      </c>
      <c r="I226" s="111">
        <f>SUM(G226:H226)</f>
        <v>3692</v>
      </c>
      <c r="J226" s="83"/>
      <c r="K226" s="106" t="s">
        <v>793</v>
      </c>
      <c r="L226" s="83"/>
      <c r="M226" s="107"/>
      <c r="N226" s="108" t="s">
        <v>794</v>
      </c>
      <c r="O226" s="83"/>
      <c r="P226" s="109">
        <v>922</v>
      </c>
      <c r="Q226" s="110">
        <v>945</v>
      </c>
      <c r="R226" s="105">
        <f>SUM(P226:Q226)</f>
        <v>1867</v>
      </c>
      <c r="S226" s="83"/>
      <c r="T226" s="112"/>
      <c r="U226" s="83"/>
      <c r="V226" s="83"/>
      <c r="W226" s="104"/>
      <c r="X226" s="83"/>
      <c r="Y226" s="105"/>
      <c r="Z226" s="105"/>
      <c r="AA226" s="105"/>
      <c r="AB226" s="83"/>
      <c r="AC226" s="112"/>
      <c r="AD226" s="83"/>
      <c r="AE226" s="83"/>
      <c r="AF226" s="104"/>
      <c r="AG226" s="83"/>
      <c r="AH226" s="105"/>
      <c r="AI226" s="105"/>
      <c r="AJ226" s="105"/>
    </row>
    <row r="227" spans="1:36" ht="12.75" customHeight="1">
      <c r="A227" s="118"/>
      <c r="B227" s="119"/>
      <c r="C227" s="118"/>
      <c r="D227" s="120"/>
      <c r="E227" s="123"/>
      <c r="F227" s="118"/>
      <c r="G227" s="114"/>
      <c r="H227" s="115"/>
      <c r="I227" s="116"/>
      <c r="J227" s="118"/>
      <c r="K227" s="119"/>
      <c r="L227" s="118"/>
      <c r="M227" s="120"/>
      <c r="N227" s="123"/>
      <c r="O227" s="118"/>
      <c r="P227" s="114"/>
      <c r="Q227" s="115"/>
      <c r="R227" s="117"/>
      <c r="S227" s="83"/>
      <c r="T227" s="106"/>
      <c r="U227" s="83"/>
      <c r="V227" s="83"/>
      <c r="W227" s="104"/>
      <c r="X227" s="83"/>
      <c r="Y227" s="105"/>
      <c r="Z227" s="105"/>
      <c r="AA227" s="105"/>
      <c r="AB227" s="83"/>
      <c r="AC227" s="112"/>
      <c r="AD227" s="83"/>
      <c r="AE227" s="83"/>
      <c r="AF227" s="104"/>
      <c r="AG227" s="83"/>
      <c r="AH227" s="105"/>
      <c r="AI227" s="105"/>
      <c r="AJ227" s="105"/>
    </row>
    <row r="228" spans="1:36" ht="12.75" customHeight="1">
      <c r="A228" s="83"/>
      <c r="B228" s="104"/>
      <c r="C228" s="83"/>
      <c r="D228" s="97"/>
      <c r="E228" s="108"/>
      <c r="F228" s="83"/>
      <c r="G228" s="109"/>
      <c r="H228" s="101"/>
      <c r="I228" s="111"/>
      <c r="J228" s="83"/>
      <c r="K228" s="104"/>
      <c r="L228" s="83"/>
      <c r="M228" s="97"/>
      <c r="N228" s="108"/>
      <c r="O228" s="83"/>
      <c r="P228" s="109"/>
      <c r="Q228" s="101"/>
      <c r="R228" s="105"/>
      <c r="S228" s="83"/>
      <c r="T228" s="112"/>
      <c r="U228" s="83"/>
      <c r="V228" s="83"/>
      <c r="W228" s="104"/>
      <c r="X228" s="83"/>
      <c r="Y228" s="105"/>
      <c r="Z228" s="105"/>
      <c r="AA228" s="105"/>
      <c r="AB228" s="83"/>
      <c r="AC228" s="112"/>
      <c r="AD228" s="83"/>
      <c r="AE228" s="83"/>
      <c r="AF228" s="104"/>
      <c r="AG228" s="83"/>
      <c r="AH228" s="105"/>
      <c r="AI228" s="105"/>
      <c r="AJ228" s="105"/>
    </row>
    <row r="229" spans="1:36" ht="12.75" customHeight="1">
      <c r="A229" s="83"/>
      <c r="B229" s="106" t="s">
        <v>795</v>
      </c>
      <c r="C229" s="83"/>
      <c r="D229" s="107"/>
      <c r="E229" s="108" t="s">
        <v>796</v>
      </c>
      <c r="F229" s="83"/>
      <c r="G229" s="109">
        <v>710</v>
      </c>
      <c r="H229" s="110">
        <v>707</v>
      </c>
      <c r="I229" s="111">
        <f>SUM(G229:H229)</f>
        <v>1417</v>
      </c>
      <c r="J229" s="83"/>
      <c r="K229" s="106" t="s">
        <v>797</v>
      </c>
      <c r="L229" s="83"/>
      <c r="M229" s="107"/>
      <c r="N229" s="108" t="s">
        <v>798</v>
      </c>
      <c r="O229" s="83"/>
      <c r="P229" s="109">
        <v>609</v>
      </c>
      <c r="Q229" s="110">
        <v>597</v>
      </c>
      <c r="R229" s="105">
        <f>SUM(P229:Q229)</f>
        <v>1206</v>
      </c>
      <c r="S229" s="83"/>
      <c r="T229" s="112"/>
      <c r="U229" s="83"/>
      <c r="V229" s="83"/>
      <c r="W229" s="104"/>
      <c r="X229" s="83"/>
      <c r="Y229" s="105"/>
      <c r="Z229" s="105"/>
      <c r="AA229" s="105"/>
      <c r="AB229" s="83"/>
      <c r="AC229" s="112"/>
      <c r="AD229" s="83"/>
      <c r="AE229" s="83"/>
      <c r="AF229" s="104"/>
      <c r="AG229" s="83"/>
      <c r="AH229" s="105"/>
      <c r="AI229" s="105"/>
      <c r="AJ229" s="105"/>
    </row>
    <row r="230" spans="1:36" ht="12.75" customHeight="1">
      <c r="A230" s="118"/>
      <c r="B230" s="119"/>
      <c r="C230" s="118"/>
      <c r="D230" s="120"/>
      <c r="E230" s="122"/>
      <c r="F230" s="118"/>
      <c r="G230" s="114"/>
      <c r="H230" s="115"/>
      <c r="I230" s="116"/>
      <c r="J230" s="118"/>
      <c r="K230" s="119"/>
      <c r="L230" s="118"/>
      <c r="M230" s="120"/>
      <c r="N230" s="122"/>
      <c r="O230" s="118"/>
      <c r="P230" s="114"/>
      <c r="Q230" s="115"/>
      <c r="R230" s="117"/>
      <c r="S230" s="83"/>
      <c r="T230" s="106"/>
      <c r="U230" s="83"/>
      <c r="V230" s="83"/>
      <c r="W230" s="104"/>
      <c r="X230" s="83"/>
      <c r="Y230" s="83"/>
      <c r="Z230" s="83"/>
      <c r="AA230" s="83"/>
      <c r="AB230" s="83"/>
      <c r="AC230" s="307"/>
      <c r="AD230" s="307"/>
      <c r="AE230" s="307"/>
      <c r="AF230" s="307"/>
      <c r="AG230" s="83"/>
      <c r="AH230" s="105"/>
      <c r="AI230" s="105"/>
      <c r="AJ230" s="105"/>
    </row>
    <row r="231" spans="1:36" ht="12.75" customHeight="1">
      <c r="A231" s="83"/>
      <c r="B231" s="104"/>
      <c r="C231" s="83"/>
      <c r="D231" s="107"/>
      <c r="E231" s="113"/>
      <c r="F231" s="83"/>
      <c r="G231" s="109"/>
      <c r="H231" s="110"/>
      <c r="I231" s="111"/>
      <c r="J231" s="83"/>
      <c r="K231" s="104"/>
      <c r="L231" s="83"/>
      <c r="M231" s="107"/>
      <c r="N231" s="113"/>
      <c r="O231" s="83"/>
      <c r="P231" s="109"/>
      <c r="Q231" s="110"/>
      <c r="R231" s="105"/>
      <c r="S231" s="83"/>
      <c r="T231" s="106"/>
      <c r="U231" s="83"/>
      <c r="V231" s="83"/>
      <c r="W231" s="104"/>
      <c r="X231" s="83"/>
      <c r="Y231" s="83"/>
      <c r="Z231" s="83"/>
      <c r="AA231" s="83"/>
      <c r="AB231" s="83"/>
      <c r="AC231" s="307"/>
      <c r="AD231" s="307"/>
      <c r="AE231" s="307"/>
      <c r="AF231" s="307"/>
      <c r="AG231" s="83"/>
      <c r="AH231" s="105"/>
      <c r="AI231" s="105"/>
      <c r="AJ231" s="105"/>
    </row>
    <row r="232" spans="1:36" ht="12.75" customHeight="1">
      <c r="A232" s="83"/>
      <c r="B232" s="106" t="s">
        <v>799</v>
      </c>
      <c r="C232" s="83"/>
      <c r="D232" s="107"/>
      <c r="E232" s="108" t="s">
        <v>800</v>
      </c>
      <c r="F232" s="83"/>
      <c r="G232" s="109">
        <v>1243</v>
      </c>
      <c r="H232" s="110">
        <v>1282</v>
      </c>
      <c r="I232" s="111">
        <f>SUM(G232:H232)</f>
        <v>2525</v>
      </c>
      <c r="J232" s="83"/>
      <c r="K232" s="106" t="s">
        <v>801</v>
      </c>
      <c r="L232" s="83"/>
      <c r="M232" s="107"/>
      <c r="N232" s="108" t="s">
        <v>802</v>
      </c>
      <c r="O232" s="83"/>
      <c r="P232" s="109">
        <v>326</v>
      </c>
      <c r="Q232" s="110">
        <v>358</v>
      </c>
      <c r="R232" s="105">
        <f>SUM(P232:Q232)</f>
        <v>684</v>
      </c>
      <c r="S232" s="83"/>
      <c r="T232" s="112"/>
      <c r="U232" s="83"/>
      <c r="V232" s="83"/>
      <c r="W232" s="104"/>
      <c r="X232" s="83"/>
      <c r="Y232" s="83"/>
      <c r="Z232" s="83"/>
      <c r="AA232" s="83"/>
      <c r="AB232" s="83"/>
      <c r="AC232" s="307"/>
      <c r="AD232" s="307"/>
      <c r="AE232" s="307"/>
      <c r="AF232" s="307"/>
      <c r="AG232" s="83"/>
      <c r="AH232" s="105"/>
      <c r="AI232" s="105"/>
      <c r="AJ232" s="105"/>
    </row>
    <row r="233" spans="1:36" ht="12.75" customHeight="1">
      <c r="A233" s="118"/>
      <c r="B233" s="119"/>
      <c r="C233" s="118"/>
      <c r="D233" s="120"/>
      <c r="E233" s="122"/>
      <c r="F233" s="118"/>
      <c r="G233" s="114"/>
      <c r="H233" s="115"/>
      <c r="I233" s="116"/>
      <c r="J233" s="118"/>
      <c r="K233" s="119"/>
      <c r="L233" s="118"/>
      <c r="M233" s="120"/>
      <c r="N233" s="122"/>
      <c r="O233" s="118"/>
      <c r="P233" s="114"/>
      <c r="Q233" s="115"/>
      <c r="R233" s="117"/>
      <c r="S233" s="83"/>
      <c r="T233" s="139"/>
      <c r="U233" s="83"/>
      <c r="V233" s="83"/>
      <c r="W233" s="104"/>
      <c r="X233" s="83"/>
      <c r="Y233" s="83"/>
      <c r="Z233" s="83"/>
      <c r="AA233" s="83"/>
      <c r="AB233" s="83"/>
      <c r="AC233" s="307"/>
      <c r="AD233" s="307"/>
      <c r="AE233" s="307"/>
      <c r="AF233" s="307"/>
      <c r="AG233" s="83"/>
      <c r="AH233" s="105"/>
      <c r="AI233" s="105"/>
      <c r="AJ233" s="105"/>
    </row>
    <row r="234" spans="1:27" ht="12.75" customHeight="1">
      <c r="A234" s="83"/>
      <c r="B234" s="104"/>
      <c r="C234" s="83"/>
      <c r="D234" s="107"/>
      <c r="E234" s="113"/>
      <c r="F234" s="83"/>
      <c r="G234" s="109"/>
      <c r="H234" s="110"/>
      <c r="I234" s="111"/>
      <c r="J234" s="83"/>
      <c r="K234" s="104"/>
      <c r="L234" s="83"/>
      <c r="M234" s="107"/>
      <c r="N234" s="113"/>
      <c r="O234" s="83"/>
      <c r="P234" s="109"/>
      <c r="Q234" s="110"/>
      <c r="R234" s="105"/>
      <c r="S234" s="83"/>
      <c r="T234" s="139"/>
      <c r="U234" s="83"/>
      <c r="V234" s="83"/>
      <c r="W234" s="83"/>
      <c r="X234" s="83"/>
      <c r="Y234" s="83"/>
      <c r="Z234" s="83"/>
      <c r="AA234" s="83"/>
    </row>
    <row r="235" spans="1:18" ht="12.75" customHeight="1">
      <c r="A235" s="83"/>
      <c r="B235" s="106" t="s">
        <v>803</v>
      </c>
      <c r="C235" s="83"/>
      <c r="D235" s="107"/>
      <c r="E235" s="108" t="s">
        <v>804</v>
      </c>
      <c r="F235" s="83"/>
      <c r="G235" s="109">
        <v>2284</v>
      </c>
      <c r="H235" s="110">
        <v>2460</v>
      </c>
      <c r="I235" s="111">
        <f>SUM(G235:H235)</f>
        <v>4744</v>
      </c>
      <c r="J235" s="83"/>
      <c r="K235" s="106" t="s">
        <v>805</v>
      </c>
      <c r="L235" s="83"/>
      <c r="M235" s="107"/>
      <c r="N235" s="108" t="s">
        <v>806</v>
      </c>
      <c r="O235" s="83"/>
      <c r="P235" s="109">
        <v>690</v>
      </c>
      <c r="Q235" s="110">
        <v>749</v>
      </c>
      <c r="R235" s="105">
        <f>SUM(P235:Q235)</f>
        <v>1439</v>
      </c>
    </row>
    <row r="236" spans="1:18" ht="12.75" customHeight="1">
      <c r="A236" s="118"/>
      <c r="B236" s="119"/>
      <c r="C236" s="118"/>
      <c r="D236" s="120"/>
      <c r="E236" s="123"/>
      <c r="F236" s="118"/>
      <c r="G236" s="114"/>
      <c r="H236" s="115"/>
      <c r="I236" s="116"/>
      <c r="J236" s="118"/>
      <c r="K236" s="119"/>
      <c r="L236" s="118"/>
      <c r="M236" s="120"/>
      <c r="N236" s="123"/>
      <c r="O236" s="118"/>
      <c r="P236" s="114"/>
      <c r="Q236" s="115"/>
      <c r="R236" s="117"/>
    </row>
    <row r="237" spans="1:18" ht="12.75" customHeight="1">
      <c r="A237" s="83"/>
      <c r="B237" s="104"/>
      <c r="C237" s="83"/>
      <c r="D237" s="107"/>
      <c r="E237" s="108"/>
      <c r="F237" s="83"/>
      <c r="G237" s="109"/>
      <c r="H237" s="110"/>
      <c r="I237" s="111"/>
      <c r="J237" s="83"/>
      <c r="K237" s="104"/>
      <c r="L237" s="83"/>
      <c r="M237" s="107"/>
      <c r="N237" s="308" t="s">
        <v>807</v>
      </c>
      <c r="O237" s="83"/>
      <c r="P237" s="109"/>
      <c r="Q237" s="110"/>
      <c r="R237" s="105"/>
    </row>
    <row r="238" spans="1:18" ht="12.75" customHeight="1">
      <c r="A238" s="83"/>
      <c r="B238" s="106" t="s">
        <v>808</v>
      </c>
      <c r="C238" s="83"/>
      <c r="D238" s="107"/>
      <c r="E238" s="108" t="s">
        <v>809</v>
      </c>
      <c r="F238" s="83"/>
      <c r="G238" s="109">
        <v>1781</v>
      </c>
      <c r="H238" s="110">
        <v>1830</v>
      </c>
      <c r="I238" s="111">
        <f>SUM(G238:H238)</f>
        <v>3611</v>
      </c>
      <c r="J238" s="83"/>
      <c r="K238" s="106" t="s">
        <v>810</v>
      </c>
      <c r="L238" s="83"/>
      <c r="M238" s="107"/>
      <c r="N238" s="309"/>
      <c r="O238" s="83"/>
      <c r="P238" s="109">
        <v>1055</v>
      </c>
      <c r="Q238" s="110">
        <v>1057</v>
      </c>
      <c r="R238" s="105">
        <f>SUM(P238:Q238)</f>
        <v>2112</v>
      </c>
    </row>
    <row r="239" spans="1:18" ht="12.75" customHeight="1" thickBot="1">
      <c r="A239" s="126"/>
      <c r="B239" s="127"/>
      <c r="C239" s="126"/>
      <c r="D239" s="128"/>
      <c r="E239" s="129"/>
      <c r="F239" s="126"/>
      <c r="G239" s="130"/>
      <c r="H239" s="131"/>
      <c r="I239" s="132"/>
      <c r="J239" s="126"/>
      <c r="K239" s="127"/>
      <c r="L239" s="126"/>
      <c r="M239" s="128"/>
      <c r="N239" s="313"/>
      <c r="O239" s="126"/>
      <c r="P239" s="130"/>
      <c r="Q239" s="131"/>
      <c r="R239" s="133"/>
    </row>
    <row r="240" ht="16.5" customHeight="1"/>
    <row r="241" ht="32.25" customHeight="1"/>
    <row r="242" spans="1:18" ht="50.25" customHeight="1">
      <c r="A242" s="306" t="s">
        <v>594</v>
      </c>
      <c r="B242" s="306"/>
      <c r="C242" s="306"/>
      <c r="D242" s="306"/>
      <c r="E242" s="306"/>
      <c r="F242" s="306"/>
      <c r="G242" s="306"/>
      <c r="H242" s="306"/>
      <c r="I242" s="306"/>
      <c r="J242" s="306"/>
      <c r="K242" s="306"/>
      <c r="L242" s="306"/>
      <c r="M242" s="306"/>
      <c r="N242" s="306"/>
      <c r="O242" s="306"/>
      <c r="P242" s="306"/>
      <c r="Q242" s="306"/>
      <c r="R242" s="306"/>
    </row>
    <row r="243" spans="1:18" ht="16.5" customHeight="1" thickBot="1">
      <c r="A243" s="83"/>
      <c r="B243" s="84"/>
      <c r="C243" s="83"/>
      <c r="D243" s="83"/>
      <c r="E243" s="85"/>
      <c r="F243" s="83"/>
      <c r="G243" s="83"/>
      <c r="H243" s="83"/>
      <c r="I243" s="83"/>
      <c r="J243" s="83"/>
      <c r="K243" s="83"/>
      <c r="L243" s="83"/>
      <c r="R243" s="89"/>
    </row>
    <row r="244" spans="1:18" ht="15" customHeight="1">
      <c r="A244" s="295" t="s">
        <v>516</v>
      </c>
      <c r="B244" s="295"/>
      <c r="C244" s="295"/>
      <c r="D244" s="296"/>
      <c r="E244" s="296"/>
      <c r="F244" s="297"/>
      <c r="G244" s="301" t="s">
        <v>517</v>
      </c>
      <c r="H244" s="301"/>
      <c r="I244" s="301"/>
      <c r="J244" s="295" t="s">
        <v>516</v>
      </c>
      <c r="K244" s="295"/>
      <c r="L244" s="295"/>
      <c r="M244" s="296"/>
      <c r="N244" s="296"/>
      <c r="O244" s="297"/>
      <c r="P244" s="301" t="s">
        <v>517</v>
      </c>
      <c r="Q244" s="301"/>
      <c r="R244" s="302"/>
    </row>
    <row r="245" spans="1:18" ht="21" customHeight="1">
      <c r="A245" s="298"/>
      <c r="B245" s="298"/>
      <c r="C245" s="298"/>
      <c r="D245" s="299"/>
      <c r="E245" s="299"/>
      <c r="F245" s="300"/>
      <c r="G245" s="91" t="s">
        <v>518</v>
      </c>
      <c r="H245" s="92" t="s">
        <v>519</v>
      </c>
      <c r="I245" s="93" t="s">
        <v>520</v>
      </c>
      <c r="J245" s="298"/>
      <c r="K245" s="298"/>
      <c r="L245" s="298"/>
      <c r="M245" s="299"/>
      <c r="N245" s="299"/>
      <c r="O245" s="300"/>
      <c r="P245" s="91" t="s">
        <v>518</v>
      </c>
      <c r="Q245" s="92" t="s">
        <v>519</v>
      </c>
      <c r="R245" s="94" t="s">
        <v>520</v>
      </c>
    </row>
    <row r="246" spans="1:18" ht="12.75" customHeight="1">
      <c r="A246" s="95"/>
      <c r="B246" s="96"/>
      <c r="C246" s="95"/>
      <c r="D246" s="97"/>
      <c r="E246" s="99"/>
      <c r="F246" s="95"/>
      <c r="G246" s="100"/>
      <c r="H246" s="101"/>
      <c r="I246" s="102"/>
      <c r="J246" s="95"/>
      <c r="K246" s="96"/>
      <c r="L246" s="95"/>
      <c r="M246" s="97"/>
      <c r="N246" s="99"/>
      <c r="O246" s="95"/>
      <c r="P246" s="100"/>
      <c r="Q246" s="101"/>
      <c r="R246" s="103"/>
    </row>
    <row r="247" spans="1:18" ht="12.75" customHeight="1">
      <c r="A247" s="83"/>
      <c r="B247" s="106" t="s">
        <v>811</v>
      </c>
      <c r="C247" s="83"/>
      <c r="D247" s="107"/>
      <c r="E247" s="108" t="s">
        <v>812</v>
      </c>
      <c r="F247" s="83"/>
      <c r="G247" s="109">
        <v>670</v>
      </c>
      <c r="H247" s="110">
        <v>723</v>
      </c>
      <c r="I247" s="111">
        <f>SUM(G247:H247)</f>
        <v>1393</v>
      </c>
      <c r="J247" s="83"/>
      <c r="K247" s="106" t="s">
        <v>813</v>
      </c>
      <c r="L247" s="83"/>
      <c r="M247" s="107"/>
      <c r="N247" s="108" t="s">
        <v>814</v>
      </c>
      <c r="O247" s="83"/>
      <c r="P247" s="109">
        <v>119</v>
      </c>
      <c r="Q247" s="110">
        <v>125</v>
      </c>
      <c r="R247" s="105">
        <f>SUM(P247:Q247)</f>
        <v>244</v>
      </c>
    </row>
    <row r="248" spans="1:18" ht="12.75" customHeight="1">
      <c r="A248" s="83"/>
      <c r="B248" s="104"/>
      <c r="C248" s="83"/>
      <c r="D248" s="107"/>
      <c r="E248" s="113"/>
      <c r="F248" s="83"/>
      <c r="G248" s="114"/>
      <c r="H248" s="115"/>
      <c r="I248" s="116"/>
      <c r="J248" s="83"/>
      <c r="K248" s="104"/>
      <c r="L248" s="83"/>
      <c r="M248" s="107"/>
      <c r="N248" s="113"/>
      <c r="O248" s="83"/>
      <c r="P248" s="114"/>
      <c r="Q248" s="115"/>
      <c r="R248" s="117"/>
    </row>
    <row r="249" spans="1:18" ht="12.75" customHeight="1">
      <c r="A249" s="95"/>
      <c r="B249" s="96"/>
      <c r="C249" s="95"/>
      <c r="D249" s="97"/>
      <c r="E249" s="124"/>
      <c r="F249" s="95"/>
      <c r="G249" s="100"/>
      <c r="H249" s="101"/>
      <c r="I249" s="102"/>
      <c r="J249" s="95"/>
      <c r="K249" s="96"/>
      <c r="L249" s="95"/>
      <c r="M249" s="97"/>
      <c r="N249" s="99"/>
      <c r="O249" s="95"/>
      <c r="P249" s="100"/>
      <c r="Q249" s="101"/>
      <c r="R249" s="103"/>
    </row>
    <row r="250" spans="1:18" ht="12.75" customHeight="1">
      <c r="A250" s="83"/>
      <c r="B250" s="106" t="s">
        <v>815</v>
      </c>
      <c r="C250" s="83"/>
      <c r="D250" s="107"/>
      <c r="E250" s="108" t="s">
        <v>816</v>
      </c>
      <c r="F250" s="83"/>
      <c r="G250" s="109">
        <v>1020</v>
      </c>
      <c r="H250" s="110">
        <v>1106</v>
      </c>
      <c r="I250" s="111">
        <f>SUM(G250:H250)</f>
        <v>2126</v>
      </c>
      <c r="J250" s="83"/>
      <c r="K250" s="106" t="s">
        <v>817</v>
      </c>
      <c r="L250" s="83"/>
      <c r="M250" s="107"/>
      <c r="N250" s="108" t="s">
        <v>818</v>
      </c>
      <c r="O250" s="83"/>
      <c r="P250" s="109">
        <v>1255</v>
      </c>
      <c r="Q250" s="110">
        <v>1301</v>
      </c>
      <c r="R250" s="105">
        <f>SUM(P250:Q250)</f>
        <v>2556</v>
      </c>
    </row>
    <row r="251" spans="1:18" ht="12.75" customHeight="1">
      <c r="A251" s="118"/>
      <c r="B251" s="119"/>
      <c r="C251" s="118"/>
      <c r="D251" s="120"/>
      <c r="E251" s="125"/>
      <c r="F251" s="118"/>
      <c r="G251" s="114"/>
      <c r="H251" s="115"/>
      <c r="I251" s="116"/>
      <c r="J251" s="118"/>
      <c r="K251" s="119"/>
      <c r="L251" s="118"/>
      <c r="M251" s="120"/>
      <c r="N251" s="121"/>
      <c r="O251" s="118"/>
      <c r="P251" s="114"/>
      <c r="Q251" s="115"/>
      <c r="R251" s="117"/>
    </row>
    <row r="252" spans="1:18" ht="12.75" customHeight="1">
      <c r="A252" s="83"/>
      <c r="B252" s="104"/>
      <c r="C252" s="83"/>
      <c r="D252" s="97"/>
      <c r="E252" s="108"/>
      <c r="F252" s="83"/>
      <c r="G252" s="109"/>
      <c r="H252" s="101"/>
      <c r="I252" s="111"/>
      <c r="J252" s="83"/>
      <c r="K252" s="104"/>
      <c r="L252" s="83"/>
      <c r="M252" s="97"/>
      <c r="N252" s="108"/>
      <c r="O252" s="83"/>
      <c r="P252" s="109"/>
      <c r="Q252" s="101"/>
      <c r="R252" s="105"/>
    </row>
    <row r="253" spans="1:18" ht="12.75" customHeight="1">
      <c r="A253" s="83"/>
      <c r="B253" s="106" t="s">
        <v>819</v>
      </c>
      <c r="C253" s="83"/>
      <c r="D253" s="107"/>
      <c r="E253" s="108" t="s">
        <v>820</v>
      </c>
      <c r="F253" s="83"/>
      <c r="G253" s="109">
        <v>1200</v>
      </c>
      <c r="H253" s="110">
        <v>1271</v>
      </c>
      <c r="I253" s="111">
        <f>SUM(G253:H253)</f>
        <v>2471</v>
      </c>
      <c r="J253" s="83"/>
      <c r="K253" s="106" t="s">
        <v>821</v>
      </c>
      <c r="L253" s="83"/>
      <c r="M253" s="107"/>
      <c r="N253" s="108" t="s">
        <v>822</v>
      </c>
      <c r="O253" s="83"/>
      <c r="P253" s="109">
        <v>836</v>
      </c>
      <c r="Q253" s="110">
        <v>878</v>
      </c>
      <c r="R253" s="105">
        <f>SUM(P253:Q253)</f>
        <v>1714</v>
      </c>
    </row>
    <row r="254" spans="1:18" ht="12.75" customHeight="1">
      <c r="A254" s="118"/>
      <c r="B254" s="119"/>
      <c r="C254" s="118"/>
      <c r="D254" s="120"/>
      <c r="E254" s="122"/>
      <c r="F254" s="118"/>
      <c r="G254" s="114"/>
      <c r="H254" s="115"/>
      <c r="I254" s="116"/>
      <c r="J254" s="118"/>
      <c r="K254" s="119"/>
      <c r="L254" s="118"/>
      <c r="M254" s="120"/>
      <c r="N254" s="122"/>
      <c r="O254" s="118"/>
      <c r="P254" s="114"/>
      <c r="Q254" s="115"/>
      <c r="R254" s="117"/>
    </row>
    <row r="255" spans="1:18" ht="12.75" customHeight="1">
      <c r="A255" s="83"/>
      <c r="B255" s="104"/>
      <c r="C255" s="83"/>
      <c r="D255" s="107"/>
      <c r="E255" s="113"/>
      <c r="F255" s="83"/>
      <c r="G255" s="109"/>
      <c r="H255" s="110"/>
      <c r="I255" s="111"/>
      <c r="J255" s="83"/>
      <c r="K255" s="104"/>
      <c r="L255" s="83"/>
      <c r="M255" s="107"/>
      <c r="N255" s="113"/>
      <c r="O255" s="83"/>
      <c r="P255" s="109"/>
      <c r="Q255" s="110"/>
      <c r="R255" s="105"/>
    </row>
    <row r="256" spans="1:18" ht="12.75" customHeight="1">
      <c r="A256" s="83"/>
      <c r="B256" s="106" t="s">
        <v>823</v>
      </c>
      <c r="C256" s="83"/>
      <c r="D256" s="107"/>
      <c r="E256" s="108" t="s">
        <v>824</v>
      </c>
      <c r="F256" s="83"/>
      <c r="G256" s="109">
        <v>895</v>
      </c>
      <c r="H256" s="110">
        <v>966</v>
      </c>
      <c r="I256" s="111">
        <f>SUM(G256:H256)</f>
        <v>1861</v>
      </c>
      <c r="J256" s="83"/>
      <c r="K256" s="106" t="s">
        <v>825</v>
      </c>
      <c r="L256" s="83"/>
      <c r="M256" s="107"/>
      <c r="N256" s="108" t="s">
        <v>826</v>
      </c>
      <c r="O256" s="83"/>
      <c r="P256" s="109">
        <v>477</v>
      </c>
      <c r="Q256" s="110">
        <v>502</v>
      </c>
      <c r="R256" s="105">
        <f>SUM(P256:Q256)</f>
        <v>979</v>
      </c>
    </row>
    <row r="257" spans="1:18" ht="12.75" customHeight="1">
      <c r="A257" s="118"/>
      <c r="B257" s="119"/>
      <c r="C257" s="118"/>
      <c r="D257" s="120"/>
      <c r="E257" s="122"/>
      <c r="F257" s="118"/>
      <c r="G257" s="114"/>
      <c r="H257" s="115"/>
      <c r="I257" s="116"/>
      <c r="J257" s="118"/>
      <c r="K257" s="119"/>
      <c r="L257" s="118"/>
      <c r="M257" s="120"/>
      <c r="N257" s="122"/>
      <c r="O257" s="118"/>
      <c r="P257" s="114"/>
      <c r="Q257" s="115"/>
      <c r="R257" s="117"/>
    </row>
    <row r="258" spans="1:18" ht="12.75" customHeight="1">
      <c r="A258" s="83"/>
      <c r="B258" s="104"/>
      <c r="C258" s="83"/>
      <c r="D258" s="107"/>
      <c r="E258" s="113"/>
      <c r="F258" s="83"/>
      <c r="G258" s="109"/>
      <c r="H258" s="110"/>
      <c r="I258" s="111"/>
      <c r="J258" s="83"/>
      <c r="K258" s="104"/>
      <c r="L258" s="83"/>
      <c r="M258" s="107"/>
      <c r="N258" s="113"/>
      <c r="O258" s="83"/>
      <c r="P258" s="109"/>
      <c r="Q258" s="110"/>
      <c r="R258" s="105"/>
    </row>
    <row r="259" spans="1:18" ht="12.75" customHeight="1">
      <c r="A259" s="83"/>
      <c r="B259" s="106" t="s">
        <v>827</v>
      </c>
      <c r="C259" s="83"/>
      <c r="D259" s="107"/>
      <c r="E259" s="108" t="s">
        <v>828</v>
      </c>
      <c r="F259" s="83"/>
      <c r="G259" s="109">
        <v>1476</v>
      </c>
      <c r="H259" s="110">
        <v>1538</v>
      </c>
      <c r="I259" s="111">
        <f>SUM(G259:H259)</f>
        <v>3014</v>
      </c>
      <c r="J259" s="83"/>
      <c r="K259" s="106" t="s">
        <v>829</v>
      </c>
      <c r="L259" s="83"/>
      <c r="M259" s="107"/>
      <c r="N259" s="108" t="s">
        <v>830</v>
      </c>
      <c r="O259" s="83"/>
      <c r="P259" s="109">
        <v>449</v>
      </c>
      <c r="Q259" s="110">
        <v>471</v>
      </c>
      <c r="R259" s="105">
        <f>SUM(P259:Q259)</f>
        <v>920</v>
      </c>
    </row>
    <row r="260" spans="1:18" ht="12.75" customHeight="1">
      <c r="A260" s="118"/>
      <c r="B260" s="119"/>
      <c r="C260" s="118"/>
      <c r="D260" s="120"/>
      <c r="E260" s="123"/>
      <c r="F260" s="118"/>
      <c r="G260" s="114"/>
      <c r="H260" s="115"/>
      <c r="I260" s="116"/>
      <c r="J260" s="118"/>
      <c r="K260" s="119"/>
      <c r="L260" s="118"/>
      <c r="M260" s="120"/>
      <c r="N260" s="123"/>
      <c r="O260" s="118"/>
      <c r="P260" s="114"/>
      <c r="Q260" s="115"/>
      <c r="R260" s="117"/>
    </row>
    <row r="261" spans="1:18" ht="12.75" customHeight="1">
      <c r="A261" s="83"/>
      <c r="B261" s="104"/>
      <c r="C261" s="83"/>
      <c r="D261" s="97"/>
      <c r="E261" s="108"/>
      <c r="F261" s="83"/>
      <c r="G261" s="109"/>
      <c r="H261" s="101"/>
      <c r="I261" s="111"/>
      <c r="J261" s="83"/>
      <c r="K261" s="104"/>
      <c r="L261" s="83"/>
      <c r="M261" s="97"/>
      <c r="N261" s="124"/>
      <c r="O261" s="83"/>
      <c r="P261" s="109"/>
      <c r="Q261" s="101"/>
      <c r="R261" s="105"/>
    </row>
    <row r="262" spans="1:18" ht="12.75" customHeight="1">
      <c r="A262" s="83"/>
      <c r="B262" s="106" t="s">
        <v>831</v>
      </c>
      <c r="C262" s="83"/>
      <c r="D262" s="107"/>
      <c r="E262" s="108" t="s">
        <v>832</v>
      </c>
      <c r="F262" s="83"/>
      <c r="G262" s="109">
        <v>979</v>
      </c>
      <c r="H262" s="110">
        <v>998</v>
      </c>
      <c r="I262" s="111">
        <f>SUM(G262:H262)</f>
        <v>1977</v>
      </c>
      <c r="J262" s="83"/>
      <c r="K262" s="106" t="s">
        <v>833</v>
      </c>
      <c r="L262" s="83"/>
      <c r="M262" s="107"/>
      <c r="N262" s="137" t="s">
        <v>834</v>
      </c>
      <c r="O262" s="83"/>
      <c r="P262" s="109">
        <v>624</v>
      </c>
      <c r="Q262" s="110">
        <v>659</v>
      </c>
      <c r="R262" s="105">
        <f>SUM(P262:Q262)</f>
        <v>1283</v>
      </c>
    </row>
    <row r="263" spans="1:18" ht="12.75" customHeight="1">
      <c r="A263" s="118"/>
      <c r="B263" s="119"/>
      <c r="C263" s="118"/>
      <c r="D263" s="120"/>
      <c r="E263" s="122"/>
      <c r="F263" s="118"/>
      <c r="G263" s="114"/>
      <c r="H263" s="115"/>
      <c r="I263" s="116"/>
      <c r="J263" s="118"/>
      <c r="K263" s="119"/>
      <c r="L263" s="118"/>
      <c r="M263" s="120"/>
      <c r="N263" s="125"/>
      <c r="O263" s="118"/>
      <c r="P263" s="114"/>
      <c r="Q263" s="115"/>
      <c r="R263" s="117"/>
    </row>
    <row r="264" spans="1:18" ht="12.75" customHeight="1">
      <c r="A264" s="83"/>
      <c r="B264" s="104"/>
      <c r="C264" s="83"/>
      <c r="D264" s="107"/>
      <c r="E264" s="113"/>
      <c r="F264" s="83"/>
      <c r="G264" s="109"/>
      <c r="H264" s="110"/>
      <c r="I264" s="111"/>
      <c r="J264" s="83"/>
      <c r="K264" s="104"/>
      <c r="L264" s="83"/>
      <c r="M264" s="107"/>
      <c r="N264" s="113"/>
      <c r="O264" s="83"/>
      <c r="P264" s="109"/>
      <c r="Q264" s="110"/>
      <c r="R264" s="105"/>
    </row>
    <row r="265" spans="1:18" ht="12.75" customHeight="1">
      <c r="A265" s="83"/>
      <c r="B265" s="106" t="s">
        <v>835</v>
      </c>
      <c r="C265" s="83"/>
      <c r="D265" s="107"/>
      <c r="E265" s="108" t="s">
        <v>836</v>
      </c>
      <c r="F265" s="83"/>
      <c r="G265" s="109">
        <v>772</v>
      </c>
      <c r="H265" s="110">
        <v>801</v>
      </c>
      <c r="I265" s="111">
        <f>SUM(G265:H265)</f>
        <v>1573</v>
      </c>
      <c r="J265" s="83"/>
      <c r="K265" s="106" t="s">
        <v>837</v>
      </c>
      <c r="L265" s="83"/>
      <c r="M265" s="107"/>
      <c r="N265" s="137" t="s">
        <v>838</v>
      </c>
      <c r="O265" s="83"/>
      <c r="P265" s="109">
        <v>525</v>
      </c>
      <c r="Q265" s="110">
        <v>571</v>
      </c>
      <c r="R265" s="105">
        <f>SUM(P265:Q265)</f>
        <v>1096</v>
      </c>
    </row>
    <row r="266" spans="1:18" ht="12.75" customHeight="1">
      <c r="A266" s="118"/>
      <c r="B266" s="119"/>
      <c r="C266" s="118"/>
      <c r="D266" s="120"/>
      <c r="E266" s="122"/>
      <c r="F266" s="118"/>
      <c r="G266" s="114"/>
      <c r="H266" s="115"/>
      <c r="I266" s="116"/>
      <c r="J266" s="118"/>
      <c r="K266" s="119"/>
      <c r="L266" s="118"/>
      <c r="M266" s="120"/>
      <c r="N266" s="122"/>
      <c r="O266" s="118"/>
      <c r="P266" s="114"/>
      <c r="Q266" s="115"/>
      <c r="R266" s="117"/>
    </row>
    <row r="267" spans="1:18" ht="12.75" customHeight="1">
      <c r="A267" s="83"/>
      <c r="B267" s="104"/>
      <c r="C267" s="83"/>
      <c r="D267" s="107"/>
      <c r="E267" s="113"/>
      <c r="F267" s="83"/>
      <c r="G267" s="109"/>
      <c r="H267" s="110"/>
      <c r="I267" s="111"/>
      <c r="J267" s="83"/>
      <c r="K267" s="104"/>
      <c r="L267" s="83"/>
      <c r="M267" s="107"/>
      <c r="N267" s="113"/>
      <c r="O267" s="83"/>
      <c r="P267" s="109"/>
      <c r="Q267" s="110"/>
      <c r="R267" s="105"/>
    </row>
    <row r="268" spans="1:18" ht="12.75" customHeight="1">
      <c r="A268" s="83"/>
      <c r="B268" s="106" t="s">
        <v>839</v>
      </c>
      <c r="C268" s="83"/>
      <c r="D268" s="107"/>
      <c r="E268" s="108" t="s">
        <v>840</v>
      </c>
      <c r="F268" s="83"/>
      <c r="G268" s="109">
        <v>686</v>
      </c>
      <c r="H268" s="110">
        <v>705</v>
      </c>
      <c r="I268" s="111">
        <f>SUM(G268:H268)</f>
        <v>1391</v>
      </c>
      <c r="J268" s="83"/>
      <c r="K268" s="106" t="s">
        <v>841</v>
      </c>
      <c r="L268" s="83"/>
      <c r="M268" s="107"/>
      <c r="N268" s="108" t="s">
        <v>842</v>
      </c>
      <c r="O268" s="83"/>
      <c r="P268" s="109">
        <v>463</v>
      </c>
      <c r="Q268" s="110">
        <v>474</v>
      </c>
      <c r="R268" s="105">
        <f>SUM(P268:Q268)</f>
        <v>937</v>
      </c>
    </row>
    <row r="269" spans="1:18" ht="12.75" customHeight="1">
      <c r="A269" s="118"/>
      <c r="B269" s="119"/>
      <c r="C269" s="118"/>
      <c r="D269" s="120"/>
      <c r="E269" s="123"/>
      <c r="F269" s="118"/>
      <c r="G269" s="114"/>
      <c r="H269" s="115"/>
      <c r="I269" s="116"/>
      <c r="J269" s="118"/>
      <c r="K269" s="119"/>
      <c r="L269" s="118"/>
      <c r="M269" s="120"/>
      <c r="N269" s="123"/>
      <c r="O269" s="118"/>
      <c r="P269" s="114"/>
      <c r="Q269" s="115"/>
      <c r="R269" s="117"/>
    </row>
    <row r="270" spans="1:18" ht="12.75" customHeight="1">
      <c r="A270" s="83"/>
      <c r="B270" s="104"/>
      <c r="C270" s="83"/>
      <c r="D270" s="97"/>
      <c r="E270" s="108"/>
      <c r="F270" s="83"/>
      <c r="G270" s="109"/>
      <c r="H270" s="101"/>
      <c r="I270" s="111"/>
      <c r="J270" s="83"/>
      <c r="K270" s="104"/>
      <c r="L270" s="83"/>
      <c r="M270" s="97"/>
      <c r="N270" s="108"/>
      <c r="O270" s="83"/>
      <c r="P270" s="109"/>
      <c r="Q270" s="101"/>
      <c r="R270" s="105"/>
    </row>
    <row r="271" spans="1:18" ht="12.75" customHeight="1">
      <c r="A271" s="83"/>
      <c r="B271" s="106" t="s">
        <v>843</v>
      </c>
      <c r="C271" s="83"/>
      <c r="D271" s="107"/>
      <c r="E271" s="108" t="s">
        <v>844</v>
      </c>
      <c r="F271" s="83"/>
      <c r="G271" s="109">
        <v>1562</v>
      </c>
      <c r="H271" s="110">
        <v>2035</v>
      </c>
      <c r="I271" s="111">
        <f>SUM(G271:H271)</f>
        <v>3597</v>
      </c>
      <c r="J271" s="83"/>
      <c r="K271" s="106" t="s">
        <v>845</v>
      </c>
      <c r="L271" s="83"/>
      <c r="M271" s="107"/>
      <c r="N271" s="108" t="s">
        <v>846</v>
      </c>
      <c r="O271" s="83"/>
      <c r="P271" s="109">
        <v>1118</v>
      </c>
      <c r="Q271" s="110">
        <v>1178</v>
      </c>
      <c r="R271" s="105">
        <f>SUM(P271:Q271)</f>
        <v>2296</v>
      </c>
    </row>
    <row r="272" spans="1:18" ht="12.75" customHeight="1">
      <c r="A272" s="118"/>
      <c r="B272" s="119"/>
      <c r="C272" s="118"/>
      <c r="D272" s="120"/>
      <c r="E272" s="122"/>
      <c r="F272" s="118"/>
      <c r="G272" s="114"/>
      <c r="H272" s="115"/>
      <c r="I272" s="116"/>
      <c r="J272" s="118"/>
      <c r="K272" s="119"/>
      <c r="L272" s="118"/>
      <c r="M272" s="120"/>
      <c r="N272" s="122"/>
      <c r="O272" s="118"/>
      <c r="P272" s="114"/>
      <c r="Q272" s="115"/>
      <c r="R272" s="117"/>
    </row>
    <row r="273" spans="1:18" ht="12.75" customHeight="1">
      <c r="A273" s="83"/>
      <c r="B273" s="104"/>
      <c r="C273" s="83"/>
      <c r="D273" s="107"/>
      <c r="E273" s="113"/>
      <c r="F273" s="83"/>
      <c r="G273" s="109"/>
      <c r="H273" s="110"/>
      <c r="I273" s="111"/>
      <c r="J273" s="83"/>
      <c r="K273" s="104"/>
      <c r="L273" s="83"/>
      <c r="M273" s="107"/>
      <c r="N273" s="113"/>
      <c r="O273" s="83"/>
      <c r="P273" s="109"/>
      <c r="Q273" s="110"/>
      <c r="R273" s="105"/>
    </row>
    <row r="274" spans="1:18" ht="12.75" customHeight="1">
      <c r="A274" s="83"/>
      <c r="B274" s="106" t="s">
        <v>847</v>
      </c>
      <c r="C274" s="83"/>
      <c r="D274" s="107"/>
      <c r="E274" s="108" t="s">
        <v>848</v>
      </c>
      <c r="F274" s="83"/>
      <c r="G274" s="109">
        <v>1986</v>
      </c>
      <c r="H274" s="110">
        <v>2021</v>
      </c>
      <c r="I274" s="111">
        <f>SUM(G274:H274)</f>
        <v>4007</v>
      </c>
      <c r="J274" s="83"/>
      <c r="K274" s="106" t="s">
        <v>849</v>
      </c>
      <c r="L274" s="83"/>
      <c r="M274" s="107"/>
      <c r="N274" s="108" t="s">
        <v>850</v>
      </c>
      <c r="O274" s="83"/>
      <c r="P274" s="109">
        <v>317</v>
      </c>
      <c r="Q274" s="110">
        <v>325</v>
      </c>
      <c r="R274" s="105">
        <f>SUM(P274:Q274)</f>
        <v>642</v>
      </c>
    </row>
    <row r="275" spans="1:18" ht="12.75" customHeight="1">
      <c r="A275" s="118"/>
      <c r="B275" s="119"/>
      <c r="C275" s="118"/>
      <c r="D275" s="120"/>
      <c r="E275" s="122"/>
      <c r="F275" s="118"/>
      <c r="G275" s="114"/>
      <c r="H275" s="115"/>
      <c r="I275" s="116"/>
      <c r="J275" s="118"/>
      <c r="K275" s="119"/>
      <c r="L275" s="118"/>
      <c r="M275" s="120"/>
      <c r="N275" s="122"/>
      <c r="O275" s="118"/>
      <c r="P275" s="114"/>
      <c r="Q275" s="115"/>
      <c r="R275" s="117"/>
    </row>
    <row r="276" spans="1:18" ht="12.75" customHeight="1">
      <c r="A276" s="83"/>
      <c r="B276" s="104"/>
      <c r="C276" s="83"/>
      <c r="D276" s="107"/>
      <c r="E276" s="308" t="s">
        <v>851</v>
      </c>
      <c r="F276" s="83"/>
      <c r="G276" s="109"/>
      <c r="H276" s="110"/>
      <c r="I276" s="111"/>
      <c r="J276" s="83"/>
      <c r="K276" s="104"/>
      <c r="L276" s="83"/>
      <c r="M276" s="107"/>
      <c r="N276" s="113"/>
      <c r="O276" s="83"/>
      <c r="P276" s="109"/>
      <c r="Q276" s="110"/>
      <c r="R276" s="105"/>
    </row>
    <row r="277" spans="1:18" ht="12.75" customHeight="1">
      <c r="A277" s="83"/>
      <c r="B277" s="106" t="s">
        <v>852</v>
      </c>
      <c r="C277" s="83"/>
      <c r="D277" s="107"/>
      <c r="E277" s="309"/>
      <c r="F277" s="83"/>
      <c r="G277" s="109">
        <v>1029</v>
      </c>
      <c r="H277" s="110">
        <v>1090</v>
      </c>
      <c r="I277" s="111">
        <f>SUM(G277:H277)</f>
        <v>2119</v>
      </c>
      <c r="J277" s="83"/>
      <c r="K277" s="106" t="s">
        <v>853</v>
      </c>
      <c r="L277" s="83"/>
      <c r="M277" s="107"/>
      <c r="N277" s="108" t="s">
        <v>854</v>
      </c>
      <c r="O277" s="83"/>
      <c r="P277" s="109">
        <v>196</v>
      </c>
      <c r="Q277" s="110">
        <v>201</v>
      </c>
      <c r="R277" s="105">
        <f>SUM(P277:Q277)</f>
        <v>397</v>
      </c>
    </row>
    <row r="278" spans="1:18" ht="12.75" customHeight="1">
      <c r="A278" s="118"/>
      <c r="B278" s="119"/>
      <c r="C278" s="118"/>
      <c r="D278" s="120"/>
      <c r="E278" s="310"/>
      <c r="F278" s="118"/>
      <c r="G278" s="114"/>
      <c r="H278" s="115"/>
      <c r="I278" s="116"/>
      <c r="J278" s="118"/>
      <c r="K278" s="119"/>
      <c r="L278" s="118"/>
      <c r="M278" s="120"/>
      <c r="N278" s="123"/>
      <c r="O278" s="118"/>
      <c r="P278" s="114"/>
      <c r="Q278" s="115"/>
      <c r="R278" s="117"/>
    </row>
    <row r="279" spans="1:18" ht="12.75" customHeight="1">
      <c r="A279" s="83"/>
      <c r="B279" s="104"/>
      <c r="C279" s="83"/>
      <c r="D279" s="97"/>
      <c r="E279" s="108"/>
      <c r="F279" s="83"/>
      <c r="G279" s="109"/>
      <c r="H279" s="101"/>
      <c r="I279" s="111"/>
      <c r="J279" s="83"/>
      <c r="K279" s="104"/>
      <c r="L279" s="83"/>
      <c r="M279" s="97"/>
      <c r="N279" s="108"/>
      <c r="O279" s="83"/>
      <c r="P279" s="109"/>
      <c r="Q279" s="101"/>
      <c r="R279" s="105"/>
    </row>
    <row r="280" spans="1:18" ht="12.75" customHeight="1">
      <c r="A280" s="83"/>
      <c r="B280" s="106" t="s">
        <v>855</v>
      </c>
      <c r="C280" s="83"/>
      <c r="D280" s="107"/>
      <c r="E280" s="108" t="s">
        <v>856</v>
      </c>
      <c r="F280" s="83"/>
      <c r="G280" s="109">
        <v>2209</v>
      </c>
      <c r="H280" s="110">
        <v>2295</v>
      </c>
      <c r="I280" s="111">
        <f>SUM(G280:H280)</f>
        <v>4504</v>
      </c>
      <c r="J280" s="83"/>
      <c r="K280" s="106" t="s">
        <v>857</v>
      </c>
      <c r="L280" s="83"/>
      <c r="M280" s="107"/>
      <c r="N280" s="108" t="s">
        <v>858</v>
      </c>
      <c r="O280" s="83"/>
      <c r="P280" s="109">
        <v>37</v>
      </c>
      <c r="Q280" s="110">
        <v>44</v>
      </c>
      <c r="R280" s="105">
        <f>SUM(P280:Q280)</f>
        <v>81</v>
      </c>
    </row>
    <row r="281" spans="1:18" ht="12.75" customHeight="1">
      <c r="A281" s="118"/>
      <c r="B281" s="119"/>
      <c r="C281" s="118"/>
      <c r="D281" s="120"/>
      <c r="E281" s="122"/>
      <c r="F281" s="118"/>
      <c r="G281" s="114"/>
      <c r="H281" s="115"/>
      <c r="I281" s="116"/>
      <c r="J281" s="118"/>
      <c r="K281" s="119"/>
      <c r="L281" s="118"/>
      <c r="M281" s="120"/>
      <c r="N281" s="122"/>
      <c r="O281" s="118"/>
      <c r="P281" s="114"/>
      <c r="Q281" s="115"/>
      <c r="R281" s="117"/>
    </row>
    <row r="282" spans="1:18" ht="12.75" customHeight="1">
      <c r="A282" s="83"/>
      <c r="B282" s="104"/>
      <c r="C282" s="83"/>
      <c r="D282" s="107"/>
      <c r="E282" s="308" t="s">
        <v>859</v>
      </c>
      <c r="F282" s="83"/>
      <c r="G282" s="109"/>
      <c r="H282" s="110"/>
      <c r="I282" s="111"/>
      <c r="J282" s="83"/>
      <c r="K282" s="104"/>
      <c r="L282" s="83"/>
      <c r="M282" s="107"/>
      <c r="N282" s="113"/>
      <c r="O282" s="83"/>
      <c r="P282" s="109"/>
      <c r="Q282" s="110"/>
      <c r="R282" s="105"/>
    </row>
    <row r="283" spans="1:18" ht="12.75" customHeight="1">
      <c r="A283" s="83"/>
      <c r="B283" s="106" t="s">
        <v>860</v>
      </c>
      <c r="C283" s="83"/>
      <c r="D283" s="107"/>
      <c r="E283" s="309"/>
      <c r="F283" s="83"/>
      <c r="G283" s="109">
        <v>859</v>
      </c>
      <c r="H283" s="110">
        <v>925</v>
      </c>
      <c r="I283" s="111">
        <f>SUM(G283:H283)</f>
        <v>1784</v>
      </c>
      <c r="J283" s="83"/>
      <c r="K283" s="106" t="s">
        <v>861</v>
      </c>
      <c r="L283" s="83"/>
      <c r="M283" s="107"/>
      <c r="N283" s="108" t="s">
        <v>862</v>
      </c>
      <c r="O283" s="83"/>
      <c r="P283" s="109">
        <v>256</v>
      </c>
      <c r="Q283" s="110">
        <v>287</v>
      </c>
      <c r="R283" s="105">
        <f>SUM(P283:Q283)</f>
        <v>543</v>
      </c>
    </row>
    <row r="284" spans="1:18" ht="12.75" customHeight="1">
      <c r="A284" s="118"/>
      <c r="B284" s="119"/>
      <c r="C284" s="118"/>
      <c r="D284" s="120"/>
      <c r="E284" s="310"/>
      <c r="F284" s="118"/>
      <c r="G284" s="114"/>
      <c r="H284" s="115"/>
      <c r="I284" s="116"/>
      <c r="J284" s="118"/>
      <c r="K284" s="119"/>
      <c r="L284" s="118"/>
      <c r="M284" s="120"/>
      <c r="N284" s="122"/>
      <c r="O284" s="118"/>
      <c r="P284" s="114"/>
      <c r="Q284" s="115"/>
      <c r="R284" s="117"/>
    </row>
    <row r="285" spans="1:18" ht="12.75" customHeight="1">
      <c r="A285" s="83"/>
      <c r="B285" s="104"/>
      <c r="C285" s="83"/>
      <c r="D285" s="107"/>
      <c r="E285" s="308" t="s">
        <v>863</v>
      </c>
      <c r="F285" s="83"/>
      <c r="G285" s="109"/>
      <c r="H285" s="110"/>
      <c r="I285" s="111"/>
      <c r="J285" s="83"/>
      <c r="K285" s="104"/>
      <c r="L285" s="83"/>
      <c r="M285" s="107"/>
      <c r="N285" s="113"/>
      <c r="O285" s="83"/>
      <c r="P285" s="109"/>
      <c r="Q285" s="110"/>
      <c r="R285" s="105"/>
    </row>
    <row r="286" spans="1:18" ht="12.75" customHeight="1">
      <c r="A286" s="83"/>
      <c r="B286" s="106" t="s">
        <v>864</v>
      </c>
      <c r="C286" s="83"/>
      <c r="D286" s="107"/>
      <c r="E286" s="309"/>
      <c r="F286" s="83"/>
      <c r="G286" s="109">
        <v>1107</v>
      </c>
      <c r="H286" s="110">
        <v>1186</v>
      </c>
      <c r="I286" s="111">
        <f>SUM(G286:H286)</f>
        <v>2293</v>
      </c>
      <c r="J286" s="83"/>
      <c r="K286" s="106" t="s">
        <v>865</v>
      </c>
      <c r="L286" s="83"/>
      <c r="M286" s="107"/>
      <c r="N286" s="108" t="s">
        <v>866</v>
      </c>
      <c r="O286" s="83"/>
      <c r="P286" s="109">
        <v>68</v>
      </c>
      <c r="Q286" s="110">
        <v>59</v>
      </c>
      <c r="R286" s="105">
        <f>SUM(P286:Q286)</f>
        <v>127</v>
      </c>
    </row>
    <row r="287" spans="1:18" ht="12.75" customHeight="1">
      <c r="A287" s="118"/>
      <c r="B287" s="119"/>
      <c r="C287" s="118"/>
      <c r="D287" s="120"/>
      <c r="E287" s="310"/>
      <c r="F287" s="118"/>
      <c r="G287" s="114"/>
      <c r="H287" s="115"/>
      <c r="I287" s="116"/>
      <c r="J287" s="118"/>
      <c r="K287" s="119"/>
      <c r="L287" s="118"/>
      <c r="M287" s="120"/>
      <c r="N287" s="123"/>
      <c r="O287" s="118"/>
      <c r="P287" s="114"/>
      <c r="Q287" s="115"/>
      <c r="R287" s="117"/>
    </row>
    <row r="288" spans="1:18" ht="12.75" customHeight="1">
      <c r="A288" s="83"/>
      <c r="B288" s="104"/>
      <c r="C288" s="83"/>
      <c r="D288" s="97"/>
      <c r="E288" s="308" t="s">
        <v>867</v>
      </c>
      <c r="F288" s="83"/>
      <c r="G288" s="109"/>
      <c r="H288" s="101"/>
      <c r="I288" s="111"/>
      <c r="J288" s="83"/>
      <c r="K288" s="104"/>
      <c r="L288" s="83"/>
      <c r="M288" s="97"/>
      <c r="N288" s="108"/>
      <c r="O288" s="83"/>
      <c r="P288" s="109"/>
      <c r="Q288" s="101"/>
      <c r="R288" s="105"/>
    </row>
    <row r="289" spans="1:18" ht="12.75" customHeight="1">
      <c r="A289" s="83"/>
      <c r="B289" s="106" t="s">
        <v>868</v>
      </c>
      <c r="C289" s="83"/>
      <c r="D289" s="107"/>
      <c r="E289" s="309"/>
      <c r="F289" s="83"/>
      <c r="G289" s="109">
        <v>440</v>
      </c>
      <c r="H289" s="110">
        <v>483</v>
      </c>
      <c r="I289" s="111">
        <f>SUM(G289:H289)</f>
        <v>923</v>
      </c>
      <c r="J289" s="83"/>
      <c r="K289" s="106" t="s">
        <v>869</v>
      </c>
      <c r="L289" s="83"/>
      <c r="M289" s="107"/>
      <c r="N289" s="108" t="s">
        <v>870</v>
      </c>
      <c r="O289" s="83"/>
      <c r="P289" s="109">
        <v>207</v>
      </c>
      <c r="Q289" s="110">
        <v>236</v>
      </c>
      <c r="R289" s="105">
        <f>SUM(P289:Q289)</f>
        <v>443</v>
      </c>
    </row>
    <row r="290" spans="1:18" ht="12.75" customHeight="1">
      <c r="A290" s="118"/>
      <c r="B290" s="119"/>
      <c r="C290" s="118"/>
      <c r="D290" s="120"/>
      <c r="E290" s="310"/>
      <c r="F290" s="118"/>
      <c r="G290" s="114"/>
      <c r="H290" s="115"/>
      <c r="I290" s="116"/>
      <c r="J290" s="118"/>
      <c r="K290" s="119"/>
      <c r="L290" s="118"/>
      <c r="M290" s="120"/>
      <c r="N290" s="122"/>
      <c r="O290" s="118"/>
      <c r="P290" s="114"/>
      <c r="Q290" s="115"/>
      <c r="R290" s="117"/>
    </row>
    <row r="291" spans="1:18" ht="12.75" customHeight="1">
      <c r="A291" s="83"/>
      <c r="B291" s="104"/>
      <c r="C291" s="83"/>
      <c r="D291" s="107"/>
      <c r="E291" s="113"/>
      <c r="F291" s="83"/>
      <c r="G291" s="109"/>
      <c r="H291" s="110"/>
      <c r="I291" s="111"/>
      <c r="J291" s="83"/>
      <c r="K291" s="104"/>
      <c r="L291" s="83"/>
      <c r="M291" s="107"/>
      <c r="N291" s="113"/>
      <c r="O291" s="83"/>
      <c r="P291" s="109"/>
      <c r="Q291" s="110"/>
      <c r="R291" s="105"/>
    </row>
    <row r="292" spans="1:18" ht="12.75" customHeight="1">
      <c r="A292" s="83"/>
      <c r="B292" s="106" t="s">
        <v>871</v>
      </c>
      <c r="C292" s="83"/>
      <c r="D292" s="107"/>
      <c r="E292" s="108" t="s">
        <v>872</v>
      </c>
      <c r="F292" s="83"/>
      <c r="G292" s="109">
        <v>236</v>
      </c>
      <c r="H292" s="110">
        <v>252</v>
      </c>
      <c r="I292" s="111">
        <f>SUM(G292:H292)</f>
        <v>488</v>
      </c>
      <c r="J292" s="83"/>
      <c r="K292" s="106" t="s">
        <v>873</v>
      </c>
      <c r="L292" s="83"/>
      <c r="M292" s="107"/>
      <c r="N292" s="108" t="s">
        <v>874</v>
      </c>
      <c r="O292" s="83"/>
      <c r="P292" s="109">
        <v>127</v>
      </c>
      <c r="Q292" s="110">
        <v>137</v>
      </c>
      <c r="R292" s="105">
        <f>SUM(P292:Q292)</f>
        <v>264</v>
      </c>
    </row>
    <row r="293" spans="1:18" ht="12.75" customHeight="1">
      <c r="A293" s="118"/>
      <c r="B293" s="119"/>
      <c r="C293" s="118"/>
      <c r="D293" s="120"/>
      <c r="E293" s="122"/>
      <c r="F293" s="118"/>
      <c r="G293" s="114"/>
      <c r="H293" s="115"/>
      <c r="I293" s="116"/>
      <c r="J293" s="118"/>
      <c r="K293" s="119"/>
      <c r="L293" s="118"/>
      <c r="M293" s="120"/>
      <c r="N293" s="122"/>
      <c r="O293" s="118"/>
      <c r="P293" s="114"/>
      <c r="Q293" s="115"/>
      <c r="R293" s="117"/>
    </row>
    <row r="294" spans="1:18" ht="12.75" customHeight="1">
      <c r="A294" s="83"/>
      <c r="B294" s="104"/>
      <c r="C294" s="83"/>
      <c r="D294" s="107"/>
      <c r="E294" s="113"/>
      <c r="F294" s="83"/>
      <c r="G294" s="109"/>
      <c r="H294" s="110"/>
      <c r="I294" s="111"/>
      <c r="J294" s="83"/>
      <c r="K294" s="104"/>
      <c r="L294" s="83"/>
      <c r="M294" s="107"/>
      <c r="N294" s="113"/>
      <c r="O294" s="83"/>
      <c r="P294" s="109"/>
      <c r="Q294" s="110"/>
      <c r="R294" s="105"/>
    </row>
    <row r="295" spans="1:18" ht="12.75" customHeight="1">
      <c r="A295" s="83"/>
      <c r="B295" s="106" t="s">
        <v>875</v>
      </c>
      <c r="C295" s="83"/>
      <c r="D295" s="107"/>
      <c r="E295" s="108" t="s">
        <v>876</v>
      </c>
      <c r="F295" s="83"/>
      <c r="G295" s="109">
        <v>466</v>
      </c>
      <c r="H295" s="110">
        <v>489</v>
      </c>
      <c r="I295" s="111">
        <f>SUM(G295:H295)</f>
        <v>955</v>
      </c>
      <c r="J295" s="83"/>
      <c r="K295" s="106" t="s">
        <v>877</v>
      </c>
      <c r="L295" s="83"/>
      <c r="M295" s="107"/>
      <c r="N295" s="108" t="s">
        <v>878</v>
      </c>
      <c r="O295" s="83"/>
      <c r="P295" s="109">
        <v>34</v>
      </c>
      <c r="Q295" s="110">
        <v>40</v>
      </c>
      <c r="R295" s="105">
        <f>SUM(P295:Q295)</f>
        <v>74</v>
      </c>
    </row>
    <row r="296" spans="1:18" ht="12.75" customHeight="1">
      <c r="A296" s="118"/>
      <c r="B296" s="119"/>
      <c r="C296" s="118"/>
      <c r="D296" s="120"/>
      <c r="E296" s="123"/>
      <c r="F296" s="118"/>
      <c r="G296" s="114"/>
      <c r="H296" s="115"/>
      <c r="I296" s="116"/>
      <c r="J296" s="118"/>
      <c r="K296" s="119"/>
      <c r="L296" s="118"/>
      <c r="M296" s="120"/>
      <c r="N296" s="123"/>
      <c r="O296" s="118"/>
      <c r="P296" s="114"/>
      <c r="Q296" s="115"/>
      <c r="R296" s="117"/>
    </row>
    <row r="297" spans="1:18" ht="12.75" customHeight="1">
      <c r="A297" s="83"/>
      <c r="B297" s="104"/>
      <c r="C297" s="83"/>
      <c r="D297" s="107"/>
      <c r="E297" s="308" t="s">
        <v>879</v>
      </c>
      <c r="F297" s="83"/>
      <c r="G297" s="109"/>
      <c r="H297" s="110"/>
      <c r="I297" s="111"/>
      <c r="J297" s="83"/>
      <c r="K297" s="104"/>
      <c r="L297" s="83"/>
      <c r="M297" s="107"/>
      <c r="N297" s="108"/>
      <c r="O297" s="83"/>
      <c r="P297" s="109"/>
      <c r="Q297" s="110"/>
      <c r="R297" s="105"/>
    </row>
    <row r="298" spans="1:18" ht="12.75" customHeight="1">
      <c r="A298" s="83"/>
      <c r="B298" s="106" t="s">
        <v>880</v>
      </c>
      <c r="C298" s="83"/>
      <c r="D298" s="107"/>
      <c r="E298" s="309"/>
      <c r="F298" s="83"/>
      <c r="G298" s="109">
        <v>347</v>
      </c>
      <c r="H298" s="110">
        <v>384</v>
      </c>
      <c r="I298" s="111">
        <f>SUM(G298:H298)</f>
        <v>731</v>
      </c>
      <c r="J298" s="83"/>
      <c r="K298" s="106" t="s">
        <v>881</v>
      </c>
      <c r="L298" s="83"/>
      <c r="M298" s="107"/>
      <c r="N298" s="108" t="s">
        <v>882</v>
      </c>
      <c r="O298" s="83"/>
      <c r="P298" s="109">
        <v>167</v>
      </c>
      <c r="Q298" s="110">
        <v>161</v>
      </c>
      <c r="R298" s="105">
        <f>SUM(P298:Q298)</f>
        <v>328</v>
      </c>
    </row>
    <row r="299" spans="1:18" ht="12.75" customHeight="1" thickBot="1">
      <c r="A299" s="126"/>
      <c r="B299" s="127"/>
      <c r="C299" s="126"/>
      <c r="D299" s="128"/>
      <c r="E299" s="313"/>
      <c r="F299" s="126"/>
      <c r="G299" s="130"/>
      <c r="H299" s="131"/>
      <c r="I299" s="132"/>
      <c r="J299" s="126"/>
      <c r="K299" s="127"/>
      <c r="L299" s="126"/>
      <c r="M299" s="128"/>
      <c r="N299" s="129"/>
      <c r="O299" s="126"/>
      <c r="P299" s="130"/>
      <c r="Q299" s="131"/>
      <c r="R299" s="133"/>
    </row>
    <row r="300" ht="16.5" customHeight="1"/>
    <row r="301" ht="32.25" customHeight="1"/>
    <row r="302" spans="1:18" ht="50.25" customHeight="1">
      <c r="A302" s="306" t="s">
        <v>594</v>
      </c>
      <c r="B302" s="306"/>
      <c r="C302" s="306"/>
      <c r="D302" s="306"/>
      <c r="E302" s="306"/>
      <c r="F302" s="306"/>
      <c r="G302" s="306"/>
      <c r="H302" s="306"/>
      <c r="I302" s="306"/>
      <c r="J302" s="306"/>
      <c r="K302" s="306"/>
      <c r="L302" s="306"/>
      <c r="M302" s="306"/>
      <c r="N302" s="306"/>
      <c r="O302" s="306"/>
      <c r="P302" s="306"/>
      <c r="Q302" s="306"/>
      <c r="R302" s="306"/>
    </row>
    <row r="303" spans="1:18" ht="16.5" customHeight="1" thickBot="1">
      <c r="A303" s="83"/>
      <c r="B303" s="84"/>
      <c r="C303" s="83"/>
      <c r="D303" s="83"/>
      <c r="E303" s="85"/>
      <c r="F303" s="83"/>
      <c r="G303" s="83"/>
      <c r="H303" s="83"/>
      <c r="I303" s="83"/>
      <c r="J303" s="83"/>
      <c r="K303" s="83"/>
      <c r="L303" s="83"/>
      <c r="R303" s="89"/>
    </row>
    <row r="304" spans="1:18" ht="15" customHeight="1">
      <c r="A304" s="295" t="s">
        <v>516</v>
      </c>
      <c r="B304" s="295"/>
      <c r="C304" s="295"/>
      <c r="D304" s="296"/>
      <c r="E304" s="296"/>
      <c r="F304" s="297"/>
      <c r="G304" s="301" t="s">
        <v>517</v>
      </c>
      <c r="H304" s="301"/>
      <c r="I304" s="301"/>
      <c r="J304" s="295" t="s">
        <v>516</v>
      </c>
      <c r="K304" s="295"/>
      <c r="L304" s="295"/>
      <c r="M304" s="296"/>
      <c r="N304" s="296"/>
      <c r="O304" s="297"/>
      <c r="P304" s="301" t="s">
        <v>517</v>
      </c>
      <c r="Q304" s="301"/>
      <c r="R304" s="302"/>
    </row>
    <row r="305" spans="1:18" ht="21" customHeight="1">
      <c r="A305" s="298"/>
      <c r="B305" s="298"/>
      <c r="C305" s="298"/>
      <c r="D305" s="299"/>
      <c r="E305" s="299"/>
      <c r="F305" s="300"/>
      <c r="G305" s="91" t="s">
        <v>518</v>
      </c>
      <c r="H305" s="92" t="s">
        <v>519</v>
      </c>
      <c r="I305" s="93" t="s">
        <v>520</v>
      </c>
      <c r="J305" s="298"/>
      <c r="K305" s="298"/>
      <c r="L305" s="298"/>
      <c r="M305" s="299"/>
      <c r="N305" s="299"/>
      <c r="O305" s="300"/>
      <c r="P305" s="91" t="s">
        <v>518</v>
      </c>
      <c r="Q305" s="92" t="s">
        <v>519</v>
      </c>
      <c r="R305" s="94" t="s">
        <v>520</v>
      </c>
    </row>
    <row r="306" spans="1:18" ht="12.75" customHeight="1">
      <c r="A306" s="95"/>
      <c r="B306" s="96"/>
      <c r="C306" s="95"/>
      <c r="D306" s="97"/>
      <c r="E306" s="99"/>
      <c r="F306" s="95"/>
      <c r="G306" s="100"/>
      <c r="H306" s="101"/>
      <c r="I306" s="102"/>
      <c r="J306" s="95"/>
      <c r="K306" s="96"/>
      <c r="L306" s="95"/>
      <c r="M306" s="97"/>
      <c r="N306" s="99"/>
      <c r="O306" s="95"/>
      <c r="P306" s="100"/>
      <c r="Q306" s="101"/>
      <c r="R306" s="103"/>
    </row>
    <row r="307" spans="1:18" ht="12.75" customHeight="1">
      <c r="A307" s="83"/>
      <c r="B307" s="106" t="s">
        <v>883</v>
      </c>
      <c r="C307" s="83"/>
      <c r="D307" s="107"/>
      <c r="E307" s="108" t="s">
        <v>884</v>
      </c>
      <c r="F307" s="83"/>
      <c r="G307" s="109">
        <v>64</v>
      </c>
      <c r="H307" s="110">
        <v>70</v>
      </c>
      <c r="I307" s="111">
        <f>SUM(G307:H307)</f>
        <v>134</v>
      </c>
      <c r="J307" s="83"/>
      <c r="K307" s="106" t="s">
        <v>885</v>
      </c>
      <c r="L307" s="83"/>
      <c r="M307" s="107"/>
      <c r="N307" s="108" t="s">
        <v>886</v>
      </c>
      <c r="O307" s="83"/>
      <c r="P307" s="109">
        <v>70</v>
      </c>
      <c r="Q307" s="110">
        <v>89</v>
      </c>
      <c r="R307" s="105">
        <f>SUM(P307:Q307)</f>
        <v>159</v>
      </c>
    </row>
    <row r="308" spans="1:18" ht="12.75" customHeight="1">
      <c r="A308" s="83"/>
      <c r="B308" s="104"/>
      <c r="C308" s="83"/>
      <c r="D308" s="107"/>
      <c r="E308" s="113"/>
      <c r="F308" s="83"/>
      <c r="G308" s="114"/>
      <c r="H308" s="115"/>
      <c r="I308" s="116"/>
      <c r="J308" s="83"/>
      <c r="K308" s="104"/>
      <c r="L308" s="83"/>
      <c r="M308" s="107"/>
      <c r="N308" s="113"/>
      <c r="O308" s="83"/>
      <c r="P308" s="114"/>
      <c r="Q308" s="115"/>
      <c r="R308" s="117"/>
    </row>
    <row r="309" spans="1:18" ht="12.75" customHeight="1">
      <c r="A309" s="95"/>
      <c r="B309" s="96"/>
      <c r="C309" s="95"/>
      <c r="D309" s="97"/>
      <c r="E309" s="124"/>
      <c r="F309" s="95"/>
      <c r="G309" s="100"/>
      <c r="H309" s="101"/>
      <c r="I309" s="102"/>
      <c r="J309" s="95"/>
      <c r="K309" s="96"/>
      <c r="L309" s="95"/>
      <c r="M309" s="97"/>
      <c r="N309" s="308" t="s">
        <v>887</v>
      </c>
      <c r="O309" s="95"/>
      <c r="P309" s="100"/>
      <c r="Q309" s="101"/>
      <c r="R309" s="103"/>
    </row>
    <row r="310" spans="1:18" ht="12.75" customHeight="1">
      <c r="A310" s="83"/>
      <c r="B310" s="106" t="s">
        <v>888</v>
      </c>
      <c r="C310" s="83"/>
      <c r="D310" s="107"/>
      <c r="E310" s="108" t="s">
        <v>889</v>
      </c>
      <c r="F310" s="83"/>
      <c r="G310" s="109">
        <v>156</v>
      </c>
      <c r="H310" s="110">
        <v>159</v>
      </c>
      <c r="I310" s="111">
        <f>SUM(G310:H310)</f>
        <v>315</v>
      </c>
      <c r="J310" s="83"/>
      <c r="K310" s="106" t="s">
        <v>890</v>
      </c>
      <c r="L310" s="83"/>
      <c r="M310" s="107"/>
      <c r="N310" s="309"/>
      <c r="O310" s="83"/>
      <c r="P310" s="109">
        <v>224</v>
      </c>
      <c r="Q310" s="110">
        <v>213</v>
      </c>
      <c r="R310" s="105">
        <f>SUM(P310:Q310)</f>
        <v>437</v>
      </c>
    </row>
    <row r="311" spans="1:18" ht="12.75" customHeight="1">
      <c r="A311" s="118"/>
      <c r="B311" s="119"/>
      <c r="C311" s="118"/>
      <c r="D311" s="120"/>
      <c r="E311" s="125"/>
      <c r="F311" s="118"/>
      <c r="G311" s="114"/>
      <c r="H311" s="115"/>
      <c r="I311" s="116"/>
      <c r="J311" s="118"/>
      <c r="K311" s="119"/>
      <c r="L311" s="118"/>
      <c r="M311" s="120"/>
      <c r="N311" s="310"/>
      <c r="O311" s="118"/>
      <c r="P311" s="114"/>
      <c r="Q311" s="115"/>
      <c r="R311" s="117"/>
    </row>
    <row r="312" spans="1:18" ht="12.75" customHeight="1">
      <c r="A312" s="83"/>
      <c r="B312" s="104"/>
      <c r="C312" s="83"/>
      <c r="D312" s="97"/>
      <c r="E312" s="108"/>
      <c r="F312" s="83"/>
      <c r="G312" s="109"/>
      <c r="H312" s="101"/>
      <c r="I312" s="111"/>
      <c r="J312" s="83"/>
      <c r="K312" s="104"/>
      <c r="L312" s="83"/>
      <c r="M312" s="97"/>
      <c r="N312" s="108"/>
      <c r="O312" s="83"/>
      <c r="P312" s="109"/>
      <c r="Q312" s="101"/>
      <c r="R312" s="105"/>
    </row>
    <row r="313" spans="1:18" ht="12.75" customHeight="1">
      <c r="A313" s="83"/>
      <c r="B313" s="106" t="s">
        <v>891</v>
      </c>
      <c r="C313" s="83"/>
      <c r="D313" s="107"/>
      <c r="E313" s="108" t="s">
        <v>892</v>
      </c>
      <c r="F313" s="83"/>
      <c r="G313" s="109">
        <v>153</v>
      </c>
      <c r="H313" s="110">
        <v>164</v>
      </c>
      <c r="I313" s="111">
        <f>SUM(G313:H313)</f>
        <v>317</v>
      </c>
      <c r="J313" s="83"/>
      <c r="K313" s="106" t="s">
        <v>893</v>
      </c>
      <c r="L313" s="83"/>
      <c r="M313" s="107"/>
      <c r="N313" s="108" t="s">
        <v>894</v>
      </c>
      <c r="O313" s="83"/>
      <c r="P313" s="109">
        <v>226</v>
      </c>
      <c r="Q313" s="110">
        <v>246</v>
      </c>
      <c r="R313" s="105">
        <f>SUM(P313:Q313)</f>
        <v>472</v>
      </c>
    </row>
    <row r="314" spans="1:18" ht="12.75" customHeight="1">
      <c r="A314" s="118"/>
      <c r="B314" s="119"/>
      <c r="C314" s="118"/>
      <c r="D314" s="120"/>
      <c r="E314" s="122"/>
      <c r="F314" s="118"/>
      <c r="G314" s="114"/>
      <c r="H314" s="115"/>
      <c r="I314" s="116"/>
      <c r="J314" s="118"/>
      <c r="K314" s="119"/>
      <c r="L314" s="118"/>
      <c r="M314" s="120"/>
      <c r="N314" s="122"/>
      <c r="O314" s="118"/>
      <c r="P314" s="114"/>
      <c r="Q314" s="115"/>
      <c r="R314" s="117"/>
    </row>
    <row r="315" spans="1:18" ht="12.75" customHeight="1">
      <c r="A315" s="83"/>
      <c r="B315" s="104"/>
      <c r="C315" s="83"/>
      <c r="D315" s="107"/>
      <c r="E315" s="113"/>
      <c r="F315" s="83"/>
      <c r="G315" s="109"/>
      <c r="H315" s="110"/>
      <c r="I315" s="111"/>
      <c r="J315" s="83"/>
      <c r="K315" s="104"/>
      <c r="L315" s="83"/>
      <c r="M315" s="107"/>
      <c r="N315" s="308" t="s">
        <v>895</v>
      </c>
      <c r="O315" s="83"/>
      <c r="P315" s="109"/>
      <c r="Q315" s="110"/>
      <c r="R315" s="105"/>
    </row>
    <row r="316" spans="1:18" ht="12.75" customHeight="1">
      <c r="A316" s="83"/>
      <c r="B316" s="106" t="s">
        <v>896</v>
      </c>
      <c r="C316" s="83"/>
      <c r="D316" s="107"/>
      <c r="E316" s="108" t="s">
        <v>897</v>
      </c>
      <c r="F316" s="83"/>
      <c r="G316" s="109">
        <v>171</v>
      </c>
      <c r="H316" s="110">
        <v>190</v>
      </c>
      <c r="I316" s="111">
        <f>SUM(G316:H316)</f>
        <v>361</v>
      </c>
      <c r="J316" s="83"/>
      <c r="K316" s="106" t="s">
        <v>898</v>
      </c>
      <c r="L316" s="83"/>
      <c r="M316" s="107"/>
      <c r="N316" s="309"/>
      <c r="O316" s="83"/>
      <c r="P316" s="109">
        <v>61</v>
      </c>
      <c r="Q316" s="110">
        <v>55</v>
      </c>
      <c r="R316" s="105">
        <f>SUM(P316:Q316)</f>
        <v>116</v>
      </c>
    </row>
    <row r="317" spans="1:18" ht="12.75" customHeight="1">
      <c r="A317" s="118"/>
      <c r="B317" s="119"/>
      <c r="C317" s="118"/>
      <c r="D317" s="120"/>
      <c r="E317" s="122"/>
      <c r="F317" s="118"/>
      <c r="G317" s="114"/>
      <c r="H317" s="115"/>
      <c r="I317" s="116"/>
      <c r="J317" s="118"/>
      <c r="K317" s="119"/>
      <c r="L317" s="118"/>
      <c r="M317" s="120"/>
      <c r="N317" s="310"/>
      <c r="O317" s="118"/>
      <c r="P317" s="114"/>
      <c r="Q317" s="115"/>
      <c r="R317" s="117"/>
    </row>
    <row r="318" spans="1:18" ht="12.75" customHeight="1">
      <c r="A318" s="83"/>
      <c r="B318" s="104"/>
      <c r="C318" s="83"/>
      <c r="D318" s="107"/>
      <c r="E318" s="113"/>
      <c r="F318" s="83"/>
      <c r="G318" s="109"/>
      <c r="H318" s="110"/>
      <c r="I318" s="111"/>
      <c r="J318" s="83"/>
      <c r="K318" s="104"/>
      <c r="L318" s="83"/>
      <c r="M318" s="107"/>
      <c r="N318" s="113"/>
      <c r="O318" s="83"/>
      <c r="P318" s="109"/>
      <c r="Q318" s="110"/>
      <c r="R318" s="105"/>
    </row>
    <row r="319" spans="1:18" ht="12.75" customHeight="1">
      <c r="A319" s="83"/>
      <c r="B319" s="106" t="s">
        <v>899</v>
      </c>
      <c r="C319" s="83"/>
      <c r="D319" s="107"/>
      <c r="E319" s="108" t="s">
        <v>900</v>
      </c>
      <c r="F319" s="83"/>
      <c r="G319" s="109">
        <v>184</v>
      </c>
      <c r="H319" s="110">
        <v>181</v>
      </c>
      <c r="I319" s="111">
        <f>SUM(G319:H319)</f>
        <v>365</v>
      </c>
      <c r="J319" s="83"/>
      <c r="K319" s="106" t="s">
        <v>901</v>
      </c>
      <c r="L319" s="83"/>
      <c r="M319" s="107"/>
      <c r="N319" s="108" t="s">
        <v>902</v>
      </c>
      <c r="O319" s="83"/>
      <c r="P319" s="109">
        <v>80</v>
      </c>
      <c r="Q319" s="110">
        <v>71</v>
      </c>
      <c r="R319" s="105">
        <f>SUM(P319:Q319)</f>
        <v>151</v>
      </c>
    </row>
    <row r="320" spans="1:18" ht="12.75" customHeight="1">
      <c r="A320" s="118"/>
      <c r="B320" s="119"/>
      <c r="C320" s="118"/>
      <c r="D320" s="120"/>
      <c r="E320" s="123"/>
      <c r="F320" s="118"/>
      <c r="G320" s="114"/>
      <c r="H320" s="115"/>
      <c r="I320" s="116"/>
      <c r="J320" s="118"/>
      <c r="K320" s="119"/>
      <c r="L320" s="118"/>
      <c r="M320" s="120"/>
      <c r="N320" s="123"/>
      <c r="O320" s="118"/>
      <c r="P320" s="114"/>
      <c r="Q320" s="115"/>
      <c r="R320" s="117"/>
    </row>
    <row r="321" spans="1:18" ht="12.75" customHeight="1">
      <c r="A321" s="83"/>
      <c r="B321" s="104"/>
      <c r="C321" s="83"/>
      <c r="D321" s="97"/>
      <c r="E321" s="108"/>
      <c r="F321" s="83"/>
      <c r="G321" s="109"/>
      <c r="H321" s="101"/>
      <c r="I321" s="111"/>
      <c r="J321" s="83"/>
      <c r="K321" s="104"/>
      <c r="L321" s="83"/>
      <c r="M321" s="97"/>
      <c r="N321" s="124"/>
      <c r="O321" s="83"/>
      <c r="P321" s="109"/>
      <c r="Q321" s="101"/>
      <c r="R321" s="105"/>
    </row>
    <row r="322" spans="1:18" ht="12.75" customHeight="1">
      <c r="A322" s="83"/>
      <c r="B322" s="106" t="s">
        <v>903</v>
      </c>
      <c r="C322" s="83"/>
      <c r="D322" s="107"/>
      <c r="E322" s="108" t="s">
        <v>904</v>
      </c>
      <c r="F322" s="83"/>
      <c r="G322" s="109">
        <v>163</v>
      </c>
      <c r="H322" s="110">
        <v>196</v>
      </c>
      <c r="I322" s="111">
        <f>SUM(G322:H322)</f>
        <v>359</v>
      </c>
      <c r="J322" s="83"/>
      <c r="K322" s="106" t="s">
        <v>905</v>
      </c>
      <c r="L322" s="83"/>
      <c r="M322" s="107"/>
      <c r="N322" s="137" t="s">
        <v>906</v>
      </c>
      <c r="O322" s="83"/>
      <c r="P322" s="109">
        <v>143</v>
      </c>
      <c r="Q322" s="110">
        <v>153</v>
      </c>
      <c r="R322" s="105">
        <f>SUM(P322:Q322)</f>
        <v>296</v>
      </c>
    </row>
    <row r="323" spans="1:18" ht="12.75" customHeight="1">
      <c r="A323" s="118"/>
      <c r="B323" s="119"/>
      <c r="C323" s="118"/>
      <c r="D323" s="120"/>
      <c r="E323" s="122"/>
      <c r="F323" s="118"/>
      <c r="G323" s="114"/>
      <c r="H323" s="115"/>
      <c r="I323" s="116"/>
      <c r="J323" s="118"/>
      <c r="K323" s="119"/>
      <c r="L323" s="118"/>
      <c r="M323" s="120"/>
      <c r="N323" s="125"/>
      <c r="O323" s="118"/>
      <c r="P323" s="114"/>
      <c r="Q323" s="115"/>
      <c r="R323" s="117"/>
    </row>
    <row r="324" spans="1:18" ht="12.75" customHeight="1">
      <c r="A324" s="83"/>
      <c r="B324" s="104"/>
      <c r="C324" s="83"/>
      <c r="D324" s="107"/>
      <c r="E324" s="113"/>
      <c r="F324" s="83"/>
      <c r="G324" s="109"/>
      <c r="H324" s="110"/>
      <c r="I324" s="111"/>
      <c r="J324" s="83"/>
      <c r="K324" s="104"/>
      <c r="L324" s="83"/>
      <c r="M324" s="107"/>
      <c r="N324" s="113"/>
      <c r="O324" s="83"/>
      <c r="P324" s="109"/>
      <c r="Q324" s="110"/>
      <c r="R324" s="105"/>
    </row>
    <row r="325" spans="1:18" ht="12.75" customHeight="1">
      <c r="A325" s="83"/>
      <c r="B325" s="106" t="s">
        <v>907</v>
      </c>
      <c r="C325" s="83"/>
      <c r="D325" s="107"/>
      <c r="E325" s="108" t="s">
        <v>908</v>
      </c>
      <c r="F325" s="83"/>
      <c r="G325" s="109">
        <v>309</v>
      </c>
      <c r="H325" s="110">
        <v>344</v>
      </c>
      <c r="I325" s="111">
        <f>SUM(G325:H325)</f>
        <v>653</v>
      </c>
      <c r="J325" s="83"/>
      <c r="K325" s="106" t="s">
        <v>909</v>
      </c>
      <c r="L325" s="83"/>
      <c r="M325" s="107"/>
      <c r="N325" s="137" t="s">
        <v>910</v>
      </c>
      <c r="O325" s="83"/>
      <c r="P325" s="109">
        <v>510</v>
      </c>
      <c r="Q325" s="110">
        <v>569</v>
      </c>
      <c r="R325" s="105">
        <f>SUM(P325:Q325)</f>
        <v>1079</v>
      </c>
    </row>
    <row r="326" spans="1:18" ht="12.75" customHeight="1">
      <c r="A326" s="118"/>
      <c r="B326" s="119"/>
      <c r="C326" s="118"/>
      <c r="D326" s="120"/>
      <c r="E326" s="122"/>
      <c r="F326" s="118"/>
      <c r="G326" s="114"/>
      <c r="H326" s="115"/>
      <c r="I326" s="116"/>
      <c r="J326" s="118"/>
      <c r="K326" s="119"/>
      <c r="L326" s="118"/>
      <c r="M326" s="120"/>
      <c r="N326" s="122"/>
      <c r="O326" s="118"/>
      <c r="P326" s="114"/>
      <c r="Q326" s="115"/>
      <c r="R326" s="117"/>
    </row>
    <row r="327" spans="1:18" ht="12.75" customHeight="1">
      <c r="A327" s="83"/>
      <c r="B327" s="104"/>
      <c r="C327" s="83"/>
      <c r="D327" s="107"/>
      <c r="E327" s="113"/>
      <c r="F327" s="83"/>
      <c r="G327" s="109"/>
      <c r="H327" s="110"/>
      <c r="I327" s="111"/>
      <c r="J327" s="83"/>
      <c r="K327" s="104"/>
      <c r="L327" s="83"/>
      <c r="M327" s="107"/>
      <c r="N327" s="113"/>
      <c r="O327" s="83"/>
      <c r="P327" s="109"/>
      <c r="Q327" s="110"/>
      <c r="R327" s="105"/>
    </row>
    <row r="328" spans="1:18" ht="12.75" customHeight="1">
      <c r="A328" s="83"/>
      <c r="B328" s="106" t="s">
        <v>911</v>
      </c>
      <c r="C328" s="83"/>
      <c r="D328" s="107"/>
      <c r="E328" s="108" t="s">
        <v>912</v>
      </c>
      <c r="F328" s="83"/>
      <c r="G328" s="109">
        <v>1277</v>
      </c>
      <c r="H328" s="110">
        <v>1412</v>
      </c>
      <c r="I328" s="111">
        <f>SUM(G328:H328)</f>
        <v>2689</v>
      </c>
      <c r="J328" s="83"/>
      <c r="K328" s="106" t="s">
        <v>913</v>
      </c>
      <c r="L328" s="83"/>
      <c r="M328" s="107"/>
      <c r="N328" s="108" t="s">
        <v>914</v>
      </c>
      <c r="O328" s="83"/>
      <c r="P328" s="109">
        <v>63</v>
      </c>
      <c r="Q328" s="110">
        <v>73</v>
      </c>
      <c r="R328" s="105">
        <f>SUM(P328:Q328)</f>
        <v>136</v>
      </c>
    </row>
    <row r="329" spans="1:18" ht="12.75" customHeight="1">
      <c r="A329" s="118"/>
      <c r="B329" s="119"/>
      <c r="C329" s="118"/>
      <c r="D329" s="120"/>
      <c r="E329" s="123"/>
      <c r="F329" s="118"/>
      <c r="G329" s="114"/>
      <c r="H329" s="115"/>
      <c r="I329" s="116"/>
      <c r="J329" s="118"/>
      <c r="K329" s="119"/>
      <c r="L329" s="118"/>
      <c r="M329" s="120"/>
      <c r="N329" s="123"/>
      <c r="O329" s="118"/>
      <c r="P329" s="114"/>
      <c r="Q329" s="115"/>
      <c r="R329" s="117"/>
    </row>
    <row r="330" spans="1:18" ht="12.75" customHeight="1">
      <c r="A330" s="83"/>
      <c r="B330" s="104"/>
      <c r="C330" s="83"/>
      <c r="D330" s="97"/>
      <c r="E330" s="108"/>
      <c r="F330" s="83"/>
      <c r="G330" s="109"/>
      <c r="H330" s="101"/>
      <c r="I330" s="111"/>
      <c r="J330" s="83"/>
      <c r="K330" s="104"/>
      <c r="L330" s="83"/>
      <c r="M330" s="97"/>
      <c r="N330" s="108"/>
      <c r="O330" s="83"/>
      <c r="P330" s="109"/>
      <c r="Q330" s="101"/>
      <c r="R330" s="105"/>
    </row>
    <row r="331" spans="1:18" ht="12.75" customHeight="1">
      <c r="A331" s="83"/>
      <c r="B331" s="106" t="s">
        <v>915</v>
      </c>
      <c r="C331" s="83"/>
      <c r="D331" s="107"/>
      <c r="E331" s="108" t="s">
        <v>916</v>
      </c>
      <c r="F331" s="83"/>
      <c r="G331" s="109">
        <v>479</v>
      </c>
      <c r="H331" s="110">
        <v>562</v>
      </c>
      <c r="I331" s="111">
        <f>SUM(G331:H331)</f>
        <v>1041</v>
      </c>
      <c r="J331" s="83"/>
      <c r="K331" s="106" t="s">
        <v>917</v>
      </c>
      <c r="L331" s="83"/>
      <c r="M331" s="107"/>
      <c r="N331" s="108" t="s">
        <v>918</v>
      </c>
      <c r="O331" s="83"/>
      <c r="P331" s="109">
        <v>21</v>
      </c>
      <c r="Q331" s="110">
        <v>19</v>
      </c>
      <c r="R331" s="105">
        <f>SUM(P331:Q331)</f>
        <v>40</v>
      </c>
    </row>
    <row r="332" spans="1:18" ht="12.75" customHeight="1">
      <c r="A332" s="118"/>
      <c r="B332" s="119"/>
      <c r="C332" s="118"/>
      <c r="D332" s="120"/>
      <c r="E332" s="122"/>
      <c r="F332" s="118"/>
      <c r="G332" s="114"/>
      <c r="H332" s="115"/>
      <c r="I332" s="116"/>
      <c r="J332" s="118"/>
      <c r="K332" s="119"/>
      <c r="L332" s="118"/>
      <c r="M332" s="120"/>
      <c r="N332" s="122"/>
      <c r="O332" s="118"/>
      <c r="P332" s="114"/>
      <c r="Q332" s="115"/>
      <c r="R332" s="117"/>
    </row>
    <row r="333" spans="1:18" ht="12.75" customHeight="1">
      <c r="A333" s="83"/>
      <c r="B333" s="104"/>
      <c r="C333" s="83"/>
      <c r="D333" s="107"/>
      <c r="E333" s="113"/>
      <c r="F333" s="83"/>
      <c r="G333" s="109"/>
      <c r="H333" s="110"/>
      <c r="I333" s="111"/>
      <c r="J333" s="83"/>
      <c r="K333" s="104"/>
      <c r="L333" s="83"/>
      <c r="M333" s="107"/>
      <c r="N333" s="113"/>
      <c r="O333" s="83"/>
      <c r="P333" s="109"/>
      <c r="Q333" s="110"/>
      <c r="R333" s="105"/>
    </row>
    <row r="334" spans="1:18" ht="12.75" customHeight="1">
      <c r="A334" s="83"/>
      <c r="B334" s="106" t="s">
        <v>919</v>
      </c>
      <c r="C334" s="83"/>
      <c r="D334" s="107"/>
      <c r="E334" s="108" t="s">
        <v>920</v>
      </c>
      <c r="F334" s="83"/>
      <c r="G334" s="109">
        <v>819</v>
      </c>
      <c r="H334" s="110">
        <v>869</v>
      </c>
      <c r="I334" s="111">
        <f>SUM(G334:H334)</f>
        <v>1688</v>
      </c>
      <c r="J334" s="83"/>
      <c r="K334" s="106" t="s">
        <v>921</v>
      </c>
      <c r="L334" s="83"/>
      <c r="M334" s="107"/>
      <c r="N334" s="108" t="s">
        <v>922</v>
      </c>
      <c r="O334" s="83"/>
      <c r="P334" s="109">
        <v>116</v>
      </c>
      <c r="Q334" s="110">
        <v>149</v>
      </c>
      <c r="R334" s="105">
        <f>SUM(P334:Q334)</f>
        <v>265</v>
      </c>
    </row>
    <row r="335" spans="1:18" ht="12.75" customHeight="1">
      <c r="A335" s="118"/>
      <c r="B335" s="119"/>
      <c r="C335" s="118"/>
      <c r="D335" s="120"/>
      <c r="E335" s="122"/>
      <c r="F335" s="118"/>
      <c r="G335" s="114"/>
      <c r="H335" s="115"/>
      <c r="I335" s="116"/>
      <c r="J335" s="118"/>
      <c r="K335" s="119"/>
      <c r="L335" s="118"/>
      <c r="M335" s="120"/>
      <c r="N335" s="122"/>
      <c r="O335" s="118"/>
      <c r="P335" s="114"/>
      <c r="Q335" s="115"/>
      <c r="R335" s="117"/>
    </row>
    <row r="336" spans="1:18" ht="12.75" customHeight="1">
      <c r="A336" s="83"/>
      <c r="B336" s="104"/>
      <c r="C336" s="83"/>
      <c r="D336" s="107"/>
      <c r="E336" s="113"/>
      <c r="F336" s="83"/>
      <c r="G336" s="109"/>
      <c r="H336" s="110"/>
      <c r="I336" s="111"/>
      <c r="J336" s="83"/>
      <c r="K336" s="104"/>
      <c r="L336" s="83"/>
      <c r="M336" s="107"/>
      <c r="N336" s="113"/>
      <c r="O336" s="83"/>
      <c r="P336" s="109"/>
      <c r="Q336" s="110"/>
      <c r="R336" s="105"/>
    </row>
    <row r="337" spans="1:18" ht="12.75" customHeight="1">
      <c r="A337" s="83"/>
      <c r="B337" s="106" t="s">
        <v>923</v>
      </c>
      <c r="C337" s="83"/>
      <c r="D337" s="107"/>
      <c r="E337" s="108" t="s">
        <v>924</v>
      </c>
      <c r="F337" s="83"/>
      <c r="G337" s="109">
        <v>1081</v>
      </c>
      <c r="H337" s="110">
        <v>1183</v>
      </c>
      <c r="I337" s="111">
        <f>SUM(G337:H337)</f>
        <v>2264</v>
      </c>
      <c r="J337" s="83"/>
      <c r="K337" s="106" t="s">
        <v>925</v>
      </c>
      <c r="L337" s="83"/>
      <c r="M337" s="107"/>
      <c r="N337" s="108" t="s">
        <v>926</v>
      </c>
      <c r="O337" s="83"/>
      <c r="P337" s="109">
        <v>61</v>
      </c>
      <c r="Q337" s="110">
        <v>70</v>
      </c>
      <c r="R337" s="105">
        <f>SUM(P337:Q337)</f>
        <v>131</v>
      </c>
    </row>
    <row r="338" spans="1:18" ht="12.75" customHeight="1">
      <c r="A338" s="118"/>
      <c r="B338" s="119"/>
      <c r="C338" s="118"/>
      <c r="D338" s="120"/>
      <c r="E338" s="123"/>
      <c r="F338" s="118"/>
      <c r="G338" s="114"/>
      <c r="H338" s="115"/>
      <c r="I338" s="116"/>
      <c r="J338" s="118"/>
      <c r="K338" s="119"/>
      <c r="L338" s="118"/>
      <c r="M338" s="120"/>
      <c r="N338" s="123"/>
      <c r="O338" s="118"/>
      <c r="P338" s="114"/>
      <c r="Q338" s="115"/>
      <c r="R338" s="117"/>
    </row>
    <row r="339" spans="1:18" ht="12.75" customHeight="1">
      <c r="A339" s="83"/>
      <c r="B339" s="104"/>
      <c r="C339" s="83"/>
      <c r="D339" s="97"/>
      <c r="E339" s="108"/>
      <c r="F339" s="83"/>
      <c r="G339" s="109"/>
      <c r="H339" s="101"/>
      <c r="I339" s="111"/>
      <c r="J339" s="83"/>
      <c r="K339" s="104"/>
      <c r="L339" s="83"/>
      <c r="M339" s="97"/>
      <c r="N339" s="108"/>
      <c r="O339" s="83"/>
      <c r="P339" s="109"/>
      <c r="Q339" s="101"/>
      <c r="R339" s="105"/>
    </row>
    <row r="340" spans="1:18" ht="12.75" customHeight="1">
      <c r="A340" s="83"/>
      <c r="B340" s="106" t="s">
        <v>927</v>
      </c>
      <c r="C340" s="83"/>
      <c r="D340" s="107"/>
      <c r="E340" s="108" t="s">
        <v>928</v>
      </c>
      <c r="F340" s="83"/>
      <c r="G340" s="109">
        <v>1315</v>
      </c>
      <c r="H340" s="110">
        <v>1374</v>
      </c>
      <c r="I340" s="111">
        <f>SUM(G340:H340)</f>
        <v>2689</v>
      </c>
      <c r="J340" s="83"/>
      <c r="K340" s="106" t="s">
        <v>929</v>
      </c>
      <c r="L340" s="83"/>
      <c r="M340" s="107"/>
      <c r="N340" s="108" t="s">
        <v>930</v>
      </c>
      <c r="O340" s="83"/>
      <c r="P340" s="109">
        <v>50</v>
      </c>
      <c r="Q340" s="110">
        <v>55</v>
      </c>
      <c r="R340" s="105">
        <f>SUM(P340:Q340)</f>
        <v>105</v>
      </c>
    </row>
    <row r="341" spans="1:18" ht="12.75" customHeight="1">
      <c r="A341" s="118"/>
      <c r="B341" s="119"/>
      <c r="C341" s="118"/>
      <c r="D341" s="120"/>
      <c r="E341" s="122"/>
      <c r="F341" s="118"/>
      <c r="G341" s="114"/>
      <c r="H341" s="115"/>
      <c r="I341" s="116"/>
      <c r="J341" s="118"/>
      <c r="K341" s="119"/>
      <c r="L341" s="118"/>
      <c r="M341" s="120"/>
      <c r="N341" s="122"/>
      <c r="O341" s="118"/>
      <c r="P341" s="114"/>
      <c r="Q341" s="115"/>
      <c r="R341" s="117"/>
    </row>
    <row r="342" spans="1:18" ht="12.75" customHeight="1">
      <c r="A342" s="83"/>
      <c r="B342" s="104"/>
      <c r="C342" s="83"/>
      <c r="D342" s="107"/>
      <c r="E342" s="113"/>
      <c r="F342" s="83"/>
      <c r="G342" s="109"/>
      <c r="H342" s="110"/>
      <c r="I342" s="111"/>
      <c r="J342" s="83"/>
      <c r="K342" s="104"/>
      <c r="L342" s="83"/>
      <c r="M342" s="107"/>
      <c r="N342" s="113"/>
      <c r="O342" s="83"/>
      <c r="P342" s="109"/>
      <c r="Q342" s="110"/>
      <c r="R342" s="105"/>
    </row>
    <row r="343" spans="1:18" ht="12.75" customHeight="1">
      <c r="A343" s="83"/>
      <c r="B343" s="106" t="s">
        <v>931</v>
      </c>
      <c r="C343" s="83"/>
      <c r="D343" s="107"/>
      <c r="E343" s="108" t="s">
        <v>932</v>
      </c>
      <c r="F343" s="83"/>
      <c r="G343" s="109">
        <v>445</v>
      </c>
      <c r="H343" s="110">
        <v>476</v>
      </c>
      <c r="I343" s="111">
        <f>SUM(G343:H343)</f>
        <v>921</v>
      </c>
      <c r="J343" s="83"/>
      <c r="K343" s="106" t="s">
        <v>933</v>
      </c>
      <c r="L343" s="83"/>
      <c r="M343" s="107"/>
      <c r="N343" s="108" t="s">
        <v>934</v>
      </c>
      <c r="O343" s="83"/>
      <c r="P343" s="109">
        <v>244</v>
      </c>
      <c r="Q343" s="110">
        <v>225</v>
      </c>
      <c r="R343" s="105">
        <f>SUM(P343:Q343)</f>
        <v>469</v>
      </c>
    </row>
    <row r="344" spans="1:18" ht="12.75" customHeight="1">
      <c r="A344" s="118"/>
      <c r="B344" s="119"/>
      <c r="C344" s="118"/>
      <c r="D344" s="120"/>
      <c r="E344" s="122"/>
      <c r="F344" s="118"/>
      <c r="G344" s="114"/>
      <c r="H344" s="115"/>
      <c r="I344" s="116"/>
      <c r="J344" s="118"/>
      <c r="K344" s="119"/>
      <c r="L344" s="118"/>
      <c r="M344" s="120"/>
      <c r="N344" s="122"/>
      <c r="O344" s="118"/>
      <c r="P344" s="114"/>
      <c r="Q344" s="115"/>
      <c r="R344" s="117"/>
    </row>
    <row r="345" spans="1:18" ht="12.75" customHeight="1">
      <c r="A345" s="83"/>
      <c r="B345" s="104"/>
      <c r="C345" s="83"/>
      <c r="D345" s="107"/>
      <c r="E345" s="113"/>
      <c r="F345" s="83"/>
      <c r="G345" s="109"/>
      <c r="H345" s="110"/>
      <c r="I345" s="111"/>
      <c r="J345" s="83"/>
      <c r="K345" s="104"/>
      <c r="L345" s="83"/>
      <c r="M345" s="107"/>
      <c r="N345" s="113"/>
      <c r="O345" s="83"/>
      <c r="P345" s="109"/>
      <c r="Q345" s="110"/>
      <c r="R345" s="105"/>
    </row>
    <row r="346" spans="1:18" ht="12.75" customHeight="1">
      <c r="A346" s="83"/>
      <c r="B346" s="106" t="s">
        <v>935</v>
      </c>
      <c r="C346" s="83"/>
      <c r="D346" s="107"/>
      <c r="E346" s="108" t="s">
        <v>936</v>
      </c>
      <c r="F346" s="83"/>
      <c r="G346" s="109">
        <v>358</v>
      </c>
      <c r="H346" s="110">
        <v>377</v>
      </c>
      <c r="I346" s="111">
        <f>SUM(G346:H346)</f>
        <v>735</v>
      </c>
      <c r="J346" s="83"/>
      <c r="K346" s="106" t="s">
        <v>937</v>
      </c>
      <c r="L346" s="83"/>
      <c r="M346" s="107"/>
      <c r="N346" s="108" t="s">
        <v>938</v>
      </c>
      <c r="O346" s="83"/>
      <c r="P346" s="109">
        <v>264</v>
      </c>
      <c r="Q346" s="110">
        <v>330</v>
      </c>
      <c r="R346" s="105">
        <f>SUM(P346:Q346)</f>
        <v>594</v>
      </c>
    </row>
    <row r="347" spans="1:18" ht="12.75" customHeight="1">
      <c r="A347" s="118"/>
      <c r="B347" s="119"/>
      <c r="C347" s="118"/>
      <c r="D347" s="120"/>
      <c r="E347" s="123"/>
      <c r="F347" s="118"/>
      <c r="G347" s="114"/>
      <c r="H347" s="115"/>
      <c r="I347" s="116"/>
      <c r="J347" s="118"/>
      <c r="K347" s="119"/>
      <c r="L347" s="118"/>
      <c r="M347" s="120"/>
      <c r="N347" s="123"/>
      <c r="O347" s="118"/>
      <c r="P347" s="114"/>
      <c r="Q347" s="115"/>
      <c r="R347" s="117"/>
    </row>
    <row r="348" spans="1:18" ht="12.75" customHeight="1">
      <c r="A348" s="83"/>
      <c r="B348" s="104"/>
      <c r="C348" s="83"/>
      <c r="D348" s="97"/>
      <c r="E348" s="108"/>
      <c r="F348" s="83"/>
      <c r="G348" s="109"/>
      <c r="H348" s="101"/>
      <c r="I348" s="111"/>
      <c r="J348" s="83"/>
      <c r="K348" s="104"/>
      <c r="L348" s="83"/>
      <c r="M348" s="97"/>
      <c r="N348" s="108"/>
      <c r="O348" s="83"/>
      <c r="P348" s="109"/>
      <c r="Q348" s="101"/>
      <c r="R348" s="105"/>
    </row>
    <row r="349" spans="1:18" ht="12.75" customHeight="1">
      <c r="A349" s="83"/>
      <c r="B349" s="106" t="s">
        <v>939</v>
      </c>
      <c r="C349" s="83"/>
      <c r="D349" s="107"/>
      <c r="E349" s="108" t="s">
        <v>940</v>
      </c>
      <c r="F349" s="83"/>
      <c r="G349" s="109">
        <v>395</v>
      </c>
      <c r="H349" s="110">
        <v>390</v>
      </c>
      <c r="I349" s="111">
        <f>SUM(G349:H349)</f>
        <v>785</v>
      </c>
      <c r="J349" s="83"/>
      <c r="K349" s="106" t="s">
        <v>941</v>
      </c>
      <c r="L349" s="83"/>
      <c r="M349" s="107"/>
      <c r="N349" s="108" t="s">
        <v>942</v>
      </c>
      <c r="O349" s="83"/>
      <c r="P349" s="109">
        <v>142</v>
      </c>
      <c r="Q349" s="110">
        <v>157</v>
      </c>
      <c r="R349" s="105">
        <f>SUM(P349:Q349)</f>
        <v>299</v>
      </c>
    </row>
    <row r="350" spans="1:18" ht="12.75" customHeight="1">
      <c r="A350" s="118"/>
      <c r="B350" s="119"/>
      <c r="C350" s="118"/>
      <c r="D350" s="120"/>
      <c r="E350" s="122"/>
      <c r="F350" s="118"/>
      <c r="G350" s="114"/>
      <c r="H350" s="115"/>
      <c r="I350" s="116"/>
      <c r="J350" s="118"/>
      <c r="K350" s="119"/>
      <c r="L350" s="118"/>
      <c r="M350" s="120"/>
      <c r="N350" s="122"/>
      <c r="O350" s="118"/>
      <c r="P350" s="114"/>
      <c r="Q350" s="115"/>
      <c r="R350" s="117"/>
    </row>
    <row r="351" spans="1:18" ht="12.75" customHeight="1">
      <c r="A351" s="83"/>
      <c r="B351" s="104"/>
      <c r="C351" s="83"/>
      <c r="D351" s="107"/>
      <c r="E351" s="113"/>
      <c r="F351" s="83"/>
      <c r="G351" s="109"/>
      <c r="H351" s="110"/>
      <c r="I351" s="111"/>
      <c r="J351" s="83"/>
      <c r="K351" s="104"/>
      <c r="L351" s="83"/>
      <c r="M351" s="107"/>
      <c r="N351" s="113"/>
      <c r="O351" s="83"/>
      <c r="P351" s="109"/>
      <c r="Q351" s="110"/>
      <c r="R351" s="105"/>
    </row>
    <row r="352" spans="1:18" ht="12.75" customHeight="1">
      <c r="A352" s="83"/>
      <c r="B352" s="106" t="s">
        <v>943</v>
      </c>
      <c r="C352" s="83"/>
      <c r="D352" s="107"/>
      <c r="E352" s="108" t="s">
        <v>944</v>
      </c>
      <c r="F352" s="83"/>
      <c r="G352" s="109">
        <v>77</v>
      </c>
      <c r="H352" s="110">
        <v>83</v>
      </c>
      <c r="I352" s="111">
        <f>SUM(G352:H352)</f>
        <v>160</v>
      </c>
      <c r="J352" s="83"/>
      <c r="K352" s="106" t="s">
        <v>945</v>
      </c>
      <c r="L352" s="83"/>
      <c r="M352" s="107"/>
      <c r="N352" s="108" t="s">
        <v>946</v>
      </c>
      <c r="O352" s="83"/>
      <c r="P352" s="109">
        <v>51</v>
      </c>
      <c r="Q352" s="110">
        <v>51</v>
      </c>
      <c r="R352" s="105">
        <f>SUM(P352:Q352)</f>
        <v>102</v>
      </c>
    </row>
    <row r="353" spans="1:18" ht="12.75" customHeight="1">
      <c r="A353" s="118"/>
      <c r="B353" s="119"/>
      <c r="C353" s="118"/>
      <c r="D353" s="120"/>
      <c r="E353" s="122"/>
      <c r="F353" s="118"/>
      <c r="G353" s="114"/>
      <c r="H353" s="115"/>
      <c r="I353" s="116"/>
      <c r="J353" s="118"/>
      <c r="K353" s="119"/>
      <c r="L353" s="118"/>
      <c r="M353" s="120"/>
      <c r="N353" s="122"/>
      <c r="O353" s="118"/>
      <c r="P353" s="114"/>
      <c r="Q353" s="115"/>
      <c r="R353" s="117"/>
    </row>
    <row r="354" spans="1:18" ht="12.75" customHeight="1">
      <c r="A354" s="83"/>
      <c r="B354" s="104"/>
      <c r="C354" s="83"/>
      <c r="D354" s="107"/>
      <c r="E354" s="113"/>
      <c r="F354" s="83"/>
      <c r="G354" s="109"/>
      <c r="H354" s="110"/>
      <c r="I354" s="111"/>
      <c r="J354" s="83"/>
      <c r="K354" s="104"/>
      <c r="L354" s="83"/>
      <c r="M354" s="107"/>
      <c r="N354" s="113"/>
      <c r="O354" s="83"/>
      <c r="P354" s="109"/>
      <c r="Q354" s="110"/>
      <c r="R354" s="105"/>
    </row>
    <row r="355" spans="1:18" ht="12.75" customHeight="1">
      <c r="A355" s="83"/>
      <c r="B355" s="106" t="s">
        <v>947</v>
      </c>
      <c r="C355" s="83"/>
      <c r="D355" s="107"/>
      <c r="E355" s="108" t="s">
        <v>948</v>
      </c>
      <c r="F355" s="83"/>
      <c r="G355" s="109">
        <v>76</v>
      </c>
      <c r="H355" s="110">
        <v>80</v>
      </c>
      <c r="I355" s="111">
        <f>SUM(G355:H355)</f>
        <v>156</v>
      </c>
      <c r="J355" s="83"/>
      <c r="K355" s="106" t="s">
        <v>949</v>
      </c>
      <c r="L355" s="83"/>
      <c r="M355" s="107"/>
      <c r="N355" s="108" t="s">
        <v>950</v>
      </c>
      <c r="O355" s="83"/>
      <c r="P355" s="109">
        <v>14</v>
      </c>
      <c r="Q355" s="110">
        <v>16</v>
      </c>
      <c r="R355" s="105">
        <f>SUM(P355:Q355)</f>
        <v>30</v>
      </c>
    </row>
    <row r="356" spans="1:18" ht="12.75" customHeight="1">
      <c r="A356" s="118"/>
      <c r="B356" s="119"/>
      <c r="C356" s="118"/>
      <c r="D356" s="120"/>
      <c r="E356" s="123"/>
      <c r="F356" s="118"/>
      <c r="G356" s="114"/>
      <c r="H356" s="115"/>
      <c r="I356" s="116"/>
      <c r="J356" s="118"/>
      <c r="K356" s="119"/>
      <c r="L356" s="118"/>
      <c r="M356" s="120"/>
      <c r="N356" s="123"/>
      <c r="O356" s="118"/>
      <c r="P356" s="114"/>
      <c r="Q356" s="115"/>
      <c r="R356" s="117"/>
    </row>
    <row r="357" spans="1:18" ht="12.75" customHeight="1">
      <c r="A357" s="83"/>
      <c r="B357" s="104"/>
      <c r="C357" s="83"/>
      <c r="D357" s="107"/>
      <c r="E357" s="108"/>
      <c r="F357" s="83"/>
      <c r="G357" s="109"/>
      <c r="H357" s="110"/>
      <c r="I357" s="111"/>
      <c r="J357" s="83"/>
      <c r="K357" s="104"/>
      <c r="L357" s="83"/>
      <c r="M357" s="107"/>
      <c r="N357" s="108"/>
      <c r="O357" s="83"/>
      <c r="P357" s="109"/>
      <c r="Q357" s="110"/>
      <c r="R357" s="105"/>
    </row>
    <row r="358" spans="1:18" ht="12.75" customHeight="1">
      <c r="A358" s="83"/>
      <c r="B358" s="106" t="s">
        <v>951</v>
      </c>
      <c r="C358" s="83"/>
      <c r="D358" s="107"/>
      <c r="E358" s="108" t="s">
        <v>952</v>
      </c>
      <c r="F358" s="83"/>
      <c r="G358" s="109">
        <v>113</v>
      </c>
      <c r="H358" s="110">
        <v>112</v>
      </c>
      <c r="I358" s="111">
        <f>SUM(G358:H358)</f>
        <v>225</v>
      </c>
      <c r="J358" s="83"/>
      <c r="K358" s="106" t="s">
        <v>953</v>
      </c>
      <c r="L358" s="83"/>
      <c r="M358" s="107"/>
      <c r="N358" s="108" t="s">
        <v>954</v>
      </c>
      <c r="O358" s="83"/>
      <c r="P358" s="109">
        <v>151</v>
      </c>
      <c r="Q358" s="110">
        <v>162</v>
      </c>
      <c r="R358" s="105">
        <f>SUM(P358:Q358)</f>
        <v>313</v>
      </c>
    </row>
    <row r="359" spans="1:18" ht="12.75" customHeight="1" thickBot="1">
      <c r="A359" s="126"/>
      <c r="B359" s="127"/>
      <c r="C359" s="126"/>
      <c r="D359" s="128"/>
      <c r="E359" s="129"/>
      <c r="F359" s="126"/>
      <c r="G359" s="130"/>
      <c r="H359" s="131"/>
      <c r="I359" s="132"/>
      <c r="J359" s="126"/>
      <c r="K359" s="127"/>
      <c r="L359" s="126"/>
      <c r="M359" s="128"/>
      <c r="N359" s="129"/>
      <c r="O359" s="126"/>
      <c r="P359" s="130"/>
      <c r="Q359" s="131"/>
      <c r="R359" s="133"/>
    </row>
    <row r="360" ht="16.5" customHeight="1"/>
    <row r="361" ht="32.25" customHeight="1"/>
    <row r="362" spans="1:18" ht="50.25" customHeight="1">
      <c r="A362" s="306" t="s">
        <v>594</v>
      </c>
      <c r="B362" s="306"/>
      <c r="C362" s="306"/>
      <c r="D362" s="306"/>
      <c r="E362" s="306"/>
      <c r="F362" s="306"/>
      <c r="G362" s="306"/>
      <c r="H362" s="306"/>
      <c r="I362" s="306"/>
      <c r="J362" s="306"/>
      <c r="K362" s="306"/>
      <c r="L362" s="306"/>
      <c r="M362" s="306"/>
      <c r="N362" s="306"/>
      <c r="O362" s="306"/>
      <c r="P362" s="306"/>
      <c r="Q362" s="306"/>
      <c r="R362" s="306"/>
    </row>
    <row r="363" spans="1:18" ht="16.5" customHeight="1" thickBot="1">
      <c r="A363" s="83"/>
      <c r="B363" s="84"/>
      <c r="C363" s="83"/>
      <c r="D363" s="83"/>
      <c r="E363" s="85"/>
      <c r="F363" s="83"/>
      <c r="G363" s="83"/>
      <c r="H363" s="83"/>
      <c r="I363" s="83"/>
      <c r="J363" s="83"/>
      <c r="K363" s="83"/>
      <c r="L363" s="83"/>
      <c r="R363" s="89"/>
    </row>
    <row r="364" spans="1:18" ht="15" customHeight="1">
      <c r="A364" s="295" t="s">
        <v>516</v>
      </c>
      <c r="B364" s="295"/>
      <c r="C364" s="295"/>
      <c r="D364" s="296"/>
      <c r="E364" s="296"/>
      <c r="F364" s="297"/>
      <c r="G364" s="301" t="s">
        <v>517</v>
      </c>
      <c r="H364" s="301"/>
      <c r="I364" s="301"/>
      <c r="J364" s="295" t="s">
        <v>516</v>
      </c>
      <c r="K364" s="295"/>
      <c r="L364" s="295"/>
      <c r="M364" s="296"/>
      <c r="N364" s="296"/>
      <c r="O364" s="297"/>
      <c r="P364" s="301" t="s">
        <v>517</v>
      </c>
      <c r="Q364" s="301"/>
      <c r="R364" s="302"/>
    </row>
    <row r="365" spans="1:18" ht="21" customHeight="1">
      <c r="A365" s="298"/>
      <c r="B365" s="298"/>
      <c r="C365" s="298"/>
      <c r="D365" s="299"/>
      <c r="E365" s="299"/>
      <c r="F365" s="300"/>
      <c r="G365" s="91" t="s">
        <v>518</v>
      </c>
      <c r="H365" s="92" t="s">
        <v>519</v>
      </c>
      <c r="I365" s="93" t="s">
        <v>520</v>
      </c>
      <c r="J365" s="298"/>
      <c r="K365" s="298"/>
      <c r="L365" s="298"/>
      <c r="M365" s="299"/>
      <c r="N365" s="299"/>
      <c r="O365" s="300"/>
      <c r="P365" s="91" t="s">
        <v>518</v>
      </c>
      <c r="Q365" s="92" t="s">
        <v>519</v>
      </c>
      <c r="R365" s="94" t="s">
        <v>520</v>
      </c>
    </row>
    <row r="366" spans="1:18" ht="12.75" customHeight="1">
      <c r="A366" s="95"/>
      <c r="B366" s="96"/>
      <c r="C366" s="95"/>
      <c r="D366" s="97"/>
      <c r="E366" s="99"/>
      <c r="F366" s="95"/>
      <c r="G366" s="100"/>
      <c r="H366" s="101"/>
      <c r="I366" s="102"/>
      <c r="J366" s="95"/>
      <c r="K366" s="96"/>
      <c r="L366" s="95"/>
      <c r="M366" s="97"/>
      <c r="N366" s="99"/>
      <c r="O366" s="95"/>
      <c r="P366" s="100"/>
      <c r="Q366" s="101"/>
      <c r="R366" s="103"/>
    </row>
    <row r="367" spans="1:18" ht="12.75" customHeight="1">
      <c r="A367" s="83"/>
      <c r="B367" s="106" t="s">
        <v>955</v>
      </c>
      <c r="C367" s="83"/>
      <c r="D367" s="107"/>
      <c r="E367" s="108" t="s">
        <v>956</v>
      </c>
      <c r="F367" s="83"/>
      <c r="G367" s="109">
        <v>41</v>
      </c>
      <c r="H367" s="110">
        <v>45</v>
      </c>
      <c r="I367" s="111">
        <f>SUM(G367:H367)</f>
        <v>86</v>
      </c>
      <c r="J367" s="83"/>
      <c r="K367" s="106" t="s">
        <v>957</v>
      </c>
      <c r="L367" s="83"/>
      <c r="M367" s="107"/>
      <c r="N367" s="108" t="s">
        <v>958</v>
      </c>
      <c r="O367" s="83"/>
      <c r="P367" s="109">
        <v>14</v>
      </c>
      <c r="Q367" s="110">
        <v>16</v>
      </c>
      <c r="R367" s="105">
        <f>SUM(P367:Q367)</f>
        <v>30</v>
      </c>
    </row>
    <row r="368" spans="1:18" ht="12.75" customHeight="1">
      <c r="A368" s="83"/>
      <c r="B368" s="104"/>
      <c r="C368" s="83"/>
      <c r="D368" s="107"/>
      <c r="E368" s="113"/>
      <c r="F368" s="83"/>
      <c r="G368" s="114"/>
      <c r="H368" s="115"/>
      <c r="I368" s="116"/>
      <c r="J368" s="83"/>
      <c r="K368" s="104"/>
      <c r="L368" s="83"/>
      <c r="M368" s="107"/>
      <c r="N368" s="113"/>
      <c r="O368" s="83"/>
      <c r="P368" s="114"/>
      <c r="Q368" s="115"/>
      <c r="R368" s="117"/>
    </row>
    <row r="369" spans="1:18" ht="12.75" customHeight="1">
      <c r="A369" s="95"/>
      <c r="B369" s="96"/>
      <c r="C369" s="95"/>
      <c r="D369" s="97"/>
      <c r="E369" s="124"/>
      <c r="F369" s="95"/>
      <c r="G369" s="100"/>
      <c r="H369" s="101"/>
      <c r="I369" s="102"/>
      <c r="J369" s="95"/>
      <c r="K369" s="96"/>
      <c r="L369" s="95"/>
      <c r="M369" s="97"/>
      <c r="N369" s="99"/>
      <c r="O369" s="95"/>
      <c r="P369" s="100"/>
      <c r="Q369" s="101"/>
      <c r="R369" s="103"/>
    </row>
    <row r="370" spans="1:18" ht="12.75" customHeight="1">
      <c r="A370" s="83"/>
      <c r="B370" s="106" t="s">
        <v>959</v>
      </c>
      <c r="C370" s="83"/>
      <c r="D370" s="107"/>
      <c r="E370" s="108" t="s">
        <v>960</v>
      </c>
      <c r="F370" s="83"/>
      <c r="G370" s="109">
        <v>56</v>
      </c>
      <c r="H370" s="110">
        <v>66</v>
      </c>
      <c r="I370" s="111">
        <f>SUM(G370:H370)</f>
        <v>122</v>
      </c>
      <c r="J370" s="83"/>
      <c r="K370" s="106" t="s">
        <v>961</v>
      </c>
      <c r="L370" s="83"/>
      <c r="M370" s="107"/>
      <c r="N370" s="108" t="s">
        <v>962</v>
      </c>
      <c r="O370" s="83"/>
      <c r="P370" s="109">
        <v>49</v>
      </c>
      <c r="Q370" s="110">
        <v>48</v>
      </c>
      <c r="R370" s="105">
        <f>SUM(P370:Q370)</f>
        <v>97</v>
      </c>
    </row>
    <row r="371" spans="1:18" ht="12.75" customHeight="1">
      <c r="A371" s="118"/>
      <c r="B371" s="119"/>
      <c r="C371" s="118"/>
      <c r="D371" s="120"/>
      <c r="E371" s="125"/>
      <c r="F371" s="118"/>
      <c r="G371" s="114"/>
      <c r="H371" s="115"/>
      <c r="I371" s="116"/>
      <c r="J371" s="118"/>
      <c r="K371" s="119"/>
      <c r="L371" s="118"/>
      <c r="M371" s="120"/>
      <c r="N371" s="121"/>
      <c r="O371" s="118"/>
      <c r="P371" s="114"/>
      <c r="Q371" s="115"/>
      <c r="R371" s="117"/>
    </row>
    <row r="372" spans="1:18" ht="12.75" customHeight="1">
      <c r="A372" s="83"/>
      <c r="B372" s="104"/>
      <c r="C372" s="83"/>
      <c r="D372" s="97"/>
      <c r="E372" s="108"/>
      <c r="F372" s="83"/>
      <c r="G372" s="109"/>
      <c r="H372" s="101"/>
      <c r="I372" s="111"/>
      <c r="J372" s="83"/>
      <c r="K372" s="104"/>
      <c r="L372" s="83"/>
      <c r="M372" s="97"/>
      <c r="N372" s="108"/>
      <c r="O372" s="83"/>
      <c r="P372" s="109"/>
      <c r="Q372" s="101"/>
      <c r="R372" s="105"/>
    </row>
    <row r="373" spans="1:18" ht="12.75" customHeight="1">
      <c r="A373" s="83"/>
      <c r="B373" s="106" t="s">
        <v>963</v>
      </c>
      <c r="C373" s="83"/>
      <c r="D373" s="107"/>
      <c r="E373" s="108" t="s">
        <v>964</v>
      </c>
      <c r="F373" s="83"/>
      <c r="G373" s="109">
        <v>34</v>
      </c>
      <c r="H373" s="110">
        <v>37</v>
      </c>
      <c r="I373" s="111">
        <f>SUM(G373:H373)</f>
        <v>71</v>
      </c>
      <c r="J373" s="83"/>
      <c r="K373" s="106" t="s">
        <v>965</v>
      </c>
      <c r="L373" s="83"/>
      <c r="M373" s="107"/>
      <c r="N373" s="108" t="s">
        <v>966</v>
      </c>
      <c r="O373" s="83"/>
      <c r="P373" s="109">
        <v>16</v>
      </c>
      <c r="Q373" s="110">
        <v>15</v>
      </c>
      <c r="R373" s="105">
        <f>SUM(P373:Q373)</f>
        <v>31</v>
      </c>
    </row>
    <row r="374" spans="1:18" ht="12.75" customHeight="1">
      <c r="A374" s="118"/>
      <c r="B374" s="119"/>
      <c r="C374" s="118"/>
      <c r="D374" s="120"/>
      <c r="E374" s="122"/>
      <c r="F374" s="118"/>
      <c r="G374" s="114"/>
      <c r="H374" s="115"/>
      <c r="I374" s="116"/>
      <c r="J374" s="118"/>
      <c r="K374" s="119"/>
      <c r="L374" s="118"/>
      <c r="M374" s="120"/>
      <c r="N374" s="122"/>
      <c r="O374" s="118"/>
      <c r="P374" s="114"/>
      <c r="Q374" s="115"/>
      <c r="R374" s="117"/>
    </row>
    <row r="375" spans="1:18" ht="12.75" customHeight="1">
      <c r="A375" s="83"/>
      <c r="B375" s="104"/>
      <c r="C375" s="83"/>
      <c r="D375" s="107"/>
      <c r="E375" s="113"/>
      <c r="F375" s="83"/>
      <c r="G375" s="109"/>
      <c r="H375" s="110"/>
      <c r="I375" s="111"/>
      <c r="J375" s="83"/>
      <c r="K375" s="104"/>
      <c r="L375" s="83"/>
      <c r="M375" s="107"/>
      <c r="N375" s="113"/>
      <c r="O375" s="83"/>
      <c r="P375" s="109"/>
      <c r="Q375" s="110"/>
      <c r="R375" s="105"/>
    </row>
    <row r="376" spans="1:18" ht="12.75" customHeight="1">
      <c r="A376" s="83"/>
      <c r="B376" s="106" t="s">
        <v>967</v>
      </c>
      <c r="C376" s="83"/>
      <c r="D376" s="107"/>
      <c r="E376" s="108" t="s">
        <v>968</v>
      </c>
      <c r="F376" s="83"/>
      <c r="G376" s="109">
        <v>38</v>
      </c>
      <c r="H376" s="110">
        <v>46</v>
      </c>
      <c r="I376" s="111">
        <f>SUM(G376:H376)</f>
        <v>84</v>
      </c>
      <c r="J376" s="83"/>
      <c r="K376" s="106" t="s">
        <v>969</v>
      </c>
      <c r="L376" s="83"/>
      <c r="M376" s="107"/>
      <c r="N376" s="108" t="s">
        <v>970</v>
      </c>
      <c r="O376" s="83"/>
      <c r="P376" s="109">
        <v>283</v>
      </c>
      <c r="Q376" s="110">
        <v>314</v>
      </c>
      <c r="R376" s="105">
        <f>SUM(P376:Q376)</f>
        <v>597</v>
      </c>
    </row>
    <row r="377" spans="1:18" ht="12.75" customHeight="1">
      <c r="A377" s="118"/>
      <c r="B377" s="119"/>
      <c r="C377" s="118"/>
      <c r="D377" s="120"/>
      <c r="E377" s="122"/>
      <c r="F377" s="118"/>
      <c r="G377" s="114"/>
      <c r="H377" s="115"/>
      <c r="I377" s="116"/>
      <c r="J377" s="118"/>
      <c r="K377" s="119"/>
      <c r="L377" s="118"/>
      <c r="M377" s="120"/>
      <c r="N377" s="122"/>
      <c r="O377" s="118"/>
      <c r="P377" s="114"/>
      <c r="Q377" s="115"/>
      <c r="R377" s="117"/>
    </row>
    <row r="378" spans="1:18" ht="12.75" customHeight="1">
      <c r="A378" s="83"/>
      <c r="B378" s="104"/>
      <c r="C378" s="83"/>
      <c r="D378" s="107"/>
      <c r="E378" s="113"/>
      <c r="F378" s="83"/>
      <c r="G378" s="109"/>
      <c r="H378" s="110"/>
      <c r="I378" s="111"/>
      <c r="J378" s="83"/>
      <c r="K378" s="104"/>
      <c r="L378" s="83"/>
      <c r="M378" s="107"/>
      <c r="N378" s="113"/>
      <c r="O378" s="83"/>
      <c r="P378" s="109"/>
      <c r="Q378" s="110"/>
      <c r="R378" s="105"/>
    </row>
    <row r="379" spans="1:18" ht="12.75" customHeight="1">
      <c r="A379" s="83"/>
      <c r="B379" s="106" t="s">
        <v>971</v>
      </c>
      <c r="C379" s="83"/>
      <c r="D379" s="107"/>
      <c r="E379" s="108" t="s">
        <v>972</v>
      </c>
      <c r="F379" s="83"/>
      <c r="G379" s="109">
        <v>201</v>
      </c>
      <c r="H379" s="110">
        <v>254</v>
      </c>
      <c r="I379" s="111">
        <f>SUM(G379:H379)</f>
        <v>455</v>
      </c>
      <c r="J379" s="83"/>
      <c r="K379" s="106" t="s">
        <v>973</v>
      </c>
      <c r="L379" s="83"/>
      <c r="M379" s="107"/>
      <c r="N379" s="108" t="s">
        <v>974</v>
      </c>
      <c r="O379" s="83"/>
      <c r="P379" s="109">
        <v>53</v>
      </c>
      <c r="Q379" s="110">
        <v>62</v>
      </c>
      <c r="R379" s="105">
        <f>SUM(P379:Q379)</f>
        <v>115</v>
      </c>
    </row>
    <row r="380" spans="1:18" ht="12.75" customHeight="1">
      <c r="A380" s="118"/>
      <c r="B380" s="119"/>
      <c r="C380" s="118"/>
      <c r="D380" s="120"/>
      <c r="E380" s="123"/>
      <c r="F380" s="118"/>
      <c r="G380" s="114"/>
      <c r="H380" s="115"/>
      <c r="I380" s="116"/>
      <c r="J380" s="118"/>
      <c r="K380" s="119"/>
      <c r="L380" s="118"/>
      <c r="M380" s="120"/>
      <c r="N380" s="123"/>
      <c r="O380" s="118"/>
      <c r="P380" s="114"/>
      <c r="Q380" s="115"/>
      <c r="R380" s="117"/>
    </row>
    <row r="381" spans="1:18" ht="12.75" customHeight="1">
      <c r="A381" s="83"/>
      <c r="B381" s="104"/>
      <c r="C381" s="83"/>
      <c r="D381" s="97"/>
      <c r="E381" s="108"/>
      <c r="F381" s="83"/>
      <c r="G381" s="109"/>
      <c r="H381" s="101"/>
      <c r="I381" s="111"/>
      <c r="J381" s="83"/>
      <c r="K381" s="104"/>
      <c r="L381" s="83"/>
      <c r="M381" s="97"/>
      <c r="N381" s="124"/>
      <c r="O381" s="83"/>
      <c r="P381" s="109"/>
      <c r="Q381" s="101"/>
      <c r="R381" s="105"/>
    </row>
    <row r="382" spans="1:18" ht="12.75" customHeight="1">
      <c r="A382" s="83"/>
      <c r="B382" s="106" t="s">
        <v>975</v>
      </c>
      <c r="C382" s="83"/>
      <c r="D382" s="107"/>
      <c r="E382" s="108" t="s">
        <v>976</v>
      </c>
      <c r="F382" s="83"/>
      <c r="G382" s="109">
        <v>99</v>
      </c>
      <c r="H382" s="110">
        <v>113</v>
      </c>
      <c r="I382" s="111">
        <f>SUM(G382:H382)</f>
        <v>212</v>
      </c>
      <c r="J382" s="83"/>
      <c r="K382" s="106" t="s">
        <v>977</v>
      </c>
      <c r="L382" s="83"/>
      <c r="M382" s="107"/>
      <c r="N382" s="137" t="s">
        <v>978</v>
      </c>
      <c r="O382" s="83"/>
      <c r="P382" s="109">
        <v>66</v>
      </c>
      <c r="Q382" s="110">
        <v>67</v>
      </c>
      <c r="R382" s="105">
        <f>SUM(P382:Q382)</f>
        <v>133</v>
      </c>
    </row>
    <row r="383" spans="1:18" ht="12.75" customHeight="1">
      <c r="A383" s="118"/>
      <c r="B383" s="119"/>
      <c r="C383" s="118"/>
      <c r="D383" s="120"/>
      <c r="E383" s="122"/>
      <c r="F383" s="118"/>
      <c r="G383" s="114"/>
      <c r="H383" s="115"/>
      <c r="I383" s="116"/>
      <c r="J383" s="118"/>
      <c r="K383" s="119"/>
      <c r="L383" s="118"/>
      <c r="M383" s="120"/>
      <c r="N383" s="125"/>
      <c r="O383" s="118"/>
      <c r="P383" s="114"/>
      <c r="Q383" s="115"/>
      <c r="R383" s="117"/>
    </row>
    <row r="384" spans="1:18" ht="12.75" customHeight="1">
      <c r="A384" s="83"/>
      <c r="B384" s="104"/>
      <c r="C384" s="83"/>
      <c r="D384" s="107"/>
      <c r="E384" s="113"/>
      <c r="F384" s="83"/>
      <c r="G384" s="109"/>
      <c r="H384" s="110"/>
      <c r="I384" s="111"/>
      <c r="J384" s="83"/>
      <c r="K384" s="104"/>
      <c r="L384" s="83"/>
      <c r="M384" s="107"/>
      <c r="N384" s="113"/>
      <c r="O384" s="83"/>
      <c r="P384" s="109"/>
      <c r="Q384" s="110"/>
      <c r="R384" s="105"/>
    </row>
    <row r="385" spans="1:18" ht="12.75" customHeight="1">
      <c r="A385" s="83"/>
      <c r="B385" s="106" t="s">
        <v>979</v>
      </c>
      <c r="C385" s="83"/>
      <c r="D385" s="107"/>
      <c r="E385" s="108" t="s">
        <v>980</v>
      </c>
      <c r="F385" s="83"/>
      <c r="G385" s="109">
        <v>36</v>
      </c>
      <c r="H385" s="110">
        <v>40</v>
      </c>
      <c r="I385" s="111">
        <f>SUM(G385:H385)</f>
        <v>76</v>
      </c>
      <c r="J385" s="83"/>
      <c r="K385" s="106" t="s">
        <v>981</v>
      </c>
      <c r="L385" s="83"/>
      <c r="M385" s="107"/>
      <c r="N385" s="137" t="s">
        <v>982</v>
      </c>
      <c r="O385" s="83"/>
      <c r="P385" s="109">
        <v>34</v>
      </c>
      <c r="Q385" s="110">
        <v>38</v>
      </c>
      <c r="R385" s="105">
        <f>SUM(P385:Q385)</f>
        <v>72</v>
      </c>
    </row>
    <row r="386" spans="1:18" ht="12.75" customHeight="1">
      <c r="A386" s="118"/>
      <c r="B386" s="119"/>
      <c r="C386" s="118"/>
      <c r="D386" s="120"/>
      <c r="E386" s="122"/>
      <c r="F386" s="118"/>
      <c r="G386" s="114"/>
      <c r="H386" s="115"/>
      <c r="I386" s="116"/>
      <c r="J386" s="118"/>
      <c r="K386" s="119"/>
      <c r="L386" s="118"/>
      <c r="M386" s="120"/>
      <c r="N386" s="122"/>
      <c r="O386" s="118"/>
      <c r="P386" s="114"/>
      <c r="Q386" s="115"/>
      <c r="R386" s="117"/>
    </row>
    <row r="387" spans="1:18" ht="12.75" customHeight="1">
      <c r="A387" s="83"/>
      <c r="B387" s="104"/>
      <c r="C387" s="83"/>
      <c r="D387" s="107"/>
      <c r="E387" s="113"/>
      <c r="F387" s="83"/>
      <c r="G387" s="109"/>
      <c r="H387" s="110"/>
      <c r="I387" s="111"/>
      <c r="J387" s="83"/>
      <c r="K387" s="104"/>
      <c r="L387" s="83"/>
      <c r="M387" s="107"/>
      <c r="N387" s="113"/>
      <c r="O387" s="83"/>
      <c r="P387" s="109"/>
      <c r="Q387" s="110"/>
      <c r="R387" s="105"/>
    </row>
    <row r="388" spans="1:18" ht="12.75" customHeight="1">
      <c r="A388" s="83"/>
      <c r="B388" s="106" t="s">
        <v>983</v>
      </c>
      <c r="C388" s="83"/>
      <c r="D388" s="107"/>
      <c r="E388" s="108" t="s">
        <v>984</v>
      </c>
      <c r="F388" s="83"/>
      <c r="G388" s="109">
        <v>103</v>
      </c>
      <c r="H388" s="110">
        <v>102</v>
      </c>
      <c r="I388" s="111">
        <f>SUM(G388:H388)</f>
        <v>205</v>
      </c>
      <c r="J388" s="83"/>
      <c r="K388" s="106" t="s">
        <v>985</v>
      </c>
      <c r="L388" s="83"/>
      <c r="M388" s="107"/>
      <c r="N388" s="108" t="s">
        <v>986</v>
      </c>
      <c r="O388" s="83"/>
      <c r="P388" s="109">
        <v>99</v>
      </c>
      <c r="Q388" s="110">
        <v>91</v>
      </c>
      <c r="R388" s="105">
        <f>SUM(P388:Q388)</f>
        <v>190</v>
      </c>
    </row>
    <row r="389" spans="1:18" ht="12.75" customHeight="1">
      <c r="A389" s="118"/>
      <c r="B389" s="119"/>
      <c r="C389" s="118"/>
      <c r="D389" s="120"/>
      <c r="E389" s="123"/>
      <c r="F389" s="118"/>
      <c r="G389" s="114"/>
      <c r="H389" s="115"/>
      <c r="I389" s="116"/>
      <c r="J389" s="118"/>
      <c r="K389" s="119"/>
      <c r="L389" s="118"/>
      <c r="M389" s="120"/>
      <c r="N389" s="123"/>
      <c r="O389" s="118"/>
      <c r="P389" s="114"/>
      <c r="Q389" s="115"/>
      <c r="R389" s="117"/>
    </row>
    <row r="390" spans="1:18" ht="12.75" customHeight="1">
      <c r="A390" s="83"/>
      <c r="B390" s="104"/>
      <c r="C390" s="83"/>
      <c r="D390" s="97"/>
      <c r="E390" s="108"/>
      <c r="F390" s="83"/>
      <c r="G390" s="109"/>
      <c r="H390" s="101"/>
      <c r="I390" s="111"/>
      <c r="J390" s="83"/>
      <c r="K390" s="104"/>
      <c r="L390" s="83"/>
      <c r="M390" s="97"/>
      <c r="N390" s="108"/>
      <c r="O390" s="83"/>
      <c r="P390" s="109"/>
      <c r="Q390" s="101"/>
      <c r="R390" s="105"/>
    </row>
    <row r="391" spans="1:18" ht="12.75" customHeight="1">
      <c r="A391" s="83"/>
      <c r="B391" s="106" t="s">
        <v>987</v>
      </c>
      <c r="C391" s="83"/>
      <c r="D391" s="107"/>
      <c r="E391" s="108" t="s">
        <v>988</v>
      </c>
      <c r="F391" s="83"/>
      <c r="G391" s="109">
        <v>1207</v>
      </c>
      <c r="H391" s="110">
        <v>1360</v>
      </c>
      <c r="I391" s="111">
        <f>SUM(G391:H391)</f>
        <v>2567</v>
      </c>
      <c r="J391" s="83"/>
      <c r="K391" s="106" t="s">
        <v>989</v>
      </c>
      <c r="L391" s="83"/>
      <c r="M391" s="107"/>
      <c r="N391" s="108" t="s">
        <v>990</v>
      </c>
      <c r="O391" s="83"/>
      <c r="P391" s="109">
        <v>64</v>
      </c>
      <c r="Q391" s="110">
        <v>69</v>
      </c>
      <c r="R391" s="105">
        <f>SUM(P391:Q391)</f>
        <v>133</v>
      </c>
    </row>
    <row r="392" spans="1:18" ht="12.75" customHeight="1">
      <c r="A392" s="118"/>
      <c r="B392" s="119"/>
      <c r="C392" s="118"/>
      <c r="D392" s="120"/>
      <c r="E392" s="122"/>
      <c r="F392" s="118"/>
      <c r="G392" s="114"/>
      <c r="H392" s="115"/>
      <c r="I392" s="116"/>
      <c r="J392" s="118"/>
      <c r="K392" s="119"/>
      <c r="L392" s="118"/>
      <c r="M392" s="120"/>
      <c r="N392" s="122"/>
      <c r="O392" s="118"/>
      <c r="P392" s="114"/>
      <c r="Q392" s="115"/>
      <c r="R392" s="117"/>
    </row>
    <row r="393" spans="1:18" ht="12.75" customHeight="1">
      <c r="A393" s="83"/>
      <c r="B393" s="104"/>
      <c r="C393" s="83"/>
      <c r="D393" s="107"/>
      <c r="E393" s="113"/>
      <c r="F393" s="83"/>
      <c r="G393" s="109"/>
      <c r="H393" s="110"/>
      <c r="I393" s="111"/>
      <c r="J393" s="83"/>
      <c r="K393" s="104"/>
      <c r="L393" s="83"/>
      <c r="M393" s="107"/>
      <c r="N393" s="113"/>
      <c r="O393" s="83"/>
      <c r="P393" s="109"/>
      <c r="Q393" s="110"/>
      <c r="R393" s="105"/>
    </row>
    <row r="394" spans="1:18" ht="12.75" customHeight="1">
      <c r="A394" s="83"/>
      <c r="B394" s="106" t="s">
        <v>991</v>
      </c>
      <c r="C394" s="83"/>
      <c r="D394" s="107"/>
      <c r="E394" s="108" t="s">
        <v>992</v>
      </c>
      <c r="F394" s="83"/>
      <c r="G394" s="109">
        <v>98</v>
      </c>
      <c r="H394" s="110">
        <v>97</v>
      </c>
      <c r="I394" s="111">
        <f>SUM(G394:H394)</f>
        <v>195</v>
      </c>
      <c r="J394" s="83"/>
      <c r="K394" s="106" t="s">
        <v>993</v>
      </c>
      <c r="L394" s="83"/>
      <c r="M394" s="107"/>
      <c r="N394" s="108" t="s">
        <v>994</v>
      </c>
      <c r="O394" s="83"/>
      <c r="P394" s="109">
        <v>94</v>
      </c>
      <c r="Q394" s="110">
        <v>104</v>
      </c>
      <c r="R394" s="105">
        <f>SUM(P394:Q394)</f>
        <v>198</v>
      </c>
    </row>
    <row r="395" spans="1:18" ht="12.75" customHeight="1">
      <c r="A395" s="118"/>
      <c r="B395" s="119"/>
      <c r="C395" s="118"/>
      <c r="D395" s="120"/>
      <c r="E395" s="122"/>
      <c r="F395" s="118"/>
      <c r="G395" s="114"/>
      <c r="H395" s="115"/>
      <c r="I395" s="116"/>
      <c r="J395" s="118"/>
      <c r="K395" s="119"/>
      <c r="L395" s="118"/>
      <c r="M395" s="120"/>
      <c r="N395" s="122"/>
      <c r="O395" s="118"/>
      <c r="P395" s="114"/>
      <c r="Q395" s="115"/>
      <c r="R395" s="117"/>
    </row>
    <row r="396" spans="1:18" ht="12.75" customHeight="1">
      <c r="A396" s="83"/>
      <c r="B396" s="104"/>
      <c r="C396" s="83"/>
      <c r="D396" s="107"/>
      <c r="E396" s="113"/>
      <c r="F396" s="83"/>
      <c r="G396" s="109"/>
      <c r="H396" s="110"/>
      <c r="I396" s="111"/>
      <c r="J396" s="83"/>
      <c r="K396" s="104"/>
      <c r="L396" s="83"/>
      <c r="M396" s="107"/>
      <c r="N396" s="113"/>
      <c r="O396" s="83"/>
      <c r="P396" s="109"/>
      <c r="Q396" s="110"/>
      <c r="R396" s="105"/>
    </row>
    <row r="397" spans="1:18" ht="12.75" customHeight="1">
      <c r="A397" s="83"/>
      <c r="B397" s="106" t="s">
        <v>995</v>
      </c>
      <c r="C397" s="83"/>
      <c r="D397" s="107"/>
      <c r="E397" s="108" t="s">
        <v>996</v>
      </c>
      <c r="F397" s="83"/>
      <c r="G397" s="109">
        <v>6</v>
      </c>
      <c r="H397" s="110">
        <v>7</v>
      </c>
      <c r="I397" s="111">
        <f>SUM(G397:H397)</f>
        <v>13</v>
      </c>
      <c r="J397" s="83"/>
      <c r="K397" s="106" t="s">
        <v>997</v>
      </c>
      <c r="L397" s="83"/>
      <c r="M397" s="107"/>
      <c r="N397" s="108" t="s">
        <v>998</v>
      </c>
      <c r="O397" s="83"/>
      <c r="P397" s="109">
        <v>265</v>
      </c>
      <c r="Q397" s="110">
        <v>275</v>
      </c>
      <c r="R397" s="105">
        <f>SUM(P397:Q397)</f>
        <v>540</v>
      </c>
    </row>
    <row r="398" spans="1:18" ht="12.75" customHeight="1">
      <c r="A398" s="118"/>
      <c r="B398" s="119"/>
      <c r="C398" s="118"/>
      <c r="D398" s="120"/>
      <c r="E398" s="123"/>
      <c r="F398" s="118"/>
      <c r="G398" s="114"/>
      <c r="H398" s="115"/>
      <c r="I398" s="116"/>
      <c r="J398" s="118"/>
      <c r="K398" s="119"/>
      <c r="L398" s="118"/>
      <c r="M398" s="120"/>
      <c r="N398" s="123"/>
      <c r="O398" s="118"/>
      <c r="P398" s="114"/>
      <c r="Q398" s="115"/>
      <c r="R398" s="117"/>
    </row>
    <row r="399" spans="1:18" ht="12.75" customHeight="1">
      <c r="A399" s="83"/>
      <c r="B399" s="104"/>
      <c r="C399" s="83"/>
      <c r="D399" s="97"/>
      <c r="E399" s="108"/>
      <c r="F399" s="83"/>
      <c r="G399" s="109"/>
      <c r="H399" s="101"/>
      <c r="I399" s="111"/>
      <c r="J399" s="83"/>
      <c r="K399" s="104"/>
      <c r="L399" s="83"/>
      <c r="M399" s="97"/>
      <c r="N399" s="108"/>
      <c r="O399" s="83"/>
      <c r="P399" s="109"/>
      <c r="Q399" s="101"/>
      <c r="R399" s="105"/>
    </row>
    <row r="400" spans="1:18" ht="12.75" customHeight="1">
      <c r="A400" s="83"/>
      <c r="B400" s="106" t="s">
        <v>999</v>
      </c>
      <c r="C400" s="83"/>
      <c r="D400" s="107"/>
      <c r="E400" s="108" t="s">
        <v>1000</v>
      </c>
      <c r="F400" s="83"/>
      <c r="G400" s="109">
        <v>29</v>
      </c>
      <c r="H400" s="110">
        <v>34</v>
      </c>
      <c r="I400" s="111">
        <f>SUM(G400:H400)</f>
        <v>63</v>
      </c>
      <c r="J400" s="83"/>
      <c r="K400" s="106" t="s">
        <v>1001</v>
      </c>
      <c r="L400" s="83"/>
      <c r="M400" s="107"/>
      <c r="N400" s="108" t="s">
        <v>1002</v>
      </c>
      <c r="O400" s="83"/>
      <c r="P400" s="109">
        <v>693</v>
      </c>
      <c r="Q400" s="110">
        <v>728</v>
      </c>
      <c r="R400" s="105">
        <f>SUM(P400:Q400)</f>
        <v>1421</v>
      </c>
    </row>
    <row r="401" spans="1:18" ht="12.75" customHeight="1">
      <c r="A401" s="118"/>
      <c r="B401" s="119"/>
      <c r="C401" s="118"/>
      <c r="D401" s="120"/>
      <c r="E401" s="122"/>
      <c r="F401" s="118"/>
      <c r="G401" s="114"/>
      <c r="H401" s="115"/>
      <c r="I401" s="116"/>
      <c r="J401" s="118"/>
      <c r="K401" s="119"/>
      <c r="L401" s="118"/>
      <c r="M401" s="120"/>
      <c r="N401" s="122"/>
      <c r="O401" s="118"/>
      <c r="P401" s="114"/>
      <c r="Q401" s="115"/>
      <c r="R401" s="117"/>
    </row>
    <row r="402" spans="1:18" ht="12.75" customHeight="1">
      <c r="A402" s="83"/>
      <c r="B402" s="104"/>
      <c r="C402" s="83"/>
      <c r="D402" s="107"/>
      <c r="E402" s="113"/>
      <c r="F402" s="83"/>
      <c r="G402" s="109"/>
      <c r="H402" s="110"/>
      <c r="I402" s="111"/>
      <c r="J402" s="83"/>
      <c r="K402" s="104"/>
      <c r="L402" s="83"/>
      <c r="M402" s="107"/>
      <c r="N402" s="113"/>
      <c r="O402" s="83"/>
      <c r="P402" s="109"/>
      <c r="Q402" s="110"/>
      <c r="R402" s="105"/>
    </row>
    <row r="403" spans="1:18" ht="12.75" customHeight="1">
      <c r="A403" s="83"/>
      <c r="B403" s="106" t="s">
        <v>1003</v>
      </c>
      <c r="C403" s="83"/>
      <c r="D403" s="107"/>
      <c r="E403" s="108" t="s">
        <v>1004</v>
      </c>
      <c r="F403" s="83"/>
      <c r="G403" s="109">
        <v>15</v>
      </c>
      <c r="H403" s="110">
        <v>15</v>
      </c>
      <c r="I403" s="111">
        <f>SUM(G403:H403)</f>
        <v>30</v>
      </c>
      <c r="J403" s="83"/>
      <c r="K403" s="106" t="s">
        <v>1005</v>
      </c>
      <c r="L403" s="83"/>
      <c r="M403" s="107"/>
      <c r="N403" s="108" t="s">
        <v>1006</v>
      </c>
      <c r="O403" s="83"/>
      <c r="P403" s="109">
        <v>121</v>
      </c>
      <c r="Q403" s="110">
        <v>131</v>
      </c>
      <c r="R403" s="105">
        <f>SUM(P403:Q403)</f>
        <v>252</v>
      </c>
    </row>
    <row r="404" spans="1:18" ht="12.75" customHeight="1">
      <c r="A404" s="118"/>
      <c r="B404" s="119"/>
      <c r="C404" s="118"/>
      <c r="D404" s="120"/>
      <c r="E404" s="122"/>
      <c r="F404" s="118"/>
      <c r="G404" s="114"/>
      <c r="H404" s="115"/>
      <c r="I404" s="116"/>
      <c r="J404" s="118"/>
      <c r="K404" s="119"/>
      <c r="L404" s="118"/>
      <c r="M404" s="120"/>
      <c r="N404" s="122"/>
      <c r="O404" s="118"/>
      <c r="P404" s="114"/>
      <c r="Q404" s="115"/>
      <c r="R404" s="117"/>
    </row>
    <row r="405" spans="1:18" ht="12.75" customHeight="1">
      <c r="A405" s="83"/>
      <c r="B405" s="104"/>
      <c r="C405" s="83"/>
      <c r="D405" s="107"/>
      <c r="E405" s="113"/>
      <c r="F405" s="83"/>
      <c r="G405" s="109"/>
      <c r="H405" s="110"/>
      <c r="I405" s="111"/>
      <c r="J405" s="83"/>
      <c r="K405" s="104"/>
      <c r="L405" s="83"/>
      <c r="M405" s="107"/>
      <c r="N405" s="113"/>
      <c r="O405" s="83"/>
      <c r="P405" s="109"/>
      <c r="Q405" s="110"/>
      <c r="R405" s="105"/>
    </row>
    <row r="406" spans="1:18" ht="12.75" customHeight="1">
      <c r="A406" s="83"/>
      <c r="B406" s="106" t="s">
        <v>1007</v>
      </c>
      <c r="C406" s="83"/>
      <c r="D406" s="107"/>
      <c r="E406" s="108" t="s">
        <v>1008</v>
      </c>
      <c r="F406" s="83"/>
      <c r="G406" s="109">
        <v>7</v>
      </c>
      <c r="H406" s="110">
        <v>6</v>
      </c>
      <c r="I406" s="111">
        <f>SUM(G406:H406)</f>
        <v>13</v>
      </c>
      <c r="J406" s="83"/>
      <c r="K406" s="106" t="s">
        <v>1009</v>
      </c>
      <c r="L406" s="83"/>
      <c r="M406" s="107"/>
      <c r="N406" s="108" t="s">
        <v>0</v>
      </c>
      <c r="O406" s="83"/>
      <c r="P406" s="109">
        <v>20</v>
      </c>
      <c r="Q406" s="110">
        <v>14</v>
      </c>
      <c r="R406" s="105">
        <f>SUM(P406:Q406)</f>
        <v>34</v>
      </c>
    </row>
    <row r="407" spans="1:18" ht="12.75" customHeight="1">
      <c r="A407" s="118"/>
      <c r="B407" s="119"/>
      <c r="C407" s="118"/>
      <c r="D407" s="120"/>
      <c r="E407" s="123"/>
      <c r="F407" s="118"/>
      <c r="G407" s="114"/>
      <c r="H407" s="115"/>
      <c r="I407" s="116"/>
      <c r="J407" s="118"/>
      <c r="K407" s="119"/>
      <c r="L407" s="118"/>
      <c r="M407" s="120"/>
      <c r="N407" s="123"/>
      <c r="O407" s="118"/>
      <c r="P407" s="114"/>
      <c r="Q407" s="115"/>
      <c r="R407" s="117"/>
    </row>
    <row r="408" spans="1:18" ht="12.75" customHeight="1">
      <c r="A408" s="83"/>
      <c r="B408" s="104"/>
      <c r="C408" s="83"/>
      <c r="D408" s="97"/>
      <c r="E408" s="108"/>
      <c r="F408" s="83"/>
      <c r="G408" s="109"/>
      <c r="H408" s="101"/>
      <c r="I408" s="111"/>
      <c r="J408" s="83"/>
      <c r="K408" s="104"/>
      <c r="L408" s="83"/>
      <c r="M408" s="97"/>
      <c r="N408" s="108"/>
      <c r="O408" s="83"/>
      <c r="P408" s="109"/>
      <c r="Q408" s="101"/>
      <c r="R408" s="105"/>
    </row>
    <row r="409" spans="1:18" ht="12.75" customHeight="1">
      <c r="A409" s="83"/>
      <c r="B409" s="106" t="s">
        <v>1</v>
      </c>
      <c r="C409" s="83"/>
      <c r="D409" s="107"/>
      <c r="E409" s="108" t="s">
        <v>2</v>
      </c>
      <c r="F409" s="83"/>
      <c r="G409" s="109">
        <v>24</v>
      </c>
      <c r="H409" s="110">
        <v>29</v>
      </c>
      <c r="I409" s="111">
        <f>SUM(G409:H409)</f>
        <v>53</v>
      </c>
      <c r="J409" s="83"/>
      <c r="K409" s="106" t="s">
        <v>3</v>
      </c>
      <c r="L409" s="83"/>
      <c r="M409" s="107"/>
      <c r="N409" s="108" t="s">
        <v>4</v>
      </c>
      <c r="O409" s="83"/>
      <c r="P409" s="109">
        <v>9</v>
      </c>
      <c r="Q409" s="110">
        <v>11</v>
      </c>
      <c r="R409" s="105">
        <f>SUM(P409:Q409)</f>
        <v>20</v>
      </c>
    </row>
    <row r="410" spans="1:18" ht="12.75" customHeight="1" thickBot="1">
      <c r="A410" s="118"/>
      <c r="B410" s="119"/>
      <c r="C410" s="118"/>
      <c r="D410" s="120"/>
      <c r="E410" s="122"/>
      <c r="F410" s="118"/>
      <c r="G410" s="114"/>
      <c r="H410" s="115"/>
      <c r="I410" s="116"/>
      <c r="J410" s="83"/>
      <c r="K410" s="104"/>
      <c r="L410" s="83"/>
      <c r="M410" s="107"/>
      <c r="N410" s="113"/>
      <c r="O410" s="83"/>
      <c r="P410" s="109"/>
      <c r="Q410" s="110"/>
      <c r="R410" s="105"/>
    </row>
    <row r="411" spans="1:18" ht="12.75" customHeight="1" thickTop="1">
      <c r="A411" s="83"/>
      <c r="B411" s="104"/>
      <c r="C411" s="83"/>
      <c r="D411" s="107"/>
      <c r="E411" s="113"/>
      <c r="F411" s="83"/>
      <c r="G411" s="109"/>
      <c r="H411" s="110"/>
      <c r="I411" s="111"/>
      <c r="J411" s="140"/>
      <c r="K411" s="141"/>
      <c r="L411" s="142"/>
      <c r="M411" s="142"/>
      <c r="N411" s="143"/>
      <c r="O411" s="142"/>
      <c r="P411" s="144"/>
      <c r="Q411" s="145"/>
      <c r="R411" s="146"/>
    </row>
    <row r="412" spans="1:18" ht="12.75" customHeight="1">
      <c r="A412" s="83"/>
      <c r="B412" s="106" t="s">
        <v>5</v>
      </c>
      <c r="C412" s="83"/>
      <c r="D412" s="107"/>
      <c r="E412" s="108" t="s">
        <v>6</v>
      </c>
      <c r="F412" s="83"/>
      <c r="G412" s="109">
        <v>176</v>
      </c>
      <c r="H412" s="110">
        <v>181</v>
      </c>
      <c r="I412" s="111">
        <f>SUM(G412:H412)</f>
        <v>357</v>
      </c>
      <c r="J412" s="147"/>
      <c r="K412" s="311" t="s">
        <v>7</v>
      </c>
      <c r="L412" s="312"/>
      <c r="M412" s="312"/>
      <c r="N412" s="312"/>
      <c r="O412" s="83"/>
      <c r="P412" s="109">
        <v>310783</v>
      </c>
      <c r="Q412" s="110">
        <v>321013</v>
      </c>
      <c r="R412" s="105">
        <f>SUM(P412:Q412)</f>
        <v>631796</v>
      </c>
    </row>
    <row r="413" spans="1:18" ht="12.75" customHeight="1">
      <c r="A413" s="118"/>
      <c r="B413" s="119"/>
      <c r="C413" s="118"/>
      <c r="D413" s="120"/>
      <c r="E413" s="122"/>
      <c r="F413" s="118"/>
      <c r="G413" s="114"/>
      <c r="H413" s="115"/>
      <c r="I413" s="116"/>
      <c r="J413" s="148"/>
      <c r="K413" s="119"/>
      <c r="L413" s="118"/>
      <c r="M413" s="118"/>
      <c r="N413" s="122"/>
      <c r="O413" s="118"/>
      <c r="P413" s="114"/>
      <c r="Q413" s="115"/>
      <c r="R413" s="117"/>
    </row>
    <row r="414" spans="1:18" ht="12.75" customHeight="1">
      <c r="A414" s="83"/>
      <c r="B414" s="104"/>
      <c r="C414" s="83"/>
      <c r="D414" s="107"/>
      <c r="E414" s="113"/>
      <c r="F414" s="83"/>
      <c r="G414" s="109"/>
      <c r="H414" s="110"/>
      <c r="I414" s="111"/>
      <c r="J414" s="83"/>
      <c r="K414" s="314" t="s">
        <v>8</v>
      </c>
      <c r="L414" s="315"/>
      <c r="M414" s="315"/>
      <c r="N414" s="315"/>
      <c r="O414" s="83"/>
      <c r="P414" s="109"/>
      <c r="Q414" s="101"/>
      <c r="R414" s="105"/>
    </row>
    <row r="415" spans="1:18" ht="12.75" customHeight="1">
      <c r="A415" s="83"/>
      <c r="B415" s="106" t="s">
        <v>9</v>
      </c>
      <c r="C415" s="83"/>
      <c r="D415" s="107"/>
      <c r="E415" s="108" t="s">
        <v>10</v>
      </c>
      <c r="F415" s="83"/>
      <c r="G415" s="109">
        <v>299</v>
      </c>
      <c r="H415" s="110">
        <v>360</v>
      </c>
      <c r="I415" s="111">
        <f>SUM(G415:H415)</f>
        <v>659</v>
      </c>
      <c r="J415" s="83"/>
      <c r="K415" s="316"/>
      <c r="L415" s="316"/>
      <c r="M415" s="316"/>
      <c r="N415" s="316"/>
      <c r="O415" s="83"/>
      <c r="P415" s="109"/>
      <c r="Q415" s="110"/>
      <c r="R415" s="105"/>
    </row>
    <row r="416" spans="4:17" ht="6" customHeight="1">
      <c r="D416" s="107"/>
      <c r="E416" s="85"/>
      <c r="F416" s="83"/>
      <c r="G416" s="149"/>
      <c r="I416" s="150"/>
      <c r="O416" s="155"/>
      <c r="Q416" s="156"/>
    </row>
    <row r="417" spans="1:18" ht="6" customHeight="1">
      <c r="A417" s="118"/>
      <c r="B417" s="119"/>
      <c r="C417" s="118"/>
      <c r="D417" s="120"/>
      <c r="E417" s="123"/>
      <c r="F417" s="118"/>
      <c r="G417" s="114"/>
      <c r="H417" s="115"/>
      <c r="I417" s="116"/>
      <c r="K417" s="311" t="s">
        <v>11</v>
      </c>
      <c r="L417" s="316"/>
      <c r="M417" s="316"/>
      <c r="N417" s="316"/>
      <c r="P417" s="346">
        <v>175285</v>
      </c>
      <c r="Q417" s="347">
        <v>179783</v>
      </c>
      <c r="R417" s="332">
        <f>SUM(P417:Q418)</f>
        <v>355068</v>
      </c>
    </row>
    <row r="418" spans="1:18" ht="6" customHeight="1">
      <c r="A418" s="322"/>
      <c r="B418" s="323"/>
      <c r="C418" s="322"/>
      <c r="D418" s="324"/>
      <c r="E418" s="327"/>
      <c r="F418" s="322"/>
      <c r="G418" s="328"/>
      <c r="H418" s="330"/>
      <c r="I418" s="348"/>
      <c r="J418" s="147"/>
      <c r="K418" s="316"/>
      <c r="L418" s="316"/>
      <c r="M418" s="316"/>
      <c r="N418" s="316"/>
      <c r="O418" s="83"/>
      <c r="P418" s="346"/>
      <c r="Q418" s="347"/>
      <c r="R418" s="332"/>
    </row>
    <row r="419" spans="1:18" ht="6" customHeight="1">
      <c r="A419" s="316"/>
      <c r="B419" s="316"/>
      <c r="C419" s="316"/>
      <c r="D419" s="320"/>
      <c r="E419" s="309"/>
      <c r="F419" s="316"/>
      <c r="G419" s="329"/>
      <c r="H419" s="331"/>
      <c r="I419" s="349"/>
      <c r="J419" s="147"/>
      <c r="K419" s="311" t="s">
        <v>12</v>
      </c>
      <c r="L419" s="316"/>
      <c r="M419" s="316"/>
      <c r="N419" s="316"/>
      <c r="O419" s="155"/>
      <c r="P419" s="346">
        <v>132968</v>
      </c>
      <c r="Q419" s="347">
        <v>138525</v>
      </c>
      <c r="R419" s="332">
        <f>SUM(P419:Q420)</f>
        <v>271493</v>
      </c>
    </row>
    <row r="420" spans="1:18" ht="6" customHeight="1">
      <c r="A420" s="318"/>
      <c r="B420" s="307" t="s">
        <v>13</v>
      </c>
      <c r="C420" s="318"/>
      <c r="D420" s="319"/>
      <c r="E420" s="321" t="s">
        <v>14</v>
      </c>
      <c r="F420" s="318"/>
      <c r="G420" s="333">
        <v>175</v>
      </c>
      <c r="H420" s="335">
        <v>181</v>
      </c>
      <c r="I420" s="332">
        <f>SUM(G420:H421)</f>
        <v>356</v>
      </c>
      <c r="J420" s="147"/>
      <c r="K420" s="316"/>
      <c r="L420" s="316"/>
      <c r="M420" s="316"/>
      <c r="N420" s="316"/>
      <c r="O420" s="155"/>
      <c r="P420" s="346"/>
      <c r="Q420" s="347"/>
      <c r="R420" s="332"/>
    </row>
    <row r="421" spans="1:18" ht="6" customHeight="1">
      <c r="A421" s="316"/>
      <c r="B421" s="316"/>
      <c r="C421" s="316"/>
      <c r="D421" s="320"/>
      <c r="E421" s="309"/>
      <c r="F421" s="316"/>
      <c r="G421" s="334"/>
      <c r="H421" s="336"/>
      <c r="I421" s="316"/>
      <c r="J421" s="147"/>
      <c r="K421" s="311" t="s">
        <v>15</v>
      </c>
      <c r="L421" s="311"/>
      <c r="M421" s="311"/>
      <c r="N421" s="311"/>
      <c r="O421" s="155"/>
      <c r="P421" s="346">
        <v>2530</v>
      </c>
      <c r="Q421" s="347">
        <v>2705</v>
      </c>
      <c r="R421" s="332">
        <f>SUM(P421:Q422)</f>
        <v>5235</v>
      </c>
    </row>
    <row r="422" spans="1:18" ht="6" customHeight="1">
      <c r="A422" s="318"/>
      <c r="B422" s="344"/>
      <c r="C422" s="338"/>
      <c r="D422" s="319"/>
      <c r="E422" s="337"/>
      <c r="F422" s="338"/>
      <c r="G422" s="340"/>
      <c r="H422" s="342"/>
      <c r="I422" s="325"/>
      <c r="J422" s="147"/>
      <c r="K422" s="317"/>
      <c r="L422" s="311"/>
      <c r="M422" s="311"/>
      <c r="N422" s="311"/>
      <c r="O422" s="155"/>
      <c r="P422" s="346"/>
      <c r="Q422" s="347"/>
      <c r="R422" s="316"/>
    </row>
    <row r="423" spans="1:18" ht="6" customHeight="1" thickBot="1">
      <c r="A423" s="339"/>
      <c r="B423" s="339"/>
      <c r="C423" s="339"/>
      <c r="D423" s="345"/>
      <c r="E423" s="313"/>
      <c r="F423" s="339"/>
      <c r="G423" s="341"/>
      <c r="H423" s="343"/>
      <c r="I423" s="326"/>
      <c r="J423" s="175"/>
      <c r="K423" s="127"/>
      <c r="L423" s="126"/>
      <c r="M423" s="126"/>
      <c r="N423" s="129"/>
      <c r="O423" s="176"/>
      <c r="P423" s="133"/>
      <c r="Q423" s="131"/>
      <c r="R423" s="133"/>
    </row>
    <row r="424" ht="16.5" customHeight="1"/>
    <row r="425" ht="6" customHeight="1"/>
  </sheetData>
  <mergeCells count="119">
    <mergeCell ref="P421:P422"/>
    <mergeCell ref="Q421:Q422"/>
    <mergeCell ref="R421:R422"/>
    <mergeCell ref="N210:N212"/>
    <mergeCell ref="N237:N239"/>
    <mergeCell ref="N309:N311"/>
    <mergeCell ref="N315:N317"/>
    <mergeCell ref="P417:P418"/>
    <mergeCell ref="Q417:Q418"/>
    <mergeCell ref="R417:R418"/>
    <mergeCell ref="P419:P420"/>
    <mergeCell ref="Q419:Q420"/>
    <mergeCell ref="R419:R420"/>
    <mergeCell ref="I418:I419"/>
    <mergeCell ref="G422:G423"/>
    <mergeCell ref="H422:H423"/>
    <mergeCell ref="A422:A423"/>
    <mergeCell ref="B422:B423"/>
    <mergeCell ref="C422:C423"/>
    <mergeCell ref="D422:D423"/>
    <mergeCell ref="I422:I423"/>
    <mergeCell ref="E418:E419"/>
    <mergeCell ref="F418:F419"/>
    <mergeCell ref="G418:G419"/>
    <mergeCell ref="H418:H419"/>
    <mergeCell ref="I420:I421"/>
    <mergeCell ref="G420:G421"/>
    <mergeCell ref="H420:H421"/>
    <mergeCell ref="E422:E423"/>
    <mergeCell ref="F422:F423"/>
    <mergeCell ref="A418:A419"/>
    <mergeCell ref="B418:B419"/>
    <mergeCell ref="C418:C419"/>
    <mergeCell ref="D418:D419"/>
    <mergeCell ref="C420:C421"/>
    <mergeCell ref="D420:D421"/>
    <mergeCell ref="A420:A421"/>
    <mergeCell ref="F420:F421"/>
    <mergeCell ref="B420:B421"/>
    <mergeCell ref="E420:E421"/>
    <mergeCell ref="K414:N415"/>
    <mergeCell ref="K417:N418"/>
    <mergeCell ref="K419:N420"/>
    <mergeCell ref="K421:N422"/>
    <mergeCell ref="K412:N412"/>
    <mergeCell ref="E276:E278"/>
    <mergeCell ref="E282:E284"/>
    <mergeCell ref="E285:E287"/>
    <mergeCell ref="E288:E290"/>
    <mergeCell ref="E297:E299"/>
    <mergeCell ref="A362:R362"/>
    <mergeCell ref="A364:F365"/>
    <mergeCell ref="G364:I364"/>
    <mergeCell ref="J364:O365"/>
    <mergeCell ref="P364:R364"/>
    <mergeCell ref="A302:R302"/>
    <mergeCell ref="A304:F305"/>
    <mergeCell ref="G304:I304"/>
    <mergeCell ref="J304:O305"/>
    <mergeCell ref="P304:R304"/>
    <mergeCell ref="AC233:AF233"/>
    <mergeCell ref="S122:AJ122"/>
    <mergeCell ref="A4:F5"/>
    <mergeCell ref="J4:O5"/>
    <mergeCell ref="N21:N23"/>
    <mergeCell ref="A64:F65"/>
    <mergeCell ref="J64:O65"/>
    <mergeCell ref="S121:W121"/>
    <mergeCell ref="E69:E71"/>
    <mergeCell ref="A124:F125"/>
    <mergeCell ref="AH181:AJ181"/>
    <mergeCell ref="AC230:AF230"/>
    <mergeCell ref="AC231:AF231"/>
    <mergeCell ref="AC232:AF232"/>
    <mergeCell ref="V181:X182"/>
    <mergeCell ref="Y181:AA181"/>
    <mergeCell ref="AB181:AD182"/>
    <mergeCell ref="AE181:AG182"/>
    <mergeCell ref="S61:W61"/>
    <mergeCell ref="S181:U182"/>
    <mergeCell ref="A182:R182"/>
    <mergeCell ref="A242:R242"/>
    <mergeCell ref="A122:R122"/>
    <mergeCell ref="A62:R62"/>
    <mergeCell ref="P64:R64"/>
    <mergeCell ref="G64:I64"/>
    <mergeCell ref="S64:U65"/>
    <mergeCell ref="V64:X65"/>
    <mergeCell ref="S2:AJ2"/>
    <mergeCell ref="S4:U5"/>
    <mergeCell ref="V4:X5"/>
    <mergeCell ref="Y4:AA4"/>
    <mergeCell ref="AB4:AD5"/>
    <mergeCell ref="AE4:AG5"/>
    <mergeCell ref="AH4:AJ4"/>
    <mergeCell ref="A2:R2"/>
    <mergeCell ref="J124:O125"/>
    <mergeCell ref="A184:F185"/>
    <mergeCell ref="G184:I184"/>
    <mergeCell ref="J184:O185"/>
    <mergeCell ref="P184:R184"/>
    <mergeCell ref="P4:R4"/>
    <mergeCell ref="G4:I4"/>
    <mergeCell ref="G124:I124"/>
    <mergeCell ref="P124:R124"/>
    <mergeCell ref="A244:F245"/>
    <mergeCell ref="G244:I244"/>
    <mergeCell ref="J244:O245"/>
    <mergeCell ref="P244:R244"/>
    <mergeCell ref="Y64:AA64"/>
    <mergeCell ref="AB64:AD65"/>
    <mergeCell ref="AE64:AG65"/>
    <mergeCell ref="AH64:AJ64"/>
    <mergeCell ref="S124:U125"/>
    <mergeCell ref="V124:X125"/>
    <mergeCell ref="AH124:AJ124"/>
    <mergeCell ref="Y124:AA124"/>
    <mergeCell ref="AB124:AD125"/>
    <mergeCell ref="AE124:AG125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geOrder="overThenDown" paperSize="9" scale="98" r:id="rId1"/>
  <rowBreaks count="2" manualBreakCount="2">
    <brk id="120" max="255" man="1"/>
    <brk id="180" max="255" man="1"/>
  </rowBreaks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R63"/>
  <sheetViews>
    <sheetView workbookViewId="0" topLeftCell="A1">
      <selection activeCell="A2" sqref="A2:I2"/>
    </sheetView>
  </sheetViews>
  <sheetFormatPr defaultColWidth="9.00390625" defaultRowHeight="13.5"/>
  <cols>
    <col min="1" max="1" width="1.25" style="204" customWidth="1"/>
    <col min="2" max="2" width="26.00390625" style="204" customWidth="1"/>
    <col min="3" max="3" width="1.25" style="204" customWidth="1"/>
    <col min="4" max="9" width="10.25390625" style="204" customWidth="1"/>
    <col min="10" max="10" width="10.125" style="204" customWidth="1"/>
    <col min="11" max="18" width="10.00390625" style="204" customWidth="1"/>
    <col min="19" max="16384" width="11.00390625" style="179" customWidth="1"/>
  </cols>
  <sheetData>
    <row r="1" spans="1:18" ht="30" customHeight="1">
      <c r="A1" s="157"/>
      <c r="B1" s="157"/>
      <c r="C1" s="177"/>
      <c r="D1" s="177"/>
      <c r="E1" s="177"/>
      <c r="F1" s="177"/>
      <c r="G1" s="177"/>
      <c r="H1" s="177"/>
      <c r="I1" s="178"/>
      <c r="J1" s="177"/>
      <c r="K1" s="177"/>
      <c r="L1" s="177"/>
      <c r="M1" s="177"/>
      <c r="N1" s="177"/>
      <c r="O1" s="177"/>
      <c r="P1" s="177"/>
      <c r="Q1" s="177"/>
      <c r="R1" s="2"/>
    </row>
    <row r="2" spans="1:18" ht="45" customHeight="1">
      <c r="A2" s="350" t="s">
        <v>27</v>
      </c>
      <c r="B2" s="350"/>
      <c r="C2" s="350"/>
      <c r="D2" s="350"/>
      <c r="E2" s="350"/>
      <c r="F2" s="350"/>
      <c r="G2" s="350"/>
      <c r="H2" s="350"/>
      <c r="I2" s="350"/>
      <c r="J2" s="180"/>
      <c r="K2" s="181"/>
      <c r="L2" s="181"/>
      <c r="M2" s="181"/>
      <c r="N2" s="181"/>
      <c r="O2" s="181"/>
      <c r="P2" s="181"/>
      <c r="Q2" s="181"/>
      <c r="R2" s="180"/>
    </row>
    <row r="3" spans="1:18" ht="16.5" customHeight="1" thickBot="1">
      <c r="A3" s="182"/>
      <c r="B3" s="182"/>
      <c r="C3" s="182"/>
      <c r="D3" s="182"/>
      <c r="E3" s="182"/>
      <c r="F3" s="182"/>
      <c r="G3" s="182"/>
      <c r="H3" s="182"/>
      <c r="I3" s="183"/>
      <c r="J3" s="182"/>
      <c r="K3" s="182"/>
      <c r="L3" s="182"/>
      <c r="M3" s="182"/>
      <c r="N3" s="182"/>
      <c r="O3" s="182"/>
      <c r="P3" s="182"/>
      <c r="Q3" s="182"/>
      <c r="R3" s="183"/>
    </row>
    <row r="4" spans="1:18" ht="18" customHeight="1">
      <c r="A4" s="351" t="s">
        <v>16</v>
      </c>
      <c r="B4" s="351"/>
      <c r="C4" s="352"/>
      <c r="D4" s="184" t="s">
        <v>17</v>
      </c>
      <c r="E4" s="184"/>
      <c r="F4" s="185"/>
      <c r="G4" s="184" t="s">
        <v>18</v>
      </c>
      <c r="H4" s="184"/>
      <c r="I4" s="186"/>
      <c r="J4" s="184" t="s">
        <v>19</v>
      </c>
      <c r="K4" s="184"/>
      <c r="L4" s="185"/>
      <c r="M4" s="184" t="s">
        <v>20</v>
      </c>
      <c r="N4" s="184"/>
      <c r="O4" s="185"/>
      <c r="P4" s="184" t="s">
        <v>21</v>
      </c>
      <c r="Q4" s="184"/>
      <c r="R4" s="186"/>
    </row>
    <row r="5" spans="1:18" ht="22.5" customHeight="1">
      <c r="A5" s="353"/>
      <c r="B5" s="353"/>
      <c r="C5" s="354"/>
      <c r="D5" s="188" t="s">
        <v>22</v>
      </c>
      <c r="E5" s="188" t="s">
        <v>386</v>
      </c>
      <c r="F5" s="188" t="s">
        <v>387</v>
      </c>
      <c r="G5" s="188" t="s">
        <v>22</v>
      </c>
      <c r="H5" s="188" t="s">
        <v>386</v>
      </c>
      <c r="I5" s="187" t="s">
        <v>387</v>
      </c>
      <c r="J5" s="188" t="s">
        <v>22</v>
      </c>
      <c r="K5" s="188" t="s">
        <v>386</v>
      </c>
      <c r="L5" s="188" t="s">
        <v>387</v>
      </c>
      <c r="M5" s="188" t="s">
        <v>22</v>
      </c>
      <c r="N5" s="188" t="s">
        <v>386</v>
      </c>
      <c r="O5" s="188" t="s">
        <v>387</v>
      </c>
      <c r="P5" s="188" t="s">
        <v>22</v>
      </c>
      <c r="Q5" s="188" t="s">
        <v>386</v>
      </c>
      <c r="R5" s="187" t="s">
        <v>387</v>
      </c>
    </row>
    <row r="6" spans="1:18" ht="6" customHeight="1">
      <c r="A6" s="189"/>
      <c r="B6" s="189"/>
      <c r="C6" s="190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</row>
    <row r="7" spans="1:18" ht="15" customHeight="1">
      <c r="A7" s="191"/>
      <c r="B7" s="192" t="s">
        <v>23</v>
      </c>
      <c r="C7" s="6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6"/>
      <c r="Q7" s="66"/>
      <c r="R7" s="66"/>
    </row>
    <row r="8" spans="1:18" ht="13.5" customHeight="1">
      <c r="A8" s="191"/>
      <c r="B8" s="70" t="s">
        <v>28</v>
      </c>
      <c r="C8" s="65"/>
      <c r="D8" s="67">
        <v>351515</v>
      </c>
      <c r="E8" s="67">
        <v>173481</v>
      </c>
      <c r="F8" s="67">
        <v>178034</v>
      </c>
      <c r="G8" s="67">
        <v>350645</v>
      </c>
      <c r="H8" s="67">
        <v>172962</v>
      </c>
      <c r="I8" s="67">
        <v>177683</v>
      </c>
      <c r="J8" s="67">
        <v>222527</v>
      </c>
      <c r="K8" s="67">
        <v>108308</v>
      </c>
      <c r="L8" s="67">
        <v>114219</v>
      </c>
      <c r="M8" s="67">
        <v>128118</v>
      </c>
      <c r="N8" s="67">
        <v>64654</v>
      </c>
      <c r="O8" s="67">
        <v>63464</v>
      </c>
      <c r="P8" s="66">
        <v>63.46</v>
      </c>
      <c r="Q8" s="66">
        <v>62.62</v>
      </c>
      <c r="R8" s="66">
        <v>64.28</v>
      </c>
    </row>
    <row r="9" spans="1:18" ht="13.5" customHeight="1">
      <c r="A9" s="193"/>
      <c r="B9" s="70" t="s">
        <v>29</v>
      </c>
      <c r="C9" s="65"/>
      <c r="D9" s="67">
        <v>109842</v>
      </c>
      <c r="E9" s="67">
        <v>54391</v>
      </c>
      <c r="F9" s="67">
        <v>55451</v>
      </c>
      <c r="G9" s="67">
        <v>109626</v>
      </c>
      <c r="H9" s="67">
        <v>54261</v>
      </c>
      <c r="I9" s="67">
        <v>55365</v>
      </c>
      <c r="J9" s="67">
        <v>71313</v>
      </c>
      <c r="K9" s="67">
        <v>35110</v>
      </c>
      <c r="L9" s="67">
        <v>36203</v>
      </c>
      <c r="M9" s="67">
        <v>38313</v>
      </c>
      <c r="N9" s="67">
        <v>19151</v>
      </c>
      <c r="O9" s="67">
        <v>19162</v>
      </c>
      <c r="P9" s="66">
        <v>65.05</v>
      </c>
      <c r="Q9" s="66">
        <v>64.71</v>
      </c>
      <c r="R9" s="66">
        <v>65.39</v>
      </c>
    </row>
    <row r="10" spans="1:18" ht="13.5" customHeight="1">
      <c r="A10" s="193"/>
      <c r="B10" s="70" t="s">
        <v>30</v>
      </c>
      <c r="C10" s="65"/>
      <c r="D10" s="67">
        <v>351898</v>
      </c>
      <c r="E10" s="67">
        <v>173687</v>
      </c>
      <c r="F10" s="67">
        <v>178211</v>
      </c>
      <c r="G10" s="67">
        <v>351024</v>
      </c>
      <c r="H10" s="67">
        <v>173165</v>
      </c>
      <c r="I10" s="67">
        <v>177859</v>
      </c>
      <c r="J10" s="67">
        <v>222573</v>
      </c>
      <c r="K10" s="67">
        <v>108332</v>
      </c>
      <c r="L10" s="67">
        <v>114241</v>
      </c>
      <c r="M10" s="67">
        <v>128451</v>
      </c>
      <c r="N10" s="67">
        <v>64833</v>
      </c>
      <c r="O10" s="67">
        <v>63618</v>
      </c>
      <c r="P10" s="66">
        <v>63.41</v>
      </c>
      <c r="Q10" s="66">
        <v>62.56</v>
      </c>
      <c r="R10" s="66">
        <v>64.23</v>
      </c>
    </row>
    <row r="11" spans="1:18" ht="13.5" customHeight="1">
      <c r="A11" s="193"/>
      <c r="B11" s="70" t="s">
        <v>31</v>
      </c>
      <c r="C11" s="65"/>
      <c r="D11" s="67">
        <v>109842</v>
      </c>
      <c r="E11" s="67">
        <v>54391</v>
      </c>
      <c r="F11" s="67">
        <v>55451</v>
      </c>
      <c r="G11" s="67">
        <v>109626</v>
      </c>
      <c r="H11" s="67">
        <v>54261</v>
      </c>
      <c r="I11" s="67">
        <v>55365</v>
      </c>
      <c r="J11" s="67">
        <v>71306</v>
      </c>
      <c r="K11" s="67">
        <v>35110</v>
      </c>
      <c r="L11" s="67">
        <v>36196</v>
      </c>
      <c r="M11" s="67">
        <v>38320</v>
      </c>
      <c r="N11" s="67">
        <v>19151</v>
      </c>
      <c r="O11" s="67">
        <v>19169</v>
      </c>
      <c r="P11" s="66">
        <v>65.04</v>
      </c>
      <c r="Q11" s="66">
        <v>64.71</v>
      </c>
      <c r="R11" s="66">
        <v>65.38</v>
      </c>
    </row>
    <row r="12" spans="1:18" ht="13.5" customHeight="1">
      <c r="A12" s="193"/>
      <c r="B12" s="70" t="s">
        <v>32</v>
      </c>
      <c r="C12" s="65"/>
      <c r="D12" s="67">
        <v>355091</v>
      </c>
      <c r="E12" s="67">
        <v>175294</v>
      </c>
      <c r="F12" s="67">
        <v>179797</v>
      </c>
      <c r="G12" s="67">
        <v>354360</v>
      </c>
      <c r="H12" s="67">
        <v>174818</v>
      </c>
      <c r="I12" s="67">
        <v>179542</v>
      </c>
      <c r="J12" s="67">
        <v>244099</v>
      </c>
      <c r="K12" s="67">
        <v>118698</v>
      </c>
      <c r="L12" s="67">
        <v>125401</v>
      </c>
      <c r="M12" s="67">
        <v>110261</v>
      </c>
      <c r="N12" s="67">
        <v>56120</v>
      </c>
      <c r="O12" s="67">
        <v>54141</v>
      </c>
      <c r="P12" s="66">
        <v>68.88</v>
      </c>
      <c r="Q12" s="66">
        <v>67.9</v>
      </c>
      <c r="R12" s="66">
        <v>69.84</v>
      </c>
    </row>
    <row r="13" spans="1:18" ht="13.5" customHeight="1">
      <c r="A13" s="193"/>
      <c r="B13" s="70" t="s">
        <v>33</v>
      </c>
      <c r="C13" s="65"/>
      <c r="D13" s="67">
        <v>271504</v>
      </c>
      <c r="E13" s="67">
        <v>132965</v>
      </c>
      <c r="F13" s="67">
        <v>138539</v>
      </c>
      <c r="G13" s="67">
        <v>271051</v>
      </c>
      <c r="H13" s="67">
        <v>132713</v>
      </c>
      <c r="I13" s="67">
        <v>138338</v>
      </c>
      <c r="J13" s="67">
        <v>199284</v>
      </c>
      <c r="K13" s="67">
        <v>96961</v>
      </c>
      <c r="L13" s="67">
        <v>102323</v>
      </c>
      <c r="M13" s="67">
        <v>71767</v>
      </c>
      <c r="N13" s="67">
        <v>35752</v>
      </c>
      <c r="O13" s="67">
        <v>36015</v>
      </c>
      <c r="P13" s="66">
        <v>73.52</v>
      </c>
      <c r="Q13" s="66">
        <v>73.06</v>
      </c>
      <c r="R13" s="66">
        <v>73.97</v>
      </c>
    </row>
    <row r="14" spans="1:18" ht="13.5" customHeight="1">
      <c r="A14" s="193"/>
      <c r="B14" s="70" t="s">
        <v>34</v>
      </c>
      <c r="C14" s="65"/>
      <c r="D14" s="67">
        <v>5237</v>
      </c>
      <c r="E14" s="67">
        <v>2532</v>
      </c>
      <c r="F14" s="67">
        <v>2705</v>
      </c>
      <c r="G14" s="67">
        <v>5231</v>
      </c>
      <c r="H14" s="67">
        <v>2530</v>
      </c>
      <c r="I14" s="67">
        <v>2701</v>
      </c>
      <c r="J14" s="67">
        <v>4261</v>
      </c>
      <c r="K14" s="67">
        <v>2054</v>
      </c>
      <c r="L14" s="67">
        <v>2207</v>
      </c>
      <c r="M14" s="67">
        <v>970</v>
      </c>
      <c r="N14" s="67">
        <v>476</v>
      </c>
      <c r="O14" s="67">
        <v>494</v>
      </c>
      <c r="P14" s="66">
        <v>81.46</v>
      </c>
      <c r="Q14" s="66">
        <v>81.19</v>
      </c>
      <c r="R14" s="66">
        <v>81.71</v>
      </c>
    </row>
    <row r="15" spans="1:18" ht="13.5" customHeight="1">
      <c r="A15" s="193"/>
      <c r="B15" s="70" t="s">
        <v>30</v>
      </c>
      <c r="C15" s="65"/>
      <c r="D15" s="67">
        <v>355649</v>
      </c>
      <c r="E15" s="67">
        <v>175598</v>
      </c>
      <c r="F15" s="67">
        <v>180051</v>
      </c>
      <c r="G15" s="67">
        <v>354913</v>
      </c>
      <c r="H15" s="67">
        <v>175120</v>
      </c>
      <c r="I15" s="67">
        <v>179793</v>
      </c>
      <c r="J15" s="67">
        <v>244161</v>
      </c>
      <c r="K15" s="67">
        <v>118728</v>
      </c>
      <c r="L15" s="67">
        <v>125433</v>
      </c>
      <c r="M15" s="67">
        <v>110752</v>
      </c>
      <c r="N15" s="67">
        <v>56392</v>
      </c>
      <c r="O15" s="67">
        <v>54360</v>
      </c>
      <c r="P15" s="66">
        <v>68.79</v>
      </c>
      <c r="Q15" s="66">
        <v>67.8</v>
      </c>
      <c r="R15" s="66">
        <v>69.77</v>
      </c>
    </row>
    <row r="16" spans="1:18" ht="13.5" customHeight="1">
      <c r="A16" s="193"/>
      <c r="B16" s="70" t="s">
        <v>31</v>
      </c>
      <c r="C16" s="65"/>
      <c r="D16" s="67">
        <v>271504</v>
      </c>
      <c r="E16" s="67">
        <v>132965</v>
      </c>
      <c r="F16" s="67">
        <v>138539</v>
      </c>
      <c r="G16" s="67">
        <v>271051</v>
      </c>
      <c r="H16" s="67">
        <v>132713</v>
      </c>
      <c r="I16" s="67">
        <v>138338</v>
      </c>
      <c r="J16" s="67">
        <v>199261</v>
      </c>
      <c r="K16" s="67">
        <v>96949</v>
      </c>
      <c r="L16" s="67">
        <v>102312</v>
      </c>
      <c r="M16" s="67">
        <v>71790</v>
      </c>
      <c r="N16" s="67">
        <v>35764</v>
      </c>
      <c r="O16" s="67">
        <v>36026</v>
      </c>
      <c r="P16" s="66">
        <v>73.51</v>
      </c>
      <c r="Q16" s="66">
        <v>73.05</v>
      </c>
      <c r="R16" s="66">
        <v>73.96</v>
      </c>
    </row>
    <row r="17" spans="1:18" ht="13.5" customHeight="1">
      <c r="A17" s="193"/>
      <c r="B17" s="70" t="s">
        <v>35</v>
      </c>
      <c r="C17" s="65"/>
      <c r="D17" s="67">
        <v>5237</v>
      </c>
      <c r="E17" s="67">
        <v>2532</v>
      </c>
      <c r="F17" s="67">
        <v>2705</v>
      </c>
      <c r="G17" s="67">
        <v>5231</v>
      </c>
      <c r="H17" s="67">
        <v>2530</v>
      </c>
      <c r="I17" s="67">
        <v>2701</v>
      </c>
      <c r="J17" s="67">
        <v>4260</v>
      </c>
      <c r="K17" s="67">
        <v>2053</v>
      </c>
      <c r="L17" s="67">
        <v>2207</v>
      </c>
      <c r="M17" s="67">
        <v>971</v>
      </c>
      <c r="N17" s="67">
        <v>477</v>
      </c>
      <c r="O17" s="67">
        <v>494</v>
      </c>
      <c r="P17" s="66">
        <v>81.44</v>
      </c>
      <c r="Q17" s="66">
        <v>81.15</v>
      </c>
      <c r="R17" s="66">
        <v>81.71</v>
      </c>
    </row>
    <row r="18" spans="1:18" ht="4.5" customHeight="1">
      <c r="A18" s="193"/>
      <c r="B18" s="69"/>
      <c r="C18" s="65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6"/>
      <c r="Q18" s="66"/>
      <c r="R18" s="66"/>
    </row>
    <row r="19" spans="1:18" ht="15" customHeight="1">
      <c r="A19" s="191"/>
      <c r="B19" s="192" t="s">
        <v>24</v>
      </c>
      <c r="C19" s="65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6"/>
      <c r="Q19" s="66"/>
      <c r="R19" s="66"/>
    </row>
    <row r="20" spans="1:18" ht="13.5" customHeight="1">
      <c r="A20" s="191"/>
      <c r="B20" s="70" t="s">
        <v>36</v>
      </c>
      <c r="C20" s="65"/>
      <c r="D20" s="67">
        <v>351515</v>
      </c>
      <c r="E20" s="67">
        <v>173481</v>
      </c>
      <c r="F20" s="67">
        <v>178034</v>
      </c>
      <c r="G20" s="67">
        <v>350645</v>
      </c>
      <c r="H20" s="67">
        <v>172962</v>
      </c>
      <c r="I20" s="67">
        <v>177683</v>
      </c>
      <c r="J20" s="67">
        <v>219675</v>
      </c>
      <c r="K20" s="67">
        <v>106787</v>
      </c>
      <c r="L20" s="67">
        <v>112888</v>
      </c>
      <c r="M20" s="67">
        <v>130970</v>
      </c>
      <c r="N20" s="67">
        <v>66175</v>
      </c>
      <c r="O20" s="67">
        <v>64795</v>
      </c>
      <c r="P20" s="66">
        <v>62.65</v>
      </c>
      <c r="Q20" s="66">
        <v>61.74</v>
      </c>
      <c r="R20" s="66">
        <v>63.53</v>
      </c>
    </row>
    <row r="21" spans="1:18" ht="13.5" customHeight="1">
      <c r="A21" s="193"/>
      <c r="B21" s="70" t="s">
        <v>37</v>
      </c>
      <c r="C21" s="65"/>
      <c r="D21" s="67">
        <v>109842</v>
      </c>
      <c r="E21" s="67">
        <v>54391</v>
      </c>
      <c r="F21" s="67">
        <v>55451</v>
      </c>
      <c r="G21" s="67">
        <v>109626</v>
      </c>
      <c r="H21" s="67">
        <v>54261</v>
      </c>
      <c r="I21" s="67">
        <v>55365</v>
      </c>
      <c r="J21" s="67">
        <v>70617</v>
      </c>
      <c r="K21" s="67">
        <v>34751</v>
      </c>
      <c r="L21" s="67">
        <v>35866</v>
      </c>
      <c r="M21" s="67">
        <v>39009</v>
      </c>
      <c r="N21" s="67">
        <v>19510</v>
      </c>
      <c r="O21" s="67">
        <v>19499</v>
      </c>
      <c r="P21" s="66">
        <v>64.42</v>
      </c>
      <c r="Q21" s="66">
        <v>64.04</v>
      </c>
      <c r="R21" s="66">
        <v>64.78</v>
      </c>
    </row>
    <row r="22" spans="1:18" ht="13.5" customHeight="1">
      <c r="A22" s="193"/>
      <c r="B22" s="70" t="s">
        <v>38</v>
      </c>
      <c r="C22" s="65"/>
      <c r="D22" s="67">
        <v>355091</v>
      </c>
      <c r="E22" s="67">
        <v>175294</v>
      </c>
      <c r="F22" s="67">
        <v>179797</v>
      </c>
      <c r="G22" s="67">
        <v>354360</v>
      </c>
      <c r="H22" s="67">
        <v>174818</v>
      </c>
      <c r="I22" s="67">
        <v>179542</v>
      </c>
      <c r="J22" s="67">
        <v>240741</v>
      </c>
      <c r="K22" s="67">
        <v>116835</v>
      </c>
      <c r="L22" s="67">
        <v>123906</v>
      </c>
      <c r="M22" s="67">
        <v>113619</v>
      </c>
      <c r="N22" s="67">
        <v>57983</v>
      </c>
      <c r="O22" s="67">
        <v>55636</v>
      </c>
      <c r="P22" s="66">
        <v>67.94</v>
      </c>
      <c r="Q22" s="66">
        <v>66.83</v>
      </c>
      <c r="R22" s="66">
        <v>69.01</v>
      </c>
    </row>
    <row r="23" spans="1:18" ht="13.5" customHeight="1">
      <c r="A23" s="193"/>
      <c r="B23" s="70" t="s">
        <v>39</v>
      </c>
      <c r="C23" s="65"/>
      <c r="D23" s="67">
        <v>271504</v>
      </c>
      <c r="E23" s="67">
        <v>132965</v>
      </c>
      <c r="F23" s="67">
        <v>138539</v>
      </c>
      <c r="G23" s="67">
        <v>271051</v>
      </c>
      <c r="H23" s="67">
        <v>132713</v>
      </c>
      <c r="I23" s="67">
        <v>138338</v>
      </c>
      <c r="J23" s="67">
        <v>196884</v>
      </c>
      <c r="K23" s="67">
        <v>95618</v>
      </c>
      <c r="L23" s="67">
        <v>101266</v>
      </c>
      <c r="M23" s="67">
        <v>74167</v>
      </c>
      <c r="N23" s="67">
        <v>37095</v>
      </c>
      <c r="O23" s="67">
        <v>37072</v>
      </c>
      <c r="P23" s="66">
        <v>72.64</v>
      </c>
      <c r="Q23" s="66">
        <v>72.05</v>
      </c>
      <c r="R23" s="66">
        <v>73.2</v>
      </c>
    </row>
    <row r="24" spans="1:18" ht="13.5" customHeight="1">
      <c r="A24" s="193"/>
      <c r="B24" s="70" t="s">
        <v>40</v>
      </c>
      <c r="C24" s="65"/>
      <c r="D24" s="67">
        <v>5237</v>
      </c>
      <c r="E24" s="67">
        <v>2532</v>
      </c>
      <c r="F24" s="67">
        <v>2705</v>
      </c>
      <c r="G24" s="67">
        <v>5231</v>
      </c>
      <c r="H24" s="67">
        <v>2530</v>
      </c>
      <c r="I24" s="67">
        <v>2701</v>
      </c>
      <c r="J24" s="67">
        <v>4207</v>
      </c>
      <c r="K24" s="67">
        <v>2021</v>
      </c>
      <c r="L24" s="67">
        <v>2186</v>
      </c>
      <c r="M24" s="67">
        <v>1024</v>
      </c>
      <c r="N24" s="67">
        <v>509</v>
      </c>
      <c r="O24" s="67">
        <v>515</v>
      </c>
      <c r="P24" s="66">
        <v>80.42</v>
      </c>
      <c r="Q24" s="66">
        <v>79.88</v>
      </c>
      <c r="R24" s="66">
        <v>80.93</v>
      </c>
    </row>
    <row r="25" spans="1:18" ht="4.5" customHeight="1">
      <c r="A25" s="193"/>
      <c r="B25" s="69"/>
      <c r="C25" s="65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6"/>
      <c r="Q25" s="66"/>
      <c r="R25" s="66"/>
    </row>
    <row r="26" spans="1:18" ht="15" customHeight="1">
      <c r="A26" s="193"/>
      <c r="B26" s="192" t="s">
        <v>25</v>
      </c>
      <c r="C26" s="6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6"/>
      <c r="Q26" s="66"/>
      <c r="R26" s="66"/>
    </row>
    <row r="27" spans="1:18" ht="13.5" customHeight="1">
      <c r="A27" s="193"/>
      <c r="B27" s="70" t="s">
        <v>41</v>
      </c>
      <c r="C27" s="65"/>
      <c r="D27" s="67">
        <v>454748</v>
      </c>
      <c r="E27" s="67">
        <v>224710</v>
      </c>
      <c r="F27" s="67">
        <v>230038</v>
      </c>
      <c r="G27" s="67">
        <v>451120</v>
      </c>
      <c r="H27" s="67">
        <v>222574</v>
      </c>
      <c r="I27" s="67">
        <v>228546</v>
      </c>
      <c r="J27" s="67">
        <v>271215</v>
      </c>
      <c r="K27" s="67">
        <v>132441</v>
      </c>
      <c r="L27" s="67">
        <v>138774</v>
      </c>
      <c r="M27" s="67">
        <v>179905</v>
      </c>
      <c r="N27" s="67">
        <v>90133</v>
      </c>
      <c r="O27" s="67">
        <v>89772</v>
      </c>
      <c r="P27" s="66">
        <v>60.12</v>
      </c>
      <c r="Q27" s="66">
        <v>59.5</v>
      </c>
      <c r="R27" s="66">
        <v>60.72</v>
      </c>
    </row>
    <row r="28" spans="1:18" ht="13.5" customHeight="1">
      <c r="A28" s="193"/>
      <c r="B28" s="70" t="s">
        <v>42</v>
      </c>
      <c r="C28" s="65"/>
      <c r="D28" s="67">
        <v>455143</v>
      </c>
      <c r="E28" s="67">
        <v>224931</v>
      </c>
      <c r="F28" s="67">
        <v>230212</v>
      </c>
      <c r="G28" s="67">
        <v>451509</v>
      </c>
      <c r="H28" s="67">
        <v>222791</v>
      </c>
      <c r="I28" s="67">
        <v>228718</v>
      </c>
      <c r="J28" s="67">
        <v>271095</v>
      </c>
      <c r="K28" s="67">
        <v>132393</v>
      </c>
      <c r="L28" s="67">
        <v>138702</v>
      </c>
      <c r="M28" s="67">
        <v>180414</v>
      </c>
      <c r="N28" s="67">
        <v>90398</v>
      </c>
      <c r="O28" s="67">
        <v>90016</v>
      </c>
      <c r="P28" s="66">
        <v>60.04</v>
      </c>
      <c r="Q28" s="66">
        <v>59.42</v>
      </c>
      <c r="R28" s="66">
        <v>60.04</v>
      </c>
    </row>
    <row r="29" spans="1:18" ht="13.5" customHeight="1">
      <c r="A29" s="193"/>
      <c r="B29" s="70" t="s">
        <v>43</v>
      </c>
      <c r="C29" s="65"/>
      <c r="D29" s="67">
        <v>463889</v>
      </c>
      <c r="E29" s="67">
        <v>229120</v>
      </c>
      <c r="F29" s="67">
        <v>234769</v>
      </c>
      <c r="G29" s="67">
        <v>462108</v>
      </c>
      <c r="H29" s="67">
        <v>228068</v>
      </c>
      <c r="I29" s="67">
        <v>234040</v>
      </c>
      <c r="J29" s="67">
        <v>266528</v>
      </c>
      <c r="K29" s="67">
        <v>131251</v>
      </c>
      <c r="L29" s="67">
        <v>135277</v>
      </c>
      <c r="M29" s="67">
        <v>195580</v>
      </c>
      <c r="N29" s="67">
        <v>96817</v>
      </c>
      <c r="O29" s="67">
        <v>98763</v>
      </c>
      <c r="P29" s="66">
        <v>57.68</v>
      </c>
      <c r="Q29" s="66">
        <v>57.55</v>
      </c>
      <c r="R29" s="66">
        <v>57.8</v>
      </c>
    </row>
    <row r="30" spans="1:18" ht="13.5" customHeight="1">
      <c r="A30" s="193"/>
      <c r="B30" s="70" t="s">
        <v>44</v>
      </c>
      <c r="C30" s="65"/>
      <c r="D30" s="67">
        <v>464339</v>
      </c>
      <c r="E30" s="67">
        <v>229359</v>
      </c>
      <c r="F30" s="67">
        <v>234980</v>
      </c>
      <c r="G30" s="67">
        <v>462553</v>
      </c>
      <c r="H30" s="67">
        <v>228303</v>
      </c>
      <c r="I30" s="67">
        <v>234250</v>
      </c>
      <c r="J30" s="67">
        <v>266617</v>
      </c>
      <c r="K30" s="67">
        <v>131300</v>
      </c>
      <c r="L30" s="67">
        <v>135317</v>
      </c>
      <c r="M30" s="67">
        <v>195936</v>
      </c>
      <c r="N30" s="67">
        <v>97003</v>
      </c>
      <c r="O30" s="67">
        <v>98933</v>
      </c>
      <c r="P30" s="66">
        <v>57.64</v>
      </c>
      <c r="Q30" s="66">
        <v>57.51</v>
      </c>
      <c r="R30" s="66">
        <v>57.77</v>
      </c>
    </row>
    <row r="31" spans="1:18" ht="4.5" customHeight="1">
      <c r="A31" s="193"/>
      <c r="B31" s="69"/>
      <c r="C31" s="65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6"/>
      <c r="Q31" s="66"/>
      <c r="R31" s="66"/>
    </row>
    <row r="32" spans="1:18" ht="15" customHeight="1">
      <c r="A32" s="193"/>
      <c r="B32" s="192" t="s">
        <v>416</v>
      </c>
      <c r="C32" s="65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6"/>
      <c r="Q32" s="66"/>
      <c r="R32" s="66"/>
    </row>
    <row r="33" spans="1:18" ht="13.5" customHeight="1">
      <c r="A33" s="193"/>
      <c r="B33" s="69" t="s">
        <v>45</v>
      </c>
      <c r="C33" s="65"/>
      <c r="D33" s="67">
        <v>454748</v>
      </c>
      <c r="E33" s="67">
        <v>224710</v>
      </c>
      <c r="F33" s="67">
        <v>230038</v>
      </c>
      <c r="G33" s="67">
        <v>447622</v>
      </c>
      <c r="H33" s="67">
        <v>220681</v>
      </c>
      <c r="I33" s="67">
        <v>226941</v>
      </c>
      <c r="J33" s="67">
        <v>271058</v>
      </c>
      <c r="K33" s="67">
        <v>132339</v>
      </c>
      <c r="L33" s="67">
        <v>138719</v>
      </c>
      <c r="M33" s="67">
        <v>176564</v>
      </c>
      <c r="N33" s="67">
        <v>88342</v>
      </c>
      <c r="O33" s="67">
        <v>88222</v>
      </c>
      <c r="P33" s="66">
        <v>60.56</v>
      </c>
      <c r="Q33" s="66">
        <v>59.97</v>
      </c>
      <c r="R33" s="66">
        <v>61.13</v>
      </c>
    </row>
    <row r="34" spans="1:18" ht="13.5" customHeight="1">
      <c r="A34" s="193"/>
      <c r="B34" s="69" t="s">
        <v>46</v>
      </c>
      <c r="C34" s="65"/>
      <c r="D34" s="67">
        <v>633852</v>
      </c>
      <c r="E34" s="67">
        <v>312081</v>
      </c>
      <c r="F34" s="67">
        <v>321771</v>
      </c>
      <c r="G34" s="67">
        <v>626628</v>
      </c>
      <c r="H34" s="67">
        <v>307851</v>
      </c>
      <c r="I34" s="67">
        <v>318777</v>
      </c>
      <c r="J34" s="67">
        <v>298171</v>
      </c>
      <c r="K34" s="67">
        <v>144002</v>
      </c>
      <c r="L34" s="67">
        <v>154169</v>
      </c>
      <c r="M34" s="67">
        <v>328457</v>
      </c>
      <c r="N34" s="67">
        <v>163849</v>
      </c>
      <c r="O34" s="67">
        <v>164608</v>
      </c>
      <c r="P34" s="66">
        <v>47.58</v>
      </c>
      <c r="Q34" s="66">
        <v>46.78</v>
      </c>
      <c r="R34" s="66">
        <v>48.36</v>
      </c>
    </row>
    <row r="35" spans="1:18" ht="4.5" customHeight="1">
      <c r="A35" s="193"/>
      <c r="B35" s="69"/>
      <c r="C35" s="65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6"/>
      <c r="Q35" s="66"/>
      <c r="R35" s="66"/>
    </row>
    <row r="36" spans="1:18" ht="15" customHeight="1">
      <c r="A36" s="193"/>
      <c r="B36" s="192" t="s">
        <v>417</v>
      </c>
      <c r="C36" s="65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6"/>
      <c r="Q36" s="66"/>
      <c r="R36" s="66"/>
    </row>
    <row r="37" spans="1:18" ht="13.5" customHeight="1">
      <c r="A37" s="193"/>
      <c r="B37" s="69" t="s">
        <v>47</v>
      </c>
      <c r="C37" s="65"/>
      <c r="D37" s="67">
        <v>442518</v>
      </c>
      <c r="E37" s="67">
        <v>218123</v>
      </c>
      <c r="F37" s="67">
        <v>224395</v>
      </c>
      <c r="G37" s="194">
        <v>436573</v>
      </c>
      <c r="H37" s="67">
        <v>214760</v>
      </c>
      <c r="I37" s="67">
        <v>221813</v>
      </c>
      <c r="J37" s="67">
        <v>271136</v>
      </c>
      <c r="K37" s="67">
        <v>130453</v>
      </c>
      <c r="L37" s="67">
        <v>140683</v>
      </c>
      <c r="M37" s="67">
        <v>165437</v>
      </c>
      <c r="N37" s="67">
        <v>84307</v>
      </c>
      <c r="O37" s="67">
        <v>81130</v>
      </c>
      <c r="P37" s="66">
        <v>62.11</v>
      </c>
      <c r="Q37" s="66">
        <v>60.74</v>
      </c>
      <c r="R37" s="66">
        <v>63.42</v>
      </c>
    </row>
    <row r="38" spans="1:18" ht="13.5" customHeight="1">
      <c r="A38" s="193"/>
      <c r="B38" s="69" t="s">
        <v>48</v>
      </c>
      <c r="C38" s="65"/>
      <c r="D38" s="67">
        <v>452030</v>
      </c>
      <c r="E38" s="67">
        <v>222639</v>
      </c>
      <c r="F38" s="67">
        <v>229391</v>
      </c>
      <c r="G38" s="194">
        <v>452059</v>
      </c>
      <c r="H38" s="67">
        <v>222653</v>
      </c>
      <c r="I38" s="67">
        <v>229406</v>
      </c>
      <c r="J38" s="67">
        <v>233409</v>
      </c>
      <c r="K38" s="67">
        <v>112064</v>
      </c>
      <c r="L38" s="67">
        <v>121345</v>
      </c>
      <c r="M38" s="67">
        <v>218650</v>
      </c>
      <c r="N38" s="67">
        <v>110589</v>
      </c>
      <c r="O38" s="67">
        <v>108061</v>
      </c>
      <c r="P38" s="66">
        <v>51.63</v>
      </c>
      <c r="Q38" s="66">
        <v>50.33</v>
      </c>
      <c r="R38" s="66">
        <v>52.9</v>
      </c>
    </row>
    <row r="39" spans="1:18" ht="4.5" customHeight="1">
      <c r="A39" s="193"/>
      <c r="B39" s="69"/>
      <c r="C39" s="65"/>
      <c r="D39" s="67"/>
      <c r="E39" s="67"/>
      <c r="F39" s="67"/>
      <c r="G39" s="194"/>
      <c r="H39" s="67"/>
      <c r="I39" s="67"/>
      <c r="J39" s="67"/>
      <c r="K39" s="67"/>
      <c r="L39" s="67"/>
      <c r="M39" s="67"/>
      <c r="N39" s="67"/>
      <c r="O39" s="67"/>
      <c r="P39" s="66"/>
      <c r="Q39" s="66"/>
      <c r="R39" s="66"/>
    </row>
    <row r="40" spans="1:18" ht="15" customHeight="1">
      <c r="A40" s="193"/>
      <c r="B40" s="192" t="s">
        <v>421</v>
      </c>
      <c r="C40" s="65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6"/>
      <c r="Q40" s="66"/>
      <c r="R40" s="66"/>
    </row>
    <row r="41" spans="1:18" ht="13.5" customHeight="1">
      <c r="A41" s="193"/>
      <c r="B41" s="69" t="s">
        <v>49</v>
      </c>
      <c r="C41" s="65"/>
      <c r="D41" s="67">
        <v>442662</v>
      </c>
      <c r="E41" s="67">
        <v>218214</v>
      </c>
      <c r="F41" s="67">
        <v>224448</v>
      </c>
      <c r="G41" s="67">
        <v>436399</v>
      </c>
      <c r="H41" s="67">
        <v>214657</v>
      </c>
      <c r="I41" s="67">
        <v>221742</v>
      </c>
      <c r="J41" s="67">
        <v>254116</v>
      </c>
      <c r="K41" s="67">
        <v>121433</v>
      </c>
      <c r="L41" s="67">
        <v>132683</v>
      </c>
      <c r="M41" s="67">
        <v>182283</v>
      </c>
      <c r="N41" s="67">
        <v>93224</v>
      </c>
      <c r="O41" s="67">
        <v>89059</v>
      </c>
      <c r="P41" s="66">
        <v>58.23</v>
      </c>
      <c r="Q41" s="66">
        <v>56.57</v>
      </c>
      <c r="R41" s="66">
        <v>59.84</v>
      </c>
    </row>
    <row r="42" spans="1:18" ht="13.5" customHeight="1">
      <c r="A42" s="193"/>
      <c r="B42" s="69" t="s">
        <v>50</v>
      </c>
      <c r="C42" s="65"/>
      <c r="D42" s="67">
        <v>452060</v>
      </c>
      <c r="E42" s="67">
        <v>222662</v>
      </c>
      <c r="F42" s="67">
        <v>229398</v>
      </c>
      <c r="G42" s="67">
        <v>452060</v>
      </c>
      <c r="H42" s="67">
        <v>222662</v>
      </c>
      <c r="I42" s="67">
        <v>229398</v>
      </c>
      <c r="J42" s="67">
        <v>254087</v>
      </c>
      <c r="K42" s="67">
        <v>121078</v>
      </c>
      <c r="L42" s="67">
        <v>133009</v>
      </c>
      <c r="M42" s="67">
        <v>197973</v>
      </c>
      <c r="N42" s="67">
        <v>101584</v>
      </c>
      <c r="O42" s="67">
        <v>96389</v>
      </c>
      <c r="P42" s="66">
        <v>56.21</v>
      </c>
      <c r="Q42" s="66">
        <v>54.38</v>
      </c>
      <c r="R42" s="66">
        <v>57.98</v>
      </c>
    </row>
    <row r="43" spans="1:18" ht="4.5" customHeight="1">
      <c r="A43" s="193"/>
      <c r="B43" s="69"/>
      <c r="C43" s="65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6"/>
      <c r="Q43" s="66"/>
      <c r="R43" s="66"/>
    </row>
    <row r="44" spans="1:18" ht="15" customHeight="1">
      <c r="A44" s="193"/>
      <c r="B44" s="192" t="s">
        <v>371</v>
      </c>
      <c r="C44" s="65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6"/>
      <c r="Q44" s="66"/>
      <c r="R44" s="66"/>
    </row>
    <row r="45" spans="1:18" ht="13.5" customHeight="1">
      <c r="A45" s="193"/>
      <c r="B45" s="69" t="s">
        <v>51</v>
      </c>
      <c r="C45" s="65"/>
      <c r="D45" s="67">
        <v>442662</v>
      </c>
      <c r="E45" s="67">
        <v>218214</v>
      </c>
      <c r="F45" s="67">
        <v>224448</v>
      </c>
      <c r="G45" s="67">
        <v>436399</v>
      </c>
      <c r="H45" s="67">
        <v>214657</v>
      </c>
      <c r="I45" s="67">
        <v>221742</v>
      </c>
      <c r="J45" s="67">
        <v>254156</v>
      </c>
      <c r="K45" s="67">
        <v>121459</v>
      </c>
      <c r="L45" s="67">
        <v>132697</v>
      </c>
      <c r="M45" s="67">
        <v>182243</v>
      </c>
      <c r="N45" s="67">
        <v>93198</v>
      </c>
      <c r="O45" s="67">
        <v>89045</v>
      </c>
      <c r="P45" s="66">
        <v>58.24</v>
      </c>
      <c r="Q45" s="66">
        <v>56.58</v>
      </c>
      <c r="R45" s="66">
        <v>59.84</v>
      </c>
    </row>
    <row r="46" spans="1:18" ht="13.5" customHeight="1">
      <c r="A46" s="193"/>
      <c r="B46" s="69" t="s">
        <v>50</v>
      </c>
      <c r="C46" s="65"/>
      <c r="D46" s="67">
        <v>452060</v>
      </c>
      <c r="E46" s="67">
        <v>222662</v>
      </c>
      <c r="F46" s="67">
        <v>229398</v>
      </c>
      <c r="G46" s="67">
        <v>452060</v>
      </c>
      <c r="H46" s="67">
        <v>222662</v>
      </c>
      <c r="I46" s="67">
        <v>229398</v>
      </c>
      <c r="J46" s="67">
        <v>254125</v>
      </c>
      <c r="K46" s="67">
        <v>121100</v>
      </c>
      <c r="L46" s="67">
        <v>133025</v>
      </c>
      <c r="M46" s="67">
        <v>197935</v>
      </c>
      <c r="N46" s="67">
        <v>101562</v>
      </c>
      <c r="O46" s="67">
        <v>96373</v>
      </c>
      <c r="P46" s="66">
        <v>56.21</v>
      </c>
      <c r="Q46" s="66">
        <v>54.39</v>
      </c>
      <c r="R46" s="66">
        <v>57.99</v>
      </c>
    </row>
    <row r="47" spans="1:18" ht="4.5" customHeight="1">
      <c r="A47" s="193"/>
      <c r="B47" s="69"/>
      <c r="C47" s="65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6"/>
      <c r="Q47" s="66"/>
      <c r="R47" s="66"/>
    </row>
    <row r="48" spans="1:18" ht="15" customHeight="1">
      <c r="A48" s="193"/>
      <c r="B48" s="192" t="s">
        <v>26</v>
      </c>
      <c r="C48" s="65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6"/>
      <c r="Q48" s="66"/>
      <c r="R48" s="66"/>
    </row>
    <row r="49" spans="1:18" ht="13.5" customHeight="1">
      <c r="A49" s="193"/>
      <c r="B49" s="70" t="s">
        <v>52</v>
      </c>
      <c r="C49" s="65"/>
      <c r="D49" s="74">
        <v>68800</v>
      </c>
      <c r="E49" s="74">
        <v>33789</v>
      </c>
      <c r="F49" s="74">
        <v>35011</v>
      </c>
      <c r="G49" s="74">
        <v>68503</v>
      </c>
      <c r="H49" s="74">
        <v>33618</v>
      </c>
      <c r="I49" s="74">
        <v>34885</v>
      </c>
      <c r="J49" s="67">
        <v>45414</v>
      </c>
      <c r="K49" s="74">
        <v>21762</v>
      </c>
      <c r="L49" s="74">
        <v>23652</v>
      </c>
      <c r="M49" s="67">
        <f aca="true" t="shared" si="0" ref="M49:O52">G49-J49</f>
        <v>23089</v>
      </c>
      <c r="N49" s="67">
        <f t="shared" si="0"/>
        <v>11856</v>
      </c>
      <c r="O49" s="67">
        <f t="shared" si="0"/>
        <v>11233</v>
      </c>
      <c r="P49" s="66">
        <v>66.29</v>
      </c>
      <c r="Q49" s="66">
        <v>64.73</v>
      </c>
      <c r="R49" s="66">
        <v>67.8</v>
      </c>
    </row>
    <row r="50" spans="1:18" ht="13.5" customHeight="1">
      <c r="A50" s="193"/>
      <c r="B50" s="70" t="s">
        <v>503</v>
      </c>
      <c r="C50" s="65"/>
      <c r="D50" s="74">
        <v>9574</v>
      </c>
      <c r="E50" s="74">
        <v>4702</v>
      </c>
      <c r="F50" s="74">
        <v>4872</v>
      </c>
      <c r="G50" s="74">
        <v>9499</v>
      </c>
      <c r="H50" s="74">
        <v>4665</v>
      </c>
      <c r="I50" s="74">
        <v>4834</v>
      </c>
      <c r="J50" s="67">
        <v>5679</v>
      </c>
      <c r="K50" s="74">
        <v>2681</v>
      </c>
      <c r="L50" s="74">
        <v>2998</v>
      </c>
      <c r="M50" s="67">
        <f t="shared" si="0"/>
        <v>3820</v>
      </c>
      <c r="N50" s="67">
        <f t="shared" si="0"/>
        <v>1984</v>
      </c>
      <c r="O50" s="67">
        <f t="shared" si="0"/>
        <v>1836</v>
      </c>
      <c r="P50" s="66">
        <v>59.79</v>
      </c>
      <c r="Q50" s="66">
        <v>57.47</v>
      </c>
      <c r="R50" s="66">
        <v>62.02</v>
      </c>
    </row>
    <row r="51" spans="1:18" ht="13.5" customHeight="1">
      <c r="A51" s="193"/>
      <c r="B51" s="70" t="s">
        <v>504</v>
      </c>
      <c r="C51" s="65"/>
      <c r="D51" s="74">
        <v>11359</v>
      </c>
      <c r="E51" s="74">
        <v>5509</v>
      </c>
      <c r="F51" s="74">
        <v>5850</v>
      </c>
      <c r="G51" s="74">
        <v>11280</v>
      </c>
      <c r="H51" s="74">
        <v>5468</v>
      </c>
      <c r="I51" s="74">
        <v>5812</v>
      </c>
      <c r="J51" s="67">
        <v>8408</v>
      </c>
      <c r="K51" s="74">
        <v>3973</v>
      </c>
      <c r="L51" s="74">
        <v>4435</v>
      </c>
      <c r="M51" s="67">
        <f t="shared" si="0"/>
        <v>2872</v>
      </c>
      <c r="N51" s="67">
        <f t="shared" si="0"/>
        <v>1495</v>
      </c>
      <c r="O51" s="67">
        <f t="shared" si="0"/>
        <v>1377</v>
      </c>
      <c r="P51" s="66">
        <v>74.54</v>
      </c>
      <c r="Q51" s="66">
        <v>72.66</v>
      </c>
      <c r="R51" s="66">
        <v>76.31</v>
      </c>
    </row>
    <row r="52" spans="1:18" ht="13.5" customHeight="1">
      <c r="A52" s="193"/>
      <c r="B52" s="70" t="s">
        <v>505</v>
      </c>
      <c r="C52" s="65"/>
      <c r="D52" s="74">
        <v>17661</v>
      </c>
      <c r="E52" s="74">
        <v>8484</v>
      </c>
      <c r="F52" s="74">
        <v>9177</v>
      </c>
      <c r="G52" s="74">
        <v>17523</v>
      </c>
      <c r="H52" s="74">
        <v>8406</v>
      </c>
      <c r="I52" s="74">
        <v>9117</v>
      </c>
      <c r="J52" s="67">
        <v>11454</v>
      </c>
      <c r="K52" s="74">
        <v>5391</v>
      </c>
      <c r="L52" s="74">
        <v>6063</v>
      </c>
      <c r="M52" s="67">
        <f t="shared" si="0"/>
        <v>6069</v>
      </c>
      <c r="N52" s="67">
        <f t="shared" si="0"/>
        <v>3015</v>
      </c>
      <c r="O52" s="67">
        <f t="shared" si="0"/>
        <v>3054</v>
      </c>
      <c r="P52" s="66">
        <v>65.37</v>
      </c>
      <c r="Q52" s="66">
        <v>64.13</v>
      </c>
      <c r="R52" s="66">
        <v>66.5</v>
      </c>
    </row>
    <row r="53" spans="1:18" ht="13.5" customHeight="1">
      <c r="A53" s="193"/>
      <c r="B53" s="70" t="s">
        <v>506</v>
      </c>
      <c r="C53" s="65"/>
      <c r="D53" s="74">
        <v>11931</v>
      </c>
      <c r="E53" s="74">
        <v>5788</v>
      </c>
      <c r="F53" s="74">
        <v>6143</v>
      </c>
      <c r="G53" s="195" t="s">
        <v>507</v>
      </c>
      <c r="H53" s="74"/>
      <c r="I53" s="74"/>
      <c r="J53" s="67"/>
      <c r="K53" s="74"/>
      <c r="L53" s="74"/>
      <c r="M53" s="67"/>
      <c r="N53" s="67"/>
      <c r="O53" s="67"/>
      <c r="P53" s="66"/>
      <c r="Q53" s="66"/>
      <c r="R53" s="66"/>
    </row>
    <row r="54" spans="1:18" ht="13.5" customHeight="1">
      <c r="A54" s="193"/>
      <c r="B54" s="70" t="s">
        <v>508</v>
      </c>
      <c r="C54" s="65"/>
      <c r="D54" s="74">
        <v>12826</v>
      </c>
      <c r="E54" s="74">
        <v>6265</v>
      </c>
      <c r="F54" s="74">
        <v>6561</v>
      </c>
      <c r="G54" s="74">
        <v>12742</v>
      </c>
      <c r="H54" s="74">
        <v>6220</v>
      </c>
      <c r="I54" s="74">
        <v>6522</v>
      </c>
      <c r="J54" s="67">
        <v>9627</v>
      </c>
      <c r="K54" s="74">
        <v>4641</v>
      </c>
      <c r="L54" s="74">
        <v>4986</v>
      </c>
      <c r="M54" s="67">
        <f aca="true" t="shared" si="1" ref="M54:M59">G54-J54</f>
        <v>3115</v>
      </c>
      <c r="N54" s="67">
        <f aca="true" t="shared" si="2" ref="N54:N59">H54-K54</f>
        <v>1579</v>
      </c>
      <c r="O54" s="67">
        <f aca="true" t="shared" si="3" ref="O54:O59">I54-L54</f>
        <v>1536</v>
      </c>
      <c r="P54" s="66">
        <v>75.55</v>
      </c>
      <c r="Q54" s="66">
        <v>74.61</v>
      </c>
      <c r="R54" s="66">
        <v>76.45</v>
      </c>
    </row>
    <row r="55" spans="1:18" ht="13.5" customHeight="1">
      <c r="A55" s="193"/>
      <c r="B55" s="70" t="s">
        <v>509</v>
      </c>
      <c r="C55" s="65"/>
      <c r="D55" s="74">
        <v>18353</v>
      </c>
      <c r="E55" s="74">
        <v>8846</v>
      </c>
      <c r="F55" s="74">
        <v>9507</v>
      </c>
      <c r="G55" s="74">
        <v>18200</v>
      </c>
      <c r="H55" s="74">
        <v>8760</v>
      </c>
      <c r="I55" s="74">
        <v>9440</v>
      </c>
      <c r="J55" s="67">
        <v>12636</v>
      </c>
      <c r="K55" s="74">
        <v>5968</v>
      </c>
      <c r="L55" s="74">
        <v>6668</v>
      </c>
      <c r="M55" s="67">
        <f t="shared" si="1"/>
        <v>5564</v>
      </c>
      <c r="N55" s="67">
        <f t="shared" si="2"/>
        <v>2792</v>
      </c>
      <c r="O55" s="67">
        <f t="shared" si="3"/>
        <v>2772</v>
      </c>
      <c r="P55" s="66">
        <v>69.43</v>
      </c>
      <c r="Q55" s="66">
        <v>68.13</v>
      </c>
      <c r="R55" s="66">
        <v>70.64</v>
      </c>
    </row>
    <row r="56" spans="1:18" ht="13.5" customHeight="1">
      <c r="A56" s="193"/>
      <c r="B56" s="70" t="s">
        <v>510</v>
      </c>
      <c r="C56" s="65"/>
      <c r="D56" s="74">
        <v>1045</v>
      </c>
      <c r="E56" s="74">
        <v>515</v>
      </c>
      <c r="F56" s="74">
        <v>530</v>
      </c>
      <c r="G56" s="74">
        <v>1035</v>
      </c>
      <c r="H56" s="74">
        <v>510</v>
      </c>
      <c r="I56" s="74">
        <v>525</v>
      </c>
      <c r="J56" s="67">
        <v>895</v>
      </c>
      <c r="K56" s="74">
        <v>443</v>
      </c>
      <c r="L56" s="74">
        <v>452</v>
      </c>
      <c r="M56" s="67">
        <f t="shared" si="1"/>
        <v>140</v>
      </c>
      <c r="N56" s="67">
        <f t="shared" si="2"/>
        <v>67</v>
      </c>
      <c r="O56" s="67">
        <f t="shared" si="3"/>
        <v>73</v>
      </c>
      <c r="P56" s="66">
        <v>86.47</v>
      </c>
      <c r="Q56" s="66">
        <v>86.86</v>
      </c>
      <c r="R56" s="66">
        <v>86.1</v>
      </c>
    </row>
    <row r="57" spans="1:18" ht="13.5" customHeight="1">
      <c r="A57" s="193"/>
      <c r="B57" s="70" t="s">
        <v>511</v>
      </c>
      <c r="C57" s="65"/>
      <c r="D57" s="74">
        <v>4908</v>
      </c>
      <c r="E57" s="74">
        <v>2320</v>
      </c>
      <c r="F57" s="74">
        <v>2588</v>
      </c>
      <c r="G57" s="195" t="s">
        <v>507</v>
      </c>
      <c r="H57" s="74"/>
      <c r="I57" s="74"/>
      <c r="J57" s="67"/>
      <c r="K57" s="74"/>
      <c r="L57" s="74"/>
      <c r="M57" s="67"/>
      <c r="N57" s="67"/>
      <c r="O57" s="67"/>
      <c r="P57" s="66"/>
      <c r="Q57" s="66"/>
      <c r="R57" s="66"/>
    </row>
    <row r="58" spans="1:18" ht="13.5" customHeight="1">
      <c r="A58" s="193"/>
      <c r="B58" s="70" t="s">
        <v>512</v>
      </c>
      <c r="C58" s="65"/>
      <c r="D58" s="74">
        <v>2949</v>
      </c>
      <c r="E58" s="74">
        <v>1393</v>
      </c>
      <c r="F58" s="74">
        <v>1556</v>
      </c>
      <c r="G58" s="74">
        <v>2928</v>
      </c>
      <c r="H58" s="74">
        <v>1380</v>
      </c>
      <c r="I58" s="74">
        <v>1548</v>
      </c>
      <c r="J58" s="67">
        <v>2468</v>
      </c>
      <c r="K58" s="74">
        <v>1142</v>
      </c>
      <c r="L58" s="74">
        <v>1326</v>
      </c>
      <c r="M58" s="67">
        <f t="shared" si="1"/>
        <v>460</v>
      </c>
      <c r="N58" s="67">
        <f t="shared" si="2"/>
        <v>238</v>
      </c>
      <c r="O58" s="67">
        <f t="shared" si="3"/>
        <v>222</v>
      </c>
      <c r="P58" s="66">
        <v>84.29</v>
      </c>
      <c r="Q58" s="66">
        <v>82.75</v>
      </c>
      <c r="R58" s="66">
        <v>85.66</v>
      </c>
    </row>
    <row r="59" spans="1:18" ht="13.5" customHeight="1">
      <c r="A59" s="193"/>
      <c r="B59" s="70" t="s">
        <v>513</v>
      </c>
      <c r="C59" s="65"/>
      <c r="D59" s="74">
        <v>5258</v>
      </c>
      <c r="E59" s="74">
        <v>2546</v>
      </c>
      <c r="F59" s="74">
        <v>2712</v>
      </c>
      <c r="G59" s="74">
        <v>5217</v>
      </c>
      <c r="H59" s="74">
        <v>2525</v>
      </c>
      <c r="I59" s="74">
        <v>2692</v>
      </c>
      <c r="J59" s="67">
        <v>4599</v>
      </c>
      <c r="K59" s="74">
        <v>2199</v>
      </c>
      <c r="L59" s="74">
        <v>2400</v>
      </c>
      <c r="M59" s="67">
        <f t="shared" si="1"/>
        <v>618</v>
      </c>
      <c r="N59" s="67">
        <f t="shared" si="2"/>
        <v>326</v>
      </c>
      <c r="O59" s="67">
        <f t="shared" si="3"/>
        <v>292</v>
      </c>
      <c r="P59" s="66">
        <v>88.15</v>
      </c>
      <c r="Q59" s="66">
        <v>87.09</v>
      </c>
      <c r="R59" s="66">
        <v>89.15</v>
      </c>
    </row>
    <row r="60" spans="1:18" ht="6" customHeight="1" thickBot="1">
      <c r="A60" s="193"/>
      <c r="B60" s="193"/>
      <c r="C60" s="196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8"/>
    </row>
    <row r="61" spans="1:18" ht="18" customHeight="1">
      <c r="A61" s="201" t="s">
        <v>484</v>
      </c>
      <c r="B61" s="201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</row>
    <row r="62" spans="1:18" ht="17.2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</row>
    <row r="63" spans="1:18" ht="17.25">
      <c r="A63" s="203"/>
      <c r="B63" s="203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3"/>
      <c r="Q63" s="203"/>
      <c r="R63" s="203"/>
    </row>
  </sheetData>
  <mergeCells count="3">
    <mergeCell ref="A2:I2"/>
    <mergeCell ref="A4:C5"/>
    <mergeCell ref="A1:B1"/>
  </mergeCells>
  <printOptions/>
  <pageMargins left="0.6692913385826772" right="0.6692913385826772" top="0.3937007874015748" bottom="0.6692913385826772" header="0.3937007874015748" footer="0"/>
  <pageSetup blackAndWhite="1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F60"/>
  <sheetViews>
    <sheetView workbookViewId="0" topLeftCell="A1">
      <selection activeCell="A2" sqref="A2:S2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2.25390625" style="1" customWidth="1"/>
    <col min="4" max="4" width="7.625" style="1" customWidth="1"/>
    <col min="5" max="5" width="5.25390625" style="1" customWidth="1"/>
    <col min="6" max="6" width="2.25390625" style="1" customWidth="1"/>
    <col min="7" max="7" width="6.875" style="1" customWidth="1"/>
    <col min="8" max="8" width="0.74609375" style="1" customWidth="1"/>
    <col min="9" max="9" width="15.00390625" style="1" customWidth="1"/>
    <col min="10" max="10" width="1.75390625" style="1" customWidth="1"/>
    <col min="11" max="11" width="0.74609375" style="1" customWidth="1"/>
    <col min="12" max="13" width="2.25390625" style="1" customWidth="1"/>
    <col min="14" max="14" width="8.375" style="1" customWidth="1"/>
    <col min="15" max="15" width="4.625" style="1" customWidth="1"/>
    <col min="16" max="16" width="9.125" style="1" customWidth="1"/>
    <col min="17" max="18" width="0.74609375" style="1" customWidth="1"/>
    <col min="19" max="19" width="16.00390625" style="1" customWidth="1"/>
    <col min="20" max="20" width="0.875" style="1" customWidth="1"/>
    <col min="21" max="21" width="2.50390625" style="1" customWidth="1"/>
    <col min="22" max="22" width="2.25390625" style="1" customWidth="1"/>
    <col min="23" max="23" width="12.875" style="1" customWidth="1"/>
    <col min="24" max="24" width="10.00390625" style="1" customWidth="1"/>
    <col min="25" max="25" width="0.74609375" style="1" customWidth="1"/>
    <col min="26" max="26" width="15.875" style="1" customWidth="1"/>
    <col min="27" max="27" width="0.74609375" style="1" customWidth="1"/>
    <col min="28" max="28" width="2.375" style="1" customWidth="1"/>
    <col min="29" max="29" width="2.25390625" style="1" customWidth="1"/>
    <col min="30" max="30" width="12.875" style="1" customWidth="1"/>
    <col min="31" max="31" width="10.00390625" style="1" customWidth="1"/>
    <col min="32" max="32" width="0.74609375" style="1" customWidth="1"/>
    <col min="33" max="33" width="15.875" style="1" customWidth="1"/>
    <col min="34" max="34" width="0.875" style="1" customWidth="1"/>
    <col min="35" max="35" width="2.50390625" style="1" customWidth="1"/>
    <col min="36" max="36" width="2.25390625" style="1" customWidth="1"/>
    <col min="37" max="37" width="10.125" style="1" customWidth="1"/>
    <col min="38" max="38" width="0.5" style="1" customWidth="1"/>
    <col min="39" max="39" width="2.25390625" style="1" customWidth="1"/>
    <col min="40" max="40" width="10.125" style="1" customWidth="1"/>
    <col min="41" max="41" width="0.74609375" style="1" customWidth="1"/>
    <col min="42" max="42" width="15.875" style="1" customWidth="1"/>
    <col min="43" max="43" width="0.74609375" style="1" customWidth="1"/>
    <col min="44" max="44" width="2.375" style="1" customWidth="1"/>
    <col min="45" max="45" width="2.25390625" style="1" customWidth="1"/>
    <col min="46" max="46" width="12.875" style="1" customWidth="1"/>
    <col min="47" max="47" width="10.00390625" style="1" customWidth="1"/>
    <col min="48" max="48" width="0.74609375" style="1" customWidth="1"/>
    <col min="49" max="49" width="15.875" style="1" customWidth="1"/>
    <col min="50" max="50" width="0.74609375" style="1" customWidth="1"/>
    <col min="51" max="51" width="2.375" style="1" customWidth="1"/>
    <col min="52" max="52" width="2.25390625" style="1" customWidth="1"/>
    <col min="53" max="53" width="13.50390625" style="1" customWidth="1"/>
    <col min="54" max="54" width="9.375" style="1" customWidth="1"/>
    <col min="55" max="55" width="0.74609375" style="1" customWidth="1"/>
    <col min="56" max="56" width="14.625" style="1" customWidth="1"/>
    <col min="57" max="57" width="3.625" style="1" customWidth="1"/>
    <col min="58" max="58" width="0.74609375" style="1" customWidth="1"/>
    <col min="59" max="59" width="2.25390625" style="1" customWidth="1"/>
    <col min="60" max="60" width="2.375" style="1" customWidth="1"/>
    <col min="61" max="61" width="9.125" style="1" customWidth="1"/>
    <col min="62" max="63" width="5.375" style="1" customWidth="1"/>
    <col min="64" max="64" width="2.25390625" style="1" customWidth="1"/>
    <col min="65" max="65" width="0.74609375" style="1" customWidth="1"/>
    <col min="66" max="66" width="14.625" style="1" customWidth="1"/>
    <col min="67" max="67" width="0.74609375" style="1" customWidth="1"/>
    <col min="68" max="68" width="2.50390625" style="1" customWidth="1"/>
    <col min="69" max="69" width="2.375" style="1" customWidth="1"/>
    <col min="70" max="70" width="7.625" style="1" customWidth="1"/>
    <col min="71" max="72" width="5.625" style="1" customWidth="1"/>
    <col min="73" max="73" width="4.375" style="1" customWidth="1"/>
    <col min="74" max="74" width="0.74609375" style="1" customWidth="1"/>
    <col min="75" max="75" width="15.375" style="1" customWidth="1"/>
    <col min="76" max="76" width="0.74609375" style="1" customWidth="1"/>
    <col min="77" max="77" width="2.50390625" style="1" customWidth="1"/>
    <col min="78" max="78" width="2.375" style="1" customWidth="1"/>
    <col min="79" max="79" width="7.625" style="1" customWidth="1"/>
    <col min="80" max="81" width="5.625" style="1" customWidth="1"/>
    <col min="82" max="82" width="4.375" style="1" customWidth="1"/>
    <col min="83" max="83" width="0.74609375" style="1" customWidth="1"/>
    <col min="84" max="84" width="15.50390625" style="1" customWidth="1"/>
  </cols>
  <sheetData>
    <row r="1" spans="1:84" ht="30" customHeight="1">
      <c r="A1" s="157"/>
      <c r="B1" s="157"/>
      <c r="C1" s="157"/>
      <c r="D1" s="157"/>
      <c r="E1" s="157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AG1" s="2"/>
      <c r="AH1" s="157"/>
      <c r="AI1" s="157"/>
      <c r="AJ1" s="157"/>
      <c r="AK1" s="157"/>
      <c r="AL1" s="157"/>
      <c r="AW1" s="2"/>
      <c r="BD1" s="2"/>
      <c r="BE1" s="2"/>
      <c r="BF1" s="157"/>
      <c r="BG1" s="157"/>
      <c r="BH1" s="157"/>
      <c r="BI1" s="157"/>
      <c r="BJ1" s="157"/>
      <c r="BN1" s="2"/>
      <c r="BO1" s="14"/>
      <c r="BP1" s="14"/>
      <c r="BQ1" s="14"/>
      <c r="BR1" s="14"/>
      <c r="BX1" s="14"/>
      <c r="BY1" s="14"/>
      <c r="BZ1" s="14"/>
      <c r="CA1" s="14"/>
      <c r="CF1" s="2"/>
    </row>
    <row r="2" spans="1:84" ht="42" customHeight="1">
      <c r="A2" s="200" t="s">
        <v>53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358" t="s">
        <v>54</v>
      </c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 t="s">
        <v>54</v>
      </c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 t="s">
        <v>55</v>
      </c>
      <c r="AY2" s="358"/>
      <c r="AZ2" s="358"/>
      <c r="BA2" s="358"/>
      <c r="BB2" s="358"/>
      <c r="BC2" s="358"/>
      <c r="BD2" s="358"/>
      <c r="BE2" s="205"/>
      <c r="BF2" s="378" t="s">
        <v>56</v>
      </c>
      <c r="BG2" s="378"/>
      <c r="BH2" s="378"/>
      <c r="BI2" s="378"/>
      <c r="BJ2" s="378"/>
      <c r="BK2" s="378"/>
      <c r="BL2" s="378"/>
      <c r="BM2" s="378"/>
      <c r="BN2" s="378"/>
      <c r="BO2" s="378" t="s">
        <v>57</v>
      </c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</row>
    <row r="3" spans="1:84" ht="16.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 t="s">
        <v>58</v>
      </c>
      <c r="AG3" s="35"/>
      <c r="AW3" s="35"/>
      <c r="BD3" s="35"/>
      <c r="BE3" s="3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35"/>
    </row>
    <row r="4" spans="1:84" ht="36.75" customHeight="1">
      <c r="A4" s="374" t="s">
        <v>59</v>
      </c>
      <c r="B4" s="364"/>
      <c r="C4" s="364"/>
      <c r="D4" s="364"/>
      <c r="E4" s="364"/>
      <c r="F4" s="364"/>
      <c r="G4" s="364"/>
      <c r="H4" s="364"/>
      <c r="I4" s="208" t="s">
        <v>60</v>
      </c>
      <c r="J4" s="376" t="s">
        <v>61</v>
      </c>
      <c r="K4" s="376"/>
      <c r="L4" s="376"/>
      <c r="M4" s="376"/>
      <c r="N4" s="376"/>
      <c r="O4" s="377" t="s">
        <v>62</v>
      </c>
      <c r="P4" s="377"/>
      <c r="Q4" s="377"/>
      <c r="R4" s="377"/>
      <c r="S4" s="209" t="s">
        <v>63</v>
      </c>
      <c r="T4" s="245" t="s">
        <v>64</v>
      </c>
      <c r="U4" s="273"/>
      <c r="V4" s="273"/>
      <c r="W4" s="273"/>
      <c r="X4" s="273"/>
      <c r="Y4" s="274"/>
      <c r="Z4" s="207" t="s">
        <v>65</v>
      </c>
      <c r="AA4" s="367" t="s">
        <v>64</v>
      </c>
      <c r="AB4" s="367"/>
      <c r="AC4" s="367"/>
      <c r="AD4" s="367"/>
      <c r="AE4" s="367"/>
      <c r="AF4" s="367"/>
      <c r="AG4" s="210" t="s">
        <v>65</v>
      </c>
      <c r="AH4" s="245" t="s">
        <v>64</v>
      </c>
      <c r="AI4" s="273"/>
      <c r="AJ4" s="273"/>
      <c r="AK4" s="273"/>
      <c r="AL4" s="273"/>
      <c r="AM4" s="273"/>
      <c r="AN4" s="273"/>
      <c r="AO4" s="274"/>
      <c r="AP4" s="207" t="s">
        <v>65</v>
      </c>
      <c r="AQ4" s="367" t="s">
        <v>64</v>
      </c>
      <c r="AR4" s="367"/>
      <c r="AS4" s="367"/>
      <c r="AT4" s="367"/>
      <c r="AU4" s="367"/>
      <c r="AV4" s="367"/>
      <c r="AW4" s="210" t="s">
        <v>65</v>
      </c>
      <c r="AX4" s="366" t="s">
        <v>64</v>
      </c>
      <c r="AY4" s="367"/>
      <c r="AZ4" s="367"/>
      <c r="BA4" s="367"/>
      <c r="BB4" s="367"/>
      <c r="BC4" s="367"/>
      <c r="BD4" s="210" t="s">
        <v>65</v>
      </c>
      <c r="BE4" s="33"/>
      <c r="BF4" s="374" t="s">
        <v>64</v>
      </c>
      <c r="BG4" s="364"/>
      <c r="BH4" s="364"/>
      <c r="BI4" s="364"/>
      <c r="BJ4" s="364"/>
      <c r="BK4" s="364"/>
      <c r="BL4" s="364"/>
      <c r="BM4" s="364"/>
      <c r="BN4" s="211" t="s">
        <v>65</v>
      </c>
      <c r="BO4" s="374" t="s">
        <v>64</v>
      </c>
      <c r="BP4" s="364"/>
      <c r="BQ4" s="364"/>
      <c r="BR4" s="364"/>
      <c r="BS4" s="364"/>
      <c r="BT4" s="364"/>
      <c r="BU4" s="364"/>
      <c r="BV4" s="365"/>
      <c r="BW4" s="210" t="s">
        <v>66</v>
      </c>
      <c r="BX4" s="364" t="s">
        <v>64</v>
      </c>
      <c r="BY4" s="364"/>
      <c r="BZ4" s="364"/>
      <c r="CA4" s="364"/>
      <c r="CB4" s="364"/>
      <c r="CC4" s="364"/>
      <c r="CD4" s="364"/>
      <c r="CE4" s="365"/>
      <c r="CF4" s="210" t="s">
        <v>65</v>
      </c>
    </row>
    <row r="5" spans="1:84" ht="17.25" customHeight="1">
      <c r="A5" s="10"/>
      <c r="B5" s="375" t="s">
        <v>67</v>
      </c>
      <c r="C5" s="375"/>
      <c r="D5" s="375"/>
      <c r="E5" s="375"/>
      <c r="F5" s="375"/>
      <c r="G5" s="375"/>
      <c r="H5" s="13"/>
      <c r="I5" s="212">
        <f>SUM(I6:I17)</f>
        <v>6370</v>
      </c>
      <c r="J5" s="373">
        <f>SUM(J6:N17)</f>
        <v>6317</v>
      </c>
      <c r="K5" s="373"/>
      <c r="L5" s="373"/>
      <c r="M5" s="373"/>
      <c r="N5" s="373"/>
      <c r="O5" s="373">
        <f>SUM(O6:R17)</f>
        <v>31</v>
      </c>
      <c r="P5" s="373"/>
      <c r="Q5" s="373"/>
      <c r="R5" s="373"/>
      <c r="S5" s="213">
        <f>J5+O5</f>
        <v>6348</v>
      </c>
      <c r="T5" s="10"/>
      <c r="U5" s="47" t="s">
        <v>68</v>
      </c>
      <c r="V5" s="47"/>
      <c r="W5" s="47"/>
      <c r="X5" s="32"/>
      <c r="Y5" s="10"/>
      <c r="Z5" s="214">
        <f>Z6+Z7+Z8+Z9+Z15+Z21</f>
        <v>787</v>
      </c>
      <c r="AA5" s="215"/>
      <c r="AB5" s="47" t="s">
        <v>69</v>
      </c>
      <c r="AC5" s="47"/>
      <c r="AD5" s="47"/>
      <c r="AE5" s="32"/>
      <c r="AF5" s="216"/>
      <c r="AG5" s="217">
        <f>SUM(AG6:AG10)</f>
        <v>88</v>
      </c>
      <c r="AH5" s="10"/>
      <c r="AI5" s="384" t="s">
        <v>70</v>
      </c>
      <c r="AJ5" s="384"/>
      <c r="AK5" s="384"/>
      <c r="AL5" s="384"/>
      <c r="AM5" s="384"/>
      <c r="AN5" s="32"/>
      <c r="AO5" s="10"/>
      <c r="AP5" s="214"/>
      <c r="AQ5" s="215"/>
      <c r="AR5" s="32"/>
      <c r="AS5" s="32"/>
      <c r="AT5" s="32"/>
      <c r="AU5" s="32"/>
      <c r="AV5" s="216"/>
      <c r="AW5" s="217"/>
      <c r="AX5" s="218"/>
      <c r="AY5" s="32"/>
      <c r="AZ5" s="32"/>
      <c r="BA5" s="32"/>
      <c r="BB5" s="32"/>
      <c r="BC5" s="216"/>
      <c r="BD5" s="217"/>
      <c r="BE5" s="217"/>
      <c r="BF5" s="8"/>
      <c r="BG5" s="8"/>
      <c r="BH5" s="381" t="s">
        <v>71</v>
      </c>
      <c r="BI5" s="381"/>
      <c r="BJ5" s="10" t="s">
        <v>318</v>
      </c>
      <c r="BK5" s="219" t="s">
        <v>72</v>
      </c>
      <c r="BL5" s="226"/>
      <c r="BM5" s="227"/>
      <c r="BN5" s="228">
        <v>608</v>
      </c>
      <c r="BO5" s="33"/>
      <c r="BP5" s="33"/>
      <c r="BQ5" s="381" t="s">
        <v>71</v>
      </c>
      <c r="BR5" s="381"/>
      <c r="BS5" s="10" t="s">
        <v>318</v>
      </c>
      <c r="BT5" s="10" t="s">
        <v>72</v>
      </c>
      <c r="BU5" s="10"/>
      <c r="BV5" s="33"/>
      <c r="BW5" s="229">
        <v>247</v>
      </c>
      <c r="BX5" s="230"/>
      <c r="BY5" s="47" t="s">
        <v>73</v>
      </c>
      <c r="BZ5" s="47"/>
      <c r="CA5" s="47"/>
      <c r="CB5" s="47"/>
      <c r="CC5" s="151"/>
      <c r="CD5" s="151"/>
      <c r="CE5" s="33"/>
      <c r="CF5" s="229">
        <f>SUM(CF6:CF26)</f>
        <v>144</v>
      </c>
    </row>
    <row r="6" spans="1:84" ht="17.25" customHeight="1">
      <c r="A6" s="10"/>
      <c r="B6" s="47" t="s">
        <v>74</v>
      </c>
      <c r="C6" s="47"/>
      <c r="D6" s="47"/>
      <c r="E6" s="47"/>
      <c r="F6" s="47"/>
      <c r="G6" s="47"/>
      <c r="H6" s="11"/>
      <c r="I6" s="231">
        <v>3646</v>
      </c>
      <c r="J6" s="368">
        <v>3627</v>
      </c>
      <c r="K6" s="368"/>
      <c r="L6" s="368"/>
      <c r="M6" s="368"/>
      <c r="N6" s="368"/>
      <c r="O6" s="368">
        <v>25</v>
      </c>
      <c r="P6" s="368"/>
      <c r="Q6" s="368"/>
      <c r="R6" s="368"/>
      <c r="S6" s="217">
        <f>J6+O6</f>
        <v>3652</v>
      </c>
      <c r="T6" s="10"/>
      <c r="U6" s="32"/>
      <c r="V6" s="32"/>
      <c r="W6" s="47" t="s">
        <v>75</v>
      </c>
      <c r="X6" s="47"/>
      <c r="Y6" s="10"/>
      <c r="Z6" s="214">
        <v>28</v>
      </c>
      <c r="AA6" s="215"/>
      <c r="AB6" s="32"/>
      <c r="AC6" s="32"/>
      <c r="AD6" s="47" t="s">
        <v>76</v>
      </c>
      <c r="AE6" s="47"/>
      <c r="AF6" s="216"/>
      <c r="AG6" s="217">
        <v>31</v>
      </c>
      <c r="AH6" s="10"/>
      <c r="AI6" s="32"/>
      <c r="AJ6" s="47" t="s">
        <v>77</v>
      </c>
      <c r="AK6" s="47"/>
      <c r="AL6" s="47"/>
      <c r="AM6" s="47"/>
      <c r="AN6" s="32"/>
      <c r="AO6" s="10"/>
      <c r="AP6" s="214">
        <f>SUM(AP7:AP24)</f>
        <v>277</v>
      </c>
      <c r="AQ6" s="215"/>
      <c r="AR6" s="32"/>
      <c r="AS6" s="47" t="s">
        <v>78</v>
      </c>
      <c r="AT6" s="47"/>
      <c r="AU6" s="32"/>
      <c r="AV6" s="216"/>
      <c r="AW6" s="217">
        <f>SUM(AW7:AW12)</f>
        <v>69</v>
      </c>
      <c r="AX6" s="218"/>
      <c r="AY6" s="32"/>
      <c r="AZ6" s="47" t="s">
        <v>79</v>
      </c>
      <c r="BA6" s="47"/>
      <c r="BB6" s="32"/>
      <c r="BC6" s="216"/>
      <c r="BD6" s="217">
        <f>SUM(BD7:BD12)</f>
        <v>70</v>
      </c>
      <c r="BE6" s="217"/>
      <c r="BF6" s="8"/>
      <c r="BG6" s="8"/>
      <c r="BH6" s="76"/>
      <c r="BI6" s="76"/>
      <c r="BJ6" s="10" t="s">
        <v>80</v>
      </c>
      <c r="BK6" s="10"/>
      <c r="BL6" s="8"/>
      <c r="BM6" s="227"/>
      <c r="BN6" s="228">
        <v>617</v>
      </c>
      <c r="BO6" s="33"/>
      <c r="BP6" s="33"/>
      <c r="BQ6" s="76"/>
      <c r="BR6" s="76"/>
      <c r="BS6" s="10" t="s">
        <v>80</v>
      </c>
      <c r="BT6" s="10"/>
      <c r="BU6" s="33"/>
      <c r="BV6" s="33"/>
      <c r="BW6" s="229">
        <v>241</v>
      </c>
      <c r="BX6" s="230"/>
      <c r="BY6" s="34"/>
      <c r="BZ6" s="34"/>
      <c r="CA6" s="47" t="s">
        <v>81</v>
      </c>
      <c r="CB6" s="47"/>
      <c r="CC6" s="47"/>
      <c r="CD6" s="47"/>
      <c r="CE6" s="33"/>
      <c r="CF6" s="229">
        <v>5</v>
      </c>
    </row>
    <row r="7" spans="1:84" ht="17.25" customHeight="1">
      <c r="A7" s="10"/>
      <c r="B7" s="47" t="s">
        <v>82</v>
      </c>
      <c r="C7" s="47"/>
      <c r="D7" s="47"/>
      <c r="E7" s="47"/>
      <c r="F7" s="47"/>
      <c r="G7" s="47"/>
      <c r="H7" s="11"/>
      <c r="I7" s="231">
        <v>25</v>
      </c>
      <c r="J7" s="368">
        <v>23</v>
      </c>
      <c r="K7" s="368"/>
      <c r="L7" s="368"/>
      <c r="M7" s="368"/>
      <c r="N7" s="368"/>
      <c r="O7" s="368">
        <v>0</v>
      </c>
      <c r="P7" s="368"/>
      <c r="Q7" s="368"/>
      <c r="R7" s="368"/>
      <c r="S7" s="217">
        <f aca="true" t="shared" si="0" ref="S7:S17">J7+O7</f>
        <v>23</v>
      </c>
      <c r="T7" s="10"/>
      <c r="U7" s="32"/>
      <c r="V7" s="32"/>
      <c r="W7" s="47" t="s">
        <v>83</v>
      </c>
      <c r="X7" s="47"/>
      <c r="Y7" s="10"/>
      <c r="Z7" s="214">
        <v>43</v>
      </c>
      <c r="AA7" s="215"/>
      <c r="AB7" s="32"/>
      <c r="AC7" s="32"/>
      <c r="AD7" s="47" t="s">
        <v>84</v>
      </c>
      <c r="AE7" s="47"/>
      <c r="AF7" s="216"/>
      <c r="AG7" s="217">
        <v>7</v>
      </c>
      <c r="AH7" s="10"/>
      <c r="AI7" s="32"/>
      <c r="AJ7" s="32"/>
      <c r="AK7" s="32" t="s">
        <v>85</v>
      </c>
      <c r="AL7" s="32"/>
      <c r="AM7" s="47" t="s">
        <v>86</v>
      </c>
      <c r="AN7" s="47"/>
      <c r="AO7" s="10"/>
      <c r="AP7" s="214">
        <v>19</v>
      </c>
      <c r="AQ7" s="215"/>
      <c r="AR7" s="32"/>
      <c r="AS7" s="32"/>
      <c r="AT7" s="47" t="s">
        <v>81</v>
      </c>
      <c r="AU7" s="47"/>
      <c r="AV7" s="216"/>
      <c r="AW7" s="217">
        <v>16</v>
      </c>
      <c r="AX7" s="218"/>
      <c r="AY7" s="32"/>
      <c r="AZ7" s="32"/>
      <c r="BA7" s="47" t="s">
        <v>81</v>
      </c>
      <c r="BB7" s="47"/>
      <c r="BC7" s="216"/>
      <c r="BD7" s="217">
        <v>15</v>
      </c>
      <c r="BE7" s="217"/>
      <c r="BF7" s="8"/>
      <c r="BG7" s="8"/>
      <c r="BH7" s="76"/>
      <c r="BI7" s="76"/>
      <c r="BJ7" s="10" t="s">
        <v>87</v>
      </c>
      <c r="BK7" s="10"/>
      <c r="BL7" s="8"/>
      <c r="BM7" s="227"/>
      <c r="BN7" s="228">
        <v>627</v>
      </c>
      <c r="BO7" s="33"/>
      <c r="BP7" s="33"/>
      <c r="BQ7" s="76"/>
      <c r="BR7" s="76"/>
      <c r="BS7" s="10" t="s">
        <v>87</v>
      </c>
      <c r="BT7" s="10"/>
      <c r="BU7" s="33"/>
      <c r="BV7" s="33"/>
      <c r="BW7" s="229">
        <v>239</v>
      </c>
      <c r="BX7" s="230"/>
      <c r="BY7" s="34"/>
      <c r="BZ7" s="8"/>
      <c r="CA7" s="47" t="s">
        <v>88</v>
      </c>
      <c r="CB7" s="47"/>
      <c r="CC7" s="47"/>
      <c r="CD7" s="47"/>
      <c r="CE7" s="33"/>
      <c r="CF7" s="229">
        <v>19</v>
      </c>
    </row>
    <row r="8" spans="1:84" ht="17.25" customHeight="1">
      <c r="A8" s="10"/>
      <c r="B8" s="47" t="s">
        <v>89</v>
      </c>
      <c r="C8" s="47"/>
      <c r="D8" s="47"/>
      <c r="E8" s="47"/>
      <c r="F8" s="47"/>
      <c r="G8" s="47"/>
      <c r="H8" s="11"/>
      <c r="I8" s="231">
        <v>18</v>
      </c>
      <c r="J8" s="368">
        <v>17</v>
      </c>
      <c r="K8" s="368"/>
      <c r="L8" s="368"/>
      <c r="M8" s="368"/>
      <c r="N8" s="368"/>
      <c r="O8" s="368">
        <v>0</v>
      </c>
      <c r="P8" s="368"/>
      <c r="Q8" s="368"/>
      <c r="R8" s="368"/>
      <c r="S8" s="217">
        <f t="shared" si="0"/>
        <v>17</v>
      </c>
      <c r="T8" s="10"/>
      <c r="U8" s="32"/>
      <c r="V8" s="32"/>
      <c r="W8" s="47" t="s">
        <v>90</v>
      </c>
      <c r="X8" s="47"/>
      <c r="Y8" s="10"/>
      <c r="Z8" s="214">
        <v>30</v>
      </c>
      <c r="AA8" s="215"/>
      <c r="AB8" s="32"/>
      <c r="AC8" s="32"/>
      <c r="AD8" s="47" t="s">
        <v>91</v>
      </c>
      <c r="AE8" s="47"/>
      <c r="AF8" s="216"/>
      <c r="AG8" s="217">
        <v>28</v>
      </c>
      <c r="AH8" s="10"/>
      <c r="AI8" s="32"/>
      <c r="AJ8" s="32"/>
      <c r="AK8" s="32" t="s">
        <v>319</v>
      </c>
      <c r="AL8" s="32"/>
      <c r="AM8" s="47" t="s">
        <v>320</v>
      </c>
      <c r="AN8" s="47"/>
      <c r="AO8" s="10"/>
      <c r="AP8" s="214">
        <v>14</v>
      </c>
      <c r="AQ8" s="215"/>
      <c r="AR8" s="32"/>
      <c r="AS8" s="32"/>
      <c r="AT8" s="47" t="s">
        <v>92</v>
      </c>
      <c r="AU8" s="47"/>
      <c r="AV8" s="216"/>
      <c r="AW8" s="217">
        <v>14</v>
      </c>
      <c r="AX8" s="218"/>
      <c r="AY8" s="32"/>
      <c r="AZ8" s="32"/>
      <c r="BA8" s="47" t="s">
        <v>92</v>
      </c>
      <c r="BB8" s="47"/>
      <c r="BC8" s="216"/>
      <c r="BD8" s="217">
        <v>10</v>
      </c>
      <c r="BE8" s="217"/>
      <c r="BF8" s="8"/>
      <c r="BG8" s="8"/>
      <c r="BH8" s="76"/>
      <c r="BI8" s="76"/>
      <c r="BJ8" s="10" t="s">
        <v>321</v>
      </c>
      <c r="BK8" s="10"/>
      <c r="BL8" s="8"/>
      <c r="BM8" s="227"/>
      <c r="BN8" s="228">
        <v>877</v>
      </c>
      <c r="BO8" s="33"/>
      <c r="BP8" s="33"/>
      <c r="BQ8" s="76"/>
      <c r="BR8" s="76"/>
      <c r="BS8" s="10" t="s">
        <v>321</v>
      </c>
      <c r="BT8" s="10"/>
      <c r="BU8" s="33"/>
      <c r="BV8" s="33"/>
      <c r="BW8" s="229">
        <v>1353</v>
      </c>
      <c r="BX8" s="230"/>
      <c r="BY8" s="34"/>
      <c r="BZ8" s="8"/>
      <c r="CA8" s="47" t="s">
        <v>93</v>
      </c>
      <c r="CB8" s="47"/>
      <c r="CC8" s="47"/>
      <c r="CD8" s="47"/>
      <c r="CE8" s="33"/>
      <c r="CF8" s="229">
        <v>7</v>
      </c>
    </row>
    <row r="9" spans="1:84" ht="17.25" customHeight="1">
      <c r="A9" s="10"/>
      <c r="B9" s="47" t="s">
        <v>94</v>
      </c>
      <c r="C9" s="47"/>
      <c r="D9" s="47"/>
      <c r="E9" s="47"/>
      <c r="F9" s="47"/>
      <c r="G9" s="47"/>
      <c r="H9" s="11"/>
      <c r="I9" s="231">
        <v>15</v>
      </c>
      <c r="J9" s="368">
        <v>15</v>
      </c>
      <c r="K9" s="368"/>
      <c r="L9" s="368"/>
      <c r="M9" s="368"/>
      <c r="N9" s="368"/>
      <c r="O9" s="368">
        <v>0</v>
      </c>
      <c r="P9" s="368"/>
      <c r="Q9" s="368"/>
      <c r="R9" s="368"/>
      <c r="S9" s="217">
        <f t="shared" si="0"/>
        <v>15</v>
      </c>
      <c r="T9" s="10"/>
      <c r="U9" s="32"/>
      <c r="V9" s="47" t="s">
        <v>95</v>
      </c>
      <c r="W9" s="47"/>
      <c r="X9" s="32"/>
      <c r="Y9" s="10"/>
      <c r="Z9" s="214">
        <f>SUM(Z10:Z14)</f>
        <v>488</v>
      </c>
      <c r="AA9" s="215"/>
      <c r="AB9" s="32"/>
      <c r="AC9" s="32"/>
      <c r="AD9" s="47" t="s">
        <v>96</v>
      </c>
      <c r="AE9" s="47"/>
      <c r="AF9" s="216"/>
      <c r="AG9" s="217">
        <v>9</v>
      </c>
      <c r="AH9" s="10"/>
      <c r="AI9" s="32"/>
      <c r="AJ9" s="32"/>
      <c r="AK9" s="32" t="s">
        <v>319</v>
      </c>
      <c r="AL9" s="32"/>
      <c r="AM9" s="385" t="s">
        <v>322</v>
      </c>
      <c r="AN9" s="385"/>
      <c r="AO9" s="10"/>
      <c r="AP9" s="214">
        <v>9</v>
      </c>
      <c r="AQ9" s="215"/>
      <c r="AR9" s="32"/>
      <c r="AS9" s="32"/>
      <c r="AT9" s="47" t="s">
        <v>97</v>
      </c>
      <c r="AU9" s="47"/>
      <c r="AV9" s="216"/>
      <c r="AW9" s="217">
        <v>8</v>
      </c>
      <c r="AX9" s="218"/>
      <c r="AY9" s="32"/>
      <c r="AZ9" s="32"/>
      <c r="BA9" s="47" t="s">
        <v>97</v>
      </c>
      <c r="BB9" s="47"/>
      <c r="BC9" s="216"/>
      <c r="BD9" s="217">
        <v>10</v>
      </c>
      <c r="BE9" s="217"/>
      <c r="BF9" s="8"/>
      <c r="BG9" s="9"/>
      <c r="BH9" s="382"/>
      <c r="BI9" s="382"/>
      <c r="BJ9" s="12" t="s">
        <v>323</v>
      </c>
      <c r="BK9" s="12"/>
      <c r="BL9" s="9"/>
      <c r="BM9" s="233"/>
      <c r="BN9" s="234">
        <v>891</v>
      </c>
      <c r="BO9" s="232"/>
      <c r="BP9" s="232"/>
      <c r="BQ9" s="382"/>
      <c r="BR9" s="382"/>
      <c r="BS9" s="12" t="s">
        <v>323</v>
      </c>
      <c r="BT9" s="12"/>
      <c r="BU9" s="232"/>
      <c r="BV9" s="232"/>
      <c r="BW9" s="235">
        <f>BW10+BW19+BW34+CF5+CF27</f>
        <v>1317</v>
      </c>
      <c r="BX9" s="230"/>
      <c r="BY9" s="34"/>
      <c r="BZ9" s="8"/>
      <c r="CA9" s="47" t="s">
        <v>98</v>
      </c>
      <c r="CB9" s="47"/>
      <c r="CC9" s="47"/>
      <c r="CD9" s="47"/>
      <c r="CE9" s="33"/>
      <c r="CF9" s="229">
        <v>2</v>
      </c>
    </row>
    <row r="10" spans="1:84" ht="17.25" customHeight="1">
      <c r="A10" s="10"/>
      <c r="B10" s="47" t="s">
        <v>99</v>
      </c>
      <c r="C10" s="47"/>
      <c r="D10" s="47"/>
      <c r="E10" s="47"/>
      <c r="F10" s="47"/>
      <c r="G10" s="47"/>
      <c r="H10" s="11"/>
      <c r="I10" s="231">
        <v>18</v>
      </c>
      <c r="J10" s="368">
        <v>18</v>
      </c>
      <c r="K10" s="368"/>
      <c r="L10" s="368"/>
      <c r="M10" s="368"/>
      <c r="N10" s="368"/>
      <c r="O10" s="368">
        <v>0</v>
      </c>
      <c r="P10" s="368"/>
      <c r="Q10" s="368"/>
      <c r="R10" s="368"/>
      <c r="S10" s="217">
        <f t="shared" si="0"/>
        <v>18</v>
      </c>
      <c r="T10" s="10"/>
      <c r="U10" s="32"/>
      <c r="V10" s="32"/>
      <c r="W10" s="47" t="s">
        <v>100</v>
      </c>
      <c r="X10" s="47"/>
      <c r="Y10" s="10"/>
      <c r="Z10" s="214">
        <v>62</v>
      </c>
      <c r="AA10" s="215"/>
      <c r="AB10" s="32"/>
      <c r="AC10" s="47" t="s">
        <v>101</v>
      </c>
      <c r="AD10" s="47"/>
      <c r="AE10" s="32"/>
      <c r="AF10" s="216"/>
      <c r="AG10" s="217">
        <f>AG11</f>
        <v>13</v>
      </c>
      <c r="AH10" s="10"/>
      <c r="AI10" s="32"/>
      <c r="AJ10" s="32"/>
      <c r="AK10" s="32" t="s">
        <v>85</v>
      </c>
      <c r="AL10" s="32"/>
      <c r="AM10" s="47" t="s">
        <v>102</v>
      </c>
      <c r="AN10" s="47"/>
      <c r="AO10" s="10"/>
      <c r="AP10" s="214">
        <v>14</v>
      </c>
      <c r="AQ10" s="215"/>
      <c r="AR10" s="32"/>
      <c r="AS10" s="32"/>
      <c r="AT10" s="47" t="s">
        <v>103</v>
      </c>
      <c r="AU10" s="47"/>
      <c r="AV10" s="216"/>
      <c r="AW10" s="217">
        <v>18</v>
      </c>
      <c r="AX10" s="218"/>
      <c r="AY10" s="32"/>
      <c r="AZ10" s="32"/>
      <c r="BA10" s="47" t="s">
        <v>103</v>
      </c>
      <c r="BB10" s="47"/>
      <c r="BC10" s="216"/>
      <c r="BD10" s="217">
        <v>13</v>
      </c>
      <c r="BE10" s="217"/>
      <c r="BF10" s="8"/>
      <c r="BG10" s="47" t="s">
        <v>104</v>
      </c>
      <c r="BH10" s="47"/>
      <c r="BI10" s="47"/>
      <c r="BJ10" s="47"/>
      <c r="BK10" s="34"/>
      <c r="BL10" s="34"/>
      <c r="BM10" s="227"/>
      <c r="BN10" s="228">
        <f>SUM(BN11:BN21)</f>
        <v>891</v>
      </c>
      <c r="BO10" s="33"/>
      <c r="BP10" s="47" t="s">
        <v>105</v>
      </c>
      <c r="BQ10" s="47"/>
      <c r="BR10" s="47"/>
      <c r="BS10" s="47"/>
      <c r="BT10" s="151"/>
      <c r="BU10" s="151"/>
      <c r="BV10" s="33"/>
      <c r="BW10" s="229">
        <f>SUM(BW11:BW18)</f>
        <v>641</v>
      </c>
      <c r="BX10" s="230"/>
      <c r="BY10" s="34"/>
      <c r="BZ10" s="34"/>
      <c r="CA10" s="47" t="s">
        <v>106</v>
      </c>
      <c r="CB10" s="47"/>
      <c r="CC10" s="47"/>
      <c r="CD10" s="47"/>
      <c r="CE10" s="33"/>
      <c r="CF10" s="229">
        <v>27</v>
      </c>
    </row>
    <row r="11" spans="1:84" ht="17.25" customHeight="1">
      <c r="A11" s="10"/>
      <c r="B11" s="47" t="s">
        <v>107</v>
      </c>
      <c r="C11" s="47"/>
      <c r="D11" s="47"/>
      <c r="E11" s="47"/>
      <c r="F11" s="47"/>
      <c r="G11" s="47"/>
      <c r="H11" s="11"/>
      <c r="I11" s="231">
        <v>6</v>
      </c>
      <c r="J11" s="368">
        <v>6</v>
      </c>
      <c r="K11" s="368"/>
      <c r="L11" s="368"/>
      <c r="M11" s="368"/>
      <c r="N11" s="368"/>
      <c r="O11" s="368">
        <v>0</v>
      </c>
      <c r="P11" s="368"/>
      <c r="Q11" s="368"/>
      <c r="R11" s="368"/>
      <c r="S11" s="217">
        <f t="shared" si="0"/>
        <v>6</v>
      </c>
      <c r="T11" s="10"/>
      <c r="U11" s="32"/>
      <c r="V11" s="32"/>
      <c r="W11" s="47" t="s">
        <v>108</v>
      </c>
      <c r="X11" s="47"/>
      <c r="Y11" s="10"/>
      <c r="Z11" s="214">
        <v>30</v>
      </c>
      <c r="AA11" s="215"/>
      <c r="AB11" s="32"/>
      <c r="AC11" s="32"/>
      <c r="AD11" s="47" t="s">
        <v>109</v>
      </c>
      <c r="AE11" s="47"/>
      <c r="AF11" s="216"/>
      <c r="AG11" s="217">
        <v>13</v>
      </c>
      <c r="AH11" s="10"/>
      <c r="AI11" s="32"/>
      <c r="AJ11" s="32"/>
      <c r="AK11" s="32" t="s">
        <v>85</v>
      </c>
      <c r="AL11" s="32"/>
      <c r="AM11" s="47" t="s">
        <v>110</v>
      </c>
      <c r="AN11" s="47"/>
      <c r="AO11" s="10"/>
      <c r="AP11" s="214">
        <v>28</v>
      </c>
      <c r="AQ11" s="215"/>
      <c r="AR11" s="32"/>
      <c r="AS11" s="32"/>
      <c r="AT11" s="47" t="s">
        <v>111</v>
      </c>
      <c r="AU11" s="47"/>
      <c r="AV11" s="216"/>
      <c r="AW11" s="217">
        <v>5</v>
      </c>
      <c r="AX11" s="218"/>
      <c r="AY11" s="32"/>
      <c r="AZ11" s="32"/>
      <c r="BA11" s="47" t="s">
        <v>111</v>
      </c>
      <c r="BB11" s="47"/>
      <c r="BC11" s="216"/>
      <c r="BD11" s="217">
        <v>13</v>
      </c>
      <c r="BE11" s="217"/>
      <c r="BF11" s="8"/>
      <c r="BG11" s="34"/>
      <c r="BH11" s="34"/>
      <c r="BI11" s="47" t="s">
        <v>81</v>
      </c>
      <c r="BJ11" s="47"/>
      <c r="BK11" s="47"/>
      <c r="BL11" s="47"/>
      <c r="BM11" s="227"/>
      <c r="BN11" s="228">
        <v>24</v>
      </c>
      <c r="BO11" s="33"/>
      <c r="BP11" s="34"/>
      <c r="BQ11" s="34"/>
      <c r="BR11" s="47" t="s">
        <v>81</v>
      </c>
      <c r="BS11" s="47"/>
      <c r="BT11" s="47"/>
      <c r="BU11" s="47"/>
      <c r="BV11" s="33"/>
      <c r="BW11" s="229">
        <v>29</v>
      </c>
      <c r="BX11" s="230"/>
      <c r="BY11" s="34"/>
      <c r="BZ11" s="34"/>
      <c r="CA11" s="47" t="s">
        <v>112</v>
      </c>
      <c r="CB11" s="47"/>
      <c r="CC11" s="47"/>
      <c r="CD11" s="47"/>
      <c r="CE11" s="33"/>
      <c r="CF11" s="229">
        <v>16</v>
      </c>
    </row>
    <row r="12" spans="1:84" ht="17.25" customHeight="1">
      <c r="A12" s="10"/>
      <c r="B12" s="47" t="s">
        <v>113</v>
      </c>
      <c r="C12" s="47"/>
      <c r="D12" s="47"/>
      <c r="E12" s="47"/>
      <c r="F12" s="47"/>
      <c r="G12" s="47"/>
      <c r="H12" s="11"/>
      <c r="I12" s="231">
        <v>5</v>
      </c>
      <c r="J12" s="368">
        <v>4</v>
      </c>
      <c r="K12" s="368"/>
      <c r="L12" s="368"/>
      <c r="M12" s="368"/>
      <c r="N12" s="368"/>
      <c r="O12" s="368">
        <v>0</v>
      </c>
      <c r="P12" s="368"/>
      <c r="Q12" s="368"/>
      <c r="R12" s="368"/>
      <c r="S12" s="217">
        <f t="shared" si="0"/>
        <v>4</v>
      </c>
      <c r="T12" s="10"/>
      <c r="U12" s="32"/>
      <c r="V12" s="32"/>
      <c r="W12" s="47" t="s">
        <v>114</v>
      </c>
      <c r="X12" s="47"/>
      <c r="Y12" s="10"/>
      <c r="Z12" s="214">
        <v>24</v>
      </c>
      <c r="AA12" s="215"/>
      <c r="AB12" s="47" t="s">
        <v>115</v>
      </c>
      <c r="AC12" s="47"/>
      <c r="AD12" s="47"/>
      <c r="AE12" s="32"/>
      <c r="AF12" s="216"/>
      <c r="AG12" s="217">
        <f>SUM(AG13:AG17)</f>
        <v>106</v>
      </c>
      <c r="AH12" s="10"/>
      <c r="AI12" s="32"/>
      <c r="AJ12" s="32"/>
      <c r="AK12" s="32" t="s">
        <v>116</v>
      </c>
      <c r="AL12" s="32"/>
      <c r="AM12" s="47" t="s">
        <v>117</v>
      </c>
      <c r="AN12" s="47"/>
      <c r="AO12" s="10"/>
      <c r="AP12" s="214">
        <v>14</v>
      </c>
      <c r="AQ12" s="215"/>
      <c r="AR12" s="32"/>
      <c r="AS12" s="32"/>
      <c r="AT12" s="47" t="s">
        <v>118</v>
      </c>
      <c r="AU12" s="47"/>
      <c r="AV12" s="216"/>
      <c r="AW12" s="217">
        <v>8</v>
      </c>
      <c r="AX12" s="218"/>
      <c r="AY12" s="32"/>
      <c r="AZ12" s="32"/>
      <c r="BA12" s="47" t="s">
        <v>118</v>
      </c>
      <c r="BB12" s="47"/>
      <c r="BC12" s="216"/>
      <c r="BD12" s="217">
        <v>9</v>
      </c>
      <c r="BE12" s="217"/>
      <c r="BF12" s="8"/>
      <c r="BG12" s="34"/>
      <c r="BH12" s="34"/>
      <c r="BI12" s="47" t="s">
        <v>119</v>
      </c>
      <c r="BJ12" s="47"/>
      <c r="BK12" s="47"/>
      <c r="BL12" s="47"/>
      <c r="BM12" s="227"/>
      <c r="BN12" s="228">
        <v>20</v>
      </c>
      <c r="BO12" s="33"/>
      <c r="BP12" s="34"/>
      <c r="BQ12" s="34"/>
      <c r="BR12" s="47" t="s">
        <v>88</v>
      </c>
      <c r="BS12" s="47"/>
      <c r="BT12" s="47"/>
      <c r="BU12" s="47"/>
      <c r="BV12" s="33"/>
      <c r="BW12" s="229">
        <v>18</v>
      </c>
      <c r="BX12" s="230"/>
      <c r="BY12" s="34"/>
      <c r="BZ12" s="34"/>
      <c r="CA12" s="47" t="s">
        <v>120</v>
      </c>
      <c r="CB12" s="47"/>
      <c r="CC12" s="47"/>
      <c r="CD12" s="47"/>
      <c r="CE12" s="33"/>
      <c r="CF12" s="229">
        <v>12</v>
      </c>
    </row>
    <row r="13" spans="1:84" ht="17.25" customHeight="1">
      <c r="A13" s="10"/>
      <c r="B13" s="47" t="s">
        <v>121</v>
      </c>
      <c r="C13" s="47"/>
      <c r="D13" s="47"/>
      <c r="E13" s="47"/>
      <c r="F13" s="47"/>
      <c r="G13" s="47"/>
      <c r="H13" s="11"/>
      <c r="I13" s="231">
        <v>5</v>
      </c>
      <c r="J13" s="368">
        <v>3</v>
      </c>
      <c r="K13" s="368"/>
      <c r="L13" s="368"/>
      <c r="M13" s="368"/>
      <c r="N13" s="368"/>
      <c r="O13" s="368">
        <v>0</v>
      </c>
      <c r="P13" s="368"/>
      <c r="Q13" s="368"/>
      <c r="R13" s="368"/>
      <c r="S13" s="217">
        <f t="shared" si="0"/>
        <v>3</v>
      </c>
      <c r="T13" s="10"/>
      <c r="U13" s="32"/>
      <c r="V13" s="32"/>
      <c r="W13" s="47" t="s">
        <v>122</v>
      </c>
      <c r="X13" s="47"/>
      <c r="Y13" s="10"/>
      <c r="Z13" s="214">
        <v>34</v>
      </c>
      <c r="AA13" s="215"/>
      <c r="AB13" s="32"/>
      <c r="AC13" s="32"/>
      <c r="AD13" s="47" t="s">
        <v>123</v>
      </c>
      <c r="AE13" s="47"/>
      <c r="AF13" s="216"/>
      <c r="AG13" s="217">
        <v>34</v>
      </c>
      <c r="AH13" s="10"/>
      <c r="AI13" s="32"/>
      <c r="AJ13" s="32"/>
      <c r="AK13" s="32" t="s">
        <v>124</v>
      </c>
      <c r="AL13" s="32"/>
      <c r="AM13" s="47" t="s">
        <v>125</v>
      </c>
      <c r="AN13" s="47"/>
      <c r="AO13" s="10"/>
      <c r="AP13" s="214">
        <v>13</v>
      </c>
      <c r="AQ13" s="215"/>
      <c r="AR13" s="32"/>
      <c r="AS13" s="47" t="s">
        <v>126</v>
      </c>
      <c r="AT13" s="47"/>
      <c r="AU13" s="32"/>
      <c r="AV13" s="216"/>
      <c r="AW13" s="217">
        <f>SUM(AW14:AW19)</f>
        <v>65</v>
      </c>
      <c r="AX13" s="218"/>
      <c r="AY13" s="32"/>
      <c r="AZ13" s="47" t="s">
        <v>127</v>
      </c>
      <c r="BA13" s="47"/>
      <c r="BB13" s="32"/>
      <c r="BC13" s="216"/>
      <c r="BD13" s="217">
        <f>SUM(BD14:BD19)</f>
        <v>66</v>
      </c>
      <c r="BE13" s="217"/>
      <c r="BF13" s="8"/>
      <c r="BG13" s="34"/>
      <c r="BH13" s="34"/>
      <c r="BI13" s="47" t="s">
        <v>128</v>
      </c>
      <c r="BJ13" s="47"/>
      <c r="BK13" s="47"/>
      <c r="BL13" s="47"/>
      <c r="BM13" s="227"/>
      <c r="BN13" s="228">
        <v>16</v>
      </c>
      <c r="BO13" s="33"/>
      <c r="BP13" s="34"/>
      <c r="BQ13" s="34"/>
      <c r="BR13" s="47" t="s">
        <v>129</v>
      </c>
      <c r="BS13" s="47"/>
      <c r="BT13" s="47"/>
      <c r="BU13" s="47"/>
      <c r="BV13" s="33"/>
      <c r="BW13" s="229">
        <v>26</v>
      </c>
      <c r="BX13" s="230"/>
      <c r="BY13" s="34"/>
      <c r="BZ13" s="34"/>
      <c r="CA13" s="47" t="s">
        <v>130</v>
      </c>
      <c r="CB13" s="47"/>
      <c r="CC13" s="47"/>
      <c r="CD13" s="47"/>
      <c r="CE13" s="33"/>
      <c r="CF13" s="229">
        <v>1</v>
      </c>
    </row>
    <row r="14" spans="1:84" ht="17.25" customHeight="1">
      <c r="A14" s="10"/>
      <c r="B14" s="47" t="s">
        <v>131</v>
      </c>
      <c r="C14" s="47"/>
      <c r="D14" s="47"/>
      <c r="E14" s="47"/>
      <c r="F14" s="47"/>
      <c r="G14" s="47"/>
      <c r="H14" s="11"/>
      <c r="I14" s="231">
        <v>2</v>
      </c>
      <c r="J14" s="368">
        <v>0</v>
      </c>
      <c r="K14" s="368"/>
      <c r="L14" s="368"/>
      <c r="M14" s="368"/>
      <c r="N14" s="368"/>
      <c r="O14" s="368">
        <v>0</v>
      </c>
      <c r="P14" s="368"/>
      <c r="Q14" s="368"/>
      <c r="R14" s="368"/>
      <c r="S14" s="217">
        <f t="shared" si="0"/>
        <v>0</v>
      </c>
      <c r="T14" s="10"/>
      <c r="U14" s="32"/>
      <c r="V14" s="32"/>
      <c r="W14" s="47" t="s">
        <v>132</v>
      </c>
      <c r="X14" s="47"/>
      <c r="Y14" s="10"/>
      <c r="Z14" s="214">
        <v>338</v>
      </c>
      <c r="AA14" s="215"/>
      <c r="AB14" s="32"/>
      <c r="AC14" s="32"/>
      <c r="AD14" s="47" t="s">
        <v>133</v>
      </c>
      <c r="AE14" s="47"/>
      <c r="AF14" s="216"/>
      <c r="AG14" s="217">
        <v>15</v>
      </c>
      <c r="AH14" s="10"/>
      <c r="AI14" s="32"/>
      <c r="AJ14" s="32"/>
      <c r="AK14" s="32" t="s">
        <v>124</v>
      </c>
      <c r="AL14" s="32"/>
      <c r="AM14" s="47" t="s">
        <v>134</v>
      </c>
      <c r="AN14" s="47"/>
      <c r="AO14" s="10"/>
      <c r="AP14" s="214">
        <v>10</v>
      </c>
      <c r="AQ14" s="215"/>
      <c r="AR14" s="32"/>
      <c r="AS14" s="32"/>
      <c r="AT14" s="47" t="s">
        <v>81</v>
      </c>
      <c r="AU14" s="47"/>
      <c r="AV14" s="216"/>
      <c r="AW14" s="217">
        <v>15</v>
      </c>
      <c r="AX14" s="218"/>
      <c r="AY14" s="32"/>
      <c r="AZ14" s="32"/>
      <c r="BA14" s="47" t="s">
        <v>81</v>
      </c>
      <c r="BB14" s="47"/>
      <c r="BC14" s="216"/>
      <c r="BD14" s="217">
        <v>12</v>
      </c>
      <c r="BE14" s="217"/>
      <c r="BF14" s="8"/>
      <c r="BG14" s="34"/>
      <c r="BH14" s="34"/>
      <c r="BI14" s="47" t="s">
        <v>135</v>
      </c>
      <c r="BJ14" s="47"/>
      <c r="BK14" s="47"/>
      <c r="BL14" s="47"/>
      <c r="BM14" s="227"/>
      <c r="BN14" s="228">
        <v>32</v>
      </c>
      <c r="BO14" s="33"/>
      <c r="BP14" s="34"/>
      <c r="BQ14" s="34"/>
      <c r="BR14" s="387" t="s">
        <v>136</v>
      </c>
      <c r="BS14" s="387"/>
      <c r="BT14" s="387"/>
      <c r="BU14" s="387"/>
      <c r="BV14" s="33"/>
      <c r="BW14" s="229">
        <v>11</v>
      </c>
      <c r="BX14" s="230"/>
      <c r="BY14" s="226"/>
      <c r="BZ14" s="226"/>
      <c r="CA14" s="47" t="s">
        <v>137</v>
      </c>
      <c r="CB14" s="47"/>
      <c r="CC14" s="47"/>
      <c r="CD14" s="47"/>
      <c r="CE14" s="33"/>
      <c r="CF14" s="229">
        <v>1</v>
      </c>
    </row>
    <row r="15" spans="1:84" ht="17.25" customHeight="1">
      <c r="A15" s="10"/>
      <c r="B15" s="47" t="s">
        <v>138</v>
      </c>
      <c r="C15" s="47"/>
      <c r="D15" s="47"/>
      <c r="E15" s="47"/>
      <c r="F15" s="47"/>
      <c r="G15" s="47"/>
      <c r="H15" s="11"/>
      <c r="I15" s="231">
        <v>892</v>
      </c>
      <c r="J15" s="368">
        <v>891</v>
      </c>
      <c r="K15" s="368"/>
      <c r="L15" s="368"/>
      <c r="M15" s="368"/>
      <c r="N15" s="368"/>
      <c r="O15" s="368">
        <v>0</v>
      </c>
      <c r="P15" s="368"/>
      <c r="Q15" s="368"/>
      <c r="R15" s="368"/>
      <c r="S15" s="217">
        <f t="shared" si="0"/>
        <v>891</v>
      </c>
      <c r="T15" s="10"/>
      <c r="U15" s="32"/>
      <c r="V15" s="47" t="s">
        <v>139</v>
      </c>
      <c r="W15" s="47"/>
      <c r="X15" s="32"/>
      <c r="Y15" s="10"/>
      <c r="Z15" s="214">
        <f>SUM(Z16:Z20)</f>
        <v>176</v>
      </c>
      <c r="AA15" s="215"/>
      <c r="AB15" s="32"/>
      <c r="AC15" s="32"/>
      <c r="AD15" s="47" t="s">
        <v>140</v>
      </c>
      <c r="AE15" s="47"/>
      <c r="AF15" s="216"/>
      <c r="AG15" s="217">
        <v>21</v>
      </c>
      <c r="AH15" s="10"/>
      <c r="AI15" s="32"/>
      <c r="AJ15" s="32"/>
      <c r="AK15" s="32" t="s">
        <v>124</v>
      </c>
      <c r="AL15" s="32"/>
      <c r="AM15" s="47" t="s">
        <v>141</v>
      </c>
      <c r="AN15" s="47"/>
      <c r="AO15" s="10"/>
      <c r="AP15" s="214">
        <v>6</v>
      </c>
      <c r="AQ15" s="215"/>
      <c r="AR15" s="32"/>
      <c r="AS15" s="32"/>
      <c r="AT15" s="47" t="s">
        <v>92</v>
      </c>
      <c r="AU15" s="47"/>
      <c r="AV15" s="216"/>
      <c r="AW15" s="217">
        <v>11</v>
      </c>
      <c r="AX15" s="218"/>
      <c r="AY15" s="32"/>
      <c r="AZ15" s="32"/>
      <c r="BA15" s="47" t="s">
        <v>92</v>
      </c>
      <c r="BB15" s="47"/>
      <c r="BC15" s="216"/>
      <c r="BD15" s="217">
        <v>13</v>
      </c>
      <c r="BE15" s="217"/>
      <c r="BF15" s="8"/>
      <c r="BG15" s="34"/>
      <c r="BH15" s="47" t="s">
        <v>142</v>
      </c>
      <c r="BI15" s="47"/>
      <c r="BJ15" s="47"/>
      <c r="BK15" s="32"/>
      <c r="BL15" s="32"/>
      <c r="BM15" s="227"/>
      <c r="BN15" s="228">
        <v>143</v>
      </c>
      <c r="BO15" s="33"/>
      <c r="BP15" s="34"/>
      <c r="BQ15" s="34"/>
      <c r="BR15" s="47" t="s">
        <v>93</v>
      </c>
      <c r="BS15" s="47"/>
      <c r="BT15" s="47"/>
      <c r="BU15" s="47"/>
      <c r="BV15" s="33"/>
      <c r="BW15" s="229">
        <v>261</v>
      </c>
      <c r="BX15" s="230"/>
      <c r="BY15" s="34"/>
      <c r="BZ15" s="34"/>
      <c r="CA15" s="47" t="s">
        <v>143</v>
      </c>
      <c r="CB15" s="47"/>
      <c r="CC15" s="47"/>
      <c r="CD15" s="47"/>
      <c r="CE15" s="33"/>
      <c r="CF15" s="229">
        <v>14</v>
      </c>
    </row>
    <row r="16" spans="1:84" ht="17.25" customHeight="1">
      <c r="A16" s="10"/>
      <c r="B16" s="47" t="s">
        <v>144</v>
      </c>
      <c r="C16" s="47"/>
      <c r="D16" s="47"/>
      <c r="E16" s="47"/>
      <c r="F16" s="47"/>
      <c r="G16" s="47"/>
      <c r="H16" s="11"/>
      <c r="I16" s="231">
        <v>404</v>
      </c>
      <c r="J16" s="368">
        <v>402</v>
      </c>
      <c r="K16" s="368"/>
      <c r="L16" s="368"/>
      <c r="M16" s="368"/>
      <c r="N16" s="368"/>
      <c r="O16" s="368">
        <v>0</v>
      </c>
      <c r="P16" s="368"/>
      <c r="Q16" s="368"/>
      <c r="R16" s="368"/>
      <c r="S16" s="217">
        <f t="shared" si="0"/>
        <v>402</v>
      </c>
      <c r="T16" s="10"/>
      <c r="U16" s="32"/>
      <c r="V16" s="32"/>
      <c r="W16" s="47" t="s">
        <v>145</v>
      </c>
      <c r="X16" s="47"/>
      <c r="Y16" s="10"/>
      <c r="Z16" s="214">
        <v>17</v>
      </c>
      <c r="AA16" s="215"/>
      <c r="AB16" s="32"/>
      <c r="AC16" s="32"/>
      <c r="AD16" s="47" t="s">
        <v>146</v>
      </c>
      <c r="AE16" s="47"/>
      <c r="AF16" s="216"/>
      <c r="AG16" s="217">
        <v>21</v>
      </c>
      <c r="AH16" s="10"/>
      <c r="AI16" s="32"/>
      <c r="AJ16" s="32"/>
      <c r="AK16" s="32" t="s">
        <v>124</v>
      </c>
      <c r="AL16" s="32"/>
      <c r="AM16" s="47" t="s">
        <v>147</v>
      </c>
      <c r="AN16" s="47"/>
      <c r="AO16" s="10"/>
      <c r="AP16" s="214">
        <v>11</v>
      </c>
      <c r="AQ16" s="215"/>
      <c r="AR16" s="32"/>
      <c r="AS16" s="32"/>
      <c r="AT16" s="47" t="s">
        <v>97</v>
      </c>
      <c r="AU16" s="47"/>
      <c r="AV16" s="216"/>
      <c r="AW16" s="217">
        <v>8</v>
      </c>
      <c r="AX16" s="218"/>
      <c r="AY16" s="32"/>
      <c r="AZ16" s="32"/>
      <c r="BA16" s="47" t="s">
        <v>97</v>
      </c>
      <c r="BB16" s="47"/>
      <c r="BC16" s="216"/>
      <c r="BD16" s="217">
        <v>11</v>
      </c>
      <c r="BE16" s="217"/>
      <c r="BF16" s="8"/>
      <c r="BG16" s="34"/>
      <c r="BH16" s="47" t="s">
        <v>148</v>
      </c>
      <c r="BI16" s="47"/>
      <c r="BJ16" s="47"/>
      <c r="BK16" s="32"/>
      <c r="BL16" s="32"/>
      <c r="BM16" s="227"/>
      <c r="BN16" s="228">
        <v>138</v>
      </c>
      <c r="BO16" s="33"/>
      <c r="BP16" s="34"/>
      <c r="BQ16" s="34"/>
      <c r="BR16" s="47" t="s">
        <v>98</v>
      </c>
      <c r="BS16" s="47"/>
      <c r="BT16" s="47"/>
      <c r="BU16" s="47"/>
      <c r="BV16" s="33"/>
      <c r="BW16" s="229">
        <v>123</v>
      </c>
      <c r="BX16" s="230"/>
      <c r="BY16" s="34"/>
      <c r="BZ16" s="34"/>
      <c r="CA16" s="47" t="s">
        <v>149</v>
      </c>
      <c r="CB16" s="47"/>
      <c r="CC16" s="47"/>
      <c r="CD16" s="47"/>
      <c r="CE16" s="33"/>
      <c r="CF16" s="229">
        <v>13</v>
      </c>
    </row>
    <row r="17" spans="1:84" ht="17.25" customHeight="1" thickBot="1">
      <c r="A17" s="16"/>
      <c r="B17" s="49" t="s">
        <v>150</v>
      </c>
      <c r="C17" s="49"/>
      <c r="D17" s="49"/>
      <c r="E17" s="49"/>
      <c r="F17" s="49"/>
      <c r="G17" s="49"/>
      <c r="H17" s="17"/>
      <c r="I17" s="236">
        <v>1334</v>
      </c>
      <c r="J17" s="355">
        <v>1311</v>
      </c>
      <c r="K17" s="355"/>
      <c r="L17" s="355"/>
      <c r="M17" s="355"/>
      <c r="N17" s="355"/>
      <c r="O17" s="355">
        <v>6</v>
      </c>
      <c r="P17" s="355"/>
      <c r="Q17" s="355"/>
      <c r="R17" s="355"/>
      <c r="S17" s="237">
        <f t="shared" si="0"/>
        <v>1317</v>
      </c>
      <c r="T17" s="10"/>
      <c r="U17" s="32"/>
      <c r="V17" s="32"/>
      <c r="W17" s="47" t="s">
        <v>151</v>
      </c>
      <c r="X17" s="47"/>
      <c r="Y17" s="10"/>
      <c r="Z17" s="214">
        <v>29</v>
      </c>
      <c r="AA17" s="215"/>
      <c r="AB17" s="32"/>
      <c r="AC17" s="32"/>
      <c r="AD17" s="47" t="s">
        <v>152</v>
      </c>
      <c r="AE17" s="47"/>
      <c r="AF17" s="216"/>
      <c r="AG17" s="217">
        <v>15</v>
      </c>
      <c r="AH17" s="10"/>
      <c r="AI17" s="32"/>
      <c r="AJ17" s="32"/>
      <c r="AK17" s="32" t="s">
        <v>153</v>
      </c>
      <c r="AL17" s="32"/>
      <c r="AM17" s="47" t="s">
        <v>154</v>
      </c>
      <c r="AN17" s="47"/>
      <c r="AO17" s="10"/>
      <c r="AP17" s="214">
        <v>20</v>
      </c>
      <c r="AQ17" s="215"/>
      <c r="AR17" s="32"/>
      <c r="AS17" s="32"/>
      <c r="AT17" s="47" t="s">
        <v>103</v>
      </c>
      <c r="AU17" s="47"/>
      <c r="AV17" s="216"/>
      <c r="AW17" s="217">
        <v>18</v>
      </c>
      <c r="AX17" s="218"/>
      <c r="AY17" s="32"/>
      <c r="AZ17" s="32"/>
      <c r="BA17" s="47" t="s">
        <v>103</v>
      </c>
      <c r="BB17" s="47"/>
      <c r="BC17" s="216"/>
      <c r="BD17" s="217">
        <v>11</v>
      </c>
      <c r="BE17" s="217"/>
      <c r="BF17" s="8"/>
      <c r="BG17" s="34"/>
      <c r="BH17" s="47" t="s">
        <v>155</v>
      </c>
      <c r="BI17" s="47"/>
      <c r="BJ17" s="47"/>
      <c r="BK17" s="32"/>
      <c r="BL17" s="32"/>
      <c r="BM17" s="227"/>
      <c r="BN17" s="228">
        <v>148</v>
      </c>
      <c r="BO17" s="33"/>
      <c r="BP17" s="34"/>
      <c r="BQ17" s="34"/>
      <c r="BR17" s="47" t="s">
        <v>156</v>
      </c>
      <c r="BS17" s="47"/>
      <c r="BT17" s="47"/>
      <c r="BU17" s="47"/>
      <c r="BV17" s="33"/>
      <c r="BW17" s="229">
        <v>77</v>
      </c>
      <c r="BX17" s="230"/>
      <c r="BY17" s="34"/>
      <c r="BZ17" s="34"/>
      <c r="CA17" s="47" t="s">
        <v>157</v>
      </c>
      <c r="CB17" s="47"/>
      <c r="CC17" s="47"/>
      <c r="CD17" s="47"/>
      <c r="CE17" s="33"/>
      <c r="CF17" s="229">
        <v>3</v>
      </c>
    </row>
    <row r="18" spans="1:84" ht="17.25" customHeight="1">
      <c r="A18" s="3" t="s">
        <v>158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10"/>
      <c r="U18" s="32"/>
      <c r="V18" s="32"/>
      <c r="W18" s="47" t="s">
        <v>159</v>
      </c>
      <c r="X18" s="47"/>
      <c r="Y18" s="10"/>
      <c r="Z18" s="214">
        <v>88</v>
      </c>
      <c r="AA18" s="215"/>
      <c r="AB18" s="47" t="s">
        <v>160</v>
      </c>
      <c r="AC18" s="47"/>
      <c r="AD18" s="47"/>
      <c r="AE18" s="32"/>
      <c r="AF18" s="216"/>
      <c r="AG18" s="217">
        <f>SUM(AG19:AG22)</f>
        <v>76</v>
      </c>
      <c r="AH18" s="10"/>
      <c r="AI18" s="32"/>
      <c r="AJ18" s="32"/>
      <c r="AK18" s="32" t="s">
        <v>161</v>
      </c>
      <c r="AL18" s="32"/>
      <c r="AM18" s="47" t="s">
        <v>162</v>
      </c>
      <c r="AN18" s="47"/>
      <c r="AO18" s="10"/>
      <c r="AP18" s="214">
        <v>19</v>
      </c>
      <c r="AQ18" s="215"/>
      <c r="AR18" s="32"/>
      <c r="AS18" s="32"/>
      <c r="AT18" s="47" t="s">
        <v>111</v>
      </c>
      <c r="AU18" s="47"/>
      <c r="AV18" s="216"/>
      <c r="AW18" s="217">
        <v>5</v>
      </c>
      <c r="AX18" s="218"/>
      <c r="AY18" s="32"/>
      <c r="AZ18" s="32"/>
      <c r="BA18" s="47" t="s">
        <v>111</v>
      </c>
      <c r="BB18" s="47"/>
      <c r="BC18" s="216"/>
      <c r="BD18" s="217">
        <v>9</v>
      </c>
      <c r="BE18" s="217"/>
      <c r="BF18" s="8"/>
      <c r="BG18" s="34"/>
      <c r="BH18" s="47" t="s">
        <v>163</v>
      </c>
      <c r="BI18" s="47"/>
      <c r="BJ18" s="47"/>
      <c r="BK18" s="32"/>
      <c r="BL18" s="32"/>
      <c r="BM18" s="227"/>
      <c r="BN18" s="228">
        <v>108</v>
      </c>
      <c r="BO18" s="33"/>
      <c r="BP18" s="34"/>
      <c r="BQ18" s="34"/>
      <c r="BR18" s="47" t="s">
        <v>106</v>
      </c>
      <c r="BS18" s="47"/>
      <c r="BT18" s="47"/>
      <c r="BU18" s="47"/>
      <c r="BV18" s="33"/>
      <c r="BW18" s="229">
        <v>96</v>
      </c>
      <c r="BX18" s="230"/>
      <c r="BY18" s="34"/>
      <c r="BZ18" s="34"/>
      <c r="CA18" s="47" t="s">
        <v>164</v>
      </c>
      <c r="CB18" s="47"/>
      <c r="CC18" s="47"/>
      <c r="CD18" s="47"/>
      <c r="CE18" s="33"/>
      <c r="CF18" s="229">
        <v>2</v>
      </c>
    </row>
    <row r="19" spans="1:84" ht="17.25" customHeight="1">
      <c r="A19" s="238"/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10"/>
      <c r="U19" s="32"/>
      <c r="V19" s="32"/>
      <c r="W19" s="47" t="s">
        <v>165</v>
      </c>
      <c r="X19" s="47"/>
      <c r="Y19" s="10"/>
      <c r="Z19" s="214">
        <v>29</v>
      </c>
      <c r="AA19" s="215"/>
      <c r="AB19" s="32"/>
      <c r="AC19" s="32"/>
      <c r="AD19" s="47" t="s">
        <v>166</v>
      </c>
      <c r="AE19" s="47"/>
      <c r="AF19" s="216"/>
      <c r="AG19" s="217">
        <v>15</v>
      </c>
      <c r="AH19" s="10"/>
      <c r="AI19" s="32"/>
      <c r="AJ19" s="32"/>
      <c r="AK19" s="32" t="s">
        <v>324</v>
      </c>
      <c r="AL19" s="32"/>
      <c r="AM19" s="47" t="s">
        <v>325</v>
      </c>
      <c r="AN19" s="47"/>
      <c r="AO19" s="10"/>
      <c r="AP19" s="214">
        <v>18</v>
      </c>
      <c r="AQ19" s="215"/>
      <c r="AR19" s="32"/>
      <c r="AS19" s="32"/>
      <c r="AT19" s="47" t="s">
        <v>118</v>
      </c>
      <c r="AU19" s="47"/>
      <c r="AV19" s="216"/>
      <c r="AW19" s="217">
        <v>8</v>
      </c>
      <c r="AX19" s="218"/>
      <c r="AY19" s="32"/>
      <c r="AZ19" s="32"/>
      <c r="BA19" s="47" t="s">
        <v>118</v>
      </c>
      <c r="BB19" s="47"/>
      <c r="BC19" s="216"/>
      <c r="BD19" s="217">
        <v>10</v>
      </c>
      <c r="BE19" s="217"/>
      <c r="BF19" s="8"/>
      <c r="BG19" s="34"/>
      <c r="BH19" s="47" t="s">
        <v>326</v>
      </c>
      <c r="BI19" s="47"/>
      <c r="BJ19" s="47"/>
      <c r="BK19" s="32"/>
      <c r="BL19" s="32"/>
      <c r="BM19" s="227"/>
      <c r="BN19" s="228">
        <v>80</v>
      </c>
      <c r="BO19" s="33"/>
      <c r="BP19" s="47" t="s">
        <v>167</v>
      </c>
      <c r="BQ19" s="47"/>
      <c r="BR19" s="47"/>
      <c r="BS19" s="47"/>
      <c r="BT19" s="151"/>
      <c r="BU19" s="151"/>
      <c r="BV19" s="33"/>
      <c r="BW19" s="229">
        <f>SUM(BW20:BW33)</f>
        <v>264</v>
      </c>
      <c r="BX19" s="230"/>
      <c r="BY19" s="34"/>
      <c r="BZ19" s="34"/>
      <c r="CA19" s="47" t="s">
        <v>168</v>
      </c>
      <c r="CB19" s="47"/>
      <c r="CC19" s="47"/>
      <c r="CD19" s="47"/>
      <c r="CE19" s="33"/>
      <c r="CF19" s="229">
        <v>8</v>
      </c>
    </row>
    <row r="20" spans="1:84" ht="17.25" customHeight="1">
      <c r="A20" s="378" t="s">
        <v>169</v>
      </c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10"/>
      <c r="U20" s="32"/>
      <c r="V20" s="32"/>
      <c r="W20" s="47" t="s">
        <v>170</v>
      </c>
      <c r="X20" s="47"/>
      <c r="Y20" s="10"/>
      <c r="Z20" s="214">
        <v>13</v>
      </c>
      <c r="AA20" s="215"/>
      <c r="AB20" s="32"/>
      <c r="AC20" s="32"/>
      <c r="AD20" s="47" t="s">
        <v>171</v>
      </c>
      <c r="AE20" s="47"/>
      <c r="AF20" s="216"/>
      <c r="AG20" s="217">
        <v>14</v>
      </c>
      <c r="AH20" s="10"/>
      <c r="AI20" s="32"/>
      <c r="AJ20" s="32"/>
      <c r="AK20" s="32" t="s">
        <v>172</v>
      </c>
      <c r="AL20" s="32"/>
      <c r="AM20" s="47" t="s">
        <v>173</v>
      </c>
      <c r="AN20" s="47"/>
      <c r="AO20" s="10"/>
      <c r="AP20" s="214">
        <v>10</v>
      </c>
      <c r="AQ20" s="215"/>
      <c r="AR20" s="32"/>
      <c r="AS20" s="47" t="s">
        <v>174</v>
      </c>
      <c r="AT20" s="47"/>
      <c r="AU20" s="32"/>
      <c r="AV20" s="216"/>
      <c r="AW20" s="217">
        <f>SUM(AW21:AW28)</f>
        <v>78</v>
      </c>
      <c r="AX20" s="218"/>
      <c r="AY20" s="32"/>
      <c r="AZ20" s="47" t="s">
        <v>175</v>
      </c>
      <c r="BA20" s="47"/>
      <c r="BB20" s="32"/>
      <c r="BC20" s="216"/>
      <c r="BD20" s="217">
        <f>SUM(BD21:BD26)</f>
        <v>55</v>
      </c>
      <c r="BE20" s="217"/>
      <c r="BF20" s="8"/>
      <c r="BG20" s="34"/>
      <c r="BH20" s="47" t="s">
        <v>176</v>
      </c>
      <c r="BI20" s="47"/>
      <c r="BJ20" s="47"/>
      <c r="BK20" s="32"/>
      <c r="BL20" s="32"/>
      <c r="BM20" s="227"/>
      <c r="BN20" s="228">
        <v>91</v>
      </c>
      <c r="BO20" s="33"/>
      <c r="BP20" s="34"/>
      <c r="BQ20" s="34"/>
      <c r="BR20" s="47" t="s">
        <v>177</v>
      </c>
      <c r="BS20" s="47"/>
      <c r="BT20" s="47"/>
      <c r="BU20" s="47"/>
      <c r="BV20" s="33"/>
      <c r="BW20" s="229">
        <v>24</v>
      </c>
      <c r="BX20" s="230"/>
      <c r="BY20" s="34"/>
      <c r="BZ20" s="34"/>
      <c r="CA20" s="47" t="s">
        <v>178</v>
      </c>
      <c r="CB20" s="47"/>
      <c r="CC20" s="47"/>
      <c r="CD20" s="47"/>
      <c r="CE20" s="33"/>
      <c r="CF20" s="229">
        <v>4</v>
      </c>
    </row>
    <row r="21" spans="1:84" ht="17.25" customHeight="1" thickBo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0"/>
      <c r="U21" s="32"/>
      <c r="V21" s="47" t="s">
        <v>179</v>
      </c>
      <c r="W21" s="47"/>
      <c r="X21" s="32"/>
      <c r="Y21" s="10"/>
      <c r="Z21" s="214">
        <v>22</v>
      </c>
      <c r="AA21" s="215"/>
      <c r="AB21" s="32"/>
      <c r="AC21" s="32"/>
      <c r="AD21" s="47" t="s">
        <v>180</v>
      </c>
      <c r="AE21" s="47"/>
      <c r="AF21" s="216"/>
      <c r="AG21" s="217">
        <v>15</v>
      </c>
      <c r="AH21" s="10"/>
      <c r="AI21" s="32"/>
      <c r="AJ21" s="32"/>
      <c r="AK21" s="32" t="s">
        <v>181</v>
      </c>
      <c r="AL21" s="32"/>
      <c r="AM21" s="47" t="s">
        <v>182</v>
      </c>
      <c r="AN21" s="47"/>
      <c r="AO21" s="10"/>
      <c r="AP21" s="214">
        <v>13</v>
      </c>
      <c r="AQ21" s="215"/>
      <c r="AR21" s="32"/>
      <c r="AS21" s="32"/>
      <c r="AT21" s="47" t="s">
        <v>81</v>
      </c>
      <c r="AU21" s="47"/>
      <c r="AV21" s="216"/>
      <c r="AW21" s="217">
        <v>13</v>
      </c>
      <c r="AX21" s="218"/>
      <c r="AY21" s="32"/>
      <c r="AZ21" s="32"/>
      <c r="BA21" s="47" t="s">
        <v>81</v>
      </c>
      <c r="BB21" s="47"/>
      <c r="BC21" s="216"/>
      <c r="BD21" s="217">
        <v>11</v>
      </c>
      <c r="BE21" s="217"/>
      <c r="BF21" s="15"/>
      <c r="BG21" s="40"/>
      <c r="BH21" s="49" t="s">
        <v>183</v>
      </c>
      <c r="BI21" s="49"/>
      <c r="BJ21" s="49"/>
      <c r="BK21" s="38"/>
      <c r="BL21" s="38"/>
      <c r="BM21" s="239"/>
      <c r="BN21" s="240">
        <v>91</v>
      </c>
      <c r="BO21" s="33"/>
      <c r="BP21" s="34"/>
      <c r="BQ21" s="34"/>
      <c r="BR21" s="47" t="s">
        <v>184</v>
      </c>
      <c r="BS21" s="47"/>
      <c r="BT21" s="47"/>
      <c r="BU21" s="47"/>
      <c r="BV21" s="33"/>
      <c r="BW21" s="229">
        <v>64</v>
      </c>
      <c r="BX21" s="230"/>
      <c r="BY21" s="34"/>
      <c r="BZ21" s="34"/>
      <c r="CA21" s="47" t="s">
        <v>185</v>
      </c>
      <c r="CB21" s="47"/>
      <c r="CC21" s="47"/>
      <c r="CD21" s="47"/>
      <c r="CE21" s="33"/>
      <c r="CF21" s="229">
        <v>3</v>
      </c>
    </row>
    <row r="22" spans="1:84" ht="17.25" customHeight="1">
      <c r="A22" s="21" t="s">
        <v>64</v>
      </c>
      <c r="B22" s="25"/>
      <c r="C22" s="25"/>
      <c r="D22" s="25"/>
      <c r="E22" s="25"/>
      <c r="F22" s="25"/>
      <c r="G22" s="25"/>
      <c r="H22" s="25"/>
      <c r="I22" s="25" t="s">
        <v>186</v>
      </c>
      <c r="J22" s="25"/>
      <c r="K22" s="25" t="s">
        <v>64</v>
      </c>
      <c r="L22" s="25"/>
      <c r="M22" s="25"/>
      <c r="N22" s="25"/>
      <c r="O22" s="25"/>
      <c r="P22" s="25"/>
      <c r="Q22" s="25"/>
      <c r="R22" s="25" t="s">
        <v>186</v>
      </c>
      <c r="S22" s="27"/>
      <c r="T22" s="10"/>
      <c r="U22" s="47" t="s">
        <v>187</v>
      </c>
      <c r="V22" s="47"/>
      <c r="W22" s="47"/>
      <c r="X22" s="32"/>
      <c r="Y22" s="10"/>
      <c r="Z22" s="214">
        <f>SUM(Z23:Z25)</f>
        <v>121</v>
      </c>
      <c r="AA22" s="215"/>
      <c r="AB22" s="32"/>
      <c r="AC22" s="32"/>
      <c r="AD22" s="47" t="s">
        <v>188</v>
      </c>
      <c r="AE22" s="47"/>
      <c r="AF22" s="216"/>
      <c r="AG22" s="217">
        <v>32</v>
      </c>
      <c r="AH22" s="10"/>
      <c r="AI22" s="32"/>
      <c r="AJ22" s="32"/>
      <c r="AK22" s="32" t="s">
        <v>181</v>
      </c>
      <c r="AL22" s="32"/>
      <c r="AM22" s="47" t="s">
        <v>189</v>
      </c>
      <c r="AN22" s="47"/>
      <c r="AO22" s="10"/>
      <c r="AP22" s="214">
        <v>28</v>
      </c>
      <c r="AQ22" s="215"/>
      <c r="AR22" s="32"/>
      <c r="AS22" s="32"/>
      <c r="AT22" s="47" t="s">
        <v>92</v>
      </c>
      <c r="AU22" s="47"/>
      <c r="AV22" s="216"/>
      <c r="AW22" s="217">
        <v>10</v>
      </c>
      <c r="AX22" s="218"/>
      <c r="AY22" s="32"/>
      <c r="AZ22" s="32"/>
      <c r="BA22" s="47" t="s">
        <v>92</v>
      </c>
      <c r="BB22" s="47"/>
      <c r="BC22" s="216"/>
      <c r="BD22" s="217">
        <v>8</v>
      </c>
      <c r="BE22" s="217"/>
      <c r="BO22" s="33"/>
      <c r="BP22" s="34"/>
      <c r="BQ22" s="34"/>
      <c r="BR22" s="47" t="s">
        <v>190</v>
      </c>
      <c r="BS22" s="47"/>
      <c r="BT22" s="47"/>
      <c r="BU22" s="47"/>
      <c r="BV22" s="33"/>
      <c r="BW22" s="229">
        <v>14</v>
      </c>
      <c r="BX22" s="230"/>
      <c r="BY22" s="34"/>
      <c r="BZ22" s="34"/>
      <c r="CA22" s="47" t="s">
        <v>191</v>
      </c>
      <c r="CB22" s="47"/>
      <c r="CC22" s="47"/>
      <c r="CD22" s="47"/>
      <c r="CE22" s="33"/>
      <c r="CF22" s="229">
        <v>1</v>
      </c>
    </row>
    <row r="23" spans="1:84" ht="17.25" customHeight="1">
      <c r="A23" s="23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2"/>
      <c r="T23" s="10"/>
      <c r="U23" s="32"/>
      <c r="V23" s="32"/>
      <c r="W23" s="47" t="s">
        <v>192</v>
      </c>
      <c r="X23" s="47"/>
      <c r="Y23" s="10"/>
      <c r="Z23" s="214">
        <v>30</v>
      </c>
      <c r="AA23" s="215"/>
      <c r="AB23" s="47" t="s">
        <v>193</v>
      </c>
      <c r="AC23" s="47"/>
      <c r="AD23" s="47"/>
      <c r="AE23" s="32"/>
      <c r="AF23" s="216"/>
      <c r="AG23" s="217">
        <f>SUM(AG24:AG29)</f>
        <v>176</v>
      </c>
      <c r="AH23" s="10"/>
      <c r="AI23" s="32"/>
      <c r="AJ23" s="32"/>
      <c r="AK23" s="32" t="s">
        <v>181</v>
      </c>
      <c r="AL23" s="32"/>
      <c r="AM23" s="47" t="s">
        <v>194</v>
      </c>
      <c r="AN23" s="47"/>
      <c r="AO23" s="10"/>
      <c r="AP23" s="214">
        <v>19</v>
      </c>
      <c r="AQ23" s="215"/>
      <c r="AR23" s="32"/>
      <c r="AS23" s="32"/>
      <c r="AT23" s="47" t="s">
        <v>97</v>
      </c>
      <c r="AU23" s="47"/>
      <c r="AV23" s="216"/>
      <c r="AW23" s="217">
        <v>8</v>
      </c>
      <c r="AX23" s="218"/>
      <c r="AY23" s="32"/>
      <c r="AZ23" s="32"/>
      <c r="BA23" s="47" t="s">
        <v>97</v>
      </c>
      <c r="BB23" s="47"/>
      <c r="BC23" s="216"/>
      <c r="BD23" s="217">
        <v>7</v>
      </c>
      <c r="BE23" s="217"/>
      <c r="BF23" s="378" t="s">
        <v>195</v>
      </c>
      <c r="BG23" s="378"/>
      <c r="BH23" s="378"/>
      <c r="BI23" s="378"/>
      <c r="BJ23" s="378"/>
      <c r="BK23" s="378"/>
      <c r="BL23" s="378"/>
      <c r="BM23" s="378"/>
      <c r="BN23" s="378"/>
      <c r="BO23" s="33"/>
      <c r="BP23" s="34"/>
      <c r="BQ23" s="34"/>
      <c r="BR23" s="47" t="s">
        <v>196</v>
      </c>
      <c r="BS23" s="47"/>
      <c r="BT23" s="47"/>
      <c r="BU23" s="47"/>
      <c r="BV23" s="33"/>
      <c r="BW23" s="229">
        <v>96</v>
      </c>
      <c r="BX23" s="230"/>
      <c r="BY23" s="34"/>
      <c r="BZ23" s="34"/>
      <c r="CA23" s="47" t="s">
        <v>197</v>
      </c>
      <c r="CB23" s="47"/>
      <c r="CC23" s="47"/>
      <c r="CD23" s="47"/>
      <c r="CE23" s="33"/>
      <c r="CF23" s="229">
        <v>2</v>
      </c>
    </row>
    <row r="24" spans="1:84" ht="17.25" customHeight="1" thickBot="1">
      <c r="A24" s="226"/>
      <c r="B24" s="226"/>
      <c r="C24" s="222" t="s">
        <v>71</v>
      </c>
      <c r="D24" s="222"/>
      <c r="E24" s="359" t="s">
        <v>318</v>
      </c>
      <c r="F24" s="359"/>
      <c r="G24" s="10" t="s">
        <v>72</v>
      </c>
      <c r="H24" s="241"/>
      <c r="I24" s="379">
        <v>2470</v>
      </c>
      <c r="J24" s="380"/>
      <c r="K24" s="242"/>
      <c r="L24" s="47" t="s">
        <v>198</v>
      </c>
      <c r="M24" s="47"/>
      <c r="N24" s="47"/>
      <c r="O24" s="47"/>
      <c r="P24" s="32"/>
      <c r="Q24" s="241"/>
      <c r="R24" s="368">
        <f>SUM(R25:S26)</f>
        <v>27</v>
      </c>
      <c r="S24" s="368"/>
      <c r="T24" s="10"/>
      <c r="U24" s="32"/>
      <c r="V24" s="32"/>
      <c r="W24" s="47" t="s">
        <v>199</v>
      </c>
      <c r="X24" s="47"/>
      <c r="Y24" s="10"/>
      <c r="Z24" s="214">
        <v>72</v>
      </c>
      <c r="AA24" s="215"/>
      <c r="AB24" s="32"/>
      <c r="AC24" s="32"/>
      <c r="AD24" s="47" t="s">
        <v>200</v>
      </c>
      <c r="AE24" s="47"/>
      <c r="AF24" s="216"/>
      <c r="AG24" s="217">
        <v>40</v>
      </c>
      <c r="AH24" s="10"/>
      <c r="AI24" s="32"/>
      <c r="AJ24" s="32"/>
      <c r="AK24" s="32" t="s">
        <v>327</v>
      </c>
      <c r="AL24" s="32"/>
      <c r="AM24" s="47" t="s">
        <v>328</v>
      </c>
      <c r="AN24" s="47"/>
      <c r="AO24" s="10"/>
      <c r="AP24" s="214">
        <v>12</v>
      </c>
      <c r="AQ24" s="215"/>
      <c r="AR24" s="32"/>
      <c r="AS24" s="32"/>
      <c r="AT24" s="47" t="s">
        <v>201</v>
      </c>
      <c r="AU24" s="47"/>
      <c r="AV24" s="216"/>
      <c r="AW24" s="217">
        <v>6</v>
      </c>
      <c r="AX24" s="218"/>
      <c r="AY24" s="32"/>
      <c r="AZ24" s="32"/>
      <c r="BA24" s="47" t="s">
        <v>103</v>
      </c>
      <c r="BB24" s="47"/>
      <c r="BC24" s="216"/>
      <c r="BD24" s="217">
        <v>12</v>
      </c>
      <c r="BE24" s="217"/>
      <c r="BF24" s="206"/>
      <c r="BG24" s="206"/>
      <c r="BH24" s="206"/>
      <c r="BI24" s="206"/>
      <c r="BJ24" s="206"/>
      <c r="BK24" s="206"/>
      <c r="BL24" s="206"/>
      <c r="BM24" s="206"/>
      <c r="BN24" s="206"/>
      <c r="BO24" s="33"/>
      <c r="BP24" s="34"/>
      <c r="BQ24" s="34"/>
      <c r="BR24" s="47" t="s">
        <v>202</v>
      </c>
      <c r="BS24" s="47"/>
      <c r="BT24" s="47"/>
      <c r="BU24" s="47"/>
      <c r="BV24" s="33"/>
      <c r="BW24" s="229">
        <v>13</v>
      </c>
      <c r="BX24" s="230"/>
      <c r="BY24" s="34"/>
      <c r="BZ24" s="34"/>
      <c r="CA24" s="47" t="s">
        <v>203</v>
      </c>
      <c r="CB24" s="47"/>
      <c r="CC24" s="47"/>
      <c r="CD24" s="47"/>
      <c r="CE24" s="33"/>
      <c r="CF24" s="229">
        <v>1</v>
      </c>
    </row>
    <row r="25" spans="1:84" ht="17.25" customHeight="1">
      <c r="A25" s="226"/>
      <c r="B25" s="226"/>
      <c r="C25" s="222"/>
      <c r="D25" s="222"/>
      <c r="E25" s="222" t="s">
        <v>329</v>
      </c>
      <c r="F25" s="222"/>
      <c r="G25" s="10"/>
      <c r="H25" s="241"/>
      <c r="I25" s="371">
        <v>2426</v>
      </c>
      <c r="J25" s="372"/>
      <c r="K25" s="242"/>
      <c r="L25" s="32"/>
      <c r="M25" s="32"/>
      <c r="N25" s="47" t="s">
        <v>204</v>
      </c>
      <c r="O25" s="47"/>
      <c r="P25" s="47"/>
      <c r="Q25" s="241"/>
      <c r="R25" s="368">
        <v>19</v>
      </c>
      <c r="S25" s="368"/>
      <c r="T25" s="10"/>
      <c r="U25" s="32"/>
      <c r="V25" s="32"/>
      <c r="W25" s="47" t="s">
        <v>205</v>
      </c>
      <c r="X25" s="47"/>
      <c r="Y25" s="10"/>
      <c r="Z25" s="214">
        <v>19</v>
      </c>
      <c r="AA25" s="215"/>
      <c r="AB25" s="32"/>
      <c r="AC25" s="32"/>
      <c r="AD25" s="47" t="s">
        <v>206</v>
      </c>
      <c r="AE25" s="47"/>
      <c r="AF25" s="216"/>
      <c r="AG25" s="217">
        <v>36</v>
      </c>
      <c r="AH25" s="10"/>
      <c r="AI25" s="32"/>
      <c r="AJ25" s="47" t="s">
        <v>207</v>
      </c>
      <c r="AK25" s="47"/>
      <c r="AL25" s="47"/>
      <c r="AM25" s="47"/>
      <c r="AN25" s="32"/>
      <c r="AO25" s="10"/>
      <c r="AP25" s="214">
        <f>SUM(AP26:AP37)</f>
        <v>139</v>
      </c>
      <c r="AQ25" s="215"/>
      <c r="AR25" s="32"/>
      <c r="AS25" s="32"/>
      <c r="AT25" s="47" t="s">
        <v>103</v>
      </c>
      <c r="AU25" s="47"/>
      <c r="AV25" s="216"/>
      <c r="AW25" s="217">
        <v>19</v>
      </c>
      <c r="AX25" s="218"/>
      <c r="AY25" s="32"/>
      <c r="AZ25" s="32"/>
      <c r="BA25" s="47" t="s">
        <v>111</v>
      </c>
      <c r="BB25" s="47"/>
      <c r="BC25" s="216"/>
      <c r="BD25" s="217">
        <v>11</v>
      </c>
      <c r="BE25" s="217"/>
      <c r="BF25" s="278" t="s">
        <v>64</v>
      </c>
      <c r="BG25" s="278"/>
      <c r="BH25" s="278"/>
      <c r="BI25" s="278"/>
      <c r="BJ25" s="278"/>
      <c r="BK25" s="278"/>
      <c r="BL25" s="278"/>
      <c r="BM25" s="281"/>
      <c r="BN25" s="280" t="s">
        <v>330</v>
      </c>
      <c r="BO25" s="33"/>
      <c r="BP25" s="34"/>
      <c r="BQ25" s="34"/>
      <c r="BR25" s="47" t="s">
        <v>208</v>
      </c>
      <c r="BS25" s="47"/>
      <c r="BT25" s="47"/>
      <c r="BU25" s="47"/>
      <c r="BV25" s="33"/>
      <c r="BW25" s="229">
        <v>7</v>
      </c>
      <c r="BX25" s="230"/>
      <c r="BY25" s="34"/>
      <c r="BZ25" s="34"/>
      <c r="CA25" s="47" t="s">
        <v>209</v>
      </c>
      <c r="CB25" s="47"/>
      <c r="CC25" s="47"/>
      <c r="CD25" s="47"/>
      <c r="CE25" s="33"/>
      <c r="CF25" s="229">
        <v>1</v>
      </c>
    </row>
    <row r="26" spans="1:84" ht="17.25" customHeight="1">
      <c r="A26" s="226"/>
      <c r="B26" s="226"/>
      <c r="C26" s="222"/>
      <c r="D26" s="222"/>
      <c r="E26" s="222" t="s">
        <v>331</v>
      </c>
      <c r="F26" s="222"/>
      <c r="G26" s="10"/>
      <c r="H26" s="241"/>
      <c r="I26" s="368">
        <v>2374</v>
      </c>
      <c r="J26" s="368"/>
      <c r="K26" s="242"/>
      <c r="L26" s="32"/>
      <c r="M26" s="32"/>
      <c r="N26" s="47" t="s">
        <v>210</v>
      </c>
      <c r="O26" s="47"/>
      <c r="P26" s="47"/>
      <c r="Q26" s="241"/>
      <c r="R26" s="368">
        <v>8</v>
      </c>
      <c r="S26" s="368"/>
      <c r="T26" s="10"/>
      <c r="U26" s="47" t="s">
        <v>332</v>
      </c>
      <c r="V26" s="47"/>
      <c r="W26" s="47"/>
      <c r="X26" s="32"/>
      <c r="Y26" s="10"/>
      <c r="Z26" s="214">
        <f>SUM(Z27:Z38)</f>
        <v>427</v>
      </c>
      <c r="AA26" s="215"/>
      <c r="AB26" s="32"/>
      <c r="AC26" s="32"/>
      <c r="AD26" s="47" t="s">
        <v>211</v>
      </c>
      <c r="AE26" s="47"/>
      <c r="AF26" s="216"/>
      <c r="AG26" s="217">
        <v>33</v>
      </c>
      <c r="AH26" s="10"/>
      <c r="AI26" s="32"/>
      <c r="AJ26" s="32"/>
      <c r="AK26" s="32" t="s">
        <v>212</v>
      </c>
      <c r="AL26" s="32"/>
      <c r="AM26" s="47" t="s">
        <v>86</v>
      </c>
      <c r="AN26" s="47"/>
      <c r="AO26" s="10"/>
      <c r="AP26" s="214">
        <v>18</v>
      </c>
      <c r="AQ26" s="215"/>
      <c r="AR26" s="32"/>
      <c r="AS26" s="32"/>
      <c r="AT26" s="47" t="s">
        <v>111</v>
      </c>
      <c r="AU26" s="47"/>
      <c r="AV26" s="216"/>
      <c r="AW26" s="217">
        <v>10</v>
      </c>
      <c r="AX26" s="218"/>
      <c r="AY26" s="32"/>
      <c r="AZ26" s="32"/>
      <c r="BA26" s="47" t="s">
        <v>118</v>
      </c>
      <c r="BB26" s="47"/>
      <c r="BC26" s="216"/>
      <c r="BD26" s="217">
        <v>6</v>
      </c>
      <c r="BE26" s="217"/>
      <c r="BF26" s="279"/>
      <c r="BG26" s="279"/>
      <c r="BH26" s="279"/>
      <c r="BI26" s="279"/>
      <c r="BJ26" s="279"/>
      <c r="BK26" s="279"/>
      <c r="BL26" s="279"/>
      <c r="BM26" s="283"/>
      <c r="BN26" s="282"/>
      <c r="BO26" s="33"/>
      <c r="BP26" s="34"/>
      <c r="BQ26" s="34"/>
      <c r="BR26" s="47" t="s">
        <v>213</v>
      </c>
      <c r="BS26" s="47"/>
      <c r="BT26" s="47"/>
      <c r="BU26" s="47"/>
      <c r="BV26" s="33"/>
      <c r="BW26" s="229">
        <v>3</v>
      </c>
      <c r="BX26" s="230"/>
      <c r="BY26" s="34"/>
      <c r="BZ26" s="34"/>
      <c r="CA26" s="47" t="s">
        <v>214</v>
      </c>
      <c r="CB26" s="47"/>
      <c r="CC26" s="47"/>
      <c r="CD26" s="47"/>
      <c r="CE26" s="33"/>
      <c r="CF26" s="229">
        <v>2</v>
      </c>
    </row>
    <row r="27" spans="1:84" ht="17.25" customHeight="1">
      <c r="A27" s="226"/>
      <c r="B27" s="226"/>
      <c r="C27" s="222"/>
      <c r="D27" s="222"/>
      <c r="E27" s="222" t="s">
        <v>215</v>
      </c>
      <c r="F27" s="222"/>
      <c r="G27" s="10"/>
      <c r="H27" s="241"/>
      <c r="I27" s="368">
        <v>3702</v>
      </c>
      <c r="J27" s="368"/>
      <c r="K27" s="242"/>
      <c r="L27" s="47" t="s">
        <v>216</v>
      </c>
      <c r="M27" s="47"/>
      <c r="N27" s="47"/>
      <c r="O27" s="47"/>
      <c r="P27" s="32"/>
      <c r="Q27" s="241"/>
      <c r="R27" s="368">
        <f>SUM(R28:S34)</f>
        <v>262</v>
      </c>
      <c r="S27" s="368"/>
      <c r="T27" s="10"/>
      <c r="U27" s="32"/>
      <c r="V27" s="32"/>
      <c r="W27" s="47" t="s">
        <v>217</v>
      </c>
      <c r="X27" s="47"/>
      <c r="Y27" s="10"/>
      <c r="Z27" s="214">
        <v>13</v>
      </c>
      <c r="AA27" s="215"/>
      <c r="AB27" s="32"/>
      <c r="AC27" s="32"/>
      <c r="AD27" s="47" t="s">
        <v>218</v>
      </c>
      <c r="AE27" s="47"/>
      <c r="AF27" s="216"/>
      <c r="AG27" s="217">
        <v>18</v>
      </c>
      <c r="AH27" s="10"/>
      <c r="AI27" s="32"/>
      <c r="AJ27" s="32"/>
      <c r="AK27" s="32" t="s">
        <v>212</v>
      </c>
      <c r="AL27" s="32"/>
      <c r="AM27" s="47" t="s">
        <v>219</v>
      </c>
      <c r="AN27" s="47"/>
      <c r="AO27" s="10"/>
      <c r="AP27" s="214">
        <v>11</v>
      </c>
      <c r="AQ27" s="215"/>
      <c r="AR27" s="32"/>
      <c r="AS27" s="32"/>
      <c r="AT27" s="47" t="s">
        <v>220</v>
      </c>
      <c r="AU27" s="47"/>
      <c r="AV27" s="216"/>
      <c r="AW27" s="217">
        <v>2</v>
      </c>
      <c r="AX27" s="218"/>
      <c r="AY27" s="32"/>
      <c r="AZ27" s="47" t="s">
        <v>221</v>
      </c>
      <c r="BA27" s="47"/>
      <c r="BB27" s="32"/>
      <c r="BC27" s="216"/>
      <c r="BD27" s="217">
        <f>SUM(BD28:BD30)</f>
        <v>27</v>
      </c>
      <c r="BE27" s="217"/>
      <c r="BF27" s="8"/>
      <c r="BG27" s="8"/>
      <c r="BH27" s="359" t="s">
        <v>71</v>
      </c>
      <c r="BI27" s="359"/>
      <c r="BJ27" s="10" t="s">
        <v>318</v>
      </c>
      <c r="BK27" s="219" t="s">
        <v>72</v>
      </c>
      <c r="BL27" s="33"/>
      <c r="BM27" s="8"/>
      <c r="BN27" s="229">
        <v>351</v>
      </c>
      <c r="BO27" s="33"/>
      <c r="BP27" s="34"/>
      <c r="BQ27" s="34"/>
      <c r="BR27" s="47" t="s">
        <v>222</v>
      </c>
      <c r="BS27" s="47"/>
      <c r="BT27" s="47"/>
      <c r="BU27" s="47"/>
      <c r="BV27" s="33"/>
      <c r="BW27" s="229">
        <v>3</v>
      </c>
      <c r="BX27" s="230"/>
      <c r="BY27" s="47" t="s">
        <v>223</v>
      </c>
      <c r="BZ27" s="47"/>
      <c r="CA27" s="47"/>
      <c r="CB27" s="47"/>
      <c r="CC27" s="151"/>
      <c r="CD27" s="151"/>
      <c r="CE27" s="33"/>
      <c r="CF27" s="229">
        <f>SUM(CF28:CF41)</f>
        <v>123</v>
      </c>
    </row>
    <row r="28" spans="1:84" ht="17.25" customHeight="1">
      <c r="A28" s="226"/>
      <c r="B28" s="226"/>
      <c r="C28" s="222"/>
      <c r="D28" s="222"/>
      <c r="E28" s="224" t="s">
        <v>333</v>
      </c>
      <c r="F28" s="224"/>
      <c r="G28" s="12"/>
      <c r="H28" s="243"/>
      <c r="I28" s="373">
        <v>3652</v>
      </c>
      <c r="J28" s="373"/>
      <c r="K28" s="242"/>
      <c r="L28" s="32"/>
      <c r="M28" s="32"/>
      <c r="N28" s="47" t="s">
        <v>224</v>
      </c>
      <c r="O28" s="47"/>
      <c r="P28" s="47"/>
      <c r="Q28" s="241"/>
      <c r="R28" s="368">
        <v>18</v>
      </c>
      <c r="S28" s="368"/>
      <c r="T28" s="10"/>
      <c r="U28" s="32"/>
      <c r="V28" s="32"/>
      <c r="W28" s="47" t="s">
        <v>225</v>
      </c>
      <c r="X28" s="47"/>
      <c r="Y28" s="10"/>
      <c r="Z28" s="214">
        <v>22</v>
      </c>
      <c r="AA28" s="215"/>
      <c r="AB28" s="32"/>
      <c r="AC28" s="32"/>
      <c r="AD28" s="47" t="s">
        <v>226</v>
      </c>
      <c r="AE28" s="47"/>
      <c r="AF28" s="216"/>
      <c r="AG28" s="217">
        <v>22</v>
      </c>
      <c r="AH28" s="10"/>
      <c r="AI28" s="32"/>
      <c r="AJ28" s="32"/>
      <c r="AK28" s="32" t="s">
        <v>212</v>
      </c>
      <c r="AL28" s="32"/>
      <c r="AM28" s="47" t="s">
        <v>110</v>
      </c>
      <c r="AN28" s="47"/>
      <c r="AO28" s="10"/>
      <c r="AP28" s="214">
        <v>10</v>
      </c>
      <c r="AQ28" s="215"/>
      <c r="AR28" s="32"/>
      <c r="AS28" s="32"/>
      <c r="AT28" s="47" t="s">
        <v>118</v>
      </c>
      <c r="AU28" s="47"/>
      <c r="AV28" s="216"/>
      <c r="AW28" s="217">
        <v>10</v>
      </c>
      <c r="AX28" s="218"/>
      <c r="AY28" s="32"/>
      <c r="AZ28" s="32"/>
      <c r="BA28" s="47" t="s">
        <v>81</v>
      </c>
      <c r="BB28" s="47"/>
      <c r="BC28" s="216"/>
      <c r="BD28" s="217">
        <v>7</v>
      </c>
      <c r="BE28" s="217"/>
      <c r="BF28" s="8"/>
      <c r="BG28" s="8"/>
      <c r="BH28" s="222"/>
      <c r="BI28" s="222"/>
      <c r="BJ28" s="10" t="s">
        <v>80</v>
      </c>
      <c r="BK28" s="10"/>
      <c r="BL28" s="33"/>
      <c r="BM28" s="8"/>
      <c r="BN28" s="229">
        <v>340</v>
      </c>
      <c r="BO28" s="33"/>
      <c r="BP28" s="34"/>
      <c r="BQ28" s="34"/>
      <c r="BR28" s="47" t="s">
        <v>227</v>
      </c>
      <c r="BS28" s="47"/>
      <c r="BT28" s="47"/>
      <c r="BU28" s="47"/>
      <c r="BV28" s="33"/>
      <c r="BW28" s="229">
        <v>3</v>
      </c>
      <c r="BX28" s="230"/>
      <c r="BY28" s="34"/>
      <c r="BZ28" s="34"/>
      <c r="CA28" s="47" t="s">
        <v>81</v>
      </c>
      <c r="CB28" s="47"/>
      <c r="CC28" s="47"/>
      <c r="CD28" s="47"/>
      <c r="CE28" s="33"/>
      <c r="CF28" s="229">
        <v>7</v>
      </c>
    </row>
    <row r="29" spans="1:84" ht="17.25" customHeight="1">
      <c r="A29" s="226"/>
      <c r="B29" s="226"/>
      <c r="C29" s="226"/>
      <c r="D29" s="226"/>
      <c r="E29" s="226"/>
      <c r="F29" s="226"/>
      <c r="G29" s="226"/>
      <c r="H29" s="241"/>
      <c r="I29" s="368"/>
      <c r="J29" s="368"/>
      <c r="K29" s="242"/>
      <c r="L29" s="32"/>
      <c r="M29" s="32"/>
      <c r="N29" s="47" t="s">
        <v>228</v>
      </c>
      <c r="O29" s="47"/>
      <c r="P29" s="47"/>
      <c r="Q29" s="241"/>
      <c r="R29" s="368">
        <v>16</v>
      </c>
      <c r="S29" s="368"/>
      <c r="T29" s="10"/>
      <c r="U29" s="32"/>
      <c r="V29" s="32"/>
      <c r="W29" s="47" t="s">
        <v>229</v>
      </c>
      <c r="X29" s="47"/>
      <c r="Y29" s="10"/>
      <c r="Z29" s="214">
        <v>15</v>
      </c>
      <c r="AA29" s="215"/>
      <c r="AB29" s="32"/>
      <c r="AC29" s="32"/>
      <c r="AD29" s="47" t="s">
        <v>230</v>
      </c>
      <c r="AE29" s="47"/>
      <c r="AF29" s="216"/>
      <c r="AG29" s="217">
        <v>27</v>
      </c>
      <c r="AH29" s="10"/>
      <c r="AI29" s="32"/>
      <c r="AJ29" s="32"/>
      <c r="AK29" s="32" t="s">
        <v>212</v>
      </c>
      <c r="AL29" s="32"/>
      <c r="AM29" s="47" t="s">
        <v>117</v>
      </c>
      <c r="AN29" s="47"/>
      <c r="AO29" s="10"/>
      <c r="AP29" s="214">
        <v>14</v>
      </c>
      <c r="AQ29" s="215"/>
      <c r="AR29" s="32"/>
      <c r="AS29" s="47" t="s">
        <v>231</v>
      </c>
      <c r="AT29" s="47"/>
      <c r="AU29" s="32"/>
      <c r="AV29" s="216"/>
      <c r="AW29" s="217">
        <f>SUM(AW30:AW35)</f>
        <v>68</v>
      </c>
      <c r="AX29" s="218"/>
      <c r="AY29" s="32"/>
      <c r="AZ29" s="32"/>
      <c r="BA29" s="47" t="s">
        <v>103</v>
      </c>
      <c r="BB29" s="47"/>
      <c r="BC29" s="216"/>
      <c r="BD29" s="217">
        <v>10</v>
      </c>
      <c r="BE29" s="217"/>
      <c r="BF29" s="8"/>
      <c r="BG29" s="8"/>
      <c r="BH29" s="222"/>
      <c r="BI29" s="222"/>
      <c r="BJ29" s="10" t="s">
        <v>87</v>
      </c>
      <c r="BK29" s="10"/>
      <c r="BL29" s="33"/>
      <c r="BM29" s="8"/>
      <c r="BN29" s="229">
        <v>315</v>
      </c>
      <c r="BO29" s="33"/>
      <c r="BP29" s="34"/>
      <c r="BQ29" s="34"/>
      <c r="BR29" s="47" t="s">
        <v>232</v>
      </c>
      <c r="BS29" s="47"/>
      <c r="BT29" s="47"/>
      <c r="BU29" s="47"/>
      <c r="BV29" s="33"/>
      <c r="BW29" s="229">
        <v>8</v>
      </c>
      <c r="BX29" s="230"/>
      <c r="BY29" s="34"/>
      <c r="BZ29" s="34"/>
      <c r="CA29" s="47" t="s">
        <v>88</v>
      </c>
      <c r="CB29" s="47"/>
      <c r="CC29" s="47"/>
      <c r="CD29" s="47"/>
      <c r="CE29" s="33"/>
      <c r="CF29" s="229">
        <v>5</v>
      </c>
    </row>
    <row r="30" spans="1:84" ht="17.25" customHeight="1" thickBot="1">
      <c r="A30" s="226"/>
      <c r="B30" s="47" t="s">
        <v>85</v>
      </c>
      <c r="C30" s="47"/>
      <c r="D30" s="47"/>
      <c r="E30" s="47"/>
      <c r="F30" s="222"/>
      <c r="G30" s="222"/>
      <c r="H30" s="241"/>
      <c r="I30" s="368">
        <f>SUM(I31:J35)</f>
        <v>87</v>
      </c>
      <c r="J30" s="368"/>
      <c r="K30" s="242"/>
      <c r="L30" s="32"/>
      <c r="M30" s="32"/>
      <c r="N30" s="47" t="s">
        <v>233</v>
      </c>
      <c r="O30" s="47"/>
      <c r="P30" s="47"/>
      <c r="Q30" s="241"/>
      <c r="R30" s="368">
        <v>18</v>
      </c>
      <c r="S30" s="368"/>
      <c r="T30" s="10"/>
      <c r="U30" s="32"/>
      <c r="V30" s="32"/>
      <c r="W30" s="47" t="s">
        <v>234</v>
      </c>
      <c r="X30" s="47"/>
      <c r="Y30" s="10"/>
      <c r="Z30" s="214">
        <v>21</v>
      </c>
      <c r="AA30" s="215"/>
      <c r="AB30" s="47" t="s">
        <v>235</v>
      </c>
      <c r="AC30" s="47"/>
      <c r="AD30" s="47"/>
      <c r="AE30" s="32"/>
      <c r="AF30" s="216"/>
      <c r="AG30" s="217">
        <f>SUM(AG31:AG33)</f>
        <v>90</v>
      </c>
      <c r="AH30" s="10"/>
      <c r="AI30" s="32"/>
      <c r="AJ30" s="32"/>
      <c r="AK30" s="32" t="s">
        <v>236</v>
      </c>
      <c r="AL30" s="32"/>
      <c r="AM30" s="47" t="s">
        <v>237</v>
      </c>
      <c r="AN30" s="47"/>
      <c r="AO30" s="10"/>
      <c r="AP30" s="214">
        <v>13</v>
      </c>
      <c r="AQ30" s="215"/>
      <c r="AR30" s="32"/>
      <c r="AS30" s="32"/>
      <c r="AT30" s="47" t="s">
        <v>81</v>
      </c>
      <c r="AU30" s="47"/>
      <c r="AV30" s="216"/>
      <c r="AW30" s="217">
        <v>15</v>
      </c>
      <c r="AX30" s="252"/>
      <c r="AY30" s="38"/>
      <c r="AZ30" s="38"/>
      <c r="BA30" s="49" t="s">
        <v>238</v>
      </c>
      <c r="BB30" s="49"/>
      <c r="BC30" s="253"/>
      <c r="BD30" s="237">
        <v>10</v>
      </c>
      <c r="BE30" s="217"/>
      <c r="BF30" s="8"/>
      <c r="BG30" s="8"/>
      <c r="BH30" s="222"/>
      <c r="BI30" s="222"/>
      <c r="BJ30" s="10" t="s">
        <v>334</v>
      </c>
      <c r="BK30" s="10"/>
      <c r="BL30" s="33"/>
      <c r="BM30" s="8"/>
      <c r="BN30" s="229">
        <v>417</v>
      </c>
      <c r="BO30" s="33"/>
      <c r="BP30" s="34"/>
      <c r="BQ30" s="34"/>
      <c r="BR30" s="47" t="s">
        <v>239</v>
      </c>
      <c r="BS30" s="47"/>
      <c r="BT30" s="47"/>
      <c r="BU30" s="47"/>
      <c r="BV30" s="33"/>
      <c r="BW30" s="229">
        <v>14</v>
      </c>
      <c r="BX30" s="230"/>
      <c r="BY30" s="34"/>
      <c r="BZ30" s="34"/>
      <c r="CA30" s="47" t="s">
        <v>93</v>
      </c>
      <c r="CB30" s="47"/>
      <c r="CC30" s="47"/>
      <c r="CD30" s="47"/>
      <c r="CE30" s="33"/>
      <c r="CF30" s="229">
        <v>5</v>
      </c>
    </row>
    <row r="31" spans="1:84" ht="17.25" customHeight="1">
      <c r="A31" s="226"/>
      <c r="B31" s="226"/>
      <c r="C31" s="226"/>
      <c r="D31" s="47" t="s">
        <v>240</v>
      </c>
      <c r="E31" s="47"/>
      <c r="F31" s="47"/>
      <c r="G31" s="47"/>
      <c r="H31" s="241"/>
      <c r="I31" s="369">
        <v>8</v>
      </c>
      <c r="J31" s="370"/>
      <c r="K31" s="242"/>
      <c r="L31" s="32"/>
      <c r="M31" s="32"/>
      <c r="N31" s="47" t="s">
        <v>241</v>
      </c>
      <c r="O31" s="47"/>
      <c r="P31" s="47"/>
      <c r="Q31" s="241"/>
      <c r="R31" s="368">
        <v>11</v>
      </c>
      <c r="S31" s="368"/>
      <c r="T31" s="10"/>
      <c r="U31" s="32"/>
      <c r="V31" s="32"/>
      <c r="W31" s="47" t="s">
        <v>242</v>
      </c>
      <c r="X31" s="47"/>
      <c r="Y31" s="10"/>
      <c r="Z31" s="214">
        <v>15</v>
      </c>
      <c r="AA31" s="215"/>
      <c r="AB31" s="32"/>
      <c r="AC31" s="32"/>
      <c r="AD31" s="47" t="s">
        <v>243</v>
      </c>
      <c r="AE31" s="47"/>
      <c r="AF31" s="216"/>
      <c r="AG31" s="217">
        <v>20</v>
      </c>
      <c r="AH31" s="10"/>
      <c r="AI31" s="32"/>
      <c r="AJ31" s="32"/>
      <c r="AK31" s="32" t="s">
        <v>236</v>
      </c>
      <c r="AL31" s="32"/>
      <c r="AM31" s="47" t="s">
        <v>244</v>
      </c>
      <c r="AN31" s="47"/>
      <c r="AO31" s="10"/>
      <c r="AP31" s="214">
        <v>9</v>
      </c>
      <c r="AQ31" s="215"/>
      <c r="AR31" s="32"/>
      <c r="AS31" s="32"/>
      <c r="AT31" s="47" t="s">
        <v>92</v>
      </c>
      <c r="AU31" s="47"/>
      <c r="AV31" s="216"/>
      <c r="AW31" s="217">
        <v>9</v>
      </c>
      <c r="AX31" s="218"/>
      <c r="AY31" s="32"/>
      <c r="AZ31" s="32"/>
      <c r="BA31" s="32"/>
      <c r="BB31" s="32"/>
      <c r="BC31" s="218"/>
      <c r="BD31" s="217"/>
      <c r="BE31" s="217"/>
      <c r="BF31" s="8"/>
      <c r="BG31" s="8"/>
      <c r="BH31" s="224"/>
      <c r="BI31" s="224"/>
      <c r="BJ31" s="12" t="s">
        <v>335</v>
      </c>
      <c r="BK31" s="12"/>
      <c r="BL31" s="232"/>
      <c r="BM31" s="9"/>
      <c r="BN31" s="235">
        <v>402</v>
      </c>
      <c r="BO31" s="33"/>
      <c r="BP31" s="34"/>
      <c r="BQ31" s="34"/>
      <c r="BR31" s="47" t="s">
        <v>245</v>
      </c>
      <c r="BS31" s="47"/>
      <c r="BT31" s="47"/>
      <c r="BU31" s="47"/>
      <c r="BV31" s="33"/>
      <c r="BW31" s="229">
        <v>1</v>
      </c>
      <c r="BX31" s="230"/>
      <c r="BY31" s="34"/>
      <c r="BZ31" s="34"/>
      <c r="CA31" s="47" t="s">
        <v>98</v>
      </c>
      <c r="CB31" s="47"/>
      <c r="CC31" s="47"/>
      <c r="CD31" s="47"/>
      <c r="CE31" s="33"/>
      <c r="CF31" s="229">
        <v>1</v>
      </c>
    </row>
    <row r="32" spans="1:84" ht="17.25" customHeight="1">
      <c r="A32" s="226"/>
      <c r="B32" s="226"/>
      <c r="C32" s="226"/>
      <c r="D32" s="47" t="s">
        <v>246</v>
      </c>
      <c r="E32" s="47"/>
      <c r="F32" s="47"/>
      <c r="G32" s="47"/>
      <c r="H32" s="241"/>
      <c r="I32" s="369">
        <v>29</v>
      </c>
      <c r="J32" s="370"/>
      <c r="K32" s="242"/>
      <c r="L32" s="32"/>
      <c r="M32" s="32"/>
      <c r="N32" s="47" t="s">
        <v>247</v>
      </c>
      <c r="O32" s="47"/>
      <c r="P32" s="47"/>
      <c r="Q32" s="241"/>
      <c r="R32" s="368">
        <v>64</v>
      </c>
      <c r="S32" s="368"/>
      <c r="T32" s="10"/>
      <c r="U32" s="32"/>
      <c r="V32" s="32"/>
      <c r="W32" s="47" t="s">
        <v>248</v>
      </c>
      <c r="X32" s="47"/>
      <c r="Y32" s="10"/>
      <c r="Z32" s="214">
        <v>104</v>
      </c>
      <c r="AA32" s="215"/>
      <c r="AB32" s="32"/>
      <c r="AC32" s="32"/>
      <c r="AD32" s="47" t="s">
        <v>249</v>
      </c>
      <c r="AE32" s="47"/>
      <c r="AF32" s="216"/>
      <c r="AG32" s="217">
        <v>30</v>
      </c>
      <c r="AH32" s="10"/>
      <c r="AI32" s="32"/>
      <c r="AJ32" s="32"/>
      <c r="AK32" s="32" t="s">
        <v>236</v>
      </c>
      <c r="AL32" s="32"/>
      <c r="AM32" s="47" t="s">
        <v>250</v>
      </c>
      <c r="AN32" s="47"/>
      <c r="AO32" s="10"/>
      <c r="AP32" s="214">
        <v>13</v>
      </c>
      <c r="AQ32" s="215"/>
      <c r="AR32" s="32"/>
      <c r="AS32" s="32"/>
      <c r="AT32" s="47" t="s">
        <v>97</v>
      </c>
      <c r="AU32" s="47"/>
      <c r="AV32" s="216"/>
      <c r="AW32" s="217">
        <v>6</v>
      </c>
      <c r="AX32" s="360" t="s">
        <v>251</v>
      </c>
      <c r="AY32" s="360"/>
      <c r="AZ32" s="360"/>
      <c r="BA32" s="360"/>
      <c r="BB32" s="360"/>
      <c r="BC32" s="360"/>
      <c r="BD32" s="360"/>
      <c r="BE32" s="217"/>
      <c r="BF32" s="33"/>
      <c r="BG32" s="47" t="s">
        <v>144</v>
      </c>
      <c r="BH32" s="47"/>
      <c r="BI32" s="47"/>
      <c r="BJ32" s="47"/>
      <c r="BK32" s="151"/>
      <c r="BL32" s="151"/>
      <c r="BM32" s="33"/>
      <c r="BN32" s="229">
        <f>SUM(BN33:BN43)</f>
        <v>402</v>
      </c>
      <c r="BO32" s="33"/>
      <c r="BP32" s="34"/>
      <c r="BQ32" s="34"/>
      <c r="BR32" s="47" t="s">
        <v>252</v>
      </c>
      <c r="BS32" s="47"/>
      <c r="BT32" s="47"/>
      <c r="BU32" s="47"/>
      <c r="BV32" s="33"/>
      <c r="BW32" s="229">
        <v>1</v>
      </c>
      <c r="BX32" s="230"/>
      <c r="BY32" s="34"/>
      <c r="BZ32" s="34"/>
      <c r="CA32" s="47" t="s">
        <v>106</v>
      </c>
      <c r="CB32" s="47"/>
      <c r="CC32" s="47"/>
      <c r="CD32" s="47"/>
      <c r="CE32" s="33"/>
      <c r="CF32" s="229">
        <v>27</v>
      </c>
    </row>
    <row r="33" spans="1:84" ht="17.25" customHeight="1" thickBot="1">
      <c r="A33" s="226"/>
      <c r="B33" s="226"/>
      <c r="C33" s="226"/>
      <c r="D33" s="47" t="s">
        <v>253</v>
      </c>
      <c r="E33" s="47"/>
      <c r="F33" s="47"/>
      <c r="G33" s="47"/>
      <c r="H33" s="241"/>
      <c r="I33" s="369">
        <v>19</v>
      </c>
      <c r="J33" s="370"/>
      <c r="K33" s="242"/>
      <c r="L33" s="32"/>
      <c r="M33" s="32"/>
      <c r="N33" s="47" t="s">
        <v>254</v>
      </c>
      <c r="O33" s="47"/>
      <c r="P33" s="47"/>
      <c r="Q33" s="241"/>
      <c r="R33" s="368">
        <v>79</v>
      </c>
      <c r="S33" s="368"/>
      <c r="T33" s="10"/>
      <c r="U33" s="32"/>
      <c r="V33" s="32"/>
      <c r="W33" s="47" t="s">
        <v>255</v>
      </c>
      <c r="X33" s="47"/>
      <c r="Y33" s="10"/>
      <c r="Z33" s="214">
        <v>104</v>
      </c>
      <c r="AA33" s="215"/>
      <c r="AB33" s="32"/>
      <c r="AC33" s="32"/>
      <c r="AD33" s="47" t="s">
        <v>256</v>
      </c>
      <c r="AE33" s="47"/>
      <c r="AF33" s="216"/>
      <c r="AG33" s="217">
        <v>40</v>
      </c>
      <c r="AH33" s="10"/>
      <c r="AI33" s="32"/>
      <c r="AJ33" s="32"/>
      <c r="AK33" s="32" t="s">
        <v>236</v>
      </c>
      <c r="AL33" s="32"/>
      <c r="AM33" s="47" t="s">
        <v>257</v>
      </c>
      <c r="AN33" s="47"/>
      <c r="AO33" s="10"/>
      <c r="AP33" s="214">
        <v>6</v>
      </c>
      <c r="AQ33" s="215"/>
      <c r="AR33" s="32"/>
      <c r="AS33" s="32"/>
      <c r="AT33" s="47" t="s">
        <v>103</v>
      </c>
      <c r="AU33" s="47"/>
      <c r="AV33" s="216"/>
      <c r="AW33" s="217">
        <v>18</v>
      </c>
      <c r="AX33" s="218"/>
      <c r="AY33" s="32"/>
      <c r="AZ33" s="32"/>
      <c r="BA33" s="226"/>
      <c r="BB33" s="226"/>
      <c r="BC33" s="218"/>
      <c r="BD33" s="217"/>
      <c r="BE33" s="217"/>
      <c r="BF33" s="33"/>
      <c r="BG33" s="34"/>
      <c r="BH33" s="34"/>
      <c r="BI33" s="47" t="s">
        <v>81</v>
      </c>
      <c r="BJ33" s="47"/>
      <c r="BK33" s="47"/>
      <c r="BL33" s="47"/>
      <c r="BM33" s="33"/>
      <c r="BN33" s="229">
        <v>24</v>
      </c>
      <c r="BO33" s="33"/>
      <c r="BP33" s="34"/>
      <c r="BQ33" s="34"/>
      <c r="BR33" s="47" t="s">
        <v>258</v>
      </c>
      <c r="BS33" s="47"/>
      <c r="BT33" s="47"/>
      <c r="BU33" s="47"/>
      <c r="BV33" s="33"/>
      <c r="BW33" s="229">
        <v>13</v>
      </c>
      <c r="BX33" s="230"/>
      <c r="BY33" s="34"/>
      <c r="BZ33" s="34"/>
      <c r="CA33" s="47" t="s">
        <v>112</v>
      </c>
      <c r="CB33" s="47"/>
      <c r="CC33" s="47"/>
      <c r="CD33" s="47"/>
      <c r="CE33" s="33"/>
      <c r="CF33" s="229">
        <v>9</v>
      </c>
    </row>
    <row r="34" spans="1:84" ht="17.25" customHeight="1">
      <c r="A34" s="226"/>
      <c r="B34" s="226"/>
      <c r="C34" s="226"/>
      <c r="D34" s="47" t="s">
        <v>259</v>
      </c>
      <c r="E34" s="47"/>
      <c r="F34" s="47"/>
      <c r="G34" s="47"/>
      <c r="H34" s="241"/>
      <c r="I34" s="369">
        <v>9</v>
      </c>
      <c r="J34" s="370"/>
      <c r="K34" s="242"/>
      <c r="L34" s="32"/>
      <c r="M34" s="32"/>
      <c r="N34" s="47" t="s">
        <v>260</v>
      </c>
      <c r="O34" s="47"/>
      <c r="P34" s="47"/>
      <c r="Q34" s="241"/>
      <c r="R34" s="368">
        <v>56</v>
      </c>
      <c r="S34" s="368"/>
      <c r="T34" s="10"/>
      <c r="U34" s="32"/>
      <c r="V34" s="32"/>
      <c r="W34" s="47" t="s">
        <v>261</v>
      </c>
      <c r="X34" s="47"/>
      <c r="Y34" s="10"/>
      <c r="Z34" s="214">
        <v>39</v>
      </c>
      <c r="AA34" s="215"/>
      <c r="AB34" s="47" t="s">
        <v>262</v>
      </c>
      <c r="AC34" s="47"/>
      <c r="AD34" s="47"/>
      <c r="AE34" s="32"/>
      <c r="AF34" s="216"/>
      <c r="AG34" s="217">
        <f>AG35</f>
        <v>43</v>
      </c>
      <c r="AH34" s="10"/>
      <c r="AI34" s="32"/>
      <c r="AJ34" s="32"/>
      <c r="AK34" s="32" t="s">
        <v>263</v>
      </c>
      <c r="AL34" s="32"/>
      <c r="AM34" s="47" t="s">
        <v>264</v>
      </c>
      <c r="AN34" s="47"/>
      <c r="AO34" s="10"/>
      <c r="AP34" s="214">
        <v>12</v>
      </c>
      <c r="AQ34" s="215"/>
      <c r="AR34" s="32"/>
      <c r="AS34" s="32"/>
      <c r="AT34" s="47" t="s">
        <v>111</v>
      </c>
      <c r="AU34" s="47"/>
      <c r="AV34" s="216"/>
      <c r="AW34" s="217">
        <v>9</v>
      </c>
      <c r="AX34" s="362" t="s">
        <v>64</v>
      </c>
      <c r="AY34" s="362"/>
      <c r="AZ34" s="362"/>
      <c r="BA34" s="362"/>
      <c r="BB34" s="362"/>
      <c r="BC34" s="362"/>
      <c r="BD34" s="280" t="s">
        <v>186</v>
      </c>
      <c r="BE34" s="217"/>
      <c r="BF34" s="33"/>
      <c r="BG34" s="34"/>
      <c r="BH34" s="34"/>
      <c r="BI34" s="47" t="s">
        <v>336</v>
      </c>
      <c r="BJ34" s="47"/>
      <c r="BK34" s="47"/>
      <c r="BL34" s="47"/>
      <c r="BM34" s="33"/>
      <c r="BN34" s="229">
        <v>34</v>
      </c>
      <c r="BO34" s="254"/>
      <c r="BP34" s="47" t="s">
        <v>265</v>
      </c>
      <c r="BQ34" s="47"/>
      <c r="BR34" s="47"/>
      <c r="BS34" s="47"/>
      <c r="BT34" s="151"/>
      <c r="BU34" s="151"/>
      <c r="BV34" s="255"/>
      <c r="BW34" s="229">
        <f>SUM(BW35:BW41)</f>
        <v>145</v>
      </c>
      <c r="BX34" s="230"/>
      <c r="BY34" s="34"/>
      <c r="BZ34" s="34"/>
      <c r="CA34" s="47" t="s">
        <v>266</v>
      </c>
      <c r="CB34" s="47"/>
      <c r="CC34" s="47"/>
      <c r="CD34" s="47"/>
      <c r="CE34" s="33"/>
      <c r="CF34" s="229">
        <v>14</v>
      </c>
    </row>
    <row r="35" spans="1:84" ht="17.25" customHeight="1">
      <c r="A35" s="226"/>
      <c r="B35" s="226"/>
      <c r="C35" s="226"/>
      <c r="D35" s="47" t="s">
        <v>81</v>
      </c>
      <c r="E35" s="47"/>
      <c r="F35" s="47"/>
      <c r="G35" s="47"/>
      <c r="H35" s="241"/>
      <c r="I35" s="369">
        <v>22</v>
      </c>
      <c r="J35" s="370"/>
      <c r="K35" s="242"/>
      <c r="L35" s="47" t="s">
        <v>267</v>
      </c>
      <c r="M35" s="47"/>
      <c r="N35" s="47"/>
      <c r="O35" s="47"/>
      <c r="P35" s="32"/>
      <c r="Q35" s="241"/>
      <c r="R35" s="368">
        <f>SUM(R36:S37)</f>
        <v>25</v>
      </c>
      <c r="S35" s="368"/>
      <c r="T35" s="10"/>
      <c r="U35" s="32"/>
      <c r="V35" s="32"/>
      <c r="W35" s="47" t="s">
        <v>268</v>
      </c>
      <c r="X35" s="47"/>
      <c r="Y35" s="10"/>
      <c r="Z35" s="214">
        <v>8</v>
      </c>
      <c r="AA35" s="215"/>
      <c r="AB35" s="32"/>
      <c r="AC35" s="32"/>
      <c r="AD35" s="47" t="s">
        <v>269</v>
      </c>
      <c r="AE35" s="47"/>
      <c r="AF35" s="216"/>
      <c r="AG35" s="217">
        <v>43</v>
      </c>
      <c r="AH35" s="10"/>
      <c r="AI35" s="32"/>
      <c r="AJ35" s="32"/>
      <c r="AK35" s="32" t="s">
        <v>263</v>
      </c>
      <c r="AL35" s="32"/>
      <c r="AM35" s="47" t="s">
        <v>189</v>
      </c>
      <c r="AN35" s="47"/>
      <c r="AO35" s="10"/>
      <c r="AP35" s="214">
        <v>14</v>
      </c>
      <c r="AQ35" s="215"/>
      <c r="AR35" s="32"/>
      <c r="AS35" s="32"/>
      <c r="AT35" s="47" t="s">
        <v>118</v>
      </c>
      <c r="AU35" s="47"/>
      <c r="AV35" s="216"/>
      <c r="AW35" s="217">
        <v>11</v>
      </c>
      <c r="AX35" s="363"/>
      <c r="AY35" s="363"/>
      <c r="AZ35" s="363"/>
      <c r="BA35" s="363"/>
      <c r="BB35" s="363"/>
      <c r="BC35" s="363"/>
      <c r="BD35" s="282"/>
      <c r="BE35" s="217"/>
      <c r="BF35" s="33"/>
      <c r="BG35" s="34"/>
      <c r="BH35" s="34"/>
      <c r="BI35" s="47" t="s">
        <v>270</v>
      </c>
      <c r="BJ35" s="47"/>
      <c r="BK35" s="47"/>
      <c r="BL35" s="47"/>
      <c r="BM35" s="33"/>
      <c r="BN35" s="229">
        <v>32</v>
      </c>
      <c r="BO35" s="254"/>
      <c r="BP35" s="34"/>
      <c r="BQ35" s="34"/>
      <c r="BR35" s="47" t="s">
        <v>81</v>
      </c>
      <c r="BS35" s="47"/>
      <c r="BT35" s="47"/>
      <c r="BU35" s="47"/>
      <c r="BV35" s="256"/>
      <c r="BW35" s="229">
        <v>6</v>
      </c>
      <c r="BX35" s="230"/>
      <c r="BY35" s="34"/>
      <c r="BZ35" s="34"/>
      <c r="CA35" s="47" t="s">
        <v>271</v>
      </c>
      <c r="CB35" s="47"/>
      <c r="CC35" s="47"/>
      <c r="CD35" s="47"/>
      <c r="CE35" s="33"/>
      <c r="CF35" s="229">
        <v>6</v>
      </c>
    </row>
    <row r="36" spans="1:84" ht="17.25" customHeight="1">
      <c r="A36" s="226"/>
      <c r="B36" s="47" t="s">
        <v>272</v>
      </c>
      <c r="C36" s="47"/>
      <c r="D36" s="47"/>
      <c r="E36" s="47"/>
      <c r="F36" s="222"/>
      <c r="G36" s="222"/>
      <c r="H36" s="241"/>
      <c r="I36" s="368">
        <f>SUM(I37:J43)</f>
        <v>93</v>
      </c>
      <c r="J36" s="368"/>
      <c r="K36" s="242"/>
      <c r="L36" s="32"/>
      <c r="M36" s="32"/>
      <c r="N36" s="47" t="s">
        <v>273</v>
      </c>
      <c r="O36" s="47"/>
      <c r="P36" s="47"/>
      <c r="Q36" s="241"/>
      <c r="R36" s="368">
        <v>18</v>
      </c>
      <c r="S36" s="368"/>
      <c r="T36" s="10"/>
      <c r="U36" s="32"/>
      <c r="V36" s="32"/>
      <c r="W36" s="383" t="s">
        <v>274</v>
      </c>
      <c r="X36" s="383"/>
      <c r="Y36" s="10"/>
      <c r="Z36" s="214">
        <v>40</v>
      </c>
      <c r="AA36" s="215"/>
      <c r="AB36" s="32"/>
      <c r="AC36" s="32"/>
      <c r="AD36" s="32"/>
      <c r="AE36" s="32"/>
      <c r="AF36" s="216"/>
      <c r="AG36" s="217"/>
      <c r="AH36" s="10"/>
      <c r="AI36" s="32"/>
      <c r="AJ36" s="32"/>
      <c r="AK36" s="32" t="s">
        <v>263</v>
      </c>
      <c r="AL36" s="32"/>
      <c r="AM36" s="47" t="s">
        <v>275</v>
      </c>
      <c r="AN36" s="47"/>
      <c r="AO36" s="10"/>
      <c r="AP36" s="214">
        <v>9</v>
      </c>
      <c r="AQ36" s="215"/>
      <c r="AR36" s="32"/>
      <c r="AS36" s="47" t="s">
        <v>276</v>
      </c>
      <c r="AT36" s="47"/>
      <c r="AU36" s="32"/>
      <c r="AV36" s="216"/>
      <c r="AW36" s="217">
        <f>SUM(AW37:AW42)</f>
        <v>61</v>
      </c>
      <c r="AX36" s="218"/>
      <c r="AY36" s="47" t="s">
        <v>82</v>
      </c>
      <c r="AZ36" s="47"/>
      <c r="BA36" s="47"/>
      <c r="BB36" s="257"/>
      <c r="BC36" s="218"/>
      <c r="BD36" s="229">
        <f>SUM(BD37:BD38)</f>
        <v>23</v>
      </c>
      <c r="BF36" s="33"/>
      <c r="BG36" s="34"/>
      <c r="BH36" s="34"/>
      <c r="BI36" s="47" t="s">
        <v>277</v>
      </c>
      <c r="BJ36" s="47"/>
      <c r="BK36" s="47"/>
      <c r="BL36" s="47"/>
      <c r="BM36" s="33"/>
      <c r="BN36" s="229">
        <v>62</v>
      </c>
      <c r="BO36" s="254"/>
      <c r="BP36" s="34"/>
      <c r="BQ36" s="34"/>
      <c r="BR36" s="47" t="s">
        <v>88</v>
      </c>
      <c r="BS36" s="47"/>
      <c r="BT36" s="47"/>
      <c r="BU36" s="47"/>
      <c r="BV36" s="256"/>
      <c r="BW36" s="229">
        <v>33</v>
      </c>
      <c r="BX36" s="258"/>
      <c r="BY36" s="226"/>
      <c r="BZ36" s="226"/>
      <c r="CA36" s="47" t="s">
        <v>278</v>
      </c>
      <c r="CB36" s="47"/>
      <c r="CC36" s="47"/>
      <c r="CD36" s="47"/>
      <c r="CE36" s="255"/>
      <c r="CF36" s="229">
        <v>1</v>
      </c>
    </row>
    <row r="37" spans="1:84" ht="17.25" customHeight="1">
      <c r="A37" s="226"/>
      <c r="B37" s="226"/>
      <c r="C37" s="226"/>
      <c r="D37" s="47" t="s">
        <v>279</v>
      </c>
      <c r="E37" s="47"/>
      <c r="F37" s="47"/>
      <c r="G37" s="47"/>
      <c r="H37" s="241"/>
      <c r="I37" s="368">
        <v>25</v>
      </c>
      <c r="J37" s="368"/>
      <c r="K37" s="242"/>
      <c r="L37" s="32"/>
      <c r="M37" s="32"/>
      <c r="N37" s="47" t="s">
        <v>280</v>
      </c>
      <c r="O37" s="47"/>
      <c r="P37" s="47"/>
      <c r="Q37" s="241"/>
      <c r="R37" s="368">
        <v>7</v>
      </c>
      <c r="S37" s="368"/>
      <c r="T37" s="10"/>
      <c r="U37" s="32"/>
      <c r="V37" s="32"/>
      <c r="W37" s="383" t="s">
        <v>281</v>
      </c>
      <c r="X37" s="383"/>
      <c r="Y37" s="10"/>
      <c r="Z37" s="214">
        <v>32</v>
      </c>
      <c r="AA37" s="215"/>
      <c r="AB37" s="32"/>
      <c r="AC37" s="32"/>
      <c r="AD37" s="32"/>
      <c r="AE37" s="32"/>
      <c r="AF37" s="216"/>
      <c r="AG37" s="217"/>
      <c r="AH37" s="10"/>
      <c r="AI37" s="32"/>
      <c r="AJ37" s="32"/>
      <c r="AK37" s="32" t="s">
        <v>263</v>
      </c>
      <c r="AL37" s="32"/>
      <c r="AM37" s="47" t="s">
        <v>282</v>
      </c>
      <c r="AN37" s="47"/>
      <c r="AO37" s="10"/>
      <c r="AP37" s="214">
        <v>10</v>
      </c>
      <c r="AQ37" s="215"/>
      <c r="AR37" s="32"/>
      <c r="AS37" s="32"/>
      <c r="AT37" s="47" t="s">
        <v>81</v>
      </c>
      <c r="AU37" s="47"/>
      <c r="AV37" s="216"/>
      <c r="AW37" s="217">
        <v>13</v>
      </c>
      <c r="AX37" s="218"/>
      <c r="AY37" s="257"/>
      <c r="AZ37" s="257"/>
      <c r="BA37" s="47" t="s">
        <v>283</v>
      </c>
      <c r="BB37" s="47"/>
      <c r="BC37" s="218"/>
      <c r="BD37" s="229">
        <v>10</v>
      </c>
      <c r="BF37" s="33"/>
      <c r="BG37" s="34"/>
      <c r="BH37" s="34"/>
      <c r="BI37" s="47" t="s">
        <v>284</v>
      </c>
      <c r="BJ37" s="47"/>
      <c r="BK37" s="47"/>
      <c r="BL37" s="47"/>
      <c r="BM37" s="33"/>
      <c r="BN37" s="229">
        <v>49</v>
      </c>
      <c r="BO37" s="254"/>
      <c r="BP37" s="34"/>
      <c r="BQ37" s="34"/>
      <c r="BR37" s="47" t="s">
        <v>93</v>
      </c>
      <c r="BS37" s="47"/>
      <c r="BT37" s="47"/>
      <c r="BU37" s="47"/>
      <c r="BV37" s="256"/>
      <c r="BW37" s="229">
        <v>11</v>
      </c>
      <c r="BX37" s="258"/>
      <c r="BY37" s="34"/>
      <c r="BZ37" s="34"/>
      <c r="CA37" s="47" t="s">
        <v>285</v>
      </c>
      <c r="CB37" s="47"/>
      <c r="CC37" s="47"/>
      <c r="CD37" s="47"/>
      <c r="CE37" s="255"/>
      <c r="CF37" s="229">
        <v>23</v>
      </c>
    </row>
    <row r="38" spans="1:84" ht="17.25" customHeight="1">
      <c r="A38" s="226"/>
      <c r="B38" s="226"/>
      <c r="C38" s="226"/>
      <c r="D38" s="47" t="s">
        <v>286</v>
      </c>
      <c r="E38" s="47"/>
      <c r="F38" s="47"/>
      <c r="G38" s="47"/>
      <c r="H38" s="241"/>
      <c r="I38" s="368">
        <v>4</v>
      </c>
      <c r="J38" s="368"/>
      <c r="K38" s="242"/>
      <c r="L38" s="47" t="s">
        <v>287</v>
      </c>
      <c r="M38" s="47"/>
      <c r="N38" s="47"/>
      <c r="O38" s="47"/>
      <c r="P38" s="32"/>
      <c r="Q38" s="241"/>
      <c r="R38" s="368">
        <f>SUM(R39:S43)</f>
        <v>200</v>
      </c>
      <c r="S38" s="368"/>
      <c r="T38" s="10"/>
      <c r="U38" s="32"/>
      <c r="V38" s="32"/>
      <c r="W38" s="383" t="s">
        <v>288</v>
      </c>
      <c r="X38" s="383"/>
      <c r="Y38" s="10"/>
      <c r="Z38" s="214">
        <v>14</v>
      </c>
      <c r="AA38" s="215"/>
      <c r="AB38" s="32"/>
      <c r="AC38" s="32"/>
      <c r="AD38" s="32"/>
      <c r="AE38" s="32"/>
      <c r="AF38" s="216"/>
      <c r="AG38" s="217"/>
      <c r="AH38" s="10"/>
      <c r="AI38" s="32"/>
      <c r="AJ38" s="32"/>
      <c r="AK38" s="32"/>
      <c r="AL38" s="32"/>
      <c r="AM38" s="32"/>
      <c r="AN38" s="32"/>
      <c r="AO38" s="10"/>
      <c r="AP38" s="214"/>
      <c r="AQ38" s="215"/>
      <c r="AR38" s="32"/>
      <c r="AS38" s="32"/>
      <c r="AT38" s="47" t="s">
        <v>92</v>
      </c>
      <c r="AU38" s="47"/>
      <c r="AV38" s="216"/>
      <c r="AW38" s="217">
        <v>8</v>
      </c>
      <c r="AX38" s="218"/>
      <c r="AY38" s="257"/>
      <c r="AZ38" s="257"/>
      <c r="BA38" s="47" t="s">
        <v>289</v>
      </c>
      <c r="BB38" s="47"/>
      <c r="BC38" s="218"/>
      <c r="BD38" s="229">
        <v>13</v>
      </c>
      <c r="BF38" s="33"/>
      <c r="BG38" s="34"/>
      <c r="BH38" s="34"/>
      <c r="BI38" s="47" t="s">
        <v>290</v>
      </c>
      <c r="BJ38" s="47"/>
      <c r="BK38" s="47"/>
      <c r="BL38" s="47"/>
      <c r="BM38" s="33"/>
      <c r="BN38" s="229">
        <v>28</v>
      </c>
      <c r="BO38" s="254"/>
      <c r="BP38" s="34"/>
      <c r="BQ38" s="34"/>
      <c r="BR38" s="47" t="s">
        <v>98</v>
      </c>
      <c r="BS38" s="47"/>
      <c r="BT38" s="47"/>
      <c r="BU38" s="47"/>
      <c r="BV38" s="256"/>
      <c r="BW38" s="229">
        <v>7</v>
      </c>
      <c r="BX38" s="258"/>
      <c r="BY38" s="34"/>
      <c r="BZ38" s="34"/>
      <c r="CA38" s="47" t="s">
        <v>291</v>
      </c>
      <c r="CB38" s="47"/>
      <c r="CC38" s="47"/>
      <c r="CD38" s="47"/>
      <c r="CE38" s="255"/>
      <c r="CF38" s="229">
        <v>7</v>
      </c>
    </row>
    <row r="39" spans="1:84" ht="17.25" customHeight="1">
      <c r="A39" s="226"/>
      <c r="B39" s="226"/>
      <c r="C39" s="226"/>
      <c r="D39" s="47" t="s">
        <v>292</v>
      </c>
      <c r="E39" s="47"/>
      <c r="F39" s="47"/>
      <c r="G39" s="47"/>
      <c r="H39" s="241"/>
      <c r="I39" s="368">
        <v>18</v>
      </c>
      <c r="J39" s="368"/>
      <c r="K39" s="242"/>
      <c r="L39" s="32"/>
      <c r="M39" s="32"/>
      <c r="N39" s="47" t="s">
        <v>293</v>
      </c>
      <c r="O39" s="47"/>
      <c r="P39" s="47"/>
      <c r="Q39" s="241"/>
      <c r="R39" s="368">
        <v>12</v>
      </c>
      <c r="S39" s="368"/>
      <c r="T39" s="10"/>
      <c r="U39" s="47" t="s">
        <v>337</v>
      </c>
      <c r="V39" s="47"/>
      <c r="W39" s="47"/>
      <c r="X39" s="32"/>
      <c r="Y39" s="10"/>
      <c r="Z39" s="214">
        <f>SUM(Z40:Z44)</f>
        <v>69</v>
      </c>
      <c r="AA39" s="215"/>
      <c r="AB39" s="32"/>
      <c r="AC39" s="32"/>
      <c r="AD39" s="32"/>
      <c r="AE39" s="32"/>
      <c r="AF39" s="216"/>
      <c r="AG39" s="217"/>
      <c r="AH39" s="10"/>
      <c r="AI39" s="32"/>
      <c r="AJ39" s="32"/>
      <c r="AK39" s="32"/>
      <c r="AL39" s="32"/>
      <c r="AM39" s="32"/>
      <c r="AN39" s="32"/>
      <c r="AO39" s="10"/>
      <c r="AP39" s="214"/>
      <c r="AQ39" s="215"/>
      <c r="AR39" s="32"/>
      <c r="AS39" s="32"/>
      <c r="AT39" s="47" t="s">
        <v>97</v>
      </c>
      <c r="AU39" s="47"/>
      <c r="AV39" s="216"/>
      <c r="AW39" s="217">
        <v>8</v>
      </c>
      <c r="AX39" s="218"/>
      <c r="AY39" s="47" t="s">
        <v>89</v>
      </c>
      <c r="AZ39" s="47"/>
      <c r="BA39" s="47"/>
      <c r="BB39" s="257"/>
      <c r="BC39" s="218"/>
      <c r="BD39" s="229">
        <v>17</v>
      </c>
      <c r="BF39" s="33"/>
      <c r="BG39" s="34"/>
      <c r="BH39" s="34"/>
      <c r="BI39" s="47" t="s">
        <v>294</v>
      </c>
      <c r="BJ39" s="47"/>
      <c r="BK39" s="47"/>
      <c r="BL39" s="47"/>
      <c r="BM39" s="33"/>
      <c r="BN39" s="229">
        <v>69</v>
      </c>
      <c r="BO39" s="254"/>
      <c r="BP39" s="34"/>
      <c r="BQ39" s="34"/>
      <c r="BR39" s="47" t="s">
        <v>106</v>
      </c>
      <c r="BS39" s="47"/>
      <c r="BT39" s="47"/>
      <c r="BU39" s="47"/>
      <c r="BV39" s="256"/>
      <c r="BW39" s="229">
        <v>66</v>
      </c>
      <c r="BX39" s="258"/>
      <c r="BY39" s="34"/>
      <c r="BZ39" s="34"/>
      <c r="CA39" s="47" t="s">
        <v>295</v>
      </c>
      <c r="CB39" s="47"/>
      <c r="CC39" s="47"/>
      <c r="CD39" s="47"/>
      <c r="CE39" s="255"/>
      <c r="CF39" s="229">
        <v>8</v>
      </c>
    </row>
    <row r="40" spans="1:84" ht="17.25" customHeight="1">
      <c r="A40" s="226"/>
      <c r="B40" s="226"/>
      <c r="C40" s="226"/>
      <c r="D40" s="47" t="s">
        <v>296</v>
      </c>
      <c r="E40" s="47"/>
      <c r="F40" s="47"/>
      <c r="G40" s="47"/>
      <c r="H40" s="241"/>
      <c r="I40" s="368">
        <v>8</v>
      </c>
      <c r="J40" s="368"/>
      <c r="K40" s="242"/>
      <c r="L40" s="32"/>
      <c r="M40" s="32"/>
      <c r="N40" s="47" t="s">
        <v>297</v>
      </c>
      <c r="O40" s="47"/>
      <c r="P40" s="47"/>
      <c r="Q40" s="241"/>
      <c r="R40" s="368">
        <v>18</v>
      </c>
      <c r="S40" s="368"/>
      <c r="T40" s="10"/>
      <c r="U40" s="10"/>
      <c r="V40" s="10"/>
      <c r="W40" s="47" t="s">
        <v>298</v>
      </c>
      <c r="X40" s="47"/>
      <c r="Y40" s="10"/>
      <c r="Z40" s="214">
        <v>33</v>
      </c>
      <c r="AA40" s="215"/>
      <c r="AB40" s="32"/>
      <c r="AC40" s="32"/>
      <c r="AD40" s="32"/>
      <c r="AE40" s="32"/>
      <c r="AF40" s="216"/>
      <c r="AG40" s="217"/>
      <c r="AH40" s="10"/>
      <c r="AI40" s="32"/>
      <c r="AJ40" s="32"/>
      <c r="AK40" s="32"/>
      <c r="AL40" s="32"/>
      <c r="AM40" s="32"/>
      <c r="AN40" s="32"/>
      <c r="AO40" s="10"/>
      <c r="AP40" s="214"/>
      <c r="AQ40" s="215"/>
      <c r="AR40" s="32"/>
      <c r="AS40" s="32"/>
      <c r="AT40" s="47" t="s">
        <v>103</v>
      </c>
      <c r="AU40" s="47"/>
      <c r="AV40" s="216"/>
      <c r="AW40" s="217">
        <v>14</v>
      </c>
      <c r="AX40" s="218"/>
      <c r="AY40" s="47" t="s">
        <v>94</v>
      </c>
      <c r="AZ40" s="47"/>
      <c r="BA40" s="47"/>
      <c r="BB40" s="257"/>
      <c r="BC40" s="218"/>
      <c r="BD40" s="229">
        <v>15</v>
      </c>
      <c r="BF40" s="5"/>
      <c r="BG40" s="5"/>
      <c r="BH40" s="5"/>
      <c r="BI40" s="361" t="s">
        <v>299</v>
      </c>
      <c r="BJ40" s="361"/>
      <c r="BK40" s="47" t="s">
        <v>300</v>
      </c>
      <c r="BL40" s="47"/>
      <c r="BM40" s="5"/>
      <c r="BN40" s="229">
        <v>23</v>
      </c>
      <c r="BO40" s="254"/>
      <c r="BP40" s="34"/>
      <c r="BQ40" s="34"/>
      <c r="BR40" s="47" t="s">
        <v>301</v>
      </c>
      <c r="BS40" s="47"/>
      <c r="BT40" s="47"/>
      <c r="BU40" s="47"/>
      <c r="BV40" s="255"/>
      <c r="BW40" s="229">
        <v>1</v>
      </c>
      <c r="BX40" s="258"/>
      <c r="BY40" s="34"/>
      <c r="BZ40" s="34"/>
      <c r="CA40" s="47" t="s">
        <v>302</v>
      </c>
      <c r="CB40" s="47"/>
      <c r="CC40" s="47"/>
      <c r="CD40" s="47"/>
      <c r="CE40" s="255"/>
      <c r="CF40" s="229">
        <v>2</v>
      </c>
    </row>
    <row r="41" spans="1:84" ht="17.25" customHeight="1" thickBot="1">
      <c r="A41" s="226"/>
      <c r="B41" s="226"/>
      <c r="C41" s="226"/>
      <c r="D41" s="47" t="s">
        <v>303</v>
      </c>
      <c r="E41" s="47"/>
      <c r="F41" s="47"/>
      <c r="G41" s="47"/>
      <c r="H41" s="241"/>
      <c r="I41" s="368">
        <v>8</v>
      </c>
      <c r="J41" s="368"/>
      <c r="K41" s="242"/>
      <c r="L41" s="32"/>
      <c r="M41" s="32"/>
      <c r="N41" s="47" t="s">
        <v>304</v>
      </c>
      <c r="O41" s="47"/>
      <c r="P41" s="47"/>
      <c r="Q41" s="241"/>
      <c r="R41" s="368">
        <v>86</v>
      </c>
      <c r="S41" s="368"/>
      <c r="T41" s="10"/>
      <c r="U41" s="10"/>
      <c r="V41" s="10"/>
      <c r="W41" s="47" t="s">
        <v>305</v>
      </c>
      <c r="X41" s="47"/>
      <c r="Y41" s="10"/>
      <c r="Z41" s="214">
        <v>10</v>
      </c>
      <c r="AA41" s="215"/>
      <c r="AB41" s="32"/>
      <c r="AC41" s="32"/>
      <c r="AD41" s="32"/>
      <c r="AE41" s="32"/>
      <c r="AF41" s="216"/>
      <c r="AG41" s="217"/>
      <c r="AH41" s="10"/>
      <c r="AI41" s="32"/>
      <c r="AJ41" s="32"/>
      <c r="AK41" s="32"/>
      <c r="AL41" s="32"/>
      <c r="AM41" s="32"/>
      <c r="AN41" s="32"/>
      <c r="AO41" s="10"/>
      <c r="AP41" s="214"/>
      <c r="AQ41" s="215"/>
      <c r="AR41" s="32"/>
      <c r="AS41" s="32"/>
      <c r="AT41" s="47" t="s">
        <v>111</v>
      </c>
      <c r="AU41" s="47"/>
      <c r="AV41" s="216"/>
      <c r="AW41" s="217">
        <v>8</v>
      </c>
      <c r="AX41" s="218"/>
      <c r="AY41" s="47" t="s">
        <v>99</v>
      </c>
      <c r="AZ41" s="47"/>
      <c r="BA41" s="47"/>
      <c r="BB41" s="257"/>
      <c r="BC41" s="218"/>
      <c r="BD41" s="229">
        <v>18</v>
      </c>
      <c r="BF41" s="5"/>
      <c r="BG41" s="5"/>
      <c r="BH41" s="5"/>
      <c r="BI41" s="361" t="s">
        <v>338</v>
      </c>
      <c r="BJ41" s="361"/>
      <c r="BK41" s="47" t="s">
        <v>339</v>
      </c>
      <c r="BL41" s="47"/>
      <c r="BM41" s="5"/>
      <c r="BN41" s="229">
        <v>14</v>
      </c>
      <c r="BO41" s="259"/>
      <c r="BP41" s="40"/>
      <c r="BQ41" s="40"/>
      <c r="BR41" s="49" t="s">
        <v>112</v>
      </c>
      <c r="BS41" s="49"/>
      <c r="BT41" s="49"/>
      <c r="BU41" s="49"/>
      <c r="BV41" s="260"/>
      <c r="BW41" s="240">
        <v>21</v>
      </c>
      <c r="BX41" s="261"/>
      <c r="BY41" s="40"/>
      <c r="BZ41" s="40"/>
      <c r="CA41" s="49" t="s">
        <v>306</v>
      </c>
      <c r="CB41" s="49"/>
      <c r="CC41" s="49"/>
      <c r="CD41" s="49"/>
      <c r="CE41" s="260"/>
      <c r="CF41" s="240">
        <v>8</v>
      </c>
    </row>
    <row r="42" spans="1:67" ht="17.25" customHeight="1">
      <c r="A42" s="226"/>
      <c r="B42" s="226"/>
      <c r="C42" s="226"/>
      <c r="D42" s="47" t="s">
        <v>307</v>
      </c>
      <c r="E42" s="47"/>
      <c r="F42" s="47"/>
      <c r="G42" s="47"/>
      <c r="H42" s="241"/>
      <c r="I42" s="368">
        <v>4</v>
      </c>
      <c r="J42" s="368"/>
      <c r="K42" s="242"/>
      <c r="L42" s="32"/>
      <c r="M42" s="32"/>
      <c r="N42" s="47" t="s">
        <v>308</v>
      </c>
      <c r="O42" s="47"/>
      <c r="P42" s="47"/>
      <c r="Q42" s="241"/>
      <c r="R42" s="368">
        <v>75</v>
      </c>
      <c r="S42" s="368"/>
      <c r="T42" s="10"/>
      <c r="U42" s="10"/>
      <c r="V42" s="10"/>
      <c r="W42" s="47" t="s">
        <v>309</v>
      </c>
      <c r="X42" s="47"/>
      <c r="Y42" s="10"/>
      <c r="Z42" s="214">
        <v>6</v>
      </c>
      <c r="AA42" s="215"/>
      <c r="AB42" s="218"/>
      <c r="AC42" s="218"/>
      <c r="AD42" s="218"/>
      <c r="AE42" s="218"/>
      <c r="AF42" s="216"/>
      <c r="AG42" s="217"/>
      <c r="AH42" s="10"/>
      <c r="AI42" s="32"/>
      <c r="AJ42" s="32"/>
      <c r="AK42" s="32"/>
      <c r="AL42" s="32"/>
      <c r="AM42" s="32"/>
      <c r="AN42" s="32"/>
      <c r="AO42" s="10"/>
      <c r="AP42" s="214"/>
      <c r="AQ42" s="215"/>
      <c r="AR42" s="218"/>
      <c r="AS42" s="218"/>
      <c r="AT42" s="47" t="s">
        <v>118</v>
      </c>
      <c r="AU42" s="47"/>
      <c r="AV42" s="216"/>
      <c r="AW42" s="217">
        <v>10</v>
      </c>
      <c r="AX42" s="218"/>
      <c r="AY42" s="47" t="s">
        <v>310</v>
      </c>
      <c r="AZ42" s="47"/>
      <c r="BA42" s="47"/>
      <c r="BB42" s="257"/>
      <c r="BC42" s="218"/>
      <c r="BD42" s="229">
        <v>6</v>
      </c>
      <c r="BF42" s="5"/>
      <c r="BG42" s="5"/>
      <c r="BH42" s="5"/>
      <c r="BI42" s="361" t="s">
        <v>340</v>
      </c>
      <c r="BJ42" s="361"/>
      <c r="BK42" s="386" t="s">
        <v>341</v>
      </c>
      <c r="BL42" s="386"/>
      <c r="BM42" s="5"/>
      <c r="BN42" s="229">
        <v>40</v>
      </c>
      <c r="BO42" s="1" t="s">
        <v>311</v>
      </c>
    </row>
    <row r="43" spans="1:66" ht="17.25" customHeight="1">
      <c r="A43" s="226"/>
      <c r="B43" s="226"/>
      <c r="C43" s="226"/>
      <c r="D43" s="47" t="s">
        <v>312</v>
      </c>
      <c r="E43" s="47"/>
      <c r="F43" s="47"/>
      <c r="G43" s="47"/>
      <c r="H43" s="241"/>
      <c r="I43" s="368">
        <v>26</v>
      </c>
      <c r="J43" s="368"/>
      <c r="K43" s="242"/>
      <c r="L43" s="32"/>
      <c r="M43" s="32"/>
      <c r="N43" s="47" t="s">
        <v>313</v>
      </c>
      <c r="O43" s="47"/>
      <c r="P43" s="47"/>
      <c r="Q43" s="241"/>
      <c r="R43" s="368">
        <v>9</v>
      </c>
      <c r="S43" s="368"/>
      <c r="T43" s="10"/>
      <c r="U43" s="10"/>
      <c r="V43" s="10"/>
      <c r="W43" s="47" t="s">
        <v>314</v>
      </c>
      <c r="X43" s="47"/>
      <c r="Y43" s="10"/>
      <c r="Z43" s="214">
        <v>12</v>
      </c>
      <c r="AA43" s="218"/>
      <c r="AB43" s="218"/>
      <c r="AC43" s="218"/>
      <c r="AD43" s="218"/>
      <c r="AE43" s="218"/>
      <c r="AF43" s="218"/>
      <c r="AG43" s="231"/>
      <c r="AH43" s="10"/>
      <c r="AI43" s="10"/>
      <c r="AJ43" s="10"/>
      <c r="AK43" s="10"/>
      <c r="AL43" s="10"/>
      <c r="AM43" s="10"/>
      <c r="AN43" s="10"/>
      <c r="AO43" s="10"/>
      <c r="AP43" s="214"/>
      <c r="AQ43" s="218"/>
      <c r="AR43" s="218"/>
      <c r="AS43" s="218"/>
      <c r="AT43" s="218"/>
      <c r="AU43" s="218"/>
      <c r="AV43" s="218"/>
      <c r="AW43" s="231"/>
      <c r="AX43" s="218"/>
      <c r="AY43" s="47" t="s">
        <v>315</v>
      </c>
      <c r="AZ43" s="47"/>
      <c r="BA43" s="47"/>
      <c r="BB43" s="257"/>
      <c r="BC43" s="218"/>
      <c r="BD43" s="229">
        <v>4</v>
      </c>
      <c r="BF43" s="5"/>
      <c r="BG43" s="5"/>
      <c r="BH43" s="5"/>
      <c r="BI43" s="361" t="s">
        <v>342</v>
      </c>
      <c r="BJ43" s="361"/>
      <c r="BK43" s="386" t="s">
        <v>343</v>
      </c>
      <c r="BL43" s="386"/>
      <c r="BM43" s="5"/>
      <c r="BN43" s="229">
        <v>27</v>
      </c>
    </row>
    <row r="44" spans="1:84" s="267" customFormat="1" ht="17.25" customHeight="1" thickBot="1">
      <c r="A44" s="262"/>
      <c r="B44" s="262"/>
      <c r="C44" s="262"/>
      <c r="D44" s="49"/>
      <c r="E44" s="49"/>
      <c r="F44" s="49"/>
      <c r="G44" s="49"/>
      <c r="H44" s="263"/>
      <c r="I44" s="355"/>
      <c r="J44" s="355"/>
      <c r="K44" s="264"/>
      <c r="L44" s="38"/>
      <c r="M44" s="38"/>
      <c r="N44" s="49"/>
      <c r="O44" s="49"/>
      <c r="P44" s="49"/>
      <c r="Q44" s="263"/>
      <c r="R44" s="355"/>
      <c r="S44" s="355"/>
      <c r="T44" s="16"/>
      <c r="U44" s="16"/>
      <c r="V44" s="16"/>
      <c r="W44" s="49" t="s">
        <v>316</v>
      </c>
      <c r="X44" s="49"/>
      <c r="Y44" s="16"/>
      <c r="Z44" s="265">
        <v>8</v>
      </c>
      <c r="AA44" s="252"/>
      <c r="AB44" s="252"/>
      <c r="AC44" s="252"/>
      <c r="AD44" s="252"/>
      <c r="AE44" s="252"/>
      <c r="AF44" s="252"/>
      <c r="AG44" s="236"/>
      <c r="AH44" s="16"/>
      <c r="AI44" s="16"/>
      <c r="AJ44" s="16"/>
      <c r="AK44" s="16"/>
      <c r="AL44" s="16"/>
      <c r="AM44" s="16"/>
      <c r="AN44" s="16"/>
      <c r="AO44" s="16"/>
      <c r="AP44" s="265"/>
      <c r="AQ44" s="252"/>
      <c r="AR44" s="252"/>
      <c r="AS44" s="252"/>
      <c r="AT44" s="252"/>
      <c r="AU44" s="252"/>
      <c r="AV44" s="252"/>
      <c r="AW44" s="236"/>
      <c r="AX44" s="252"/>
      <c r="AY44" s="49" t="s">
        <v>317</v>
      </c>
      <c r="AZ44" s="49"/>
      <c r="BA44" s="49"/>
      <c r="BB44" s="266"/>
      <c r="BC44" s="252"/>
      <c r="BD44" s="240">
        <v>3</v>
      </c>
      <c r="BE44" s="5"/>
      <c r="BF44" s="41"/>
      <c r="BG44" s="41"/>
      <c r="BH44" s="41"/>
      <c r="BI44" s="357"/>
      <c r="BJ44" s="357"/>
      <c r="BK44" s="356"/>
      <c r="BL44" s="356"/>
      <c r="BM44" s="41"/>
      <c r="BN44" s="240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</row>
    <row r="45" spans="1:84" ht="18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AX45" s="218"/>
      <c r="AY45" s="218"/>
      <c r="AZ45" s="218"/>
      <c r="BA45" s="268"/>
      <c r="BB45" s="268"/>
      <c r="BC45" s="218"/>
      <c r="BD45" s="268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67:84" ht="18" customHeight="1"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67:84" ht="13.5"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</row>
    <row r="48" spans="67:84" ht="13.5"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67:84" ht="13.5"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67:84" ht="13.5"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67:84" ht="13.5"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67:84" ht="13.5" customHeight="1"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</row>
    <row r="53" spans="67:84" ht="13.5"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</row>
    <row r="54" spans="67:84" ht="13.5"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67:84" ht="13.5"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67:84" ht="13.5"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</row>
    <row r="57" spans="67:84" ht="13.5"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67:84" ht="13.5"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</row>
    <row r="59" spans="67:84" ht="13.5"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</row>
    <row r="60" spans="67:84" ht="13.5">
      <c r="BO60" s="269"/>
      <c r="BP60" s="269"/>
      <c r="BQ60" s="269"/>
      <c r="BR60" s="269"/>
      <c r="BS60" s="269"/>
      <c r="BT60" s="269"/>
      <c r="BU60" s="269"/>
      <c r="BV60" s="269"/>
      <c r="BW60" s="269"/>
      <c r="BX60" s="5"/>
      <c r="BY60" s="5"/>
      <c r="BZ60" s="5"/>
      <c r="CA60" s="5"/>
      <c r="CB60" s="5"/>
      <c r="CC60" s="5"/>
      <c r="CD60" s="5"/>
      <c r="CE60" s="5"/>
      <c r="CF60" s="5"/>
    </row>
  </sheetData>
  <mergeCells count="455">
    <mergeCell ref="U39:W39"/>
    <mergeCell ref="W38:X38"/>
    <mergeCell ref="U26:W26"/>
    <mergeCell ref="W25:X25"/>
    <mergeCell ref="W30:X30"/>
    <mergeCell ref="W33:X33"/>
    <mergeCell ref="W32:X32"/>
    <mergeCell ref="W34:X34"/>
    <mergeCell ref="W27:X27"/>
    <mergeCell ref="W28:X28"/>
    <mergeCell ref="W8:X8"/>
    <mergeCell ref="BO2:CF2"/>
    <mergeCell ref="BK40:BL40"/>
    <mergeCell ref="BR32:BU32"/>
    <mergeCell ref="BR33:BU33"/>
    <mergeCell ref="BR20:BU20"/>
    <mergeCell ref="BR21:BU21"/>
    <mergeCell ref="BR22:BU22"/>
    <mergeCell ref="BR23:BU23"/>
    <mergeCell ref="BF23:BN23"/>
    <mergeCell ref="BQ7:BR7"/>
    <mergeCell ref="BI43:BJ43"/>
    <mergeCell ref="BK41:BL41"/>
    <mergeCell ref="BK42:BL42"/>
    <mergeCell ref="BK43:BL43"/>
    <mergeCell ref="BH21:BJ21"/>
    <mergeCell ref="BR12:BU12"/>
    <mergeCell ref="BR13:BU13"/>
    <mergeCell ref="BR14:BU14"/>
    <mergeCell ref="BP19:BS19"/>
    <mergeCell ref="AX2:BD2"/>
    <mergeCell ref="AJ6:AM6"/>
    <mergeCell ref="AJ25:AM25"/>
    <mergeCell ref="AM7:AN7"/>
    <mergeCell ref="AI5:AM5"/>
    <mergeCell ref="AM8:AN8"/>
    <mergeCell ref="AM9:AN9"/>
    <mergeCell ref="AM10:AN10"/>
    <mergeCell ref="AM11:AN11"/>
    <mergeCell ref="AM12:AN12"/>
    <mergeCell ref="AM19:AN19"/>
    <mergeCell ref="AM20:AN20"/>
    <mergeCell ref="AM13:AN13"/>
    <mergeCell ref="AM14:AN14"/>
    <mergeCell ref="AM15:AN15"/>
    <mergeCell ref="AM16:AN16"/>
    <mergeCell ref="AM21:AN21"/>
    <mergeCell ref="AM29:AN29"/>
    <mergeCell ref="AM30:AN30"/>
    <mergeCell ref="AM22:AN22"/>
    <mergeCell ref="AM23:AN23"/>
    <mergeCell ref="AM24:AN24"/>
    <mergeCell ref="AM26:AN26"/>
    <mergeCell ref="AM35:AN35"/>
    <mergeCell ref="AM36:AN36"/>
    <mergeCell ref="AM37:AN37"/>
    <mergeCell ref="AH4:AO4"/>
    <mergeCell ref="AM31:AN31"/>
    <mergeCell ref="AM32:AN32"/>
    <mergeCell ref="AM33:AN33"/>
    <mergeCell ref="AM34:AN34"/>
    <mergeCell ref="AM27:AN27"/>
    <mergeCell ref="AM28:AN28"/>
    <mergeCell ref="AQ4:AV4"/>
    <mergeCell ref="W35:X35"/>
    <mergeCell ref="W36:X36"/>
    <mergeCell ref="W37:X37"/>
    <mergeCell ref="AD7:AE7"/>
    <mergeCell ref="AD35:AE35"/>
    <mergeCell ref="AB18:AD18"/>
    <mergeCell ref="AD31:AE31"/>
    <mergeCell ref="AD32:AE32"/>
    <mergeCell ref="AD33:AE33"/>
    <mergeCell ref="BH17:BJ17"/>
    <mergeCell ref="BH18:BJ18"/>
    <mergeCell ref="J11:N11"/>
    <mergeCell ref="J12:N12"/>
    <mergeCell ref="J13:N13"/>
    <mergeCell ref="O11:R11"/>
    <mergeCell ref="O12:R12"/>
    <mergeCell ref="O13:R13"/>
    <mergeCell ref="AM17:AN17"/>
    <mergeCell ref="AM18:AN18"/>
    <mergeCell ref="BT19:BU19"/>
    <mergeCell ref="BR18:BU18"/>
    <mergeCell ref="BH20:BJ20"/>
    <mergeCell ref="BH19:BJ19"/>
    <mergeCell ref="BR41:BU41"/>
    <mergeCell ref="BT34:BU34"/>
    <mergeCell ref="BR35:BU35"/>
    <mergeCell ref="BR36:BU36"/>
    <mergeCell ref="BP34:BS34"/>
    <mergeCell ref="BR37:BU37"/>
    <mergeCell ref="BR38:BU38"/>
    <mergeCell ref="BF4:BM4"/>
    <mergeCell ref="BH5:BI5"/>
    <mergeCell ref="BH6:BI6"/>
    <mergeCell ref="BH7:BI7"/>
    <mergeCell ref="BR26:BU26"/>
    <mergeCell ref="BR27:BU27"/>
    <mergeCell ref="BH8:BI8"/>
    <mergeCell ref="BH9:BI9"/>
    <mergeCell ref="BG10:BJ10"/>
    <mergeCell ref="BQ8:BR8"/>
    <mergeCell ref="BQ9:BR9"/>
    <mergeCell ref="BP10:BS10"/>
    <mergeCell ref="BR11:BU11"/>
    <mergeCell ref="BT10:BU10"/>
    <mergeCell ref="BR24:BU24"/>
    <mergeCell ref="BR25:BU25"/>
    <mergeCell ref="BF1:BJ1"/>
    <mergeCell ref="BR15:BU15"/>
    <mergeCell ref="BR16:BU16"/>
    <mergeCell ref="BR17:BU17"/>
    <mergeCell ref="BF2:BN2"/>
    <mergeCell ref="BI11:BL11"/>
    <mergeCell ref="BO4:BV4"/>
    <mergeCell ref="BI12:BL12"/>
    <mergeCell ref="BQ5:BR5"/>
    <mergeCell ref="BQ6:BR6"/>
    <mergeCell ref="AB34:AD34"/>
    <mergeCell ref="AD21:AE21"/>
    <mergeCell ref="AD22:AE22"/>
    <mergeCell ref="AB23:AD23"/>
    <mergeCell ref="AD29:AE29"/>
    <mergeCell ref="AD13:AE13"/>
    <mergeCell ref="AD14:AE14"/>
    <mergeCell ref="AD15:AE15"/>
    <mergeCell ref="AD17:AE17"/>
    <mergeCell ref="AD16:AE16"/>
    <mergeCell ref="W7:X7"/>
    <mergeCell ref="V9:W9"/>
    <mergeCell ref="AC10:AD10"/>
    <mergeCell ref="AB12:AD12"/>
    <mergeCell ref="AD8:AE8"/>
    <mergeCell ref="AD9:AE9"/>
    <mergeCell ref="AD11:AE11"/>
    <mergeCell ref="W13:X13"/>
    <mergeCell ref="AB30:AD30"/>
    <mergeCell ref="AD19:AE19"/>
    <mergeCell ref="AD20:AE20"/>
    <mergeCell ref="AD28:AE28"/>
    <mergeCell ref="AD26:AE26"/>
    <mergeCell ref="AD27:AE27"/>
    <mergeCell ref="AD24:AE24"/>
    <mergeCell ref="AD25:AE25"/>
    <mergeCell ref="T4:Y4"/>
    <mergeCell ref="AA4:AF4"/>
    <mergeCell ref="U5:W5"/>
    <mergeCell ref="W6:X6"/>
    <mergeCell ref="AB5:AD5"/>
    <mergeCell ref="AD6:AE6"/>
    <mergeCell ref="A2:S2"/>
    <mergeCell ref="A1:E1"/>
    <mergeCell ref="J15:N15"/>
    <mergeCell ref="O15:R15"/>
    <mergeCell ref="J14:N14"/>
    <mergeCell ref="O14:R14"/>
    <mergeCell ref="J10:N10"/>
    <mergeCell ref="O10:R10"/>
    <mergeCell ref="J9:N9"/>
    <mergeCell ref="B11:G11"/>
    <mergeCell ref="J16:N16"/>
    <mergeCell ref="O16:R16"/>
    <mergeCell ref="N28:P28"/>
    <mergeCell ref="A20:S20"/>
    <mergeCell ref="I27:J27"/>
    <mergeCell ref="C25:D25"/>
    <mergeCell ref="I24:J24"/>
    <mergeCell ref="A22:H23"/>
    <mergeCell ref="I22:J23"/>
    <mergeCell ref="K22:Q23"/>
    <mergeCell ref="J4:N4"/>
    <mergeCell ref="O4:R4"/>
    <mergeCell ref="J5:N5"/>
    <mergeCell ref="O5:R5"/>
    <mergeCell ref="J6:N6"/>
    <mergeCell ref="O6:R6"/>
    <mergeCell ref="J7:N7"/>
    <mergeCell ref="B14:G14"/>
    <mergeCell ref="J8:N8"/>
    <mergeCell ref="O8:R8"/>
    <mergeCell ref="O9:R9"/>
    <mergeCell ref="O7:R7"/>
    <mergeCell ref="B12:G12"/>
    <mergeCell ref="B13:G13"/>
    <mergeCell ref="J17:N17"/>
    <mergeCell ref="L24:O24"/>
    <mergeCell ref="L27:O27"/>
    <mergeCell ref="L35:O35"/>
    <mergeCell ref="N25:P25"/>
    <mergeCell ref="N26:P26"/>
    <mergeCell ref="O17:R17"/>
    <mergeCell ref="R22:S23"/>
    <mergeCell ref="N34:P34"/>
    <mergeCell ref="N33:P33"/>
    <mergeCell ref="B10:G10"/>
    <mergeCell ref="D41:G41"/>
    <mergeCell ref="B15:G15"/>
    <mergeCell ref="B16:G16"/>
    <mergeCell ref="D31:G31"/>
    <mergeCell ref="C28:D28"/>
    <mergeCell ref="D35:G35"/>
    <mergeCell ref="C27:D27"/>
    <mergeCell ref="D37:G37"/>
    <mergeCell ref="D39:G39"/>
    <mergeCell ref="W42:X42"/>
    <mergeCell ref="W43:X43"/>
    <mergeCell ref="A4:H4"/>
    <mergeCell ref="B17:G17"/>
    <mergeCell ref="B5:G5"/>
    <mergeCell ref="B6:G6"/>
    <mergeCell ref="B7:G7"/>
    <mergeCell ref="B8:G8"/>
    <mergeCell ref="B9:G9"/>
    <mergeCell ref="R34:S34"/>
    <mergeCell ref="E28:F28"/>
    <mergeCell ref="E27:F27"/>
    <mergeCell ref="I28:J28"/>
    <mergeCell ref="N32:P32"/>
    <mergeCell ref="N31:P31"/>
    <mergeCell ref="I30:J30"/>
    <mergeCell ref="I31:J31"/>
    <mergeCell ref="N30:P30"/>
    <mergeCell ref="I39:J39"/>
    <mergeCell ref="D34:G34"/>
    <mergeCell ref="B30:E30"/>
    <mergeCell ref="F30:G30"/>
    <mergeCell ref="I37:J37"/>
    <mergeCell ref="D38:G38"/>
    <mergeCell ref="I26:J26"/>
    <mergeCell ref="I25:J25"/>
    <mergeCell ref="I40:J40"/>
    <mergeCell ref="R38:S38"/>
    <mergeCell ref="N40:P40"/>
    <mergeCell ref="N39:P39"/>
    <mergeCell ref="R40:S40"/>
    <mergeCell ref="R39:S39"/>
    <mergeCell ref="I38:J38"/>
    <mergeCell ref="L38:O38"/>
    <mergeCell ref="C24:D24"/>
    <mergeCell ref="E24:F24"/>
    <mergeCell ref="C26:D26"/>
    <mergeCell ref="E25:F25"/>
    <mergeCell ref="E26:F26"/>
    <mergeCell ref="R32:S32"/>
    <mergeCell ref="B36:E36"/>
    <mergeCell ref="F36:G36"/>
    <mergeCell ref="D32:G32"/>
    <mergeCell ref="D33:G33"/>
    <mergeCell ref="I34:J34"/>
    <mergeCell ref="I33:J33"/>
    <mergeCell ref="I32:J32"/>
    <mergeCell ref="I35:J35"/>
    <mergeCell ref="W24:X24"/>
    <mergeCell ref="R24:S24"/>
    <mergeCell ref="R35:S35"/>
    <mergeCell ref="R25:S25"/>
    <mergeCell ref="R33:S33"/>
    <mergeCell ref="R26:S26"/>
    <mergeCell ref="R29:S29"/>
    <mergeCell ref="R27:S27"/>
    <mergeCell ref="R31:S31"/>
    <mergeCell ref="W31:X31"/>
    <mergeCell ref="R30:S30"/>
    <mergeCell ref="R28:S28"/>
    <mergeCell ref="W29:X29"/>
    <mergeCell ref="I29:J29"/>
    <mergeCell ref="N29:P29"/>
    <mergeCell ref="R37:S37"/>
    <mergeCell ref="N36:P36"/>
    <mergeCell ref="N37:P37"/>
    <mergeCell ref="I36:J36"/>
    <mergeCell ref="R36:S36"/>
    <mergeCell ref="W10:X10"/>
    <mergeCell ref="D42:G42"/>
    <mergeCell ref="I41:J41"/>
    <mergeCell ref="R41:S41"/>
    <mergeCell ref="N41:P41"/>
    <mergeCell ref="I42:J42"/>
    <mergeCell ref="V15:W15"/>
    <mergeCell ref="V21:W21"/>
    <mergeCell ref="W11:X11"/>
    <mergeCell ref="W20:X20"/>
    <mergeCell ref="W12:X12"/>
    <mergeCell ref="W40:X40"/>
    <mergeCell ref="W41:X41"/>
    <mergeCell ref="W14:X14"/>
    <mergeCell ref="W19:X19"/>
    <mergeCell ref="W16:X16"/>
    <mergeCell ref="W17:X17"/>
    <mergeCell ref="W18:X18"/>
    <mergeCell ref="U22:W22"/>
    <mergeCell ref="W23:X23"/>
    <mergeCell ref="D43:G43"/>
    <mergeCell ref="I43:J43"/>
    <mergeCell ref="R43:S43"/>
    <mergeCell ref="R42:S42"/>
    <mergeCell ref="N43:P43"/>
    <mergeCell ref="N42:P42"/>
    <mergeCell ref="D40:G40"/>
    <mergeCell ref="AS6:AT6"/>
    <mergeCell ref="AT7:AU7"/>
    <mergeCell ref="AT8:AU8"/>
    <mergeCell ref="AT9:AU9"/>
    <mergeCell ref="AT10:AU10"/>
    <mergeCell ref="AT11:AU11"/>
    <mergeCell ref="AT12:AU12"/>
    <mergeCell ref="AS13:AT13"/>
    <mergeCell ref="AT21:AU21"/>
    <mergeCell ref="AT14:AU14"/>
    <mergeCell ref="AT15:AU15"/>
    <mergeCell ref="AT16:AU16"/>
    <mergeCell ref="AT17:AU17"/>
    <mergeCell ref="AS29:AT29"/>
    <mergeCell ref="AT22:AU22"/>
    <mergeCell ref="AT23:AU23"/>
    <mergeCell ref="AT24:AU24"/>
    <mergeCell ref="AT25:AU25"/>
    <mergeCell ref="AS36:AT36"/>
    <mergeCell ref="AT37:AU37"/>
    <mergeCell ref="AT30:AU30"/>
    <mergeCell ref="AT31:AU31"/>
    <mergeCell ref="AT32:AU32"/>
    <mergeCell ref="AT33:AU33"/>
    <mergeCell ref="AH1:AL1"/>
    <mergeCell ref="CA25:CD25"/>
    <mergeCell ref="CA26:CD26"/>
    <mergeCell ref="CA28:CD28"/>
    <mergeCell ref="AT26:AU26"/>
    <mergeCell ref="AT27:AU27"/>
    <mergeCell ref="AT28:AU28"/>
    <mergeCell ref="AT18:AU18"/>
    <mergeCell ref="AT19:AU19"/>
    <mergeCell ref="AS20:AT20"/>
    <mergeCell ref="AT42:AU42"/>
    <mergeCell ref="AH2:AW2"/>
    <mergeCell ref="CA30:CD30"/>
    <mergeCell ref="AT38:AU38"/>
    <mergeCell ref="AT39:AU39"/>
    <mergeCell ref="AT40:AU40"/>
    <mergeCell ref="AT41:AU41"/>
    <mergeCell ref="AT34:AU34"/>
    <mergeCell ref="BA17:BB17"/>
    <mergeCell ref="AT35:AU35"/>
    <mergeCell ref="BA9:BB9"/>
    <mergeCell ref="BA10:BB10"/>
    <mergeCell ref="BA11:BB11"/>
    <mergeCell ref="BA12:BB12"/>
    <mergeCell ref="AZ13:BA13"/>
    <mergeCell ref="BA14:BB14"/>
    <mergeCell ref="CA16:CD16"/>
    <mergeCell ref="BI13:BL13"/>
    <mergeCell ref="BH15:BJ15"/>
    <mergeCell ref="BI14:BL14"/>
    <mergeCell ref="BH16:BJ16"/>
    <mergeCell ref="AX4:BC4"/>
    <mergeCell ref="AZ6:BA6"/>
    <mergeCell ref="BA7:BB7"/>
    <mergeCell ref="BA8:BB8"/>
    <mergeCell ref="BA21:BB21"/>
    <mergeCell ref="BA22:BB22"/>
    <mergeCell ref="BA16:BB16"/>
    <mergeCell ref="BA18:BB18"/>
    <mergeCell ref="CA7:CD7"/>
    <mergeCell ref="CA8:CD8"/>
    <mergeCell ref="BA28:BB28"/>
    <mergeCell ref="CA14:CD14"/>
    <mergeCell ref="CA9:CD9"/>
    <mergeCell ref="CA10:CD10"/>
    <mergeCell ref="CA11:CD11"/>
    <mergeCell ref="CA12:CD12"/>
    <mergeCell ref="CA13:CD13"/>
    <mergeCell ref="CA15:CD15"/>
    <mergeCell ref="BX4:CE4"/>
    <mergeCell ref="BY5:CB5"/>
    <mergeCell ref="CC5:CD5"/>
    <mergeCell ref="CA6:CD6"/>
    <mergeCell ref="CA21:CD21"/>
    <mergeCell ref="CA22:CD22"/>
    <mergeCell ref="CA23:CD23"/>
    <mergeCell ref="CA31:CD31"/>
    <mergeCell ref="CA24:CD24"/>
    <mergeCell ref="BY27:CB27"/>
    <mergeCell ref="CC27:CD27"/>
    <mergeCell ref="CA29:CD29"/>
    <mergeCell ref="CA17:CD17"/>
    <mergeCell ref="CA18:CD18"/>
    <mergeCell ref="CA19:CD19"/>
    <mergeCell ref="CA20:CD20"/>
    <mergeCell ref="CA32:CD32"/>
    <mergeCell ref="CA33:CD33"/>
    <mergeCell ref="CA34:CD34"/>
    <mergeCell ref="BR28:BU28"/>
    <mergeCell ref="BR29:BU29"/>
    <mergeCell ref="BR30:BU30"/>
    <mergeCell ref="BR31:BU31"/>
    <mergeCell ref="CA39:CD39"/>
    <mergeCell ref="CA40:CD40"/>
    <mergeCell ref="BI38:BL38"/>
    <mergeCell ref="BI39:BL39"/>
    <mergeCell ref="BR39:BU39"/>
    <mergeCell ref="BR40:BU40"/>
    <mergeCell ref="AX34:BC35"/>
    <mergeCell ref="BD34:BD35"/>
    <mergeCell ref="CA41:CD41"/>
    <mergeCell ref="AY41:BA41"/>
    <mergeCell ref="CA35:CD35"/>
    <mergeCell ref="CA36:CD36"/>
    <mergeCell ref="BI40:BJ40"/>
    <mergeCell ref="BI41:BJ41"/>
    <mergeCell ref="CA37:CD37"/>
    <mergeCell ref="CA38:CD38"/>
    <mergeCell ref="BI34:BL34"/>
    <mergeCell ref="BI35:BL35"/>
    <mergeCell ref="BI36:BL36"/>
    <mergeCell ref="BI42:BJ42"/>
    <mergeCell ref="BI37:BL37"/>
    <mergeCell ref="BF25:BM26"/>
    <mergeCell ref="BH31:BI31"/>
    <mergeCell ref="BG32:BJ32"/>
    <mergeCell ref="BK32:BL32"/>
    <mergeCell ref="BI33:BL33"/>
    <mergeCell ref="BH27:BI27"/>
    <mergeCell ref="BH28:BI28"/>
    <mergeCell ref="AZ27:BA27"/>
    <mergeCell ref="BA29:BB29"/>
    <mergeCell ref="BA30:BB30"/>
    <mergeCell ref="BH30:BI30"/>
    <mergeCell ref="AX32:BD32"/>
    <mergeCell ref="BA26:BB26"/>
    <mergeCell ref="T2:AG2"/>
    <mergeCell ref="BN25:BN26"/>
    <mergeCell ref="BH29:BI29"/>
    <mergeCell ref="BA23:BB23"/>
    <mergeCell ref="BA24:BB24"/>
    <mergeCell ref="BA25:BB25"/>
    <mergeCell ref="BA15:BB15"/>
    <mergeCell ref="BA19:BB19"/>
    <mergeCell ref="AZ20:BA20"/>
    <mergeCell ref="AY36:BA36"/>
    <mergeCell ref="BA37:BB37"/>
    <mergeCell ref="BA38:BB38"/>
    <mergeCell ref="AY39:BA39"/>
    <mergeCell ref="AY40:BA40"/>
    <mergeCell ref="BK44:BL44"/>
    <mergeCell ref="BI44:BJ44"/>
    <mergeCell ref="AY44:BA44"/>
    <mergeCell ref="AY42:BA42"/>
    <mergeCell ref="AY43:BA43"/>
    <mergeCell ref="D44:G44"/>
    <mergeCell ref="W44:X44"/>
    <mergeCell ref="R44:S44"/>
    <mergeCell ref="N44:P44"/>
    <mergeCell ref="I44:J44"/>
  </mergeCells>
  <printOptions/>
  <pageMargins left="0.6692913385826772" right="0.6692913385826772" top="0.3937007874015748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H0000</cp:lastModifiedBy>
  <cp:lastPrinted>2006-07-13T00:29:08Z</cp:lastPrinted>
  <dcterms:created xsi:type="dcterms:W3CDTF">2001-02-09T06:42:36Z</dcterms:created>
  <dcterms:modified xsi:type="dcterms:W3CDTF">2007-03-15T05:27:32Z</dcterms:modified>
  <cp:category/>
  <cp:version/>
  <cp:contentType/>
  <cp:contentStatus/>
</cp:coreProperties>
</file>