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H4696\Desktop\補助金申請\"/>
    </mc:Choice>
  </mc:AlternateContent>
  <bookViews>
    <workbookView xWindow="-120" yWindow="-120" windowWidth="29040" windowHeight="15720" tabRatio="699"/>
  </bookViews>
  <sheets>
    <sheet name="業務月報" sheetId="10" r:id="rId1"/>
    <sheet name="【記載例】業務月報" sheetId="11" r:id="rId2"/>
  </sheets>
  <definedNames>
    <definedName name="_xlnm.Print_Area" localSheetId="0">業務月報!$A$1:$N$55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5" i="10" l="1"/>
  <c r="N41" i="10"/>
  <c r="N37" i="10"/>
  <c r="N33" i="10"/>
  <c r="N29" i="10"/>
  <c r="N25" i="10"/>
  <c r="N21" i="10"/>
  <c r="N45" i="11" l="1"/>
  <c r="N41" i="11"/>
  <c r="N37" i="11"/>
  <c r="N33" i="11"/>
  <c r="N29" i="11"/>
  <c r="N21" i="11"/>
  <c r="N17" i="11"/>
  <c r="N13" i="11"/>
  <c r="F47" i="11" l="1"/>
  <c r="G47" i="11" s="1"/>
  <c r="F46" i="11"/>
  <c r="G46" i="11" s="1"/>
  <c r="F45" i="11"/>
  <c r="F43" i="11"/>
  <c r="G43" i="11" s="1"/>
  <c r="G42" i="11"/>
  <c r="F42" i="11"/>
  <c r="F41" i="11"/>
  <c r="F44" i="11" s="1"/>
  <c r="F39" i="11"/>
  <c r="G39" i="11" s="1"/>
  <c r="F38" i="11"/>
  <c r="F40" i="11" s="1"/>
  <c r="F37" i="11"/>
  <c r="G37" i="11" s="1"/>
  <c r="F35" i="11"/>
  <c r="G35" i="11" s="1"/>
  <c r="F34" i="11"/>
  <c r="G34" i="11" s="1"/>
  <c r="F33" i="11"/>
  <c r="G33" i="11" s="1"/>
  <c r="F31" i="11"/>
  <c r="G31" i="11" s="1"/>
  <c r="F30" i="11"/>
  <c r="G30" i="11" s="1"/>
  <c r="G29" i="11"/>
  <c r="F29" i="11"/>
  <c r="F27" i="11"/>
  <c r="G27" i="11" s="1"/>
  <c r="F26" i="11"/>
  <c r="G26" i="11" s="1"/>
  <c r="F25" i="11"/>
  <c r="G25" i="11" s="1"/>
  <c r="F23" i="11"/>
  <c r="G23" i="11" s="1"/>
  <c r="F22" i="11"/>
  <c r="G22" i="11" s="1"/>
  <c r="F21" i="11"/>
  <c r="G21" i="11" s="1"/>
  <c r="G24" i="11" s="1"/>
  <c r="F19" i="11"/>
  <c r="G19" i="11" s="1"/>
  <c r="F18" i="11"/>
  <c r="G18" i="11" s="1"/>
  <c r="F17" i="11"/>
  <c r="F15" i="11"/>
  <c r="G15" i="11" s="1"/>
  <c r="F14" i="11"/>
  <c r="G14" i="11" s="1"/>
  <c r="F13" i="11"/>
  <c r="F15" i="10"/>
  <c r="G15" i="10" s="1"/>
  <c r="F14" i="10"/>
  <c r="G14" i="10" s="1"/>
  <c r="F13" i="10"/>
  <c r="G13" i="10" s="1"/>
  <c r="F19" i="10"/>
  <c r="G19" i="10" s="1"/>
  <c r="F18" i="10"/>
  <c r="G18" i="10" s="1"/>
  <c r="F17" i="10"/>
  <c r="G17" i="10" s="1"/>
  <c r="F23" i="10"/>
  <c r="G23" i="10" s="1"/>
  <c r="F22" i="10"/>
  <c r="G22" i="10" s="1"/>
  <c r="F21" i="10"/>
  <c r="G21" i="10" s="1"/>
  <c r="F27" i="10"/>
  <c r="G27" i="10" s="1"/>
  <c r="F26" i="10"/>
  <c r="G26" i="10" s="1"/>
  <c r="F25" i="10"/>
  <c r="G25" i="10" s="1"/>
  <c r="F31" i="10"/>
  <c r="G31" i="10" s="1"/>
  <c r="F30" i="10"/>
  <c r="G30" i="10" s="1"/>
  <c r="F29" i="10"/>
  <c r="G29" i="10" s="1"/>
  <c r="F35" i="10"/>
  <c r="G35" i="10" s="1"/>
  <c r="F34" i="10"/>
  <c r="G34" i="10" s="1"/>
  <c r="F33" i="10"/>
  <c r="G33" i="10" s="1"/>
  <c r="F39" i="10"/>
  <c r="G39" i="10" s="1"/>
  <c r="F38" i="10"/>
  <c r="G38" i="10" s="1"/>
  <c r="F37" i="10"/>
  <c r="G37" i="10" s="1"/>
  <c r="F43" i="10"/>
  <c r="G43" i="10" s="1"/>
  <c r="F42" i="10"/>
  <c r="G42" i="10" s="1"/>
  <c r="F41" i="10"/>
  <c r="G41" i="10" s="1"/>
  <c r="F47" i="10"/>
  <c r="G47" i="10" s="1"/>
  <c r="F46" i="10"/>
  <c r="G46" i="10" s="1"/>
  <c r="F45" i="10"/>
  <c r="G45" i="10" s="1"/>
  <c r="F32" i="11" l="1"/>
  <c r="G41" i="11"/>
  <c r="G44" i="11" s="1"/>
  <c r="G36" i="11"/>
  <c r="G32" i="11"/>
  <c r="G28" i="11"/>
  <c r="N25" i="11" s="1"/>
  <c r="F48" i="11"/>
  <c r="F16" i="10"/>
  <c r="F16" i="11"/>
  <c r="F20" i="11"/>
  <c r="G13" i="11"/>
  <c r="G16" i="11" s="1"/>
  <c r="G45" i="11"/>
  <c r="G48" i="11" s="1"/>
  <c r="F24" i="11"/>
  <c r="G17" i="11"/>
  <c r="G20" i="11" s="1"/>
  <c r="F28" i="11"/>
  <c r="G38" i="11"/>
  <c r="G40" i="11" s="1"/>
  <c r="F36" i="11"/>
  <c r="G28" i="10"/>
  <c r="F20" i="10"/>
  <c r="G32" i="10"/>
  <c r="F40" i="10"/>
  <c r="G24" i="10"/>
  <c r="G36" i="10"/>
  <c r="G48" i="10"/>
  <c r="G44" i="10"/>
  <c r="F24" i="10"/>
  <c r="G20" i="10"/>
  <c r="N17" i="10" s="1"/>
  <c r="F36" i="10"/>
  <c r="G40" i="10"/>
  <c r="G16" i="10"/>
  <c r="N13" i="10" s="1"/>
  <c r="F48" i="10"/>
  <c r="F32" i="10"/>
  <c r="F44" i="10"/>
  <c r="F28" i="10"/>
  <c r="M11" i="10" l="1"/>
  <c r="K11" i="10"/>
  <c r="K10" i="11"/>
  <c r="K11" i="11"/>
  <c r="M11" i="11"/>
  <c r="K10" i="10"/>
</calcChain>
</file>

<file path=xl/sharedStrings.xml><?xml version="1.0" encoding="utf-8"?>
<sst xmlns="http://schemas.openxmlformats.org/spreadsheetml/2006/main" count="173" uniqueCount="36">
  <si>
    <t>【勤】</t>
    <rPh sb="1" eb="2">
      <t>ツトム</t>
    </rPh>
    <phoneticPr fontId="1"/>
  </si>
  <si>
    <t>～</t>
    <phoneticPr fontId="1"/>
  </si>
  <si>
    <t>【休】</t>
    <phoneticPr fontId="1"/>
  </si>
  <si>
    <t>計</t>
    <rPh sb="0" eb="1">
      <t>ケイ</t>
    </rPh>
    <phoneticPr fontId="1"/>
  </si>
  <si>
    <t>特記事項</t>
    <rPh sb="0" eb="2">
      <t>トッキ</t>
    </rPh>
    <rPh sb="2" eb="4">
      <t>ジコウ</t>
    </rPh>
    <phoneticPr fontId="1"/>
  </si>
  <si>
    <t>業務月報</t>
    <rPh sb="0" eb="2">
      <t>ギョウム</t>
    </rPh>
    <rPh sb="2" eb="4">
      <t>ゲッポウ</t>
    </rPh>
    <phoneticPr fontId="1"/>
  </si>
  <si>
    <t>作成日</t>
    <rPh sb="0" eb="3">
      <t>サクセイビ</t>
    </rPh>
    <phoneticPr fontId="1"/>
  </si>
  <si>
    <t>合計金額</t>
    <phoneticPr fontId="1"/>
  </si>
  <si>
    <t>勤務日時</t>
    <rPh sb="0" eb="2">
      <t>キンム</t>
    </rPh>
    <rPh sb="2" eb="4">
      <t>ニチジ</t>
    </rPh>
    <phoneticPr fontId="1"/>
  </si>
  <si>
    <t>勤務場所</t>
    <rPh sb="0" eb="2">
      <t>キンム</t>
    </rPh>
    <rPh sb="2" eb="4">
      <t>バショ</t>
    </rPh>
    <phoneticPr fontId="1"/>
  </si>
  <si>
    <t>業務内容</t>
    <rPh sb="0" eb="2">
      <t>ギョウム</t>
    </rPh>
    <rPh sb="2" eb="4">
      <t>ナイヨウ</t>
    </rPh>
    <phoneticPr fontId="1"/>
  </si>
  <si>
    <t>対象金額</t>
    <rPh sb="0" eb="2">
      <t>タイショウ</t>
    </rPh>
    <rPh sb="2" eb="4">
      <t>キンガク</t>
    </rPh>
    <phoneticPr fontId="1"/>
  </si>
  <si>
    <t>【除】</t>
  </si>
  <si>
    <t>　</t>
    <phoneticPr fontId="1"/>
  </si>
  <si>
    <t>60進法</t>
    <rPh sb="2" eb="4">
      <t>シンホウ</t>
    </rPh>
    <phoneticPr fontId="1"/>
  </si>
  <si>
    <t>10進法</t>
    <rPh sb="2" eb="4">
      <t>シンホウ</t>
    </rPh>
    <phoneticPr fontId="1"/>
  </si>
  <si>
    <t>合計
時間</t>
    <rPh sb="0" eb="2">
      <t>ゴウケイ</t>
    </rPh>
    <rPh sb="3" eb="5">
      <t>ジカン</t>
    </rPh>
    <phoneticPr fontId="1"/>
  </si>
  <si>
    <t>10 進法</t>
    <rPh sb="3" eb="4">
      <t>ススム</t>
    </rPh>
    <rPh sb="4" eb="5">
      <t>ホウ</t>
    </rPh>
    <phoneticPr fontId="1"/>
  </si>
  <si>
    <t>浜　来代</t>
    <rPh sb="0" eb="1">
      <t>ハマ</t>
    </rPh>
    <rPh sb="2" eb="3">
      <t>ク</t>
    </rPh>
    <rPh sb="3" eb="4">
      <t>ヨ</t>
    </rPh>
    <phoneticPr fontId="1"/>
  </si>
  <si>
    <t>～</t>
  </si>
  <si>
    <t>令和８年９月分</t>
    <rPh sb="0" eb="2">
      <t>レイワ</t>
    </rPh>
    <rPh sb="3" eb="4">
      <t>ネン</t>
    </rPh>
    <rPh sb="5" eb="6">
      <t>ツキ</t>
    </rPh>
    <rPh sb="6" eb="7">
      <t>ブン</t>
    </rPh>
    <phoneticPr fontId="1"/>
  </si>
  <si>
    <t>時間単価</t>
  </si>
  <si>
    <t>・動的ストレッチ
・キャッチボール
・ティーバッティング200スイング
・ノック（内野のみ）
・ベースランニング　一人５周</t>
    <rPh sb="1" eb="3">
      <t>ドウテキ</t>
    </rPh>
    <rPh sb="41" eb="43">
      <t>ナイヤ</t>
    </rPh>
    <rPh sb="57" eb="59">
      <t>ヒトリ</t>
    </rPh>
    <rPh sb="60" eb="61">
      <t>シュウ</t>
    </rPh>
    <phoneticPr fontId="1"/>
  </si>
  <si>
    <t>〇〇中グラウンド</t>
    <rPh sb="2" eb="3">
      <t>チュウ</t>
    </rPh>
    <phoneticPr fontId="1"/>
  </si>
  <si>
    <t>〇〇総合運動場</t>
    <rPh sb="2" eb="4">
      <t>ソウゴウ</t>
    </rPh>
    <rPh sb="4" eb="7">
      <t>ウンドウジョウ</t>
    </rPh>
    <phoneticPr fontId="1"/>
  </si>
  <si>
    <t>・△△クラブと練習試合
・合同でウォーミングアップ後に試合を行った
・結果５－２で勝利</t>
    <rPh sb="7" eb="11">
      <t>レンシュウシアイ</t>
    </rPh>
    <rPh sb="13" eb="15">
      <t>ゴウドウ</t>
    </rPh>
    <rPh sb="25" eb="26">
      <t>ゴ</t>
    </rPh>
    <rPh sb="27" eb="29">
      <t>シアイ</t>
    </rPh>
    <rPh sb="30" eb="31">
      <t>オコナ</t>
    </rPh>
    <rPh sb="35" eb="37">
      <t>ケッカ</t>
    </rPh>
    <rPh sb="41" eb="43">
      <t>ショウリ</t>
    </rPh>
    <phoneticPr fontId="1"/>
  </si>
  <si>
    <t>・○○大会に出場
・予選リーグで△△クラブ、□□クラブと対戦
・結果：2-1、1-2で予選リーグ敗退</t>
    <rPh sb="3" eb="5">
      <t>タイカイ</t>
    </rPh>
    <rPh sb="6" eb="8">
      <t>シュツジョウ</t>
    </rPh>
    <rPh sb="10" eb="12">
      <t>ヨセン</t>
    </rPh>
    <rPh sb="28" eb="30">
      <t>タイセン</t>
    </rPh>
    <rPh sb="32" eb="34">
      <t>ケッカ</t>
    </rPh>
    <rPh sb="43" eb="45">
      <t>ヨセン</t>
    </rPh>
    <rPh sb="48" eb="50">
      <t>ハイタイ</t>
    </rPh>
    <phoneticPr fontId="1"/>
  </si>
  <si>
    <t>・動的ストレッチ
・キャッチボール
・ティーバッティング200スイング
・ノック（外野のみ）
・体幹トレーニング</t>
    <rPh sb="1" eb="3">
      <t>ドウテキ</t>
    </rPh>
    <rPh sb="41" eb="43">
      <t>ガイヤ</t>
    </rPh>
    <rPh sb="48" eb="50">
      <t>タイカン</t>
    </rPh>
    <phoneticPr fontId="1"/>
  </si>
  <si>
    <t>○○中△△クラブ</t>
  </si>
  <si>
    <t>認定クラブ名</t>
    <rPh sb="0" eb="2">
      <t>ニンテイ</t>
    </rPh>
    <rPh sb="5" eb="6">
      <t>メイ</t>
    </rPh>
    <phoneticPr fontId="1"/>
  </si>
  <si>
    <t>業務月報</t>
    <phoneticPr fontId="1"/>
  </si>
  <si>
    <t>指導者氏名</t>
    <rPh sb="0" eb="3">
      <t>シドウシャ</t>
    </rPh>
    <rPh sb="3" eb="5">
      <t>シメイ</t>
    </rPh>
    <phoneticPr fontId="1"/>
  </si>
  <si>
    <t>１回あたり単価</t>
  </si>
  <si>
    <t>月分</t>
    <phoneticPr fontId="1"/>
  </si>
  <si>
    <t>年</t>
    <phoneticPr fontId="1"/>
  </si>
  <si>
    <t>令和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</si>
</sst>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m&quot;月&quot;d&quot;日&quot;\(aaa\)"/>
    <numFmt numFmtId="177" formatCode="[$-411]ggge&quot;年&quot;m&quot;月&quot;d&quot;日&quot;;@"/>
    <numFmt numFmtId="178" formatCode="0.00_);[Red]\(0.00\)"/>
    <numFmt numFmtId="179" formatCode="[h]:mm"/>
  </numFmts>
  <fonts count="1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1"/>
      <name val="Meiryo UI"/>
      <family val="3"/>
      <charset val="128"/>
    </font>
    <font>
      <b/>
      <sz val="11"/>
      <color theme="1"/>
      <name val="Meiryo UI"/>
      <family val="3"/>
      <charset val="128"/>
    </font>
    <font>
      <sz val="18"/>
      <color theme="1"/>
      <name val="Meiryo UI"/>
      <family val="3"/>
      <charset val="128"/>
    </font>
    <font>
      <sz val="24"/>
      <color theme="1"/>
      <name val="Meiryo UI"/>
      <family val="3"/>
      <charset val="128"/>
    </font>
    <font>
      <sz val="11"/>
      <color rgb="FF0070C0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6"/>
      <color theme="1"/>
      <name val="Meiryo UI"/>
      <family val="3"/>
      <charset val="128"/>
    </font>
    <font>
      <sz val="18"/>
      <color theme="4"/>
      <name val="Meiryo UI"/>
      <family val="3"/>
      <charset val="128"/>
    </font>
    <font>
      <sz val="12"/>
      <color rgb="FF0070C0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2"/>
      <color theme="4"/>
      <name val="Meiryo UI"/>
      <family val="3"/>
      <charset val="128"/>
    </font>
    <font>
      <sz val="12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11" fillId="0" borderId="0" applyFont="0" applyFill="0" applyBorder="0" applyAlignment="0" applyProtection="0">
      <alignment vertical="center"/>
    </xf>
  </cellStyleXfs>
  <cellXfs count="20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3" fillId="2" borderId="17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3" fillId="3" borderId="0" xfId="0" applyFont="1" applyFill="1" applyAlignment="1">
      <alignment horizontal="center" vertical="center"/>
    </xf>
    <xf numFmtId="0" fontId="3" fillId="0" borderId="0" xfId="0" applyFont="1" applyAlignment="1">
      <alignment horizontal="left" vertical="center"/>
    </xf>
    <xf numFmtId="20" fontId="3" fillId="0" borderId="19" xfId="0" applyNumberFormat="1" applyFont="1" applyBorder="1" applyAlignment="1">
      <alignment horizontal="right" vertical="center" wrapText="1"/>
    </xf>
    <xf numFmtId="20" fontId="3" fillId="0" borderId="22" xfId="0" applyNumberFormat="1" applyFont="1" applyBorder="1" applyAlignment="1">
      <alignment horizontal="right" vertical="center" wrapText="1"/>
    </xf>
    <xf numFmtId="0" fontId="3" fillId="0" borderId="26" xfId="0" applyFont="1" applyBorder="1" applyAlignment="1">
      <alignment horizontal="center" vertical="center" wrapText="1"/>
    </xf>
    <xf numFmtId="20" fontId="3" fillId="0" borderId="26" xfId="0" applyNumberFormat="1" applyFont="1" applyBorder="1" applyAlignment="1">
      <alignment horizontal="right" vertical="center" wrapText="1"/>
    </xf>
    <xf numFmtId="20" fontId="7" fillId="0" borderId="13" xfId="0" applyNumberFormat="1" applyFont="1" applyBorder="1" applyAlignment="1">
      <alignment horizontal="right" vertical="center"/>
    </xf>
    <xf numFmtId="178" fontId="7" fillId="0" borderId="1" xfId="0" applyNumberFormat="1" applyFont="1" applyBorder="1" applyAlignment="1">
      <alignment horizontal="right" vertical="center"/>
    </xf>
    <xf numFmtId="178" fontId="3" fillId="0" borderId="19" xfId="0" applyNumberFormat="1" applyFont="1" applyBorder="1" applyAlignment="1">
      <alignment horizontal="right" vertical="center" wrapText="1"/>
    </xf>
    <xf numFmtId="178" fontId="3" fillId="0" borderId="22" xfId="0" applyNumberFormat="1" applyFont="1" applyBorder="1" applyAlignment="1">
      <alignment horizontal="right" vertical="center" wrapText="1"/>
    </xf>
    <xf numFmtId="178" fontId="3" fillId="0" borderId="26" xfId="0" applyNumberFormat="1" applyFont="1" applyBorder="1" applyAlignment="1">
      <alignment horizontal="right" vertical="center" wrapText="1"/>
    </xf>
    <xf numFmtId="0" fontId="3" fillId="2" borderId="44" xfId="0" applyFont="1" applyFill="1" applyBorder="1" applyAlignment="1">
      <alignment horizontal="center" vertical="center"/>
    </xf>
    <xf numFmtId="0" fontId="3" fillId="0" borderId="46" xfId="0" applyFont="1" applyBorder="1" applyAlignment="1">
      <alignment horizontal="center" vertical="center"/>
    </xf>
    <xf numFmtId="0" fontId="3" fillId="0" borderId="48" xfId="0" applyFont="1" applyBorder="1" applyAlignment="1">
      <alignment horizontal="center" vertical="center"/>
    </xf>
    <xf numFmtId="178" fontId="8" fillId="0" borderId="49" xfId="0" applyNumberFormat="1" applyFont="1" applyBorder="1" applyAlignment="1">
      <alignment horizontal="center" vertical="center"/>
    </xf>
    <xf numFmtId="0" fontId="9" fillId="0" borderId="0" xfId="0" applyFont="1">
      <alignment vertical="center"/>
    </xf>
    <xf numFmtId="179" fontId="8" fillId="0" borderId="41" xfId="0" applyNumberFormat="1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shrinkToFit="1"/>
    </xf>
    <xf numFmtId="0" fontId="5" fillId="0" borderId="47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right" vertical="center"/>
    </xf>
    <xf numFmtId="0" fontId="4" fillId="0" borderId="19" xfId="0" applyFont="1" applyBorder="1" applyAlignment="1">
      <alignment horizontal="center" vertical="center" wrapText="1"/>
    </xf>
    <xf numFmtId="20" fontId="14" fillId="0" borderId="20" xfId="0" applyNumberFormat="1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20" fontId="4" fillId="0" borderId="19" xfId="0" applyNumberFormat="1" applyFont="1" applyBorder="1" applyAlignment="1">
      <alignment horizontal="right" vertical="center" wrapText="1"/>
    </xf>
    <xf numFmtId="178" fontId="4" fillId="0" borderId="19" xfId="0" applyNumberFormat="1" applyFont="1" applyBorder="1" applyAlignment="1">
      <alignment horizontal="right" vertical="center" wrapText="1"/>
    </xf>
    <xf numFmtId="0" fontId="4" fillId="0" borderId="22" xfId="0" applyFont="1" applyBorder="1" applyAlignment="1">
      <alignment horizontal="center" vertical="center" wrapText="1"/>
    </xf>
    <xf numFmtId="20" fontId="14" fillId="0" borderId="23" xfId="0" applyNumberFormat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20" fontId="4" fillId="0" borderId="22" xfId="0" applyNumberFormat="1" applyFont="1" applyBorder="1" applyAlignment="1">
      <alignment horizontal="right" vertical="center" wrapText="1"/>
    </xf>
    <xf numFmtId="178" fontId="4" fillId="0" borderId="22" xfId="0" applyNumberFormat="1" applyFont="1" applyBorder="1" applyAlignment="1">
      <alignment horizontal="right" vertical="center" wrapText="1"/>
    </xf>
    <xf numFmtId="0" fontId="4" fillId="0" borderId="26" xfId="0" applyFont="1" applyBorder="1" applyAlignment="1">
      <alignment horizontal="center" vertical="center" wrapText="1"/>
    </xf>
    <xf numFmtId="20" fontId="14" fillId="0" borderId="27" xfId="0" applyNumberFormat="1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20" fontId="4" fillId="0" borderId="26" xfId="0" applyNumberFormat="1" applyFont="1" applyBorder="1" applyAlignment="1">
      <alignment horizontal="right" vertical="center" wrapText="1"/>
    </xf>
    <xf numFmtId="178" fontId="4" fillId="0" borderId="26" xfId="0" applyNumberFormat="1" applyFont="1" applyBorder="1" applyAlignment="1">
      <alignment horizontal="right" vertical="center" wrapText="1"/>
    </xf>
    <xf numFmtId="0" fontId="15" fillId="0" borderId="13" xfId="0" applyFont="1" applyBorder="1" applyAlignment="1">
      <alignment horizontal="center" vertical="center" wrapText="1"/>
    </xf>
    <xf numFmtId="20" fontId="15" fillId="0" borderId="8" xfId="0" applyNumberFormat="1" applyFont="1" applyBorder="1" applyAlignment="1">
      <alignment horizontal="right" vertical="center" wrapText="1"/>
    </xf>
    <xf numFmtId="20" fontId="15" fillId="0" borderId="9" xfId="0" applyNumberFormat="1" applyFont="1" applyBorder="1" applyAlignment="1">
      <alignment horizontal="right" vertical="center" wrapText="1"/>
    </xf>
    <xf numFmtId="20" fontId="15" fillId="0" borderId="13" xfId="0" applyNumberFormat="1" applyFont="1" applyBorder="1" applyAlignment="1">
      <alignment horizontal="right" vertical="center"/>
    </xf>
    <xf numFmtId="178" fontId="15" fillId="0" borderId="1" xfId="0" applyNumberFormat="1" applyFont="1" applyBorder="1" applyAlignment="1">
      <alignment horizontal="right" vertical="center"/>
    </xf>
    <xf numFmtId="20" fontId="16" fillId="0" borderId="20" xfId="0" applyNumberFormat="1" applyFont="1" applyBorder="1" applyAlignment="1">
      <alignment horizontal="center" vertical="center" wrapText="1"/>
    </xf>
    <xf numFmtId="0" fontId="17" fillId="0" borderId="20" xfId="0" applyFont="1" applyBorder="1" applyAlignment="1">
      <alignment horizontal="center" vertical="center" wrapText="1"/>
    </xf>
    <xf numFmtId="20" fontId="4" fillId="0" borderId="23" xfId="0" applyNumberFormat="1" applyFont="1" applyBorder="1" applyAlignment="1">
      <alignment horizontal="center" vertical="center" wrapText="1"/>
    </xf>
    <xf numFmtId="20" fontId="4" fillId="0" borderId="20" xfId="0" applyNumberFormat="1" applyFont="1" applyBorder="1" applyAlignment="1">
      <alignment horizontal="center" vertical="center" wrapText="1"/>
    </xf>
    <xf numFmtId="20" fontId="16" fillId="0" borderId="23" xfId="0" applyNumberFormat="1" applyFont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20" fontId="10" fillId="4" borderId="20" xfId="0" applyNumberFormat="1" applyFont="1" applyFill="1" applyBorder="1" applyAlignment="1" applyProtection="1">
      <alignment horizontal="center" vertical="center" wrapText="1"/>
      <protection locked="0"/>
    </xf>
    <xf numFmtId="20" fontId="3" fillId="4" borderId="23" xfId="0" applyNumberFormat="1" applyFont="1" applyFill="1" applyBorder="1" applyAlignment="1" applyProtection="1">
      <alignment horizontal="center" vertical="center" wrapText="1"/>
      <protection locked="0"/>
    </xf>
    <xf numFmtId="20" fontId="3" fillId="4" borderId="27" xfId="0" applyNumberFormat="1" applyFont="1" applyFill="1" applyBorder="1" applyAlignment="1" applyProtection="1">
      <alignment horizontal="center" vertical="center" wrapText="1"/>
      <protection locked="0"/>
    </xf>
    <xf numFmtId="20" fontId="7" fillId="4" borderId="8" xfId="0" applyNumberFormat="1" applyFont="1" applyFill="1" applyBorder="1" applyAlignment="1" applyProtection="1">
      <alignment horizontal="right" vertical="center" wrapText="1"/>
      <protection locked="0"/>
    </xf>
    <xf numFmtId="0" fontId="3" fillId="4" borderId="27" xfId="0" applyFont="1" applyFill="1" applyBorder="1" applyAlignment="1" applyProtection="1">
      <alignment horizontal="center" vertical="center" wrapText="1"/>
      <protection locked="0"/>
    </xf>
    <xf numFmtId="20" fontId="3" fillId="4" borderId="20" xfId="0" applyNumberFormat="1" applyFont="1" applyFill="1" applyBorder="1" applyAlignment="1" applyProtection="1">
      <alignment horizontal="center" vertical="center" wrapText="1"/>
      <protection locked="0"/>
    </xf>
    <xf numFmtId="20" fontId="7" fillId="0" borderId="9" xfId="0" applyNumberFormat="1" applyFont="1" applyFill="1" applyBorder="1" applyAlignment="1">
      <alignment horizontal="right" vertical="center" wrapText="1"/>
    </xf>
    <xf numFmtId="20" fontId="7" fillId="4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51" xfId="0" applyFont="1" applyFill="1" applyBorder="1" applyAlignment="1" applyProtection="1">
      <alignment horizontal="center" vertical="center"/>
      <protection locked="0"/>
    </xf>
    <xf numFmtId="0" fontId="5" fillId="0" borderId="45" xfId="0" applyFont="1" applyBorder="1" applyAlignment="1" applyProtection="1">
      <alignment horizontal="center" vertical="center" shrinkToFit="1"/>
      <protection locked="0"/>
    </xf>
    <xf numFmtId="0" fontId="3" fillId="0" borderId="20" xfId="0" applyFont="1" applyFill="1" applyBorder="1" applyAlignment="1" applyProtection="1">
      <alignment horizontal="center" vertical="center" wrapText="1"/>
      <protection locked="0"/>
    </xf>
    <xf numFmtId="0" fontId="8" fillId="0" borderId="52" xfId="0" applyFont="1" applyFill="1" applyBorder="1" applyAlignment="1" applyProtection="1">
      <alignment horizontal="center" vertical="center"/>
    </xf>
    <xf numFmtId="0" fontId="8" fillId="0" borderId="51" xfId="0" applyFont="1" applyFill="1" applyBorder="1" applyAlignment="1" applyProtection="1">
      <alignment horizontal="center" vertical="center"/>
    </xf>
    <xf numFmtId="0" fontId="8" fillId="0" borderId="50" xfId="0" applyFont="1" applyFill="1" applyBorder="1" applyAlignment="1" applyProtection="1">
      <alignment horizontal="right" vertical="center"/>
    </xf>
    <xf numFmtId="0" fontId="8" fillId="0" borderId="7" xfId="0" applyFont="1" applyFill="1" applyBorder="1" applyAlignment="1" applyProtection="1">
      <alignment horizontal="center" vertical="center" wrapText="1"/>
      <protection locked="0"/>
    </xf>
    <xf numFmtId="0" fontId="8" fillId="0" borderId="10" xfId="0" applyFont="1" applyFill="1" applyBorder="1" applyAlignment="1" applyProtection="1">
      <alignment horizontal="center" vertical="center" wrapText="1"/>
      <protection locked="0"/>
    </xf>
    <xf numFmtId="0" fontId="3" fillId="0" borderId="23" xfId="0" applyFont="1" applyFill="1" applyBorder="1" applyAlignment="1" applyProtection="1">
      <alignment horizontal="center" vertical="center" wrapText="1"/>
      <protection locked="0"/>
    </xf>
    <xf numFmtId="0" fontId="3" fillId="0" borderId="27" xfId="0" applyFont="1" applyFill="1" applyBorder="1" applyAlignment="1" applyProtection="1">
      <alignment horizontal="center" vertical="center" wrapText="1"/>
      <protection locked="0"/>
    </xf>
    <xf numFmtId="20" fontId="7" fillId="0" borderId="9" xfId="0" applyNumberFormat="1" applyFont="1" applyFill="1" applyBorder="1" applyAlignment="1" applyProtection="1">
      <alignment horizontal="right" vertical="center" wrapText="1"/>
      <protection locked="0"/>
    </xf>
    <xf numFmtId="0" fontId="8" fillId="4" borderId="2" xfId="0" applyFont="1" applyFill="1" applyBorder="1" applyAlignment="1" applyProtection="1">
      <alignment horizontal="center" vertical="center" shrinkToFit="1"/>
      <protection locked="0"/>
    </xf>
    <xf numFmtId="0" fontId="0" fillId="4" borderId="3" xfId="0" applyFill="1" applyBorder="1" applyAlignment="1" applyProtection="1">
      <alignment horizontal="center" vertical="center" shrinkToFit="1"/>
      <protection locked="0"/>
    </xf>
    <xf numFmtId="0" fontId="0" fillId="4" borderId="4" xfId="0" applyFill="1" applyBorder="1" applyAlignment="1" applyProtection="1">
      <alignment horizontal="center" vertical="center" shrinkToFit="1"/>
      <protection locked="0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4" borderId="5" xfId="0" applyFont="1" applyFill="1" applyBorder="1" applyAlignment="1" applyProtection="1">
      <alignment horizontal="left" vertical="center" wrapText="1"/>
      <protection locked="0"/>
    </xf>
    <xf numFmtId="0" fontId="3" fillId="4" borderId="6" xfId="0" applyFont="1" applyFill="1" applyBorder="1" applyAlignment="1" applyProtection="1">
      <alignment horizontal="left" vertical="center" wrapText="1"/>
      <protection locked="0"/>
    </xf>
    <xf numFmtId="0" fontId="3" fillId="4" borderId="7" xfId="0" applyFont="1" applyFill="1" applyBorder="1" applyAlignment="1" applyProtection="1">
      <alignment horizontal="left" vertical="center" wrapText="1"/>
      <protection locked="0"/>
    </xf>
    <xf numFmtId="0" fontId="3" fillId="4" borderId="11" xfId="0" applyFont="1" applyFill="1" applyBorder="1" applyAlignment="1" applyProtection="1">
      <alignment horizontal="left" vertical="center" wrapText="1"/>
      <protection locked="0"/>
    </xf>
    <xf numFmtId="0" fontId="3" fillId="4" borderId="0" xfId="0" applyFont="1" applyFill="1" applyAlignment="1" applyProtection="1">
      <alignment horizontal="left" vertical="center" wrapText="1"/>
      <protection locked="0"/>
    </xf>
    <xf numFmtId="0" fontId="3" fillId="4" borderId="24" xfId="0" applyFont="1" applyFill="1" applyBorder="1" applyAlignment="1" applyProtection="1">
      <alignment horizontal="left" vertical="center" wrapText="1"/>
      <protection locked="0"/>
    </xf>
    <xf numFmtId="0" fontId="3" fillId="4" borderId="8" xfId="0" applyFont="1" applyFill="1" applyBorder="1" applyAlignment="1" applyProtection="1">
      <alignment horizontal="left" vertical="center" wrapText="1"/>
      <protection locked="0"/>
    </xf>
    <xf numFmtId="0" fontId="3" fillId="4" borderId="9" xfId="0" applyFont="1" applyFill="1" applyBorder="1" applyAlignment="1" applyProtection="1">
      <alignment horizontal="left" vertical="center" wrapText="1"/>
      <protection locked="0"/>
    </xf>
    <xf numFmtId="0" fontId="3" fillId="4" borderId="10" xfId="0" applyFont="1" applyFill="1" applyBorder="1" applyAlignment="1" applyProtection="1">
      <alignment horizontal="left" vertical="center" wrapText="1"/>
      <protection locked="0"/>
    </xf>
    <xf numFmtId="38" fontId="6" fillId="0" borderId="42" xfId="3" applyFont="1" applyBorder="1" applyAlignment="1">
      <alignment horizontal="center" vertical="center" wrapText="1"/>
    </xf>
    <xf numFmtId="38" fontId="6" fillId="0" borderId="43" xfId="3" applyFont="1" applyBorder="1" applyAlignment="1">
      <alignment horizontal="center" vertical="center" wrapText="1"/>
    </xf>
    <xf numFmtId="38" fontId="6" fillId="0" borderId="44" xfId="3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177" fontId="8" fillId="4" borderId="5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6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7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8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9" xfId="0" applyNumberFormat="1" applyFont="1" applyFill="1" applyBorder="1" applyAlignment="1" applyProtection="1">
      <alignment horizontal="center" vertical="center" wrapText="1"/>
      <protection locked="0"/>
    </xf>
    <xf numFmtId="177" fontId="8" fillId="4" borderId="10" xfId="0" applyNumberFormat="1" applyFont="1" applyFill="1" applyBorder="1" applyAlignment="1" applyProtection="1">
      <alignment horizontal="center" vertical="center" wrapText="1"/>
      <protection locked="0"/>
    </xf>
    <xf numFmtId="38" fontId="8" fillId="4" borderId="46" xfId="3" applyFont="1" applyFill="1" applyBorder="1" applyAlignment="1" applyProtection="1">
      <alignment horizontal="center" vertical="center"/>
      <protection locked="0"/>
    </xf>
    <xf numFmtId="38" fontId="8" fillId="4" borderId="41" xfId="3" applyFont="1" applyFill="1" applyBorder="1" applyAlignment="1" applyProtection="1">
      <alignment horizontal="center" vertical="center"/>
      <protection locked="0"/>
    </xf>
    <xf numFmtId="38" fontId="8" fillId="0" borderId="48" xfId="3" applyFont="1" applyBorder="1" applyAlignment="1">
      <alignment horizontal="center" vertical="center"/>
    </xf>
    <xf numFmtId="38" fontId="8" fillId="0" borderId="49" xfId="3" applyFont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176" fontId="3" fillId="4" borderId="33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34" xfId="0" applyNumberFormat="1" applyFont="1" applyFill="1" applyBorder="1" applyAlignment="1" applyProtection="1">
      <alignment horizontal="center" vertical="center" wrapText="1"/>
      <protection locked="0"/>
    </xf>
    <xf numFmtId="176" fontId="3" fillId="4" borderId="35" xfId="0" applyNumberFormat="1" applyFont="1" applyFill="1" applyBorder="1" applyAlignment="1" applyProtection="1">
      <alignment horizontal="center" vertical="center" wrapText="1"/>
      <protection locked="0"/>
    </xf>
    <xf numFmtId="20" fontId="3" fillId="4" borderId="14" xfId="0" applyNumberFormat="1" applyFont="1" applyFill="1" applyBorder="1" applyAlignment="1" applyProtection="1">
      <alignment horizontal="center" vertical="center" wrapText="1"/>
      <protection locked="0"/>
    </xf>
    <xf numFmtId="20" fontId="3" fillId="4" borderId="12" xfId="0" applyNumberFormat="1" applyFont="1" applyFill="1" applyBorder="1" applyAlignment="1" applyProtection="1">
      <alignment horizontal="center" vertical="center" wrapText="1"/>
      <protection locked="0"/>
    </xf>
    <xf numFmtId="20" fontId="3" fillId="4" borderId="13" xfId="0" applyNumberFormat="1" applyFont="1" applyFill="1" applyBorder="1" applyAlignment="1" applyProtection="1">
      <alignment horizontal="center" vertical="center" wrapText="1"/>
      <protection locked="0"/>
    </xf>
    <xf numFmtId="0" fontId="8" fillId="4" borderId="5" xfId="0" applyFont="1" applyFill="1" applyBorder="1" applyAlignment="1" applyProtection="1">
      <alignment horizontal="center" vertical="center" wrapText="1"/>
      <protection locked="0"/>
    </xf>
    <xf numFmtId="0" fontId="0" fillId="0" borderId="6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2" borderId="3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6" borderId="28" xfId="0" applyFont="1" applyFill="1" applyBorder="1" applyAlignment="1" applyProtection="1">
      <alignment horizontal="center" vertical="center"/>
      <protection locked="0"/>
    </xf>
    <xf numFmtId="0" fontId="3" fillId="6" borderId="6" xfId="0" applyFont="1" applyFill="1" applyBorder="1" applyAlignment="1" applyProtection="1">
      <alignment horizontal="center" vertical="center"/>
      <protection locked="0"/>
    </xf>
    <xf numFmtId="0" fontId="3" fillId="6" borderId="21" xfId="0" applyFont="1" applyFill="1" applyBorder="1" applyAlignment="1" applyProtection="1">
      <alignment horizontal="center" vertical="center"/>
      <protection locked="0"/>
    </xf>
    <xf numFmtId="0" fontId="3" fillId="6" borderId="29" xfId="0" applyFont="1" applyFill="1" applyBorder="1" applyAlignment="1" applyProtection="1">
      <alignment horizontal="center" vertical="center"/>
      <protection locked="0"/>
    </xf>
    <xf numFmtId="0" fontId="3" fillId="6" borderId="0" xfId="0" applyFont="1" applyFill="1" applyAlignment="1" applyProtection="1">
      <alignment horizontal="center" vertical="center"/>
      <protection locked="0"/>
    </xf>
    <xf numFmtId="0" fontId="3" fillId="6" borderId="25" xfId="0" applyFont="1" applyFill="1" applyBorder="1" applyAlignment="1" applyProtection="1">
      <alignment horizontal="center" vertical="center"/>
      <protection locked="0"/>
    </xf>
    <xf numFmtId="0" fontId="3" fillId="6" borderId="30" xfId="0" applyFont="1" applyFill="1" applyBorder="1" applyAlignment="1" applyProtection="1">
      <alignment horizontal="center" vertical="center"/>
      <protection locked="0"/>
    </xf>
    <xf numFmtId="0" fontId="3" fillId="6" borderId="31" xfId="0" applyFont="1" applyFill="1" applyBorder="1" applyAlignment="1" applyProtection="1">
      <alignment horizontal="center" vertical="center"/>
      <protection locked="0"/>
    </xf>
    <xf numFmtId="0" fontId="3" fillId="6" borderId="32" xfId="0" applyFont="1" applyFill="1" applyBorder="1" applyAlignment="1" applyProtection="1">
      <alignment horizontal="center" vertical="center"/>
      <protection locked="0"/>
    </xf>
    <xf numFmtId="177" fontId="8" fillId="0" borderId="5" xfId="0" applyNumberFormat="1" applyFont="1" applyBorder="1" applyAlignment="1">
      <alignment horizontal="center" vertical="center" wrapText="1"/>
    </xf>
    <xf numFmtId="177" fontId="8" fillId="0" borderId="6" xfId="0" applyNumberFormat="1" applyFont="1" applyBorder="1" applyAlignment="1">
      <alignment horizontal="center" vertical="center" wrapText="1"/>
    </xf>
    <xf numFmtId="177" fontId="8" fillId="0" borderId="7" xfId="0" applyNumberFormat="1" applyFont="1" applyBorder="1" applyAlignment="1">
      <alignment horizontal="center" vertical="center" wrapText="1"/>
    </xf>
    <xf numFmtId="177" fontId="8" fillId="0" borderId="8" xfId="0" applyNumberFormat="1" applyFont="1" applyBorder="1" applyAlignment="1">
      <alignment horizontal="center" vertical="center" wrapText="1"/>
    </xf>
    <xf numFmtId="177" fontId="8" fillId="0" borderId="9" xfId="0" applyNumberFormat="1" applyFont="1" applyBorder="1" applyAlignment="1">
      <alignment horizontal="center" vertical="center" wrapText="1"/>
    </xf>
    <xf numFmtId="177" fontId="8" fillId="0" borderId="10" xfId="0" applyNumberFormat="1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38" fontId="13" fillId="0" borderId="46" xfId="3" applyFont="1" applyBorder="1" applyAlignment="1">
      <alignment horizontal="center" vertical="center"/>
    </xf>
    <xf numFmtId="38" fontId="13" fillId="0" borderId="41" xfId="3" applyFont="1" applyBorder="1" applyAlignment="1">
      <alignment horizontal="center" vertical="center"/>
    </xf>
    <xf numFmtId="0" fontId="8" fillId="2" borderId="38" xfId="0" applyFont="1" applyFill="1" applyBorder="1" applyAlignment="1">
      <alignment horizontal="center" vertical="center"/>
    </xf>
    <xf numFmtId="0" fontId="8" fillId="2" borderId="39" xfId="0" applyFont="1" applyFill="1" applyBorder="1" applyAlignment="1">
      <alignment horizontal="center" vertical="center"/>
    </xf>
    <xf numFmtId="0" fontId="8" fillId="2" borderId="40" xfId="0" applyFont="1" applyFill="1" applyBorder="1" applyAlignment="1">
      <alignment horizontal="center" vertical="center"/>
    </xf>
    <xf numFmtId="38" fontId="13" fillId="0" borderId="48" xfId="3" applyFont="1" applyBorder="1" applyAlignment="1">
      <alignment horizontal="center" vertical="center"/>
    </xf>
    <xf numFmtId="38" fontId="13" fillId="0" borderId="49" xfId="3" applyFont="1" applyBorder="1" applyAlignment="1">
      <alignment horizontal="center" vertical="center"/>
    </xf>
    <xf numFmtId="176" fontId="14" fillId="0" borderId="33" xfId="0" applyNumberFormat="1" applyFont="1" applyBorder="1" applyAlignment="1">
      <alignment horizontal="center" vertical="center" wrapText="1"/>
    </xf>
    <xf numFmtId="176" fontId="14" fillId="0" borderId="34" xfId="0" applyNumberFormat="1" applyFont="1" applyBorder="1" applyAlignment="1">
      <alignment horizontal="center" vertical="center" wrapText="1"/>
    </xf>
    <xf numFmtId="176" fontId="14" fillId="0" borderId="35" xfId="0" applyNumberFormat="1" applyFont="1" applyBorder="1" applyAlignment="1">
      <alignment horizontal="center" vertical="center" wrapText="1"/>
    </xf>
    <xf numFmtId="20" fontId="14" fillId="0" borderId="14" xfId="0" applyNumberFormat="1" applyFont="1" applyBorder="1" applyAlignment="1">
      <alignment horizontal="center" vertical="center" wrapText="1"/>
    </xf>
    <xf numFmtId="20" fontId="14" fillId="0" borderId="12" xfId="0" applyNumberFormat="1" applyFont="1" applyBorder="1" applyAlignment="1">
      <alignment horizontal="center" vertical="center" wrapText="1"/>
    </xf>
    <xf numFmtId="20" fontId="14" fillId="0" borderId="13" xfId="0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24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left" vertical="center" wrapText="1"/>
    </xf>
    <xf numFmtId="176" fontId="16" fillId="0" borderId="33" xfId="0" applyNumberFormat="1" applyFont="1" applyBorder="1" applyAlignment="1">
      <alignment horizontal="center" vertical="center" wrapText="1"/>
    </xf>
    <xf numFmtId="176" fontId="16" fillId="0" borderId="34" xfId="0" applyNumberFormat="1" applyFont="1" applyBorder="1" applyAlignment="1">
      <alignment horizontal="center" vertical="center" wrapText="1"/>
    </xf>
    <xf numFmtId="176" fontId="16" fillId="0" borderId="3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7" xfId="0" applyFont="1" applyBorder="1" applyAlignment="1">
      <alignment horizontal="left" vertical="center" wrapText="1"/>
    </xf>
    <xf numFmtId="0" fontId="14" fillId="0" borderId="11" xfId="0" applyFont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4" fillId="0" borderId="24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4" fillId="0" borderId="10" xfId="0" applyFont="1" applyBorder="1" applyAlignment="1">
      <alignment horizontal="left" vertical="center" wrapText="1"/>
    </xf>
    <xf numFmtId="176" fontId="4" fillId="0" borderId="33" xfId="0" applyNumberFormat="1" applyFont="1" applyBorder="1" applyAlignment="1">
      <alignment horizontal="center" vertical="center" wrapText="1"/>
    </xf>
    <xf numFmtId="176" fontId="4" fillId="0" borderId="34" xfId="0" applyNumberFormat="1" applyFont="1" applyBorder="1" applyAlignment="1">
      <alignment horizontal="center" vertical="center" wrapText="1"/>
    </xf>
    <xf numFmtId="176" fontId="4" fillId="0" borderId="35" xfId="0" applyNumberFormat="1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 wrapText="1"/>
    </xf>
  </cellXfs>
  <cellStyles count="4">
    <cellStyle name="桁区切り" xfId="3" builtinId="6"/>
    <cellStyle name="桁区切り 5" xfId="2"/>
    <cellStyle name="標準" xfId="0" builtinId="0"/>
    <cellStyle name="標準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156883</xdr:colOff>
      <xdr:row>4</xdr:row>
      <xdr:rowOff>168088</xdr:rowOff>
    </xdr:from>
    <xdr:to>
      <xdr:col>9</xdr:col>
      <xdr:colOff>224119</xdr:colOff>
      <xdr:row>7</xdr:row>
      <xdr:rowOff>22411</xdr:rowOff>
    </xdr:to>
    <xdr:sp macro="" textlink="">
      <xdr:nvSpPr>
        <xdr:cNvPr id="2" name="テキスト ボックス 1"/>
        <xdr:cNvSpPr txBox="1"/>
      </xdr:nvSpPr>
      <xdr:spPr>
        <a:xfrm>
          <a:off x="5334001" y="1580029"/>
          <a:ext cx="750794" cy="4258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/>
            <a:t>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156882</xdr:colOff>
      <xdr:row>0</xdr:row>
      <xdr:rowOff>145676</xdr:rowOff>
    </xdr:from>
    <xdr:to>
      <xdr:col>1</xdr:col>
      <xdr:colOff>155575</xdr:colOff>
      <xdr:row>0</xdr:row>
      <xdr:rowOff>625101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FFC582DD-0064-427A-B38C-C7DFD52B540B}"/>
            </a:ext>
          </a:extLst>
        </xdr:cNvPr>
        <xdr:cNvSpPr/>
      </xdr:nvSpPr>
      <xdr:spPr>
        <a:xfrm>
          <a:off x="156882" y="145676"/>
          <a:ext cx="917575" cy="479425"/>
        </a:xfrm>
        <a:prstGeom prst="rect">
          <a:avLst/>
        </a:prstGeom>
        <a:ln w="38100">
          <a:solidFill>
            <a:schemeClr val="accent2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800" b="1">
              <a:solidFill>
                <a:schemeClr val="accent2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記載例</a:t>
          </a:r>
          <a:endParaRPr kumimoji="1" lang="en-US" altLang="ja-JP" sz="1800" b="1">
            <a:solidFill>
              <a:schemeClr val="accent2"/>
            </a:solidFill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twoCellAnchor>
  <xdr:oneCellAnchor>
    <xdr:from>
      <xdr:col>7</xdr:col>
      <xdr:colOff>725207</xdr:colOff>
      <xdr:row>5</xdr:row>
      <xdr:rowOff>220943</xdr:rowOff>
    </xdr:from>
    <xdr:ext cx="1106521" cy="55810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9CFEEA74-63BA-4653-B1BF-809F618B0B09}"/>
            </a:ext>
          </a:extLst>
        </xdr:cNvPr>
        <xdr:cNvSpPr txBox="1"/>
      </xdr:nvSpPr>
      <xdr:spPr>
        <a:xfrm>
          <a:off x="4703295" y="1756149"/>
          <a:ext cx="1106521" cy="55810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kumimoji="1" lang="ja-JP" altLang="en-US" sz="11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必要に応じて</a:t>
          </a:r>
          <a:endParaRPr kumimoji="1" lang="en-US" altLang="ja-JP" sz="11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  <a:p>
          <a:pPr algn="ctr"/>
          <a:r>
            <a:rPr kumimoji="1" lang="ja-JP" altLang="en-US" sz="1100" b="1">
              <a:solidFill>
                <a:srgbClr val="FF0000"/>
              </a:solidFill>
              <a:effectLst>
                <a:glow rad="101600">
                  <a:schemeClr val="bg1">
                    <a:alpha val="60000"/>
                  </a:schemeClr>
                </a:glow>
              </a:effectLst>
              <a:latin typeface="Meiryo UI" panose="020B0604030504040204" pitchFamily="50" charset="-128"/>
              <a:ea typeface="Meiryo UI" panose="020B0604030504040204" pitchFamily="50" charset="-128"/>
            </a:rPr>
            <a:t>押印または署名</a:t>
          </a:r>
          <a:endParaRPr kumimoji="1" lang="en-US" altLang="ja-JP" sz="1100" b="1">
            <a:solidFill>
              <a:srgbClr val="FF0000"/>
            </a:solidFill>
            <a:effectLst>
              <a:glow rad="101600">
                <a:schemeClr val="bg1">
                  <a:alpha val="60000"/>
                </a:schemeClr>
              </a:glow>
            </a:effectLst>
            <a:latin typeface="Meiryo UI" panose="020B0604030504040204" pitchFamily="50" charset="-128"/>
            <a:ea typeface="Meiryo UI" panose="020B0604030504040204" pitchFamily="50" charset="-128"/>
          </a:endParaRPr>
        </a:p>
      </xdr:txBody>
    </xdr:sp>
    <xdr:clientData/>
  </xdr:oneCellAnchor>
  <xdr:twoCellAnchor>
    <xdr:from>
      <xdr:col>7</xdr:col>
      <xdr:colOff>1030940</xdr:colOff>
      <xdr:row>4</xdr:row>
      <xdr:rowOff>235322</xdr:rowOff>
    </xdr:from>
    <xdr:to>
      <xdr:col>8</xdr:col>
      <xdr:colOff>425823</xdr:colOff>
      <xdr:row>7</xdr:row>
      <xdr:rowOff>89646</xdr:rowOff>
    </xdr:to>
    <xdr:sp macro="" textlink="">
      <xdr:nvSpPr>
        <xdr:cNvPr id="7" name="テキスト ボックス 6"/>
        <xdr:cNvSpPr txBox="1"/>
      </xdr:nvSpPr>
      <xdr:spPr>
        <a:xfrm>
          <a:off x="5009028" y="1535204"/>
          <a:ext cx="537883" cy="52667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 b="1"/>
            <a:t>㊞</a:t>
          </a:r>
        </a:p>
      </xdr:txBody>
    </xdr:sp>
    <xdr:clientData/>
  </xdr:twoCellAnchor>
  <xdr:twoCellAnchor>
    <xdr:from>
      <xdr:col>7</xdr:col>
      <xdr:colOff>515471</xdr:colOff>
      <xdr:row>28</xdr:row>
      <xdr:rowOff>156883</xdr:rowOff>
    </xdr:from>
    <xdr:to>
      <xdr:col>10</xdr:col>
      <xdr:colOff>717177</xdr:colOff>
      <xdr:row>33</xdr:row>
      <xdr:rowOff>246529</xdr:rowOff>
    </xdr:to>
    <xdr:grpSp>
      <xdr:nvGrpSpPr>
        <xdr:cNvPr id="10" name="グループ化 9"/>
        <xdr:cNvGrpSpPr/>
      </xdr:nvGrpSpPr>
      <xdr:grpSpPr>
        <a:xfrm>
          <a:off x="4572000" y="8897471"/>
          <a:ext cx="2711824" cy="1602440"/>
          <a:chOff x="4728883" y="8583707"/>
          <a:chExt cx="2711824" cy="1602440"/>
        </a:xfrm>
      </xdr:grpSpPr>
      <xdr:sp macro="" textlink="">
        <xdr:nvSpPr>
          <xdr:cNvPr id="4" name="吹き出し: 四角形 3">
            <a:extLst>
              <a:ext uri="{FF2B5EF4-FFF2-40B4-BE49-F238E27FC236}">
                <a16:creationId xmlns:a16="http://schemas.microsoft.com/office/drawing/2014/main" id="{685E3E33-A733-4C6B-B9EA-EFEA586DA13B}"/>
              </a:ext>
            </a:extLst>
          </xdr:cNvPr>
          <xdr:cNvSpPr/>
        </xdr:nvSpPr>
        <xdr:spPr>
          <a:xfrm>
            <a:off x="4728883" y="8583707"/>
            <a:ext cx="2711824" cy="1602440"/>
          </a:xfrm>
          <a:prstGeom prst="wedgeRectCallout">
            <a:avLst>
              <a:gd name="adj1" fmla="val -65781"/>
              <a:gd name="adj2" fmla="val -34979"/>
            </a:avLst>
          </a:prstGeom>
        </xdr:spPr>
        <xdr:style>
          <a:lnRef idx="2">
            <a:schemeClr val="accent6">
              <a:shade val="50000"/>
            </a:schemeClr>
          </a:lnRef>
          <a:fillRef idx="1">
            <a:schemeClr val="accent6"/>
          </a:fillRef>
          <a:effectRef idx="0">
            <a:schemeClr val="accent6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l"/>
            <a:endParaRPr kumimoji="1" lang="en-US" altLang="ja-JP" sz="1400" b="1">
              <a:latin typeface="Meiryo UI" panose="020B0604030504040204" pitchFamily="50" charset="-128"/>
              <a:ea typeface="Meiryo UI" panose="020B0604030504040204" pitchFamily="50" charset="-128"/>
            </a:endParaRPr>
          </a:p>
          <a:p>
            <a:pPr algn="l"/>
            <a:endParaRPr kumimoji="1" lang="en-US" altLang="ja-JP" sz="1100">
              <a:latin typeface="Meiryo UI" panose="020B0604030504040204" pitchFamily="50" charset="-128"/>
              <a:ea typeface="Meiryo UI" panose="020B0604030504040204" pitchFamily="50" charset="-128"/>
            </a:endParaRPr>
          </a:p>
        </xdr:txBody>
      </xdr:sp>
      <xdr:pic>
        <xdr:nvPicPr>
          <xdr:cNvPr id="9" name="図 8"/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4975412" y="8639737"/>
            <a:ext cx="1841152" cy="1414395"/>
          </a:xfrm>
          <a:prstGeom prst="rect">
            <a:avLst/>
          </a:prstGeom>
        </xdr:spPr>
      </xdr:pic>
    </xdr:grp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showGridLines="0" tabSelected="1" zoomScale="85" zoomScaleNormal="85" workbookViewId="0">
      <selection activeCell="Q10" sqref="Q10"/>
    </sheetView>
  </sheetViews>
  <sheetFormatPr defaultColWidth="9" defaultRowHeight="15.75" x14ac:dyDescent="0.4"/>
  <cols>
    <col min="1" max="1" width="12.5" style="1" customWidth="1"/>
    <col min="2" max="2" width="5.875" style="1" customWidth="1"/>
    <col min="3" max="3" width="7.625" style="1" customWidth="1"/>
    <col min="4" max="4" width="5.125" style="1" customWidth="1"/>
    <col min="5" max="7" width="7.625" style="1" customWidth="1"/>
    <col min="8" max="8" width="13.75" style="1" customWidth="1"/>
    <col min="9" max="10" width="9" style="1"/>
    <col min="11" max="11" width="23.75" style="1" customWidth="1"/>
    <col min="12" max="14" width="13.625" style="1" customWidth="1"/>
    <col min="15" max="16" width="2.875" style="1" customWidth="1"/>
    <col min="17" max="16384" width="9" style="1"/>
  </cols>
  <sheetData>
    <row r="1" spans="1:16" ht="51" customHeight="1" x14ac:dyDescent="0.4">
      <c r="A1" s="80" t="s">
        <v>5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24"/>
      <c r="P1" s="24"/>
    </row>
    <row r="2" spans="1:16" ht="32.25" customHeight="1" x14ac:dyDescent="0.4">
      <c r="K2" s="54" t="s">
        <v>29</v>
      </c>
      <c r="L2" s="74" t="s">
        <v>28</v>
      </c>
      <c r="M2" s="75"/>
      <c r="N2" s="76"/>
    </row>
    <row r="3" spans="1:16" ht="12.75" customHeight="1" x14ac:dyDescent="0.4"/>
    <row r="4" spans="1:16" ht="15" customHeight="1" x14ac:dyDescent="0.4">
      <c r="A4" s="93" t="s">
        <v>6</v>
      </c>
      <c r="B4" s="95"/>
      <c r="C4" s="96"/>
      <c r="D4" s="96"/>
      <c r="E4" s="96"/>
      <c r="F4" s="96"/>
      <c r="G4" s="96"/>
      <c r="H4" s="96"/>
      <c r="I4" s="97"/>
      <c r="J4" s="8"/>
      <c r="K4" s="7"/>
      <c r="L4" s="122"/>
      <c r="M4" s="122"/>
      <c r="N4" s="122"/>
      <c r="O4" s="120"/>
      <c r="P4" s="121"/>
    </row>
    <row r="5" spans="1:16" ht="15" customHeight="1" x14ac:dyDescent="0.4">
      <c r="A5" s="94"/>
      <c r="B5" s="98"/>
      <c r="C5" s="99"/>
      <c r="D5" s="99"/>
      <c r="E5" s="99"/>
      <c r="F5" s="99"/>
      <c r="G5" s="99"/>
      <c r="H5" s="99"/>
      <c r="I5" s="100"/>
      <c r="J5" s="2"/>
      <c r="K5" s="7"/>
      <c r="L5" s="122"/>
      <c r="M5" s="122"/>
      <c r="N5" s="122"/>
      <c r="O5" s="120"/>
      <c r="P5" s="121"/>
    </row>
    <row r="6" spans="1:16" ht="15" customHeight="1" x14ac:dyDescent="0.4">
      <c r="A6" s="93" t="s">
        <v>31</v>
      </c>
      <c r="B6" s="116"/>
      <c r="C6" s="117"/>
      <c r="D6" s="117"/>
      <c r="E6" s="117"/>
      <c r="F6" s="117"/>
      <c r="G6" s="117"/>
      <c r="H6" s="117"/>
      <c r="I6" s="69"/>
      <c r="J6" s="2"/>
      <c r="K6" s="7"/>
      <c r="L6" s="122"/>
      <c r="M6" s="122"/>
      <c r="N6" s="122"/>
      <c r="O6" s="120"/>
      <c r="P6" s="121"/>
    </row>
    <row r="7" spans="1:16" ht="15" customHeight="1" x14ac:dyDescent="0.4">
      <c r="A7" s="94"/>
      <c r="B7" s="118"/>
      <c r="C7" s="119"/>
      <c r="D7" s="119"/>
      <c r="E7" s="119"/>
      <c r="F7" s="119"/>
      <c r="G7" s="119"/>
      <c r="H7" s="119"/>
      <c r="I7" s="70"/>
      <c r="J7" s="2"/>
      <c r="K7" s="7"/>
      <c r="L7" s="122"/>
      <c r="M7" s="122"/>
      <c r="N7" s="122"/>
      <c r="O7" s="120"/>
      <c r="P7" s="121"/>
    </row>
    <row r="8" spans="1:16" x14ac:dyDescent="0.4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16" ht="16.5" thickBot="1" x14ac:dyDescent="0.45"/>
    <row r="10" spans="1:16" ht="47.1" customHeight="1" thickBot="1" x14ac:dyDescent="0.45">
      <c r="I10" s="108" t="s">
        <v>16</v>
      </c>
      <c r="J10" s="21" t="s">
        <v>14</v>
      </c>
      <c r="K10" s="25">
        <f>F16+F20+F24+F28+F32+F36+F40+F44+F48</f>
        <v>0</v>
      </c>
      <c r="L10" s="64" t="s">
        <v>32</v>
      </c>
      <c r="M10" s="101">
        <v>3000</v>
      </c>
      <c r="N10" s="102"/>
    </row>
    <row r="11" spans="1:16" ht="47.1" customHeight="1" thickBot="1" x14ac:dyDescent="0.45">
      <c r="A11" s="68" t="s">
        <v>35</v>
      </c>
      <c r="B11" s="63">
        <v>8</v>
      </c>
      <c r="C11" s="67" t="s">
        <v>34</v>
      </c>
      <c r="D11" s="63">
        <v>9</v>
      </c>
      <c r="E11" s="66" t="s">
        <v>33</v>
      </c>
      <c r="I11" s="109"/>
      <c r="J11" s="22" t="s">
        <v>15</v>
      </c>
      <c r="K11" s="23">
        <f>G16+G20+G24+G28+G32+G36+G40+G44+G48</f>
        <v>0</v>
      </c>
      <c r="L11" s="27" t="s">
        <v>7</v>
      </c>
      <c r="M11" s="103">
        <f>IF(M10="","",SUM(N13:N48))</f>
        <v>0</v>
      </c>
      <c r="N11" s="104"/>
    </row>
    <row r="12" spans="1:16" x14ac:dyDescent="0.4">
      <c r="A12" s="105" t="s">
        <v>8</v>
      </c>
      <c r="B12" s="106"/>
      <c r="C12" s="106"/>
      <c r="D12" s="106"/>
      <c r="E12" s="106"/>
      <c r="F12" s="107"/>
      <c r="G12" s="3" t="s">
        <v>17</v>
      </c>
      <c r="H12" s="3" t="s">
        <v>9</v>
      </c>
      <c r="I12" s="77" t="s">
        <v>10</v>
      </c>
      <c r="J12" s="78"/>
      <c r="K12" s="78"/>
      <c r="L12" s="78"/>
      <c r="M12" s="79"/>
      <c r="N12" s="20" t="s">
        <v>11</v>
      </c>
    </row>
    <row r="13" spans="1:16" ht="24" customHeight="1" x14ac:dyDescent="0.4">
      <c r="A13" s="110"/>
      <c r="B13" s="4" t="s">
        <v>0</v>
      </c>
      <c r="C13" s="55"/>
      <c r="D13" s="65" t="s">
        <v>1</v>
      </c>
      <c r="E13" s="55"/>
      <c r="F13" s="11">
        <f>E13-C13</f>
        <v>0</v>
      </c>
      <c r="G13" s="17">
        <f>F13*24</f>
        <v>0</v>
      </c>
      <c r="H13" s="113"/>
      <c r="I13" s="81"/>
      <c r="J13" s="82"/>
      <c r="K13" s="82"/>
      <c r="L13" s="82"/>
      <c r="M13" s="83"/>
      <c r="N13" s="90" t="str">
        <f>IF(A13="","",IF($L$10="時間単価",M$10*G16,IF(G13&gt;0,M$10*1,"")))</f>
        <v/>
      </c>
    </row>
    <row r="14" spans="1:16" ht="24" customHeight="1" x14ac:dyDescent="0.4">
      <c r="A14" s="111"/>
      <c r="B14" s="5" t="s">
        <v>2</v>
      </c>
      <c r="C14" s="56"/>
      <c r="D14" s="71" t="s">
        <v>1</v>
      </c>
      <c r="E14" s="56"/>
      <c r="F14" s="12">
        <f t="shared" ref="F14:F15" si="0">E14-C14</f>
        <v>0</v>
      </c>
      <c r="G14" s="18">
        <f t="shared" ref="G14" si="1">F14*24</f>
        <v>0</v>
      </c>
      <c r="H14" s="114"/>
      <c r="I14" s="84"/>
      <c r="J14" s="85"/>
      <c r="K14" s="85"/>
      <c r="L14" s="85"/>
      <c r="M14" s="86"/>
      <c r="N14" s="91"/>
    </row>
    <row r="15" spans="1:16" ht="24" customHeight="1" x14ac:dyDescent="0.4">
      <c r="A15" s="111"/>
      <c r="B15" s="13" t="s">
        <v>12</v>
      </c>
      <c r="C15" s="57"/>
      <c r="D15" s="72" t="s">
        <v>1</v>
      </c>
      <c r="E15" s="57"/>
      <c r="F15" s="14">
        <f t="shared" si="0"/>
        <v>0</v>
      </c>
      <c r="G15" s="19">
        <f>F15*24</f>
        <v>0</v>
      </c>
      <c r="H15" s="114"/>
      <c r="I15" s="84"/>
      <c r="J15" s="85"/>
      <c r="K15" s="85"/>
      <c r="L15" s="85"/>
      <c r="M15" s="86"/>
      <c r="N15" s="91"/>
    </row>
    <row r="16" spans="1:16" ht="24" customHeight="1" x14ac:dyDescent="0.4">
      <c r="A16" s="112"/>
      <c r="B16" s="6" t="s">
        <v>3</v>
      </c>
      <c r="C16" s="58"/>
      <c r="D16" s="73"/>
      <c r="E16" s="62"/>
      <c r="F16" s="15">
        <f>F13-F14-F15</f>
        <v>0</v>
      </c>
      <c r="G16" s="16">
        <f>G13-G14-G15</f>
        <v>0</v>
      </c>
      <c r="H16" s="115"/>
      <c r="I16" s="87"/>
      <c r="J16" s="88"/>
      <c r="K16" s="88"/>
      <c r="L16" s="88"/>
      <c r="M16" s="89"/>
      <c r="N16" s="92"/>
    </row>
    <row r="17" spans="1:14" ht="24" customHeight="1" x14ac:dyDescent="0.4">
      <c r="A17" s="110"/>
      <c r="B17" s="4" t="s">
        <v>0</v>
      </c>
      <c r="C17" s="55"/>
      <c r="D17" s="65" t="s">
        <v>19</v>
      </c>
      <c r="E17" s="55"/>
      <c r="F17" s="11">
        <f>E17-C17</f>
        <v>0</v>
      </c>
      <c r="G17" s="17">
        <f>F17*24</f>
        <v>0</v>
      </c>
      <c r="H17" s="113"/>
      <c r="I17" s="81"/>
      <c r="J17" s="82"/>
      <c r="K17" s="82"/>
      <c r="L17" s="82"/>
      <c r="M17" s="83"/>
      <c r="N17" s="90" t="str">
        <f t="shared" ref="N17" si="2">IF(A17="","",IF($L$10="時間単価",M$10*G20,IF(G17&gt;0,M$10*1,"")))</f>
        <v/>
      </c>
    </row>
    <row r="18" spans="1:14" ht="24" customHeight="1" x14ac:dyDescent="0.4">
      <c r="A18" s="111"/>
      <c r="B18" s="5" t="s">
        <v>2</v>
      </c>
      <c r="C18" s="56"/>
      <c r="D18" s="71" t="s">
        <v>1</v>
      </c>
      <c r="E18" s="56"/>
      <c r="F18" s="12">
        <f t="shared" ref="F18:F19" si="3">E18-C18</f>
        <v>0</v>
      </c>
      <c r="G18" s="18">
        <f t="shared" ref="G18" si="4">F18*24</f>
        <v>0</v>
      </c>
      <c r="H18" s="114"/>
      <c r="I18" s="84"/>
      <c r="J18" s="85"/>
      <c r="K18" s="85"/>
      <c r="L18" s="85"/>
      <c r="M18" s="86"/>
      <c r="N18" s="91"/>
    </row>
    <row r="19" spans="1:14" ht="24" customHeight="1" x14ac:dyDescent="0.4">
      <c r="A19" s="111"/>
      <c r="B19" s="13" t="s">
        <v>12</v>
      </c>
      <c r="C19" s="59"/>
      <c r="D19" s="72" t="s">
        <v>1</v>
      </c>
      <c r="E19" s="59"/>
      <c r="F19" s="14">
        <f t="shared" si="3"/>
        <v>0</v>
      </c>
      <c r="G19" s="19">
        <f>F19*24</f>
        <v>0</v>
      </c>
      <c r="H19" s="114"/>
      <c r="I19" s="84"/>
      <c r="J19" s="85"/>
      <c r="K19" s="85"/>
      <c r="L19" s="85"/>
      <c r="M19" s="86"/>
      <c r="N19" s="91"/>
    </row>
    <row r="20" spans="1:14" ht="24" customHeight="1" x14ac:dyDescent="0.4">
      <c r="A20" s="112"/>
      <c r="B20" s="6" t="s">
        <v>3</v>
      </c>
      <c r="C20" s="58"/>
      <c r="D20" s="73"/>
      <c r="E20" s="62"/>
      <c r="F20" s="15">
        <f>F17-F18-F19</f>
        <v>0</v>
      </c>
      <c r="G20" s="16">
        <f>G17-G18-G19</f>
        <v>0</v>
      </c>
      <c r="H20" s="115"/>
      <c r="I20" s="87"/>
      <c r="J20" s="88"/>
      <c r="K20" s="88"/>
      <c r="L20" s="88"/>
      <c r="M20" s="89"/>
      <c r="N20" s="92"/>
    </row>
    <row r="21" spans="1:14" ht="24" customHeight="1" x14ac:dyDescent="0.4">
      <c r="A21" s="110"/>
      <c r="B21" s="4" t="s">
        <v>0</v>
      </c>
      <c r="C21" s="60"/>
      <c r="D21" s="65" t="s">
        <v>1</v>
      </c>
      <c r="E21" s="60"/>
      <c r="F21" s="11">
        <f>E21-C21</f>
        <v>0</v>
      </c>
      <c r="G21" s="17">
        <f>F21*24</f>
        <v>0</v>
      </c>
      <c r="H21" s="113"/>
      <c r="I21" s="81"/>
      <c r="J21" s="82"/>
      <c r="K21" s="82"/>
      <c r="L21" s="82"/>
      <c r="M21" s="83"/>
      <c r="N21" s="90" t="str">
        <f t="shared" ref="N21" si="5">IF(A21="","",IF($L$10="時間単価",M$10*G24,IF(G21&gt;0,M$10*1,"")))</f>
        <v/>
      </c>
    </row>
    <row r="22" spans="1:14" ht="24" customHeight="1" x14ac:dyDescent="0.4">
      <c r="A22" s="111"/>
      <c r="B22" s="5" t="s">
        <v>2</v>
      </c>
      <c r="C22" s="56"/>
      <c r="D22" s="71" t="s">
        <v>1</v>
      </c>
      <c r="E22" s="56"/>
      <c r="F22" s="12">
        <f t="shared" ref="F22:F23" si="6">E22-C22</f>
        <v>0</v>
      </c>
      <c r="G22" s="18">
        <f t="shared" ref="G22" si="7">F22*24</f>
        <v>0</v>
      </c>
      <c r="H22" s="114"/>
      <c r="I22" s="84"/>
      <c r="J22" s="85"/>
      <c r="K22" s="85"/>
      <c r="L22" s="85"/>
      <c r="M22" s="86"/>
      <c r="N22" s="91"/>
    </row>
    <row r="23" spans="1:14" ht="24" customHeight="1" x14ac:dyDescent="0.4">
      <c r="A23" s="111"/>
      <c r="B23" s="13" t="s">
        <v>12</v>
      </c>
      <c r="C23" s="59"/>
      <c r="D23" s="72" t="s">
        <v>1</v>
      </c>
      <c r="E23" s="59"/>
      <c r="F23" s="14">
        <f t="shared" si="6"/>
        <v>0</v>
      </c>
      <c r="G23" s="19">
        <f>F23*24</f>
        <v>0</v>
      </c>
      <c r="H23" s="114"/>
      <c r="I23" s="84"/>
      <c r="J23" s="85"/>
      <c r="K23" s="85"/>
      <c r="L23" s="85"/>
      <c r="M23" s="86"/>
      <c r="N23" s="91"/>
    </row>
    <row r="24" spans="1:14" ht="24" customHeight="1" x14ac:dyDescent="0.4">
      <c r="A24" s="112"/>
      <c r="B24" s="6" t="s">
        <v>3</v>
      </c>
      <c r="C24" s="58"/>
      <c r="D24" s="73"/>
      <c r="E24" s="62"/>
      <c r="F24" s="15">
        <f>F21-F22-F23</f>
        <v>0</v>
      </c>
      <c r="G24" s="16">
        <f>G21-G22-G23</f>
        <v>0</v>
      </c>
      <c r="H24" s="115"/>
      <c r="I24" s="87"/>
      <c r="J24" s="88"/>
      <c r="K24" s="88"/>
      <c r="L24" s="88"/>
      <c r="M24" s="89"/>
      <c r="N24" s="92"/>
    </row>
    <row r="25" spans="1:14" ht="24" customHeight="1" x14ac:dyDescent="0.4">
      <c r="A25" s="110"/>
      <c r="B25" s="4" t="s">
        <v>0</v>
      </c>
      <c r="C25" s="60"/>
      <c r="D25" s="65" t="s">
        <v>1</v>
      </c>
      <c r="E25" s="60"/>
      <c r="F25" s="11">
        <f>E25-C25</f>
        <v>0</v>
      </c>
      <c r="G25" s="17">
        <f>F25*24</f>
        <v>0</v>
      </c>
      <c r="H25" s="113"/>
      <c r="I25" s="81"/>
      <c r="J25" s="82"/>
      <c r="K25" s="82"/>
      <c r="L25" s="82"/>
      <c r="M25" s="83"/>
      <c r="N25" s="90" t="str">
        <f t="shared" ref="N25" si="8">IF(A25="","",IF($L$10="時間単価",M$10*G28,IF(G25&gt;0,M$10*1,"")))</f>
        <v/>
      </c>
    </row>
    <row r="26" spans="1:14" ht="24" customHeight="1" x14ac:dyDescent="0.4">
      <c r="A26" s="111"/>
      <c r="B26" s="5" t="s">
        <v>2</v>
      </c>
      <c r="C26" s="56"/>
      <c r="D26" s="71" t="s">
        <v>1</v>
      </c>
      <c r="E26" s="56"/>
      <c r="F26" s="12">
        <f t="shared" ref="F26:F27" si="9">E26-C26</f>
        <v>0</v>
      </c>
      <c r="G26" s="18">
        <f t="shared" ref="G26" si="10">F26*24</f>
        <v>0</v>
      </c>
      <c r="H26" s="114"/>
      <c r="I26" s="84"/>
      <c r="J26" s="85"/>
      <c r="K26" s="85"/>
      <c r="L26" s="85"/>
      <c r="M26" s="86"/>
      <c r="N26" s="91"/>
    </row>
    <row r="27" spans="1:14" ht="24" customHeight="1" x14ac:dyDescent="0.4">
      <c r="A27" s="111"/>
      <c r="B27" s="13" t="s">
        <v>12</v>
      </c>
      <c r="C27" s="59"/>
      <c r="D27" s="72" t="s">
        <v>1</v>
      </c>
      <c r="E27" s="59"/>
      <c r="F27" s="14">
        <f t="shared" si="9"/>
        <v>0</v>
      </c>
      <c r="G27" s="19">
        <f>F27*24</f>
        <v>0</v>
      </c>
      <c r="H27" s="114"/>
      <c r="I27" s="84"/>
      <c r="J27" s="85"/>
      <c r="K27" s="85"/>
      <c r="L27" s="85"/>
      <c r="M27" s="86"/>
      <c r="N27" s="91"/>
    </row>
    <row r="28" spans="1:14" ht="24" customHeight="1" x14ac:dyDescent="0.4">
      <c r="A28" s="112"/>
      <c r="B28" s="6" t="s">
        <v>3</v>
      </c>
      <c r="C28" s="58"/>
      <c r="D28" s="73"/>
      <c r="E28" s="62"/>
      <c r="F28" s="15">
        <f>F25-F26-F27</f>
        <v>0</v>
      </c>
      <c r="G28" s="16">
        <f>G25-G26-G27</f>
        <v>0</v>
      </c>
      <c r="H28" s="115"/>
      <c r="I28" s="87"/>
      <c r="J28" s="88"/>
      <c r="K28" s="88"/>
      <c r="L28" s="88"/>
      <c r="M28" s="89"/>
      <c r="N28" s="92"/>
    </row>
    <row r="29" spans="1:14" ht="24" customHeight="1" x14ac:dyDescent="0.4">
      <c r="A29" s="110"/>
      <c r="B29" s="4" t="s">
        <v>0</v>
      </c>
      <c r="C29" s="60"/>
      <c r="D29" s="65" t="s">
        <v>1</v>
      </c>
      <c r="E29" s="60"/>
      <c r="F29" s="11">
        <f>E29-C29</f>
        <v>0</v>
      </c>
      <c r="G29" s="17">
        <f>F29*24</f>
        <v>0</v>
      </c>
      <c r="H29" s="113"/>
      <c r="I29" s="81"/>
      <c r="J29" s="82"/>
      <c r="K29" s="82"/>
      <c r="L29" s="82"/>
      <c r="M29" s="83"/>
      <c r="N29" s="90" t="str">
        <f t="shared" ref="N29" si="11">IF(A29="","",IF($L$10="時間単価",M$10*G32,IF(G29&gt;0,M$10*1,"")))</f>
        <v/>
      </c>
    </row>
    <row r="30" spans="1:14" ht="24" customHeight="1" x14ac:dyDescent="0.4">
      <c r="A30" s="111"/>
      <c r="B30" s="5" t="s">
        <v>2</v>
      </c>
      <c r="C30" s="56"/>
      <c r="D30" s="71" t="s">
        <v>1</v>
      </c>
      <c r="E30" s="56"/>
      <c r="F30" s="12">
        <f t="shared" ref="F30:F31" si="12">E30-C30</f>
        <v>0</v>
      </c>
      <c r="G30" s="18">
        <f t="shared" ref="G30" si="13">F30*24</f>
        <v>0</v>
      </c>
      <c r="H30" s="114"/>
      <c r="I30" s="84"/>
      <c r="J30" s="85"/>
      <c r="K30" s="85"/>
      <c r="L30" s="85"/>
      <c r="M30" s="86"/>
      <c r="N30" s="91"/>
    </row>
    <row r="31" spans="1:14" ht="24" customHeight="1" x14ac:dyDescent="0.4">
      <c r="A31" s="111"/>
      <c r="B31" s="13" t="s">
        <v>12</v>
      </c>
      <c r="C31" s="59"/>
      <c r="D31" s="72" t="s">
        <v>1</v>
      </c>
      <c r="E31" s="59"/>
      <c r="F31" s="14">
        <f t="shared" si="12"/>
        <v>0</v>
      </c>
      <c r="G31" s="19">
        <f>F31*24</f>
        <v>0</v>
      </c>
      <c r="H31" s="114"/>
      <c r="I31" s="84"/>
      <c r="J31" s="85"/>
      <c r="K31" s="85"/>
      <c r="L31" s="85"/>
      <c r="M31" s="86"/>
      <c r="N31" s="91"/>
    </row>
    <row r="32" spans="1:14" ht="24" customHeight="1" x14ac:dyDescent="0.4">
      <c r="A32" s="112"/>
      <c r="B32" s="6" t="s">
        <v>3</v>
      </c>
      <c r="C32" s="58"/>
      <c r="D32" s="73"/>
      <c r="E32" s="62"/>
      <c r="F32" s="15">
        <f>F29-F30-F31</f>
        <v>0</v>
      </c>
      <c r="G32" s="16">
        <f>G29-G30-G31</f>
        <v>0</v>
      </c>
      <c r="H32" s="115"/>
      <c r="I32" s="87"/>
      <c r="J32" s="88"/>
      <c r="K32" s="88"/>
      <c r="L32" s="88"/>
      <c r="M32" s="89"/>
      <c r="N32" s="92"/>
    </row>
    <row r="33" spans="1:14" ht="24" customHeight="1" x14ac:dyDescent="0.4">
      <c r="A33" s="110"/>
      <c r="B33" s="4" t="s">
        <v>0</v>
      </c>
      <c r="C33" s="60"/>
      <c r="D33" s="65" t="s">
        <v>1</v>
      </c>
      <c r="E33" s="60"/>
      <c r="F33" s="11">
        <f>E33-C33</f>
        <v>0</v>
      </c>
      <c r="G33" s="17">
        <f>F33*24</f>
        <v>0</v>
      </c>
      <c r="H33" s="113"/>
      <c r="I33" s="81"/>
      <c r="J33" s="82"/>
      <c r="K33" s="82"/>
      <c r="L33" s="82"/>
      <c r="M33" s="83"/>
      <c r="N33" s="90" t="str">
        <f t="shared" ref="N33" si="14">IF(A33="","",IF($L$10="時間単価",M$10*G36,IF(G33&gt;0,M$10*1,"")))</f>
        <v/>
      </c>
    </row>
    <row r="34" spans="1:14" ht="24" customHeight="1" x14ac:dyDescent="0.4">
      <c r="A34" s="111"/>
      <c r="B34" s="5" t="s">
        <v>2</v>
      </c>
      <c r="C34" s="56"/>
      <c r="D34" s="71" t="s">
        <v>1</v>
      </c>
      <c r="E34" s="56"/>
      <c r="F34" s="12">
        <f t="shared" ref="F34:F35" si="15">E34-C34</f>
        <v>0</v>
      </c>
      <c r="G34" s="18">
        <f t="shared" ref="G34" si="16">F34*24</f>
        <v>0</v>
      </c>
      <c r="H34" s="114"/>
      <c r="I34" s="84"/>
      <c r="J34" s="85"/>
      <c r="K34" s="85"/>
      <c r="L34" s="85"/>
      <c r="M34" s="86"/>
      <c r="N34" s="91"/>
    </row>
    <row r="35" spans="1:14" ht="24" customHeight="1" x14ac:dyDescent="0.4">
      <c r="A35" s="111"/>
      <c r="B35" s="13" t="s">
        <v>12</v>
      </c>
      <c r="C35" s="59"/>
      <c r="D35" s="72" t="s">
        <v>1</v>
      </c>
      <c r="E35" s="59"/>
      <c r="F35" s="14">
        <f t="shared" si="15"/>
        <v>0</v>
      </c>
      <c r="G35" s="19">
        <f>F35*24</f>
        <v>0</v>
      </c>
      <c r="H35" s="114"/>
      <c r="I35" s="84"/>
      <c r="J35" s="85"/>
      <c r="K35" s="85"/>
      <c r="L35" s="85"/>
      <c r="M35" s="86"/>
      <c r="N35" s="91"/>
    </row>
    <row r="36" spans="1:14" ht="24" customHeight="1" x14ac:dyDescent="0.4">
      <c r="A36" s="112"/>
      <c r="B36" s="6" t="s">
        <v>3</v>
      </c>
      <c r="C36" s="58"/>
      <c r="D36" s="73"/>
      <c r="E36" s="62"/>
      <c r="F36" s="15">
        <f>F33-F34-F35</f>
        <v>0</v>
      </c>
      <c r="G36" s="16">
        <f>G33-G34-G35</f>
        <v>0</v>
      </c>
      <c r="H36" s="115"/>
      <c r="I36" s="87"/>
      <c r="J36" s="88"/>
      <c r="K36" s="88"/>
      <c r="L36" s="88"/>
      <c r="M36" s="89"/>
      <c r="N36" s="92"/>
    </row>
    <row r="37" spans="1:14" ht="24" customHeight="1" x14ac:dyDescent="0.4">
      <c r="A37" s="110"/>
      <c r="B37" s="4" t="s">
        <v>0</v>
      </c>
      <c r="C37" s="60"/>
      <c r="D37" s="65" t="s">
        <v>1</v>
      </c>
      <c r="E37" s="60"/>
      <c r="F37" s="11">
        <f>E37-C37</f>
        <v>0</v>
      </c>
      <c r="G37" s="17">
        <f>F37*24</f>
        <v>0</v>
      </c>
      <c r="H37" s="113"/>
      <c r="I37" s="81"/>
      <c r="J37" s="82"/>
      <c r="K37" s="82"/>
      <c r="L37" s="82"/>
      <c r="M37" s="83"/>
      <c r="N37" s="90" t="str">
        <f t="shared" ref="N37" si="17">IF(A37="","",IF($L$10="時間単価",M$10*G40,IF(G37&gt;0,M$10*1,"")))</f>
        <v/>
      </c>
    </row>
    <row r="38" spans="1:14" ht="24" customHeight="1" x14ac:dyDescent="0.4">
      <c r="A38" s="111"/>
      <c r="B38" s="5" t="s">
        <v>2</v>
      </c>
      <c r="C38" s="56"/>
      <c r="D38" s="71" t="s">
        <v>1</v>
      </c>
      <c r="E38" s="56"/>
      <c r="F38" s="12">
        <f t="shared" ref="F38:F39" si="18">E38-C38</f>
        <v>0</v>
      </c>
      <c r="G38" s="18">
        <f t="shared" ref="G38" si="19">F38*24</f>
        <v>0</v>
      </c>
      <c r="H38" s="114"/>
      <c r="I38" s="84"/>
      <c r="J38" s="85"/>
      <c r="K38" s="85"/>
      <c r="L38" s="85"/>
      <c r="M38" s="86"/>
      <c r="N38" s="91"/>
    </row>
    <row r="39" spans="1:14" ht="24" customHeight="1" x14ac:dyDescent="0.4">
      <c r="A39" s="111"/>
      <c r="B39" s="13" t="s">
        <v>12</v>
      </c>
      <c r="C39" s="59"/>
      <c r="D39" s="72" t="s">
        <v>1</v>
      </c>
      <c r="E39" s="59"/>
      <c r="F39" s="14">
        <f t="shared" si="18"/>
        <v>0</v>
      </c>
      <c r="G39" s="19">
        <f>F39*24</f>
        <v>0</v>
      </c>
      <c r="H39" s="114"/>
      <c r="I39" s="84"/>
      <c r="J39" s="85"/>
      <c r="K39" s="85"/>
      <c r="L39" s="85"/>
      <c r="M39" s="86"/>
      <c r="N39" s="91"/>
    </row>
    <row r="40" spans="1:14" ht="24" customHeight="1" x14ac:dyDescent="0.4">
      <c r="A40" s="112"/>
      <c r="B40" s="6" t="s">
        <v>3</v>
      </c>
      <c r="C40" s="58"/>
      <c r="D40" s="73"/>
      <c r="E40" s="62"/>
      <c r="F40" s="15">
        <f>F37-F38-F39</f>
        <v>0</v>
      </c>
      <c r="G40" s="16">
        <f>G37-G38-G39</f>
        <v>0</v>
      </c>
      <c r="H40" s="115"/>
      <c r="I40" s="87"/>
      <c r="J40" s="88"/>
      <c r="K40" s="88"/>
      <c r="L40" s="88"/>
      <c r="M40" s="89"/>
      <c r="N40" s="92"/>
    </row>
    <row r="41" spans="1:14" ht="24" customHeight="1" x14ac:dyDescent="0.4">
      <c r="A41" s="110"/>
      <c r="B41" s="4" t="s">
        <v>0</v>
      </c>
      <c r="C41" s="60"/>
      <c r="D41" s="65" t="s">
        <v>1</v>
      </c>
      <c r="E41" s="60"/>
      <c r="F41" s="11">
        <f>E41-C41</f>
        <v>0</v>
      </c>
      <c r="G41" s="17">
        <f>F41*24</f>
        <v>0</v>
      </c>
      <c r="H41" s="113"/>
      <c r="I41" s="81"/>
      <c r="J41" s="82"/>
      <c r="K41" s="82"/>
      <c r="L41" s="82"/>
      <c r="M41" s="83"/>
      <c r="N41" s="90" t="str">
        <f t="shared" ref="N41" si="20">IF(A41="","",IF($L$10="時間単価",M$10*G44,IF(G41&gt;0,M$10*1,"")))</f>
        <v/>
      </c>
    </row>
    <row r="42" spans="1:14" ht="24" customHeight="1" x14ac:dyDescent="0.4">
      <c r="A42" s="111"/>
      <c r="B42" s="5" t="s">
        <v>2</v>
      </c>
      <c r="C42" s="56"/>
      <c r="D42" s="71" t="s">
        <v>1</v>
      </c>
      <c r="E42" s="56"/>
      <c r="F42" s="12">
        <f t="shared" ref="F42:F43" si="21">E42-C42</f>
        <v>0</v>
      </c>
      <c r="G42" s="18">
        <f t="shared" ref="G42" si="22">F42*24</f>
        <v>0</v>
      </c>
      <c r="H42" s="114"/>
      <c r="I42" s="84"/>
      <c r="J42" s="85"/>
      <c r="K42" s="85"/>
      <c r="L42" s="85"/>
      <c r="M42" s="86"/>
      <c r="N42" s="91"/>
    </row>
    <row r="43" spans="1:14" ht="24" customHeight="1" x14ac:dyDescent="0.4">
      <c r="A43" s="111"/>
      <c r="B43" s="13" t="s">
        <v>12</v>
      </c>
      <c r="C43" s="59"/>
      <c r="D43" s="72" t="s">
        <v>1</v>
      </c>
      <c r="E43" s="59"/>
      <c r="F43" s="14">
        <f t="shared" si="21"/>
        <v>0</v>
      </c>
      <c r="G43" s="19">
        <f>F43*24</f>
        <v>0</v>
      </c>
      <c r="H43" s="114"/>
      <c r="I43" s="84"/>
      <c r="J43" s="85"/>
      <c r="K43" s="85"/>
      <c r="L43" s="85"/>
      <c r="M43" s="86"/>
      <c r="N43" s="91"/>
    </row>
    <row r="44" spans="1:14" ht="24" customHeight="1" x14ac:dyDescent="0.4">
      <c r="A44" s="112"/>
      <c r="B44" s="6" t="s">
        <v>3</v>
      </c>
      <c r="C44" s="58"/>
      <c r="D44" s="73"/>
      <c r="E44" s="62"/>
      <c r="F44" s="15">
        <f>F41-F42-F43</f>
        <v>0</v>
      </c>
      <c r="G44" s="16">
        <f>G41-G42-G43</f>
        <v>0</v>
      </c>
      <c r="H44" s="115"/>
      <c r="I44" s="87"/>
      <c r="J44" s="88"/>
      <c r="K44" s="88"/>
      <c r="L44" s="88"/>
      <c r="M44" s="89"/>
      <c r="N44" s="92"/>
    </row>
    <row r="45" spans="1:14" ht="24" customHeight="1" x14ac:dyDescent="0.4">
      <c r="A45" s="110"/>
      <c r="B45" s="4" t="s">
        <v>0</v>
      </c>
      <c r="C45" s="60"/>
      <c r="D45" s="65" t="s">
        <v>1</v>
      </c>
      <c r="E45" s="60"/>
      <c r="F45" s="11">
        <f>E45-C45</f>
        <v>0</v>
      </c>
      <c r="G45" s="17">
        <f>F45*24</f>
        <v>0</v>
      </c>
      <c r="H45" s="113"/>
      <c r="I45" s="81"/>
      <c r="J45" s="82"/>
      <c r="K45" s="82"/>
      <c r="L45" s="82"/>
      <c r="M45" s="83"/>
      <c r="N45" s="90" t="str">
        <f t="shared" ref="N45" si="23">IF(A45="","",IF($L$10="時間単価",M$10*G48,IF(G45&gt;0,M$10*1,"")))</f>
        <v/>
      </c>
    </row>
    <row r="46" spans="1:14" ht="24" customHeight="1" x14ac:dyDescent="0.4">
      <c r="A46" s="111"/>
      <c r="B46" s="5" t="s">
        <v>2</v>
      </c>
      <c r="C46" s="56"/>
      <c r="D46" s="71" t="s">
        <v>1</v>
      </c>
      <c r="E46" s="56"/>
      <c r="F46" s="12">
        <f t="shared" ref="F46:F47" si="24">E46-C46</f>
        <v>0</v>
      </c>
      <c r="G46" s="18">
        <f t="shared" ref="G46" si="25">F46*24</f>
        <v>0</v>
      </c>
      <c r="H46" s="114"/>
      <c r="I46" s="84"/>
      <c r="J46" s="85"/>
      <c r="K46" s="85"/>
      <c r="L46" s="85"/>
      <c r="M46" s="86"/>
      <c r="N46" s="91"/>
    </row>
    <row r="47" spans="1:14" ht="24" customHeight="1" x14ac:dyDescent="0.4">
      <c r="A47" s="111"/>
      <c r="B47" s="13" t="s">
        <v>12</v>
      </c>
      <c r="C47" s="59"/>
      <c r="D47" s="72" t="s">
        <v>1</v>
      </c>
      <c r="E47" s="59"/>
      <c r="F47" s="14">
        <f t="shared" si="24"/>
        <v>0</v>
      </c>
      <c r="G47" s="19">
        <f>F47*24</f>
        <v>0</v>
      </c>
      <c r="H47" s="114"/>
      <c r="I47" s="84"/>
      <c r="J47" s="85"/>
      <c r="K47" s="85"/>
      <c r="L47" s="85"/>
      <c r="M47" s="86"/>
      <c r="N47" s="91"/>
    </row>
    <row r="48" spans="1:14" ht="24" customHeight="1" x14ac:dyDescent="0.4">
      <c r="A48" s="112"/>
      <c r="B48" s="6" t="s">
        <v>3</v>
      </c>
      <c r="C48" s="58"/>
      <c r="D48" s="61"/>
      <c r="E48" s="62"/>
      <c r="F48" s="15">
        <f>F45-F46-F47</f>
        <v>0</v>
      </c>
      <c r="G48" s="16">
        <f>G45-G46-G47</f>
        <v>0</v>
      </c>
      <c r="H48" s="115"/>
      <c r="I48" s="87"/>
      <c r="J48" s="88"/>
      <c r="K48" s="88"/>
      <c r="L48" s="88"/>
      <c r="M48" s="89"/>
      <c r="N48" s="92"/>
    </row>
    <row r="49" spans="1:16" x14ac:dyDescent="0.4">
      <c r="A49" s="123" t="s">
        <v>4</v>
      </c>
      <c r="B49" s="124"/>
      <c r="C49" s="124"/>
      <c r="D49" s="124"/>
      <c r="E49" s="124"/>
      <c r="F49" s="124"/>
      <c r="G49" s="124"/>
      <c r="H49" s="124"/>
      <c r="I49" s="124"/>
      <c r="J49" s="124"/>
      <c r="K49" s="124"/>
      <c r="L49" s="124"/>
      <c r="M49" s="124"/>
      <c r="N49" s="125"/>
      <c r="O49" s="7"/>
      <c r="P49" s="7"/>
    </row>
    <row r="50" spans="1:16" ht="14.25" customHeight="1" x14ac:dyDescent="0.4">
      <c r="A50" s="126" t="s">
        <v>13</v>
      </c>
      <c r="B50" s="127"/>
      <c r="C50" s="12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8"/>
    </row>
    <row r="51" spans="1:16" ht="14.25" customHeight="1" x14ac:dyDescent="0.4">
      <c r="A51" s="129"/>
      <c r="B51" s="130"/>
      <c r="C51" s="130"/>
      <c r="D51" s="130"/>
      <c r="E51" s="130"/>
      <c r="F51" s="130"/>
      <c r="G51" s="130"/>
      <c r="H51" s="130"/>
      <c r="I51" s="130"/>
      <c r="J51" s="130"/>
      <c r="K51" s="130"/>
      <c r="L51" s="130"/>
      <c r="M51" s="130"/>
      <c r="N51" s="131"/>
    </row>
    <row r="52" spans="1:16" ht="14.25" customHeight="1" x14ac:dyDescent="0.4">
      <c r="A52" s="129"/>
      <c r="B52" s="130"/>
      <c r="C52" s="130"/>
      <c r="D52" s="130"/>
      <c r="E52" s="130"/>
      <c r="F52" s="130"/>
      <c r="G52" s="130"/>
      <c r="H52" s="130"/>
      <c r="I52" s="130"/>
      <c r="J52" s="130"/>
      <c r="K52" s="130"/>
      <c r="L52" s="130"/>
      <c r="M52" s="130"/>
      <c r="N52" s="131"/>
    </row>
    <row r="53" spans="1:16" ht="14.25" customHeight="1" x14ac:dyDescent="0.4">
      <c r="A53" s="129"/>
      <c r="B53" s="130"/>
      <c r="C53" s="130"/>
      <c r="D53" s="130"/>
      <c r="E53" s="130"/>
      <c r="F53" s="130"/>
      <c r="G53" s="130"/>
      <c r="H53" s="130"/>
      <c r="I53" s="130"/>
      <c r="J53" s="130"/>
      <c r="K53" s="130"/>
      <c r="L53" s="130"/>
      <c r="M53" s="130"/>
      <c r="N53" s="131"/>
    </row>
    <row r="54" spans="1:16" ht="14.25" customHeight="1" x14ac:dyDescent="0.4">
      <c r="A54" s="129"/>
      <c r="B54" s="130"/>
      <c r="C54" s="130"/>
      <c r="D54" s="130"/>
      <c r="E54" s="130"/>
      <c r="F54" s="130"/>
      <c r="G54" s="130"/>
      <c r="H54" s="130"/>
      <c r="I54" s="130"/>
      <c r="J54" s="130"/>
      <c r="K54" s="130"/>
      <c r="L54" s="130"/>
      <c r="M54" s="130"/>
      <c r="N54" s="131"/>
    </row>
    <row r="55" spans="1:16" ht="41.25" customHeight="1" thickBot="1" x14ac:dyDescent="0.45">
      <c r="A55" s="132"/>
      <c r="B55" s="133"/>
      <c r="C55" s="133"/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4"/>
    </row>
  </sheetData>
  <mergeCells count="59">
    <mergeCell ref="A49:N49"/>
    <mergeCell ref="A50:N55"/>
    <mergeCell ref="A41:A44"/>
    <mergeCell ref="H41:H44"/>
    <mergeCell ref="I41:M44"/>
    <mergeCell ref="N41:N44"/>
    <mergeCell ref="A45:A48"/>
    <mergeCell ref="H45:H48"/>
    <mergeCell ref="I45:M48"/>
    <mergeCell ref="N45:N48"/>
    <mergeCell ref="A33:A36"/>
    <mergeCell ref="H33:H36"/>
    <mergeCell ref="I33:M36"/>
    <mergeCell ref="N33:N36"/>
    <mergeCell ref="A37:A40"/>
    <mergeCell ref="H37:H40"/>
    <mergeCell ref="I37:M40"/>
    <mergeCell ref="N37:N40"/>
    <mergeCell ref="A25:A28"/>
    <mergeCell ref="H25:H28"/>
    <mergeCell ref="I25:M28"/>
    <mergeCell ref="N25:N28"/>
    <mergeCell ref="A29:A32"/>
    <mergeCell ref="H29:H32"/>
    <mergeCell ref="I29:M32"/>
    <mergeCell ref="N29:N32"/>
    <mergeCell ref="N17:N20"/>
    <mergeCell ref="A21:A24"/>
    <mergeCell ref="H21:H24"/>
    <mergeCell ref="I21:M24"/>
    <mergeCell ref="N21:N24"/>
    <mergeCell ref="A17:A20"/>
    <mergeCell ref="H17:H20"/>
    <mergeCell ref="I17:M20"/>
    <mergeCell ref="O4:O5"/>
    <mergeCell ref="P4:P5"/>
    <mergeCell ref="A6:A7"/>
    <mergeCell ref="O6:O7"/>
    <mergeCell ref="P6:P7"/>
    <mergeCell ref="N4:N5"/>
    <mergeCell ref="L4:L5"/>
    <mergeCell ref="M4:M5"/>
    <mergeCell ref="L6:L7"/>
    <mergeCell ref="M6:M7"/>
    <mergeCell ref="N6:N7"/>
    <mergeCell ref="L2:N2"/>
    <mergeCell ref="I12:M12"/>
    <mergeCell ref="A1:N1"/>
    <mergeCell ref="I13:M16"/>
    <mergeCell ref="N13:N16"/>
    <mergeCell ref="A4:A5"/>
    <mergeCell ref="B4:I5"/>
    <mergeCell ref="M10:N10"/>
    <mergeCell ref="M11:N11"/>
    <mergeCell ref="A12:F12"/>
    <mergeCell ref="I10:I11"/>
    <mergeCell ref="A13:A16"/>
    <mergeCell ref="H13:H16"/>
    <mergeCell ref="B6:H7"/>
  </mergeCells>
  <phoneticPr fontId="1"/>
  <dataValidations count="2">
    <dataValidation type="date" operator="greaterThanOrEqual" allowBlank="1" showInputMessage="1" showErrorMessage="1" sqref="A13:A48">
      <formula1>43191</formula1>
    </dataValidation>
    <dataValidation type="list" allowBlank="1" showInputMessage="1" showErrorMessage="1" sqref="L10">
      <formula1>"時間単価,１回あたり単価"</formula1>
    </dataValidation>
  </dataValidations>
  <pageMargins left="0.51181102362204722" right="0.31496062992125984" top="0.74803149606299213" bottom="0.74803149606299213" header="0.31496062992125984" footer="0.31496062992125984"/>
  <pageSetup paperSize="9" scale="55" orientation="portrait" blackAndWhite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5"/>
  <sheetViews>
    <sheetView view="pageBreakPreview" zoomScale="85" zoomScaleNormal="85" zoomScaleSheetLayoutView="85" workbookViewId="0">
      <selection activeCell="R19" sqref="R19"/>
    </sheetView>
  </sheetViews>
  <sheetFormatPr defaultColWidth="9" defaultRowHeight="15.75" x14ac:dyDescent="0.4"/>
  <cols>
    <col min="1" max="1" width="13.125" style="1" customWidth="1"/>
    <col min="2" max="2" width="5.875" style="1" customWidth="1"/>
    <col min="3" max="3" width="7.625" style="1" customWidth="1"/>
    <col min="4" max="4" width="3.625" style="1" customWidth="1"/>
    <col min="5" max="7" width="7.625" style="1" customWidth="1"/>
    <col min="8" max="8" width="15" style="1" customWidth="1"/>
    <col min="9" max="10" width="9" style="1"/>
    <col min="11" max="11" width="17.5" style="1" customWidth="1"/>
    <col min="12" max="12" width="12.375" style="1" customWidth="1"/>
    <col min="13" max="13" width="9.125" style="1" customWidth="1"/>
    <col min="14" max="14" width="9.875" style="1" customWidth="1"/>
    <col min="15" max="15" width="0.875" style="1" customWidth="1"/>
    <col min="16" max="16" width="0.875" style="1" hidden="1" customWidth="1"/>
    <col min="17" max="16384" width="9" style="1"/>
  </cols>
  <sheetData>
    <row r="1" spans="1:16" ht="51" customHeight="1" x14ac:dyDescent="0.4">
      <c r="A1" s="80" t="s">
        <v>30</v>
      </c>
      <c r="B1" s="80"/>
      <c r="C1" s="80"/>
      <c r="D1" s="80"/>
      <c r="E1" s="80"/>
      <c r="F1" s="80"/>
      <c r="G1" s="80"/>
      <c r="H1" s="80"/>
      <c r="I1" s="80"/>
      <c r="J1" s="80"/>
      <c r="K1" s="80"/>
      <c r="L1" s="80"/>
      <c r="M1" s="80"/>
      <c r="N1" s="80"/>
      <c r="O1" s="80"/>
      <c r="P1" s="80"/>
    </row>
    <row r="2" spans="1:16" ht="29.25" customHeight="1" x14ac:dyDescent="0.4">
      <c r="K2" s="28" t="s">
        <v>29</v>
      </c>
      <c r="L2" s="142" t="s">
        <v>28</v>
      </c>
      <c r="M2" s="143"/>
      <c r="N2" s="144"/>
    </row>
    <row r="3" spans="1:16" ht="19.5" customHeight="1" x14ac:dyDescent="0.4"/>
    <row r="4" spans="1:16" ht="12.75" customHeight="1" x14ac:dyDescent="0.4">
      <c r="A4" s="93" t="s">
        <v>6</v>
      </c>
      <c r="B4" s="135">
        <v>46295</v>
      </c>
      <c r="C4" s="136"/>
      <c r="D4" s="136"/>
      <c r="E4" s="136"/>
      <c r="F4" s="136"/>
      <c r="G4" s="136"/>
      <c r="H4" s="136"/>
      <c r="I4" s="137"/>
      <c r="L4" s="141"/>
      <c r="M4" s="122"/>
      <c r="N4" s="122"/>
      <c r="O4" s="120"/>
      <c r="P4" s="121"/>
    </row>
    <row r="5" spans="1:16" ht="18.75" customHeight="1" x14ac:dyDescent="0.4">
      <c r="A5" s="94"/>
      <c r="B5" s="138"/>
      <c r="C5" s="139"/>
      <c r="D5" s="139"/>
      <c r="E5" s="139"/>
      <c r="F5" s="139"/>
      <c r="G5" s="139"/>
      <c r="H5" s="139"/>
      <c r="I5" s="140"/>
      <c r="J5" s="2"/>
      <c r="K5" s="7"/>
      <c r="L5" s="122"/>
      <c r="M5" s="122"/>
      <c r="N5" s="122"/>
      <c r="O5" s="120"/>
      <c r="P5" s="121"/>
    </row>
    <row r="6" spans="1:16" ht="18.75" customHeight="1" x14ac:dyDescent="0.4">
      <c r="A6" s="93" t="s">
        <v>31</v>
      </c>
      <c r="B6" s="146" t="s">
        <v>18</v>
      </c>
      <c r="C6" s="147"/>
      <c r="D6" s="147"/>
      <c r="E6" s="147"/>
      <c r="F6" s="147"/>
      <c r="G6" s="147"/>
      <c r="H6" s="147"/>
      <c r="I6" s="148"/>
      <c r="J6" s="2"/>
      <c r="K6" s="7"/>
      <c r="L6" s="152"/>
      <c r="M6" s="122"/>
      <c r="N6" s="122"/>
      <c r="O6" s="120"/>
      <c r="P6" s="121"/>
    </row>
    <row r="7" spans="1:16" x14ac:dyDescent="0.4">
      <c r="A7" s="94"/>
      <c r="B7" s="149"/>
      <c r="C7" s="150"/>
      <c r="D7" s="150"/>
      <c r="E7" s="150"/>
      <c r="F7" s="150"/>
      <c r="G7" s="150"/>
      <c r="H7" s="150"/>
      <c r="I7" s="151"/>
      <c r="J7" s="2"/>
      <c r="K7" s="7"/>
      <c r="L7" s="152"/>
      <c r="M7" s="122"/>
      <c r="N7" s="122"/>
      <c r="O7" s="120"/>
      <c r="P7" s="121"/>
    </row>
    <row r="8" spans="1:16" x14ac:dyDescent="0.4">
      <c r="A8" s="9"/>
      <c r="B8" s="10"/>
      <c r="C8" s="10"/>
      <c r="D8" s="10"/>
      <c r="E8" s="10"/>
      <c r="F8" s="10"/>
      <c r="G8" s="10"/>
      <c r="H8" s="10"/>
      <c r="I8" s="10"/>
      <c r="J8" s="10"/>
    </row>
    <row r="9" spans="1:16" ht="16.5" thickBot="1" x14ac:dyDescent="0.45"/>
    <row r="10" spans="1:16" ht="47.1" customHeight="1" thickBot="1" x14ac:dyDescent="0.45">
      <c r="I10" s="108" t="s">
        <v>16</v>
      </c>
      <c r="J10" s="21" t="s">
        <v>14</v>
      </c>
      <c r="K10" s="25">
        <f>F16+F20+F24+F28+F32+F36+F40+F44+F48</f>
        <v>0.625</v>
      </c>
      <c r="L10" s="26" t="s">
        <v>21</v>
      </c>
      <c r="M10" s="153">
        <v>1000</v>
      </c>
      <c r="N10" s="154"/>
    </row>
    <row r="11" spans="1:16" ht="47.1" customHeight="1" thickBot="1" x14ac:dyDescent="0.45">
      <c r="A11" s="155" t="s">
        <v>20</v>
      </c>
      <c r="B11" s="156"/>
      <c r="C11" s="156"/>
      <c r="D11" s="156"/>
      <c r="E11" s="157"/>
      <c r="I11" s="109"/>
      <c r="J11" s="22" t="s">
        <v>15</v>
      </c>
      <c r="K11" s="23">
        <f>G16+G20+G24+G28+G32+G36+G40+G44+G48</f>
        <v>15</v>
      </c>
      <c r="L11" s="27" t="s">
        <v>7</v>
      </c>
      <c r="M11" s="158">
        <f>SUM(N13:N48)</f>
        <v>15000</v>
      </c>
      <c r="N11" s="159"/>
    </row>
    <row r="12" spans="1:16" x14ac:dyDescent="0.4">
      <c r="A12" s="105" t="s">
        <v>8</v>
      </c>
      <c r="B12" s="106"/>
      <c r="C12" s="106"/>
      <c r="D12" s="106"/>
      <c r="E12" s="106"/>
      <c r="F12" s="107"/>
      <c r="G12" s="3" t="s">
        <v>17</v>
      </c>
      <c r="H12" s="3" t="s">
        <v>9</v>
      </c>
      <c r="I12" s="145" t="s">
        <v>10</v>
      </c>
      <c r="J12" s="106"/>
      <c r="K12" s="106"/>
      <c r="L12" s="106"/>
      <c r="M12" s="107"/>
      <c r="N12" s="20" t="s">
        <v>11</v>
      </c>
    </row>
    <row r="13" spans="1:16" ht="24" customHeight="1" x14ac:dyDescent="0.4">
      <c r="A13" s="160">
        <v>46270</v>
      </c>
      <c r="B13" s="29" t="s">
        <v>0</v>
      </c>
      <c r="C13" s="30">
        <v>0.375</v>
      </c>
      <c r="D13" s="31" t="s">
        <v>1</v>
      </c>
      <c r="E13" s="30">
        <v>0.5</v>
      </c>
      <c r="F13" s="32">
        <f>E13-C13</f>
        <v>0.125</v>
      </c>
      <c r="G13" s="33">
        <f>F13*24</f>
        <v>3</v>
      </c>
      <c r="H13" s="163" t="s">
        <v>23</v>
      </c>
      <c r="I13" s="166" t="s">
        <v>22</v>
      </c>
      <c r="J13" s="167"/>
      <c r="K13" s="167"/>
      <c r="L13" s="167"/>
      <c r="M13" s="168"/>
      <c r="N13" s="90">
        <f>IF(A13="","",IF($L$10="時間単価",M$10*G16,IF(G13&gt;1,M$10*1,"")))</f>
        <v>3000</v>
      </c>
    </row>
    <row r="14" spans="1:16" ht="24" customHeight="1" x14ac:dyDescent="0.4">
      <c r="A14" s="161"/>
      <c r="B14" s="34" t="s">
        <v>2</v>
      </c>
      <c r="C14" s="35"/>
      <c r="D14" s="36" t="s">
        <v>1</v>
      </c>
      <c r="E14" s="35"/>
      <c r="F14" s="37">
        <f t="shared" ref="F14:F15" si="0">E14-C14</f>
        <v>0</v>
      </c>
      <c r="G14" s="38">
        <f t="shared" ref="G14" si="1">F14*24</f>
        <v>0</v>
      </c>
      <c r="H14" s="164"/>
      <c r="I14" s="169"/>
      <c r="J14" s="170"/>
      <c r="K14" s="170"/>
      <c r="L14" s="170"/>
      <c r="M14" s="171"/>
      <c r="N14" s="91"/>
    </row>
    <row r="15" spans="1:16" ht="24" customHeight="1" x14ac:dyDescent="0.4">
      <c r="A15" s="161"/>
      <c r="B15" s="39" t="s">
        <v>12</v>
      </c>
      <c r="C15" s="40"/>
      <c r="D15" s="41" t="s">
        <v>1</v>
      </c>
      <c r="E15" s="40"/>
      <c r="F15" s="42">
        <f t="shared" si="0"/>
        <v>0</v>
      </c>
      <c r="G15" s="43">
        <f>F15*24</f>
        <v>0</v>
      </c>
      <c r="H15" s="164"/>
      <c r="I15" s="169"/>
      <c r="J15" s="170"/>
      <c r="K15" s="170"/>
      <c r="L15" s="170"/>
      <c r="M15" s="171"/>
      <c r="N15" s="91"/>
    </row>
    <row r="16" spans="1:16" ht="24" customHeight="1" x14ac:dyDescent="0.4">
      <c r="A16" s="162"/>
      <c r="B16" s="44" t="s">
        <v>3</v>
      </c>
      <c r="C16" s="45"/>
      <c r="D16" s="46"/>
      <c r="E16" s="46"/>
      <c r="F16" s="47">
        <f>F13-F14-F15</f>
        <v>0.125</v>
      </c>
      <c r="G16" s="48">
        <f>G13-G14-G15</f>
        <v>3</v>
      </c>
      <c r="H16" s="165"/>
      <c r="I16" s="172"/>
      <c r="J16" s="173"/>
      <c r="K16" s="173"/>
      <c r="L16" s="173"/>
      <c r="M16" s="174"/>
      <c r="N16" s="92"/>
    </row>
    <row r="17" spans="1:14" ht="24" customHeight="1" x14ac:dyDescent="0.4">
      <c r="A17" s="175">
        <v>46277</v>
      </c>
      <c r="B17" s="29" t="s">
        <v>0</v>
      </c>
      <c r="C17" s="30">
        <v>0.375</v>
      </c>
      <c r="D17" s="31" t="s">
        <v>19</v>
      </c>
      <c r="E17" s="30">
        <v>0.5</v>
      </c>
      <c r="F17" s="32">
        <f>E17-C17</f>
        <v>0.125</v>
      </c>
      <c r="G17" s="33">
        <f>F17*24</f>
        <v>3</v>
      </c>
      <c r="H17" s="163" t="s">
        <v>23</v>
      </c>
      <c r="I17" s="166" t="s">
        <v>25</v>
      </c>
      <c r="J17" s="178"/>
      <c r="K17" s="178"/>
      <c r="L17" s="178"/>
      <c r="M17" s="179"/>
      <c r="N17" s="90">
        <f t="shared" ref="N17" si="2">IF(A17="","",IF($L$10="時間単価",M$10*G20,IF(G17&gt;1,M$10*1,"")))</f>
        <v>3000</v>
      </c>
    </row>
    <row r="18" spans="1:14" ht="24" customHeight="1" x14ac:dyDescent="0.4">
      <c r="A18" s="176"/>
      <c r="B18" s="34" t="s">
        <v>2</v>
      </c>
      <c r="C18" s="35"/>
      <c r="D18" s="36" t="s">
        <v>19</v>
      </c>
      <c r="E18" s="35"/>
      <c r="F18" s="37">
        <f t="shared" ref="F18:F19" si="3">E18-C18</f>
        <v>0</v>
      </c>
      <c r="G18" s="38">
        <f t="shared" ref="G18" si="4">F18*24</f>
        <v>0</v>
      </c>
      <c r="H18" s="164"/>
      <c r="I18" s="180"/>
      <c r="J18" s="181"/>
      <c r="K18" s="181"/>
      <c r="L18" s="181"/>
      <c r="M18" s="182"/>
      <c r="N18" s="91"/>
    </row>
    <row r="19" spans="1:14" ht="24" customHeight="1" x14ac:dyDescent="0.4">
      <c r="A19" s="176"/>
      <c r="B19" s="39" t="s">
        <v>12</v>
      </c>
      <c r="C19" s="40"/>
      <c r="D19" s="41" t="s">
        <v>19</v>
      </c>
      <c r="E19" s="40"/>
      <c r="F19" s="42">
        <f t="shared" si="3"/>
        <v>0</v>
      </c>
      <c r="G19" s="43">
        <f>F19*24</f>
        <v>0</v>
      </c>
      <c r="H19" s="164"/>
      <c r="I19" s="180"/>
      <c r="J19" s="181"/>
      <c r="K19" s="181"/>
      <c r="L19" s="181"/>
      <c r="M19" s="182"/>
      <c r="N19" s="91"/>
    </row>
    <row r="20" spans="1:14" ht="24" customHeight="1" x14ac:dyDescent="0.4">
      <c r="A20" s="177"/>
      <c r="B20" s="44" t="s">
        <v>3</v>
      </c>
      <c r="C20" s="45"/>
      <c r="D20" s="46"/>
      <c r="E20" s="46"/>
      <c r="F20" s="47">
        <f>F17-F18-F19</f>
        <v>0.125</v>
      </c>
      <c r="G20" s="48">
        <f>G17-G18-G19</f>
        <v>3</v>
      </c>
      <c r="H20" s="165"/>
      <c r="I20" s="183"/>
      <c r="J20" s="184"/>
      <c r="K20" s="184"/>
      <c r="L20" s="184"/>
      <c r="M20" s="185"/>
      <c r="N20" s="92"/>
    </row>
    <row r="21" spans="1:14" ht="24" customHeight="1" x14ac:dyDescent="0.4">
      <c r="A21" s="175">
        <v>46284</v>
      </c>
      <c r="B21" s="29" t="s">
        <v>0</v>
      </c>
      <c r="C21" s="49">
        <v>0.375</v>
      </c>
      <c r="D21" s="50" t="s">
        <v>19</v>
      </c>
      <c r="E21" s="49">
        <v>0.5</v>
      </c>
      <c r="F21" s="32">
        <f>E21-C21</f>
        <v>0.125</v>
      </c>
      <c r="G21" s="33">
        <f>F21*24</f>
        <v>3</v>
      </c>
      <c r="H21" s="163" t="s">
        <v>23</v>
      </c>
      <c r="I21" s="166" t="s">
        <v>27</v>
      </c>
      <c r="J21" s="167"/>
      <c r="K21" s="167"/>
      <c r="L21" s="167"/>
      <c r="M21" s="168"/>
      <c r="N21" s="90">
        <f t="shared" ref="N21" si="5">IF(A21="","",IF($L$10="時間単価",M$10*G24,IF(G21&gt;1,M$10*1,"")))</f>
        <v>3000</v>
      </c>
    </row>
    <row r="22" spans="1:14" ht="24" customHeight="1" x14ac:dyDescent="0.4">
      <c r="A22" s="176"/>
      <c r="B22" s="34" t="s">
        <v>2</v>
      </c>
      <c r="C22" s="51"/>
      <c r="D22" s="36" t="s">
        <v>19</v>
      </c>
      <c r="E22" s="51"/>
      <c r="F22" s="37">
        <f t="shared" ref="F22:F23" si="6">E22-C22</f>
        <v>0</v>
      </c>
      <c r="G22" s="38">
        <f t="shared" ref="G22" si="7">F22*24</f>
        <v>0</v>
      </c>
      <c r="H22" s="164"/>
      <c r="I22" s="169"/>
      <c r="J22" s="170"/>
      <c r="K22" s="170"/>
      <c r="L22" s="170"/>
      <c r="M22" s="171"/>
      <c r="N22" s="91"/>
    </row>
    <row r="23" spans="1:14" ht="24" customHeight="1" x14ac:dyDescent="0.4">
      <c r="A23" s="176"/>
      <c r="B23" s="39" t="s">
        <v>12</v>
      </c>
      <c r="C23" s="41"/>
      <c r="D23" s="41" t="s">
        <v>19</v>
      </c>
      <c r="E23" s="41"/>
      <c r="F23" s="42">
        <f t="shared" si="6"/>
        <v>0</v>
      </c>
      <c r="G23" s="43">
        <f>F23*24</f>
        <v>0</v>
      </c>
      <c r="H23" s="164"/>
      <c r="I23" s="169"/>
      <c r="J23" s="170"/>
      <c r="K23" s="170"/>
      <c r="L23" s="170"/>
      <c r="M23" s="171"/>
      <c r="N23" s="91"/>
    </row>
    <row r="24" spans="1:14" ht="24" customHeight="1" x14ac:dyDescent="0.4">
      <c r="A24" s="177"/>
      <c r="B24" s="44" t="s">
        <v>3</v>
      </c>
      <c r="C24" s="45"/>
      <c r="D24" s="46"/>
      <c r="E24" s="46"/>
      <c r="F24" s="47">
        <f>F21-F22-F23</f>
        <v>0.125</v>
      </c>
      <c r="G24" s="48">
        <f>G21-G22-G23</f>
        <v>3</v>
      </c>
      <c r="H24" s="165"/>
      <c r="I24" s="172"/>
      <c r="J24" s="173"/>
      <c r="K24" s="173"/>
      <c r="L24" s="173"/>
      <c r="M24" s="174"/>
      <c r="N24" s="92"/>
    </row>
    <row r="25" spans="1:14" ht="24" customHeight="1" x14ac:dyDescent="0.4">
      <c r="A25" s="175">
        <v>46291</v>
      </c>
      <c r="B25" s="29" t="s">
        <v>0</v>
      </c>
      <c r="C25" s="49">
        <v>0.375</v>
      </c>
      <c r="D25" s="31" t="s">
        <v>19</v>
      </c>
      <c r="E25" s="49">
        <v>0.66666666666666663</v>
      </c>
      <c r="F25" s="32">
        <f>E25-C25</f>
        <v>0.29166666666666663</v>
      </c>
      <c r="G25" s="33">
        <f>F25*24</f>
        <v>6.9999999999999991</v>
      </c>
      <c r="H25" s="163" t="s">
        <v>24</v>
      </c>
      <c r="I25" s="166" t="s">
        <v>26</v>
      </c>
      <c r="J25" s="178"/>
      <c r="K25" s="178"/>
      <c r="L25" s="178"/>
      <c r="M25" s="179"/>
      <c r="N25" s="90">
        <f t="shared" ref="N25" si="8">IF(A25="","",IF($L$10="時間単価",M$10*G28,IF(G25&gt;1,M$10*1,"")))</f>
        <v>6000</v>
      </c>
    </row>
    <row r="26" spans="1:14" ht="24" customHeight="1" x14ac:dyDescent="0.4">
      <c r="A26" s="176"/>
      <c r="B26" s="34" t="s">
        <v>2</v>
      </c>
      <c r="C26" s="53">
        <v>0.5</v>
      </c>
      <c r="D26" s="36" t="s">
        <v>19</v>
      </c>
      <c r="E26" s="53">
        <v>0.54166666666666663</v>
      </c>
      <c r="F26" s="37">
        <f t="shared" ref="F26:F27" si="9">E26-C26</f>
        <v>4.166666666666663E-2</v>
      </c>
      <c r="G26" s="38">
        <f t="shared" ref="G26" si="10">F26*24</f>
        <v>0.99999999999999911</v>
      </c>
      <c r="H26" s="164"/>
      <c r="I26" s="180"/>
      <c r="J26" s="181"/>
      <c r="K26" s="181"/>
      <c r="L26" s="181"/>
      <c r="M26" s="182"/>
      <c r="N26" s="91"/>
    </row>
    <row r="27" spans="1:14" ht="24" customHeight="1" x14ac:dyDescent="0.4">
      <c r="A27" s="176"/>
      <c r="B27" s="39" t="s">
        <v>12</v>
      </c>
      <c r="C27" s="41"/>
      <c r="D27" s="41" t="s">
        <v>19</v>
      </c>
      <c r="E27" s="41"/>
      <c r="F27" s="42">
        <f t="shared" si="9"/>
        <v>0</v>
      </c>
      <c r="G27" s="43">
        <f>F27*24</f>
        <v>0</v>
      </c>
      <c r="H27" s="164"/>
      <c r="I27" s="180"/>
      <c r="J27" s="181"/>
      <c r="K27" s="181"/>
      <c r="L27" s="181"/>
      <c r="M27" s="182"/>
      <c r="N27" s="91"/>
    </row>
    <row r="28" spans="1:14" ht="24" customHeight="1" x14ac:dyDescent="0.4">
      <c r="A28" s="177"/>
      <c r="B28" s="44" t="s">
        <v>3</v>
      </c>
      <c r="C28" s="45"/>
      <c r="D28" s="46"/>
      <c r="E28" s="46"/>
      <c r="F28" s="47">
        <f>F25-F26-F27</f>
        <v>0.25</v>
      </c>
      <c r="G28" s="48">
        <f>G25-G26-G27</f>
        <v>6</v>
      </c>
      <c r="H28" s="165"/>
      <c r="I28" s="183"/>
      <c r="J28" s="184"/>
      <c r="K28" s="184"/>
      <c r="L28" s="184"/>
      <c r="M28" s="185"/>
      <c r="N28" s="92"/>
    </row>
    <row r="29" spans="1:14" ht="24" customHeight="1" x14ac:dyDescent="0.4">
      <c r="A29" s="186"/>
      <c r="B29" s="29" t="s">
        <v>0</v>
      </c>
      <c r="C29" s="52"/>
      <c r="D29" s="31" t="s">
        <v>1</v>
      </c>
      <c r="E29" s="52"/>
      <c r="F29" s="32">
        <f>E29-C29</f>
        <v>0</v>
      </c>
      <c r="G29" s="33">
        <f>F29*24</f>
        <v>0</v>
      </c>
      <c r="H29" s="163"/>
      <c r="I29" s="166"/>
      <c r="J29" s="167"/>
      <c r="K29" s="167"/>
      <c r="L29" s="167"/>
      <c r="M29" s="168"/>
      <c r="N29" s="90" t="str">
        <f t="shared" ref="N29" si="11">IF(A29="","",IF($L$10="時間単価",M$10*G32,IF(G29&gt;1,M$10*1,"")))</f>
        <v/>
      </c>
    </row>
    <row r="30" spans="1:14" ht="24" customHeight="1" x14ac:dyDescent="0.4">
      <c r="A30" s="187"/>
      <c r="B30" s="34" t="s">
        <v>2</v>
      </c>
      <c r="C30" s="51"/>
      <c r="D30" s="36" t="s">
        <v>1</v>
      </c>
      <c r="E30" s="51"/>
      <c r="F30" s="37">
        <f t="shared" ref="F30:F31" si="12">E30-C30</f>
        <v>0</v>
      </c>
      <c r="G30" s="38">
        <f t="shared" ref="G30" si="13">F30*24</f>
        <v>0</v>
      </c>
      <c r="H30" s="164"/>
      <c r="I30" s="169"/>
      <c r="J30" s="170"/>
      <c r="K30" s="170"/>
      <c r="L30" s="170"/>
      <c r="M30" s="171"/>
      <c r="N30" s="91"/>
    </row>
    <row r="31" spans="1:14" ht="24" customHeight="1" x14ac:dyDescent="0.4">
      <c r="A31" s="187"/>
      <c r="B31" s="39" t="s">
        <v>12</v>
      </c>
      <c r="C31" s="41"/>
      <c r="D31" s="41" t="s">
        <v>1</v>
      </c>
      <c r="E31" s="41"/>
      <c r="F31" s="42">
        <f t="shared" si="12"/>
        <v>0</v>
      </c>
      <c r="G31" s="43">
        <f>F31*24</f>
        <v>0</v>
      </c>
      <c r="H31" s="164"/>
      <c r="I31" s="169"/>
      <c r="J31" s="170"/>
      <c r="K31" s="170"/>
      <c r="L31" s="170"/>
      <c r="M31" s="171"/>
      <c r="N31" s="91"/>
    </row>
    <row r="32" spans="1:14" ht="24" customHeight="1" x14ac:dyDescent="0.4">
      <c r="A32" s="188"/>
      <c r="B32" s="44" t="s">
        <v>3</v>
      </c>
      <c r="C32" s="45"/>
      <c r="D32" s="46"/>
      <c r="E32" s="46"/>
      <c r="F32" s="47">
        <f>F29-F30-F31</f>
        <v>0</v>
      </c>
      <c r="G32" s="48">
        <f>G29-G30-G31</f>
        <v>0</v>
      </c>
      <c r="H32" s="165"/>
      <c r="I32" s="172"/>
      <c r="J32" s="173"/>
      <c r="K32" s="173"/>
      <c r="L32" s="173"/>
      <c r="M32" s="174"/>
      <c r="N32" s="92"/>
    </row>
    <row r="33" spans="1:14" ht="24" customHeight="1" x14ac:dyDescent="0.4">
      <c r="A33" s="186"/>
      <c r="B33" s="29" t="s">
        <v>0</v>
      </c>
      <c r="C33" s="52"/>
      <c r="D33" s="31" t="s">
        <v>1</v>
      </c>
      <c r="E33" s="52"/>
      <c r="F33" s="32">
        <f>E33-C33</f>
        <v>0</v>
      </c>
      <c r="G33" s="33">
        <f>F33*24</f>
        <v>0</v>
      </c>
      <c r="H33" s="163"/>
      <c r="I33" s="166"/>
      <c r="J33" s="178"/>
      <c r="K33" s="178"/>
      <c r="L33" s="178"/>
      <c r="M33" s="179"/>
      <c r="N33" s="90" t="str">
        <f t="shared" ref="N33" si="14">IF(A33="","",IF($L$10="時間単価",M$10*G36,IF(G33&gt;1,M$10*1,"")))</f>
        <v/>
      </c>
    </row>
    <row r="34" spans="1:14" ht="24" customHeight="1" x14ac:dyDescent="0.4">
      <c r="A34" s="187"/>
      <c r="B34" s="34" t="s">
        <v>2</v>
      </c>
      <c r="C34" s="51"/>
      <c r="D34" s="36" t="s">
        <v>1</v>
      </c>
      <c r="E34" s="51"/>
      <c r="F34" s="37">
        <f t="shared" ref="F34:F35" si="15">E34-C34</f>
        <v>0</v>
      </c>
      <c r="G34" s="38">
        <f t="shared" ref="G34" si="16">F34*24</f>
        <v>0</v>
      </c>
      <c r="H34" s="164"/>
      <c r="I34" s="180"/>
      <c r="J34" s="181"/>
      <c r="K34" s="181"/>
      <c r="L34" s="181"/>
      <c r="M34" s="182"/>
      <c r="N34" s="91"/>
    </row>
    <row r="35" spans="1:14" ht="24" customHeight="1" x14ac:dyDescent="0.4">
      <c r="A35" s="187"/>
      <c r="B35" s="39" t="s">
        <v>12</v>
      </c>
      <c r="C35" s="41"/>
      <c r="D35" s="41" t="s">
        <v>1</v>
      </c>
      <c r="E35" s="41"/>
      <c r="F35" s="42">
        <f t="shared" si="15"/>
        <v>0</v>
      </c>
      <c r="G35" s="43">
        <f>F35*24</f>
        <v>0</v>
      </c>
      <c r="H35" s="164"/>
      <c r="I35" s="180"/>
      <c r="J35" s="181"/>
      <c r="K35" s="181"/>
      <c r="L35" s="181"/>
      <c r="M35" s="182"/>
      <c r="N35" s="91"/>
    </row>
    <row r="36" spans="1:14" ht="24" customHeight="1" x14ac:dyDescent="0.4">
      <c r="A36" s="188"/>
      <c r="B36" s="44" t="s">
        <v>3</v>
      </c>
      <c r="C36" s="45"/>
      <c r="D36" s="46"/>
      <c r="E36" s="46"/>
      <c r="F36" s="47">
        <f>F33-F34-F35</f>
        <v>0</v>
      </c>
      <c r="G36" s="48">
        <f>G33-G34-G35</f>
        <v>0</v>
      </c>
      <c r="H36" s="165"/>
      <c r="I36" s="183"/>
      <c r="J36" s="184"/>
      <c r="K36" s="184"/>
      <c r="L36" s="184"/>
      <c r="M36" s="185"/>
      <c r="N36" s="92"/>
    </row>
    <row r="37" spans="1:14" ht="24" customHeight="1" x14ac:dyDescent="0.4">
      <c r="A37" s="186"/>
      <c r="B37" s="29" t="s">
        <v>0</v>
      </c>
      <c r="C37" s="52"/>
      <c r="D37" s="31" t="s">
        <v>1</v>
      </c>
      <c r="E37" s="52"/>
      <c r="F37" s="32">
        <f>E37-C37</f>
        <v>0</v>
      </c>
      <c r="G37" s="33">
        <f>F37*24</f>
        <v>0</v>
      </c>
      <c r="H37" s="163"/>
      <c r="I37" s="166"/>
      <c r="J37" s="178"/>
      <c r="K37" s="178"/>
      <c r="L37" s="178"/>
      <c r="M37" s="179"/>
      <c r="N37" s="90" t="str">
        <f t="shared" ref="N37" si="17">IF(A37="","",IF($L$10="時間単価",M$10*G40,IF(G37&gt;1,M$10*1,"")))</f>
        <v/>
      </c>
    </row>
    <row r="38" spans="1:14" ht="24" customHeight="1" x14ac:dyDescent="0.4">
      <c r="A38" s="187"/>
      <c r="B38" s="34" t="s">
        <v>2</v>
      </c>
      <c r="C38" s="51"/>
      <c r="D38" s="36" t="s">
        <v>1</v>
      </c>
      <c r="E38" s="51"/>
      <c r="F38" s="37">
        <f t="shared" ref="F38:F39" si="18">E38-C38</f>
        <v>0</v>
      </c>
      <c r="G38" s="38">
        <f t="shared" ref="G38" si="19">F38*24</f>
        <v>0</v>
      </c>
      <c r="H38" s="164"/>
      <c r="I38" s="180"/>
      <c r="J38" s="181"/>
      <c r="K38" s="181"/>
      <c r="L38" s="181"/>
      <c r="M38" s="182"/>
      <c r="N38" s="91"/>
    </row>
    <row r="39" spans="1:14" ht="24" customHeight="1" x14ac:dyDescent="0.4">
      <c r="A39" s="187"/>
      <c r="B39" s="39" t="s">
        <v>12</v>
      </c>
      <c r="C39" s="41"/>
      <c r="D39" s="41" t="s">
        <v>1</v>
      </c>
      <c r="E39" s="41"/>
      <c r="F39" s="42">
        <f t="shared" si="18"/>
        <v>0</v>
      </c>
      <c r="G39" s="43">
        <f>F39*24</f>
        <v>0</v>
      </c>
      <c r="H39" s="164"/>
      <c r="I39" s="180"/>
      <c r="J39" s="181"/>
      <c r="K39" s="181"/>
      <c r="L39" s="181"/>
      <c r="M39" s="182"/>
      <c r="N39" s="91"/>
    </row>
    <row r="40" spans="1:14" ht="24" customHeight="1" x14ac:dyDescent="0.4">
      <c r="A40" s="188"/>
      <c r="B40" s="44" t="s">
        <v>3</v>
      </c>
      <c r="C40" s="45"/>
      <c r="D40" s="46"/>
      <c r="E40" s="46"/>
      <c r="F40" s="47">
        <f>F37-F38-F39</f>
        <v>0</v>
      </c>
      <c r="G40" s="48">
        <f>G37-G38-G39</f>
        <v>0</v>
      </c>
      <c r="H40" s="165"/>
      <c r="I40" s="183"/>
      <c r="J40" s="184"/>
      <c r="K40" s="184"/>
      <c r="L40" s="184"/>
      <c r="M40" s="185"/>
      <c r="N40" s="92"/>
    </row>
    <row r="41" spans="1:14" ht="24" customHeight="1" x14ac:dyDescent="0.4">
      <c r="A41" s="186"/>
      <c r="B41" s="29" t="s">
        <v>0</v>
      </c>
      <c r="C41" s="52"/>
      <c r="D41" s="31" t="s">
        <v>1</v>
      </c>
      <c r="E41" s="52"/>
      <c r="F41" s="32">
        <f>E41-C41</f>
        <v>0</v>
      </c>
      <c r="G41" s="33">
        <f>F41*24</f>
        <v>0</v>
      </c>
      <c r="H41" s="163"/>
      <c r="I41" s="166"/>
      <c r="J41" s="178"/>
      <c r="K41" s="178"/>
      <c r="L41" s="178"/>
      <c r="M41" s="179"/>
      <c r="N41" s="90" t="str">
        <f t="shared" ref="N41" si="20">IF(A41="","",IF($L$10="時間単価",M$10*G44,IF(G41&gt;1,M$10*1,"")))</f>
        <v/>
      </c>
    </row>
    <row r="42" spans="1:14" ht="24" customHeight="1" x14ac:dyDescent="0.4">
      <c r="A42" s="187"/>
      <c r="B42" s="34" t="s">
        <v>2</v>
      </c>
      <c r="C42" s="51"/>
      <c r="D42" s="36" t="s">
        <v>1</v>
      </c>
      <c r="E42" s="51"/>
      <c r="F42" s="37">
        <f t="shared" ref="F42:F43" si="21">E42-C42</f>
        <v>0</v>
      </c>
      <c r="G42" s="38">
        <f t="shared" ref="G42" si="22">F42*24</f>
        <v>0</v>
      </c>
      <c r="H42" s="164"/>
      <c r="I42" s="180"/>
      <c r="J42" s="181"/>
      <c r="K42" s="181"/>
      <c r="L42" s="181"/>
      <c r="M42" s="182"/>
      <c r="N42" s="91"/>
    </row>
    <row r="43" spans="1:14" ht="24" customHeight="1" x14ac:dyDescent="0.4">
      <c r="A43" s="187"/>
      <c r="B43" s="39" t="s">
        <v>12</v>
      </c>
      <c r="C43" s="41"/>
      <c r="D43" s="41" t="s">
        <v>1</v>
      </c>
      <c r="E43" s="41"/>
      <c r="F43" s="42">
        <f t="shared" si="21"/>
        <v>0</v>
      </c>
      <c r="G43" s="43">
        <f>F43*24</f>
        <v>0</v>
      </c>
      <c r="H43" s="164"/>
      <c r="I43" s="180"/>
      <c r="J43" s="181"/>
      <c r="K43" s="181"/>
      <c r="L43" s="181"/>
      <c r="M43" s="182"/>
      <c r="N43" s="91"/>
    </row>
    <row r="44" spans="1:14" ht="24" customHeight="1" x14ac:dyDescent="0.4">
      <c r="A44" s="188"/>
      <c r="B44" s="44" t="s">
        <v>3</v>
      </c>
      <c r="C44" s="45"/>
      <c r="D44" s="46"/>
      <c r="E44" s="46"/>
      <c r="F44" s="47">
        <f>F41-F42-F43</f>
        <v>0</v>
      </c>
      <c r="G44" s="48">
        <f>G41-G42-G43</f>
        <v>0</v>
      </c>
      <c r="H44" s="165"/>
      <c r="I44" s="183"/>
      <c r="J44" s="184"/>
      <c r="K44" s="184"/>
      <c r="L44" s="184"/>
      <c r="M44" s="185"/>
      <c r="N44" s="92"/>
    </row>
    <row r="45" spans="1:14" ht="24" customHeight="1" x14ac:dyDescent="0.4">
      <c r="A45" s="186"/>
      <c r="B45" s="29" t="s">
        <v>0</v>
      </c>
      <c r="C45" s="52"/>
      <c r="D45" s="31" t="s">
        <v>1</v>
      </c>
      <c r="E45" s="52"/>
      <c r="F45" s="32">
        <f>E45-C45</f>
        <v>0</v>
      </c>
      <c r="G45" s="33">
        <f>F45*24</f>
        <v>0</v>
      </c>
      <c r="H45" s="163"/>
      <c r="I45" s="166"/>
      <c r="J45" s="178"/>
      <c r="K45" s="178"/>
      <c r="L45" s="178"/>
      <c r="M45" s="179"/>
      <c r="N45" s="90" t="str">
        <f t="shared" ref="N45" si="23">IF(A45="","",IF($L$10="時間単価",M$10*G48,IF(G45&gt;1,M$10*1,"")))</f>
        <v/>
      </c>
    </row>
    <row r="46" spans="1:14" ht="24" customHeight="1" x14ac:dyDescent="0.4">
      <c r="A46" s="187"/>
      <c r="B46" s="34" t="s">
        <v>2</v>
      </c>
      <c r="C46" s="51"/>
      <c r="D46" s="36" t="s">
        <v>1</v>
      </c>
      <c r="E46" s="51"/>
      <c r="F46" s="37">
        <f t="shared" ref="F46:F47" si="24">E46-C46</f>
        <v>0</v>
      </c>
      <c r="G46" s="38">
        <f t="shared" ref="G46" si="25">F46*24</f>
        <v>0</v>
      </c>
      <c r="H46" s="164"/>
      <c r="I46" s="180"/>
      <c r="J46" s="181"/>
      <c r="K46" s="181"/>
      <c r="L46" s="181"/>
      <c r="M46" s="182"/>
      <c r="N46" s="91"/>
    </row>
    <row r="47" spans="1:14" ht="24" customHeight="1" x14ac:dyDescent="0.4">
      <c r="A47" s="187"/>
      <c r="B47" s="39" t="s">
        <v>12</v>
      </c>
      <c r="C47" s="41"/>
      <c r="D47" s="41" t="s">
        <v>1</v>
      </c>
      <c r="E47" s="41"/>
      <c r="F47" s="42">
        <f t="shared" si="24"/>
        <v>0</v>
      </c>
      <c r="G47" s="43">
        <f>F47*24</f>
        <v>0</v>
      </c>
      <c r="H47" s="164"/>
      <c r="I47" s="180"/>
      <c r="J47" s="181"/>
      <c r="K47" s="181"/>
      <c r="L47" s="181"/>
      <c r="M47" s="182"/>
      <c r="N47" s="91"/>
    </row>
    <row r="48" spans="1:14" ht="24" customHeight="1" x14ac:dyDescent="0.4">
      <c r="A48" s="188"/>
      <c r="B48" s="44" t="s">
        <v>3</v>
      </c>
      <c r="C48" s="45"/>
      <c r="D48" s="46"/>
      <c r="E48" s="46"/>
      <c r="F48" s="47">
        <f>F45-F46-F47</f>
        <v>0</v>
      </c>
      <c r="G48" s="48">
        <f>G45-G46-G47</f>
        <v>0</v>
      </c>
      <c r="H48" s="165"/>
      <c r="I48" s="183"/>
      <c r="J48" s="184"/>
      <c r="K48" s="184"/>
      <c r="L48" s="184"/>
      <c r="M48" s="185"/>
      <c r="N48" s="92"/>
    </row>
    <row r="49" spans="1:16" ht="16.5" x14ac:dyDescent="0.4">
      <c r="A49" s="197" t="s">
        <v>4</v>
      </c>
      <c r="B49" s="198"/>
      <c r="C49" s="198"/>
      <c r="D49" s="198"/>
      <c r="E49" s="198"/>
      <c r="F49" s="198"/>
      <c r="G49" s="198"/>
      <c r="H49" s="198"/>
      <c r="I49" s="198"/>
      <c r="J49" s="198"/>
      <c r="K49" s="198"/>
      <c r="L49" s="198"/>
      <c r="M49" s="198"/>
      <c r="N49" s="199"/>
      <c r="O49" s="7"/>
      <c r="P49" s="7"/>
    </row>
    <row r="50" spans="1:16" ht="14.25" customHeight="1" x14ac:dyDescent="0.4">
      <c r="A50" s="189" t="s">
        <v>13</v>
      </c>
      <c r="B50" s="190"/>
      <c r="C50" s="190"/>
      <c r="D50" s="190"/>
      <c r="E50" s="190"/>
      <c r="F50" s="190"/>
      <c r="G50" s="190"/>
      <c r="H50" s="190"/>
      <c r="I50" s="190"/>
      <c r="J50" s="190"/>
      <c r="K50" s="190"/>
      <c r="L50" s="190"/>
      <c r="M50" s="190"/>
      <c r="N50" s="191"/>
    </row>
    <row r="51" spans="1:16" ht="14.25" customHeight="1" x14ac:dyDescent="0.4">
      <c r="A51" s="192"/>
      <c r="B51" s="121"/>
      <c r="C51" s="121"/>
      <c r="D51" s="121"/>
      <c r="E51" s="121"/>
      <c r="F51" s="121"/>
      <c r="G51" s="121"/>
      <c r="H51" s="121"/>
      <c r="I51" s="121"/>
      <c r="J51" s="121"/>
      <c r="K51" s="121"/>
      <c r="L51" s="121"/>
      <c r="M51" s="121"/>
      <c r="N51" s="193"/>
    </row>
    <row r="52" spans="1:16" ht="14.25" customHeight="1" x14ac:dyDescent="0.4">
      <c r="A52" s="192"/>
      <c r="B52" s="121"/>
      <c r="C52" s="121"/>
      <c r="D52" s="121"/>
      <c r="E52" s="121"/>
      <c r="F52" s="121"/>
      <c r="G52" s="121"/>
      <c r="H52" s="121"/>
      <c r="I52" s="121"/>
      <c r="J52" s="121"/>
      <c r="K52" s="121"/>
      <c r="L52" s="121"/>
      <c r="M52" s="121"/>
      <c r="N52" s="193"/>
    </row>
    <row r="53" spans="1:16" ht="14.25" customHeight="1" x14ac:dyDescent="0.4">
      <c r="A53" s="192"/>
      <c r="B53" s="121"/>
      <c r="C53" s="121"/>
      <c r="D53" s="121"/>
      <c r="E53" s="121"/>
      <c r="F53" s="121"/>
      <c r="G53" s="121"/>
      <c r="H53" s="121"/>
      <c r="I53" s="121"/>
      <c r="J53" s="121"/>
      <c r="K53" s="121"/>
      <c r="L53" s="121"/>
      <c r="M53" s="121"/>
      <c r="N53" s="193"/>
    </row>
    <row r="54" spans="1:16" ht="14.25" customHeight="1" x14ac:dyDescent="0.4">
      <c r="A54" s="192"/>
      <c r="B54" s="121"/>
      <c r="C54" s="121"/>
      <c r="D54" s="121"/>
      <c r="E54" s="121"/>
      <c r="F54" s="121"/>
      <c r="G54" s="121"/>
      <c r="H54" s="121"/>
      <c r="I54" s="121"/>
      <c r="J54" s="121"/>
      <c r="K54" s="121"/>
      <c r="L54" s="121"/>
      <c r="M54" s="121"/>
      <c r="N54" s="193"/>
    </row>
    <row r="55" spans="1:16" ht="14.25" customHeight="1" thickBot="1" x14ac:dyDescent="0.45">
      <c r="A55" s="194"/>
      <c r="B55" s="195"/>
      <c r="C55" s="195"/>
      <c r="D55" s="195"/>
      <c r="E55" s="195"/>
      <c r="F55" s="195"/>
      <c r="G55" s="195"/>
      <c r="H55" s="195"/>
      <c r="I55" s="195"/>
      <c r="J55" s="195"/>
      <c r="K55" s="195"/>
      <c r="L55" s="195"/>
      <c r="M55" s="195"/>
      <c r="N55" s="196"/>
    </row>
  </sheetData>
  <mergeCells count="60">
    <mergeCell ref="A50:N55"/>
    <mergeCell ref="A37:A40"/>
    <mergeCell ref="H37:H40"/>
    <mergeCell ref="I37:M40"/>
    <mergeCell ref="N37:N40"/>
    <mergeCell ref="A41:A44"/>
    <mergeCell ref="H41:H44"/>
    <mergeCell ref="I41:M44"/>
    <mergeCell ref="N41:N44"/>
    <mergeCell ref="A45:A48"/>
    <mergeCell ref="H45:H48"/>
    <mergeCell ref="I45:M48"/>
    <mergeCell ref="N45:N48"/>
    <mergeCell ref="A49:N49"/>
    <mergeCell ref="A29:A32"/>
    <mergeCell ref="H29:H32"/>
    <mergeCell ref="I29:M32"/>
    <mergeCell ref="N29:N32"/>
    <mergeCell ref="A33:A36"/>
    <mergeCell ref="H33:H36"/>
    <mergeCell ref="I33:M36"/>
    <mergeCell ref="N33:N36"/>
    <mergeCell ref="A21:A24"/>
    <mergeCell ref="H21:H24"/>
    <mergeCell ref="I21:M24"/>
    <mergeCell ref="N21:N24"/>
    <mergeCell ref="A25:A28"/>
    <mergeCell ref="H25:H28"/>
    <mergeCell ref="I25:M28"/>
    <mergeCell ref="N25:N28"/>
    <mergeCell ref="A13:A16"/>
    <mergeCell ref="H13:H16"/>
    <mergeCell ref="I13:M16"/>
    <mergeCell ref="N13:N16"/>
    <mergeCell ref="A17:A20"/>
    <mergeCell ref="H17:H20"/>
    <mergeCell ref="I17:M20"/>
    <mergeCell ref="N17:N20"/>
    <mergeCell ref="P6:P7"/>
    <mergeCell ref="I10:I11"/>
    <mergeCell ref="M10:N10"/>
    <mergeCell ref="A11:E11"/>
    <mergeCell ref="M11:N11"/>
    <mergeCell ref="N6:N7"/>
    <mergeCell ref="O6:O7"/>
    <mergeCell ref="A12:F12"/>
    <mergeCell ref="I12:M12"/>
    <mergeCell ref="A6:A7"/>
    <mergeCell ref="B6:I7"/>
    <mergeCell ref="L6:L7"/>
    <mergeCell ref="M6:M7"/>
    <mergeCell ref="A1:P1"/>
    <mergeCell ref="A4:A5"/>
    <mergeCell ref="B4:I5"/>
    <mergeCell ref="L4:L5"/>
    <mergeCell ref="M4:M5"/>
    <mergeCell ref="N4:N5"/>
    <mergeCell ref="O4:O5"/>
    <mergeCell ref="P4:P5"/>
    <mergeCell ref="L2:N2"/>
  </mergeCells>
  <phoneticPr fontId="1"/>
  <dataValidations count="2">
    <dataValidation type="date" operator="greaterThanOrEqual" allowBlank="1" showInputMessage="1" showErrorMessage="1" sqref="A13:A48">
      <formula1>43191</formula1>
    </dataValidation>
    <dataValidation type="list" allowBlank="1" showInputMessage="1" showErrorMessage="1" sqref="L10">
      <formula1>"時間単価,１回あたり単価"</formula1>
    </dataValidation>
  </dataValidations>
  <pageMargins left="0.51181102362204722" right="0.31496062992125984" top="0.35433070866141736" bottom="0.35433070866141736" header="0.31496062992125984" footer="0.31496062992125984"/>
  <pageSetup paperSize="9" scale="6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業務月報</vt:lpstr>
      <vt:lpstr>【記載例】業務月報</vt:lpstr>
      <vt:lpstr>業務月報!Print_Area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村西 かな子</dc:creator>
  <cp:lastModifiedBy>Windows ユーザー</cp:lastModifiedBy>
  <cp:lastPrinted>2026-07-17T04:27:45Z</cp:lastPrinted>
  <dcterms:created xsi:type="dcterms:W3CDTF">2022-09-05T01:21:30Z</dcterms:created>
  <dcterms:modified xsi:type="dcterms:W3CDTF">2026-07-17T06:31:50Z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899a617-f30e-4fb8-b81c-fb6d0b94ac5b_Enabled">
    <vt:lpwstr>true</vt:lpwstr>
  </property>
  <property fmtid="{D5CDD505-2E9C-101B-9397-08002B2CF9AE}" pid="3" name="MSIP_Label_d899a617-f30e-4fb8-b81c-fb6d0b94ac5b_SetDate">
    <vt:lpwstr>2025-03-25T07:11:32Z</vt:lpwstr>
  </property>
  <property fmtid="{D5CDD505-2E9C-101B-9397-08002B2CF9AE}" pid="4" name="MSIP_Label_d899a617-f30e-4fb8-b81c-fb6d0b94ac5b_Method">
    <vt:lpwstr>Standard</vt:lpwstr>
  </property>
  <property fmtid="{D5CDD505-2E9C-101B-9397-08002B2CF9AE}" pid="5" name="MSIP_Label_d899a617-f30e-4fb8-b81c-fb6d0b94ac5b_Name">
    <vt:lpwstr>機密性2情報</vt:lpwstr>
  </property>
  <property fmtid="{D5CDD505-2E9C-101B-9397-08002B2CF9AE}" pid="6" name="MSIP_Label_d899a617-f30e-4fb8-b81c-fb6d0b94ac5b_SiteId">
    <vt:lpwstr>545810b0-36cb-4290-8926-48dbc0f9e92f</vt:lpwstr>
  </property>
  <property fmtid="{D5CDD505-2E9C-101B-9397-08002B2CF9AE}" pid="7" name="MSIP_Label_d899a617-f30e-4fb8-b81c-fb6d0b94ac5b_ActionId">
    <vt:lpwstr>5249e056-2bb1-4572-9457-5b5b2bb082c3</vt:lpwstr>
  </property>
  <property fmtid="{D5CDD505-2E9C-101B-9397-08002B2CF9AE}" pid="8" name="MSIP_Label_d899a617-f30e-4fb8-b81c-fb6d0b94ac5b_ContentBits">
    <vt:lpwstr>0</vt:lpwstr>
  </property>
  <property fmtid="{D5CDD505-2E9C-101B-9397-08002B2CF9AE}" pid="9" name="MSIP_Label_d899a617-f30e-4fb8-b81c-fb6d0b94ac5b_Tag">
    <vt:lpwstr>10, 3, 0, 1</vt:lpwstr>
  </property>
</Properties>
</file>