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5103\04_ICT教育推進課\06_情報環境整備G\03_契約業務\00_2025（R7）\05_委託・役務\12_多要素認証システム導入・保守業務（公募型プロポ）\04-1_公告・仕様書等配布★\03　業務説明資料・仕様書・チェックリスト\"/>
    </mc:Choice>
  </mc:AlternateContent>
  <bookViews>
    <workbookView xWindow="-120" yWindow="-120" windowWidth="20730" windowHeight="11160"/>
  </bookViews>
  <sheets>
    <sheet name="機能要件一覧" sheetId="1" r:id="rId1"/>
    <sheet name="評点" sheetId="2" state="hidden" r:id="rId2"/>
  </sheets>
  <definedNames>
    <definedName name="_xlnm.Print_Area" localSheetId="0">機能要件一覧!$A$1:$G$29</definedName>
    <definedName name="_xlnm.Print_Titles" localSheetId="0">機能要件一覧!$1:$7</definedName>
    <definedName name="Z_25E814A2_AA4C_4978_B440_0C39F2E81FD3_.wvu.Cols" localSheetId="0" hidden="1">機能要件一覧!$F:$G</definedName>
    <definedName name="Z_25E814A2_AA4C_4978_B440_0C39F2E81FD3_.wvu.PrintArea" localSheetId="0" hidden="1">機能要件一覧!$A$1:$G$32</definedName>
    <definedName name="Z_25E814A2_AA4C_4978_B440_0C39F2E81FD3_.wvu.PrintTitles" localSheetId="0" hidden="1">機能要件一覧!$1:$7</definedName>
    <definedName name="Z_25E814A2_AA4C_4978_B440_0C39F2E81FD3_.wvu.Rows" localSheetId="0" hidden="1">機能要件一覧!#REF!</definedName>
  </definedNames>
  <calcPr calcId="162913"/>
  <customWorkbookViews>
    <customWorkbookView name="Windows ユーザー - 個人用ビュー" guid="{25E814A2-AA4C-4978-B440-0C39F2E81FD3}" mergeInterval="0" personalView="1" maximized="1" windowWidth="1920" windowHeight="85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H23" i="1"/>
  <c r="I22" i="1"/>
  <c r="J22" i="1" s="1"/>
  <c r="H22" i="1"/>
  <c r="I21" i="1"/>
  <c r="H21" i="1"/>
  <c r="B23" i="1"/>
  <c r="B22" i="1"/>
  <c r="B21" i="1"/>
  <c r="J23" i="1" l="1"/>
  <c r="J21" i="1"/>
  <c r="I20" i="1" l="1"/>
  <c r="H20" i="1"/>
  <c r="I19" i="1"/>
  <c r="H19" i="1"/>
  <c r="I18" i="1"/>
  <c r="H18" i="1"/>
  <c r="I12" i="1"/>
  <c r="H12" i="1"/>
  <c r="J20" i="1" l="1"/>
  <c r="J19" i="1"/>
  <c r="J18" i="1"/>
  <c r="J12" i="1"/>
  <c r="B18" i="1" l="1"/>
  <c r="B20" i="1"/>
  <c r="B19" i="1"/>
  <c r="B12" i="1"/>
  <c r="B28" i="1" l="1"/>
  <c r="B27" i="1"/>
  <c r="B26" i="1"/>
  <c r="B25" i="1"/>
  <c r="B24" i="1" l="1"/>
  <c r="B17" i="1"/>
  <c r="B16" i="1"/>
  <c r="B15" i="1"/>
  <c r="B14" i="1"/>
  <c r="B13" i="1"/>
  <c r="B11" i="1"/>
  <c r="B10" i="1"/>
  <c r="B9" i="1"/>
  <c r="I28" i="1" l="1"/>
  <c r="H28" i="1"/>
  <c r="I27" i="1"/>
  <c r="H27" i="1"/>
  <c r="I26" i="1"/>
  <c r="H26" i="1"/>
  <c r="I25" i="1"/>
  <c r="H25" i="1"/>
  <c r="I24" i="1"/>
  <c r="H24" i="1"/>
  <c r="I17" i="1"/>
  <c r="H17" i="1"/>
  <c r="I16" i="1"/>
  <c r="H16" i="1"/>
  <c r="I15" i="1"/>
  <c r="H15" i="1"/>
  <c r="I14" i="1"/>
  <c r="H14" i="1"/>
  <c r="I13" i="1"/>
  <c r="H13" i="1"/>
  <c r="I11" i="1"/>
  <c r="H11" i="1"/>
  <c r="I10" i="1"/>
  <c r="H10" i="1"/>
  <c r="I9" i="1"/>
  <c r="H9" i="1"/>
  <c r="J10" i="1" l="1"/>
  <c r="J11" i="1"/>
  <c r="J15" i="1"/>
  <c r="J16" i="1"/>
  <c r="J24" i="1"/>
  <c r="J25" i="1"/>
  <c r="J27" i="1"/>
  <c r="J26" i="1"/>
  <c r="J28" i="1"/>
  <c r="J13" i="1"/>
  <c r="J17" i="1"/>
  <c r="J14" i="1"/>
  <c r="J9" i="1"/>
  <c r="J29" i="1" l="1"/>
</calcChain>
</file>

<file path=xl/sharedStrings.xml><?xml version="1.0" encoding="utf-8"?>
<sst xmlns="http://schemas.openxmlformats.org/spreadsheetml/2006/main" count="68" uniqueCount="51">
  <si>
    <t>必要な機能</t>
    <rPh sb="0" eb="2">
      <t>ヒツヨウ</t>
    </rPh>
    <rPh sb="3" eb="5">
      <t>キノウ</t>
    </rPh>
    <phoneticPr fontId="1"/>
  </si>
  <si>
    <t>◎</t>
    <phoneticPr fontId="1"/>
  </si>
  <si>
    <t>共通要件</t>
    <rPh sb="0" eb="2">
      <t>キョウツウ</t>
    </rPh>
    <rPh sb="2" eb="4">
      <t>ヨウケン</t>
    </rPh>
    <phoneticPr fontId="1"/>
  </si>
  <si>
    <t>○</t>
    <phoneticPr fontId="1"/>
  </si>
  <si>
    <t>◎</t>
  </si>
  <si>
    <t>◎</t>
    <phoneticPr fontId="1"/>
  </si>
  <si>
    <t>◎</t>
    <phoneticPr fontId="1"/>
  </si>
  <si>
    <t>◎</t>
    <phoneticPr fontId="1"/>
  </si>
  <si>
    <t>判定</t>
    <rPh sb="0" eb="2">
      <t>ハンテイ</t>
    </rPh>
    <phoneticPr fontId="1"/>
  </si>
  <si>
    <t>必須
機能</t>
    <rPh sb="0" eb="2">
      <t>ヒッス</t>
    </rPh>
    <rPh sb="3" eb="5">
      <t>キノウ</t>
    </rPh>
    <phoneticPr fontId="1"/>
  </si>
  <si>
    <t>☆</t>
    <phoneticPr fontId="1"/>
  </si>
  <si>
    <t>必要
度合</t>
    <rPh sb="0" eb="2">
      <t>ヒツヨウ</t>
    </rPh>
    <rPh sb="3" eb="5">
      <t>ドアイ</t>
    </rPh>
    <phoneticPr fontId="1"/>
  </si>
  <si>
    <t>実現方法</t>
    <rPh sb="0" eb="2">
      <t>ジツゲン</t>
    </rPh>
    <rPh sb="2" eb="4">
      <t>ホウホウ</t>
    </rPh>
    <phoneticPr fontId="1"/>
  </si>
  <si>
    <t>係数</t>
    <rPh sb="0" eb="2">
      <t>ケイスウ</t>
    </rPh>
    <phoneticPr fontId="1"/>
  </si>
  <si>
    <t>評点</t>
    <rPh sb="0" eb="2">
      <t>ヒョウテン</t>
    </rPh>
    <phoneticPr fontId="1"/>
  </si>
  <si>
    <t>◎</t>
    <phoneticPr fontId="1"/>
  </si>
  <si>
    <t>○</t>
    <phoneticPr fontId="1"/>
  </si>
  <si>
    <t>必要度合</t>
    <rPh sb="0" eb="2">
      <t>ヒツヨウ</t>
    </rPh>
    <rPh sb="2" eb="4">
      <t>ドアイ</t>
    </rPh>
    <phoneticPr fontId="1"/>
  </si>
  <si>
    <t>係数</t>
    <rPh sb="0" eb="2">
      <t>ケイスウ</t>
    </rPh>
    <phoneticPr fontId="1"/>
  </si>
  <si>
    <t>評点</t>
    <rPh sb="0" eb="2">
      <t>ヒョウテン</t>
    </rPh>
    <phoneticPr fontId="1"/>
  </si>
  <si>
    <t>△</t>
    <phoneticPr fontId="1"/>
  </si>
  <si>
    <t>×</t>
    <phoneticPr fontId="1"/>
  </si>
  <si>
    <t>－</t>
  </si>
  <si>
    <t>○</t>
    <phoneticPr fontId="1"/>
  </si>
  <si>
    <t>点数</t>
    <rPh sb="0" eb="2">
      <t>テンスウ</t>
    </rPh>
    <phoneticPr fontId="1"/>
  </si>
  <si>
    <t>No.</t>
    <phoneticPr fontId="1"/>
  </si>
  <si>
    <t>別紙１　機能要件チェックリスト</t>
    <rPh sb="0" eb="2">
      <t>ベッシ</t>
    </rPh>
    <rPh sb="4" eb="6">
      <t>キノウ</t>
    </rPh>
    <rPh sb="6" eb="8">
      <t>ヨウケン</t>
    </rPh>
    <phoneticPr fontId="1"/>
  </si>
  <si>
    <t>提案者名</t>
    <rPh sb="0" eb="3">
      <t>テイアンシャ</t>
    </rPh>
    <rPh sb="3" eb="4">
      <t>メイ</t>
    </rPh>
    <phoneticPr fontId="1"/>
  </si>
  <si>
    <t>システム名</t>
    <rPh sb="4" eb="5">
      <t>メイ</t>
    </rPh>
    <phoneticPr fontId="1"/>
  </si>
  <si>
    <t>顔認証が行えるシステムであること。</t>
    <rPh sb="0" eb="3">
      <t>カオニンショウ</t>
    </rPh>
    <phoneticPr fontId="1"/>
  </si>
  <si>
    <t>顔写真から顔認証の情報が登録できること。</t>
    <rPh sb="0" eb="3">
      <t>カオジャシン</t>
    </rPh>
    <rPh sb="5" eb="8">
      <t>カオニンショウ</t>
    </rPh>
    <rPh sb="9" eb="11">
      <t>ジョウホウ</t>
    </rPh>
    <rPh sb="12" eb="14">
      <t>トウロク</t>
    </rPh>
    <phoneticPr fontId="1"/>
  </si>
  <si>
    <t>顔認証の情報はユーザー自身で登録できること。</t>
    <rPh sb="0" eb="3">
      <t>カオニンショウ</t>
    </rPh>
    <rPh sb="4" eb="6">
      <t>ジョウホウ</t>
    </rPh>
    <rPh sb="11" eb="13">
      <t>ジシン</t>
    </rPh>
    <rPh sb="14" eb="16">
      <t>トウロク</t>
    </rPh>
    <phoneticPr fontId="1"/>
  </si>
  <si>
    <t>ネットワーク障害等でオフラインとなった場合でも認証ができること。</t>
    <rPh sb="6" eb="8">
      <t>ショウガイ</t>
    </rPh>
    <rPh sb="8" eb="9">
      <t>トウ</t>
    </rPh>
    <rPh sb="19" eb="21">
      <t>バアイ</t>
    </rPh>
    <rPh sb="23" eb="25">
      <t>ニンショウ</t>
    </rPh>
    <phoneticPr fontId="1"/>
  </si>
  <si>
    <t>人事異動時などに変更情報をCSVファイルでインポートすることで、各ユーザー権限の一括変更処理が行えること。</t>
    <phoneticPr fontId="1"/>
  </si>
  <si>
    <t>クライアントの認証時やロック解除時のログをローカルやログサーバーに出力する機能を有すること。</t>
    <phoneticPr fontId="1"/>
  </si>
  <si>
    <t>負荷分散構成が取れるシステムであること。</t>
    <rPh sb="0" eb="6">
      <t>フカブンサンコウセイ</t>
    </rPh>
    <rPh sb="7" eb="8">
      <t>ト</t>
    </rPh>
    <phoneticPr fontId="1"/>
  </si>
  <si>
    <t>冗長化構成が取れるシステムであること。</t>
    <rPh sb="0" eb="3">
      <t>ジョウチョウカ</t>
    </rPh>
    <rPh sb="3" eb="5">
      <t>コウセイ</t>
    </rPh>
    <rPh sb="6" eb="7">
      <t>ト</t>
    </rPh>
    <phoneticPr fontId="1"/>
  </si>
  <si>
    <t>認証用パスワードの有効期限切れを知らせる機能があること。</t>
    <rPh sb="0" eb="3">
      <t>ニンショウヨウ</t>
    </rPh>
    <rPh sb="9" eb="13">
      <t>ユウコウキゲン</t>
    </rPh>
    <rPh sb="13" eb="14">
      <t>キ</t>
    </rPh>
    <rPh sb="16" eb="17">
      <t>シ</t>
    </rPh>
    <rPh sb="20" eb="22">
      <t>キノウ</t>
    </rPh>
    <phoneticPr fontId="1"/>
  </si>
  <si>
    <t>ユーザーによる認証パスワードの変更ができること。</t>
    <rPh sb="7" eb="9">
      <t>ニンショウ</t>
    </rPh>
    <rPh sb="15" eb="17">
      <t>ヘンコウ</t>
    </rPh>
    <phoneticPr fontId="1"/>
  </si>
  <si>
    <t>認証用パスワードの複雑性、文字数、変更履歴等の設定ができること。</t>
    <rPh sb="0" eb="3">
      <t>ニンショウヨウ</t>
    </rPh>
    <rPh sb="9" eb="12">
      <t>フクザツセイ</t>
    </rPh>
    <rPh sb="13" eb="16">
      <t>モジスウ</t>
    </rPh>
    <rPh sb="17" eb="21">
      <t>ヘンコウリレキ</t>
    </rPh>
    <rPh sb="21" eb="22">
      <t>トウ</t>
    </rPh>
    <rPh sb="23" eb="25">
      <t>セッテイ</t>
    </rPh>
    <phoneticPr fontId="1"/>
  </si>
  <si>
    <t>◎</t>
    <phoneticPr fontId="1"/>
  </si>
  <si>
    <t>認証/設定管理サーバーに対して、ユーザー情報、生体認証情報、クライアントモジュール設定情報などの、登録/変更/削除等ができること。</t>
    <rPh sb="57" eb="58">
      <t>トウ</t>
    </rPh>
    <phoneticPr fontId="1"/>
  </si>
  <si>
    <t>セットアップ時にユーザー情報をCSVファイルでインポートできること。</t>
    <rPh sb="6" eb="7">
      <t>ジ</t>
    </rPh>
    <phoneticPr fontId="1"/>
  </si>
  <si>
    <t>コンピュータ内蔵カメラ及び外付けカメラが使用できること。</t>
    <rPh sb="11" eb="12">
      <t>オヨ</t>
    </rPh>
    <rPh sb="13" eb="15">
      <t>ソトヅ</t>
    </rPh>
    <phoneticPr fontId="1"/>
  </si>
  <si>
    <t>☆</t>
  </si>
  <si>
    <t>マスク等で顔の一部が覆われている状態でも認証が行えること。
または生体認証が利用できない場合の回避策を有していること。</t>
    <rPh sb="3" eb="4">
      <t>トウ</t>
    </rPh>
    <rPh sb="5" eb="6">
      <t>カオ</t>
    </rPh>
    <rPh sb="7" eb="9">
      <t>イチブ</t>
    </rPh>
    <rPh sb="10" eb="11">
      <t>オオ</t>
    </rPh>
    <rPh sb="16" eb="18">
      <t>ジョウタイ</t>
    </rPh>
    <rPh sb="20" eb="22">
      <t>ニンショウ</t>
    </rPh>
    <rPh sb="23" eb="24">
      <t>オコナ</t>
    </rPh>
    <rPh sb="33" eb="37">
      <t>セイタイニンショウ</t>
    </rPh>
    <rPh sb="38" eb="40">
      <t>リヨウ</t>
    </rPh>
    <rPh sb="44" eb="46">
      <t>バアイ</t>
    </rPh>
    <rPh sb="47" eb="50">
      <t>カイヒサク</t>
    </rPh>
    <rPh sb="51" eb="52">
      <t>ユウ</t>
    </rPh>
    <phoneticPr fontId="1"/>
  </si>
  <si>
    <t>いつ、だれ（どのユーザID）がシステムにログイン／ログアウトしたか、ログとして閲覧・検索等ができること。</t>
    <phoneticPr fontId="1"/>
  </si>
  <si>
    <t>認証用パスワードの入力ミスによる認証失敗回数によってアカウントロックの設定ができること。</t>
    <phoneticPr fontId="1"/>
  </si>
  <si>
    <t>ユーザー管理画面を有していること。</t>
    <phoneticPr fontId="1"/>
  </si>
  <si>
    <t>手動操作によりユーザーを登録・変更・削除ができること。</t>
    <phoneticPr fontId="1"/>
  </si>
  <si>
    <t>複数のユーザー登録情報をCSVファイルにエクスポートできること。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</si>
</sst>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8"/>
      <name val="ＭＳ Ｐゴシック"/>
      <family val="2"/>
      <charset val="128"/>
      <scheme val="minor"/>
    </font>
    <font>
      <sz val="18"/>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rgb="FFFFFF66"/>
        <bgColor indexed="64"/>
      </patternFill>
    </fill>
    <fill>
      <patternFill patternType="solid">
        <fgColor theme="7" tint="0.59999389629810485"/>
        <bgColor indexed="64"/>
      </patternFill>
    </fill>
    <fill>
      <patternFill patternType="solid">
        <fgColor theme="9" tint="0.79998168889431442"/>
        <bgColor indexed="64"/>
      </patternFill>
    </fill>
  </fills>
  <borders count="28">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hair">
        <color auto="1"/>
      </top>
      <bottom style="hair">
        <color auto="1"/>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auto="1"/>
      </right>
      <top style="thin">
        <color indexed="64"/>
      </top>
      <bottom style="hair">
        <color auto="1"/>
      </bottom>
      <diagonal/>
    </border>
    <border>
      <left style="thin">
        <color indexed="64"/>
      </left>
      <right style="medium">
        <color indexed="64"/>
      </right>
      <top style="thin">
        <color indexed="64"/>
      </top>
      <bottom style="hair">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thin">
        <color auto="1"/>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auto="1"/>
      </right>
      <top/>
      <bottom/>
      <diagonal/>
    </border>
    <border>
      <left style="thin">
        <color auto="1"/>
      </left>
      <right style="thin">
        <color auto="1"/>
      </right>
      <top style="hair">
        <color auto="1"/>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4" fillId="0" borderId="0" xfId="0" applyFont="1" applyAlignment="1">
      <alignment vertical="center" wrapText="1"/>
    </xf>
    <xf numFmtId="0" fontId="4" fillId="3" borderId="1" xfId="0" applyFont="1" applyFill="1"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2" borderId="3" xfId="0" applyFont="1" applyFill="1" applyBorder="1" applyAlignment="1">
      <alignment horizontal="center" vertical="center" wrapText="1"/>
    </xf>
    <xf numFmtId="0" fontId="4" fillId="3" borderId="6" xfId="0" applyFont="1" applyFill="1" applyBorder="1">
      <alignment vertical="center"/>
    </xf>
    <xf numFmtId="0" fontId="4" fillId="3" borderId="2" xfId="0" applyFont="1" applyFill="1" applyBorder="1">
      <alignment vertical="center"/>
    </xf>
    <xf numFmtId="0" fontId="4" fillId="0" borderId="0" xfId="0" applyFont="1" applyAlignment="1">
      <alignment horizontal="left"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center" vertical="center"/>
    </xf>
    <xf numFmtId="176" fontId="0" fillId="0" borderId="0" xfId="0" applyNumberFormat="1" applyAlignment="1">
      <alignment horizontal="center" vertical="center"/>
    </xf>
    <xf numFmtId="176" fontId="4" fillId="0" borderId="0" xfId="0" applyNumberFormat="1" applyFont="1" applyAlignment="1">
      <alignment horizontal="center" vertical="center" wrapText="1"/>
    </xf>
    <xf numFmtId="0" fontId="4" fillId="2"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9" fillId="0" borderId="13" xfId="0" applyFont="1" applyBorder="1">
      <alignment vertical="center"/>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0" borderId="13"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10"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0" fontId="5" fillId="4" borderId="13"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xf>
    <xf numFmtId="0" fontId="4" fillId="4" borderId="15" xfId="0" applyFont="1" applyFill="1" applyBorder="1" applyAlignment="1" applyProtection="1">
      <alignment vertical="center" wrapText="1"/>
      <protection locked="0"/>
    </xf>
    <xf numFmtId="0" fontId="4" fillId="4" borderId="16" xfId="0" applyFont="1" applyFill="1" applyBorder="1" applyAlignment="1" applyProtection="1">
      <alignment vertical="center" wrapText="1"/>
      <protection locked="0"/>
    </xf>
    <xf numFmtId="0" fontId="3" fillId="3" borderId="2" xfId="0" applyFont="1" applyFill="1" applyBorder="1" applyAlignment="1">
      <alignment vertical="center" textRotation="255"/>
    </xf>
    <xf numFmtId="0" fontId="3" fillId="3" borderId="24" xfId="0" applyFont="1" applyFill="1" applyBorder="1" applyAlignment="1">
      <alignment vertical="center" textRotation="255"/>
    </xf>
    <xf numFmtId="0" fontId="9" fillId="0" borderId="7"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lignment vertical="center"/>
    </xf>
    <xf numFmtId="0" fontId="4" fillId="0" borderId="23" xfId="0" applyFont="1" applyBorder="1" applyAlignment="1" applyProtection="1">
      <alignment horizontal="right" vertical="center" wrapText="1"/>
      <protection locked="0"/>
    </xf>
    <xf numFmtId="0" fontId="4" fillId="0" borderId="3" xfId="0"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protection locked="0"/>
    </xf>
    <xf numFmtId="0" fontId="4" fillId="0" borderId="21" xfId="0" applyFont="1" applyBorder="1" applyAlignment="1" applyProtection="1">
      <alignment horizontal="right" vertical="center" wrapText="1"/>
      <protection locked="0"/>
    </xf>
    <xf numFmtId="0" fontId="4" fillId="0" borderId="20" xfId="0" applyFont="1" applyBorder="1" applyAlignment="1" applyProtection="1">
      <alignment horizontal="right" vertical="center" wrapText="1"/>
      <protection locked="0"/>
    </xf>
    <xf numFmtId="0" fontId="4" fillId="0" borderId="22" xfId="0" applyFont="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colors>
    <mruColors>
      <color rgb="FF92CDDC"/>
      <color rgb="FFCCCCFF"/>
      <color rgb="FFFFCCFF"/>
      <color rgb="FFCCFFCC"/>
      <color rgb="FF99FF99"/>
      <color rgb="FFFF66CC"/>
      <color rgb="FFFF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view="pageBreakPreview" zoomScale="85" zoomScaleNormal="100" zoomScaleSheetLayoutView="85" workbookViewId="0">
      <pane ySplit="7" topLeftCell="A8" activePane="bottomLeft" state="frozen"/>
      <selection pane="bottomLeft" activeCell="G33" sqref="G33"/>
    </sheetView>
  </sheetViews>
  <sheetFormatPr defaultColWidth="9" defaultRowHeight="13.5" x14ac:dyDescent="0.15"/>
  <cols>
    <col min="1" max="1" width="2.125" style="1" customWidth="1"/>
    <col min="2" max="2" width="4.375" style="1" bestFit="1" customWidth="1"/>
    <col min="3" max="3" width="42.25" style="3" customWidth="1"/>
    <col min="4" max="6" width="5" style="8" bestFit="1" customWidth="1"/>
    <col min="7" max="7" width="63.625" style="8" customWidth="1"/>
    <col min="8" max="9" width="6.625" style="8" customWidth="1"/>
    <col min="10" max="10" width="6.875" style="8" bestFit="1" customWidth="1"/>
    <col min="11" max="16384" width="9" style="1"/>
  </cols>
  <sheetData>
    <row r="1" spans="1:10" ht="21" x14ac:dyDescent="0.15">
      <c r="A1" s="13" t="s">
        <v>26</v>
      </c>
      <c r="B1" s="14"/>
      <c r="C1" s="14"/>
      <c r="D1" s="15"/>
      <c r="E1" s="14"/>
      <c r="F1" s="14"/>
      <c r="G1" s="14"/>
      <c r="H1" s="14"/>
      <c r="I1" s="14"/>
      <c r="J1" s="14"/>
    </row>
    <row r="2" spans="1:10" ht="18" thickBot="1" x14ac:dyDescent="0.2">
      <c r="A2" s="5"/>
      <c r="B2" s="6"/>
      <c r="C2" s="2"/>
      <c r="D2" s="2"/>
      <c r="E2" s="2"/>
      <c r="F2" s="2"/>
      <c r="G2" s="2"/>
      <c r="H2" s="2"/>
      <c r="I2" s="2"/>
      <c r="J2" s="2"/>
    </row>
    <row r="3" spans="1:10" ht="30" customHeight="1" x14ac:dyDescent="0.15">
      <c r="C3" s="19"/>
      <c r="D3" s="59" t="s">
        <v>27</v>
      </c>
      <c r="E3" s="60"/>
      <c r="F3" s="61"/>
      <c r="G3" s="51"/>
      <c r="H3" s="14"/>
      <c r="I3" s="14"/>
      <c r="J3" s="14"/>
    </row>
    <row r="4" spans="1:10" ht="30" customHeight="1" thickBot="1" x14ac:dyDescent="0.2">
      <c r="C4" s="19"/>
      <c r="D4" s="62" t="s">
        <v>28</v>
      </c>
      <c r="E4" s="63"/>
      <c r="F4" s="64"/>
      <c r="G4" s="52"/>
      <c r="H4" s="2"/>
      <c r="I4" s="2"/>
      <c r="J4" s="2"/>
    </row>
    <row r="5" spans="1:10" ht="17.25" x14ac:dyDescent="0.15">
      <c r="C5" s="12"/>
      <c r="E5" s="2"/>
      <c r="F5" s="2"/>
      <c r="G5" s="2"/>
      <c r="H5" s="2"/>
      <c r="I5" s="2"/>
      <c r="J5" s="2"/>
    </row>
    <row r="6" spans="1:10" ht="14.25" thickBot="1" x14ac:dyDescent="0.2">
      <c r="A6" s="19"/>
      <c r="B6" s="19"/>
      <c r="C6" s="18"/>
      <c r="D6" s="7"/>
      <c r="E6" s="19"/>
      <c r="F6" s="19"/>
      <c r="G6" s="19"/>
      <c r="H6" s="19"/>
      <c r="I6" s="19"/>
      <c r="J6" s="19"/>
    </row>
    <row r="7" spans="1:10" ht="22.5" x14ac:dyDescent="0.15">
      <c r="A7" s="50"/>
      <c r="B7" s="25" t="s">
        <v>25</v>
      </c>
      <c r="C7" s="9" t="s">
        <v>0</v>
      </c>
      <c r="D7" s="34" t="s">
        <v>9</v>
      </c>
      <c r="E7" s="34" t="s">
        <v>11</v>
      </c>
      <c r="F7" s="34" t="s">
        <v>8</v>
      </c>
      <c r="G7" s="23" t="s">
        <v>12</v>
      </c>
      <c r="H7" s="35" t="s">
        <v>13</v>
      </c>
      <c r="I7" s="36" t="s">
        <v>24</v>
      </c>
      <c r="J7" s="37" t="s">
        <v>14</v>
      </c>
    </row>
    <row r="8" spans="1:10" x14ac:dyDescent="0.15">
      <c r="A8" s="10" t="s">
        <v>2</v>
      </c>
      <c r="B8" s="4"/>
      <c r="C8" s="16"/>
      <c r="D8" s="17"/>
      <c r="E8" s="30"/>
      <c r="F8" s="30"/>
      <c r="G8" s="24"/>
      <c r="H8" s="38"/>
      <c r="I8" s="39"/>
      <c r="J8" s="40"/>
    </row>
    <row r="9" spans="1:10" ht="60" customHeight="1" x14ac:dyDescent="0.15">
      <c r="A9" s="11"/>
      <c r="B9" s="26">
        <f>ROW()-ROW($B$8)</f>
        <v>1</v>
      </c>
      <c r="C9" s="31" t="s">
        <v>29</v>
      </c>
      <c r="D9" s="27" t="s">
        <v>10</v>
      </c>
      <c r="E9" s="27" t="s">
        <v>6</v>
      </c>
      <c r="F9" s="44"/>
      <c r="G9" s="45"/>
      <c r="H9" s="41">
        <f>VLOOKUP(E9,評点!$A$1:$B$4,2,FALSE)</f>
        <v>9</v>
      </c>
      <c r="I9" s="42" t="e">
        <f>VLOOKUP(F9,評点!$D$1:$E$4,2,FALSE)</f>
        <v>#N/A</v>
      </c>
      <c r="J9" s="43" t="e">
        <f>H9*I9</f>
        <v>#N/A</v>
      </c>
    </row>
    <row r="10" spans="1:10" ht="60" customHeight="1" x14ac:dyDescent="0.15">
      <c r="A10" s="11"/>
      <c r="B10" s="55">
        <f t="shared" ref="B10:B28" si="0">ROW()-ROW($B$8)</f>
        <v>2</v>
      </c>
      <c r="C10" s="32" t="s">
        <v>46</v>
      </c>
      <c r="D10" s="28"/>
      <c r="E10" s="28" t="s">
        <v>5</v>
      </c>
      <c r="F10" s="46"/>
      <c r="G10" s="47"/>
      <c r="H10" s="41">
        <f>VLOOKUP(E10,評点!$A$1:$B$4,2,FALSE)</f>
        <v>9</v>
      </c>
      <c r="I10" s="42" t="e">
        <f>VLOOKUP(F10,評点!$D$1:$E$4,2,FALSE)</f>
        <v>#N/A</v>
      </c>
      <c r="J10" s="43" t="e">
        <f t="shared" ref="J10:J24" si="1">H10*I10</f>
        <v>#N/A</v>
      </c>
    </row>
    <row r="11" spans="1:10" ht="60" customHeight="1" x14ac:dyDescent="0.15">
      <c r="A11" s="11"/>
      <c r="B11" s="56">
        <f t="shared" si="0"/>
        <v>3</v>
      </c>
      <c r="C11" s="32" t="s">
        <v>36</v>
      </c>
      <c r="D11" s="28"/>
      <c r="E11" s="28" t="s">
        <v>1</v>
      </c>
      <c r="F11" s="46"/>
      <c r="G11" s="47"/>
      <c r="H11" s="41">
        <f>VLOOKUP(E11,評点!$A$1:$B$4,2,FALSE)</f>
        <v>9</v>
      </c>
      <c r="I11" s="42" t="e">
        <f>VLOOKUP(F11,評点!$D$1:$E$4,2,FALSE)</f>
        <v>#N/A</v>
      </c>
      <c r="J11" s="43" t="e">
        <f t="shared" si="1"/>
        <v>#N/A</v>
      </c>
    </row>
    <row r="12" spans="1:10" ht="60" customHeight="1" x14ac:dyDescent="0.15">
      <c r="A12" s="11"/>
      <c r="B12" s="57">
        <f t="shared" si="0"/>
        <v>4</v>
      </c>
      <c r="C12" s="32" t="s">
        <v>35</v>
      </c>
      <c r="D12" s="28"/>
      <c r="E12" s="28" t="s">
        <v>3</v>
      </c>
      <c r="F12" s="46"/>
      <c r="G12" s="47"/>
      <c r="H12" s="41">
        <f>VLOOKUP(E12,評点!$A$1:$B$4,2,FALSE)</f>
        <v>5</v>
      </c>
      <c r="I12" s="42" t="e">
        <f>VLOOKUP(F12,評点!$D$1:$E$4,2,FALSE)</f>
        <v>#N/A</v>
      </c>
      <c r="J12" s="43" t="e">
        <f t="shared" ref="J12" si="2">H12*I12</f>
        <v>#N/A</v>
      </c>
    </row>
    <row r="13" spans="1:10" ht="60" customHeight="1" x14ac:dyDescent="0.15">
      <c r="A13" s="11"/>
      <c r="B13" s="57">
        <f t="shared" si="0"/>
        <v>5</v>
      </c>
      <c r="C13" s="32" t="s">
        <v>41</v>
      </c>
      <c r="D13" s="28"/>
      <c r="E13" s="28" t="s">
        <v>6</v>
      </c>
      <c r="F13" s="46"/>
      <c r="G13" s="47"/>
      <c r="H13" s="41">
        <f>VLOOKUP(E13,評点!$A$1:$B$4,2,FALSE)</f>
        <v>9</v>
      </c>
      <c r="I13" s="42" t="e">
        <f>VLOOKUP(F13,評点!$D$1:$E$4,2,FALSE)</f>
        <v>#N/A</v>
      </c>
      <c r="J13" s="43" t="e">
        <f t="shared" si="1"/>
        <v>#N/A</v>
      </c>
    </row>
    <row r="14" spans="1:10" ht="60" customHeight="1" x14ac:dyDescent="0.15">
      <c r="A14" s="11"/>
      <c r="B14" s="57">
        <f t="shared" si="0"/>
        <v>6</v>
      </c>
      <c r="C14" s="32" t="s">
        <v>43</v>
      </c>
      <c r="D14" s="28"/>
      <c r="E14" s="28" t="s">
        <v>1</v>
      </c>
      <c r="F14" s="46"/>
      <c r="G14" s="47"/>
      <c r="H14" s="41">
        <f>VLOOKUP(E14,評点!$A$1:$B$4,2,FALSE)</f>
        <v>9</v>
      </c>
      <c r="I14" s="42" t="e">
        <f>VLOOKUP(F14,評点!$D$1:$E$4,2,FALSE)</f>
        <v>#N/A</v>
      </c>
      <c r="J14" s="43" t="e">
        <f t="shared" si="1"/>
        <v>#N/A</v>
      </c>
    </row>
    <row r="15" spans="1:10" ht="60" customHeight="1" x14ac:dyDescent="0.15">
      <c r="A15" s="11"/>
      <c r="B15" s="57">
        <f t="shared" si="0"/>
        <v>7</v>
      </c>
      <c r="C15" s="32" t="s">
        <v>42</v>
      </c>
      <c r="D15" s="28"/>
      <c r="E15" s="28" t="s">
        <v>1</v>
      </c>
      <c r="F15" s="46"/>
      <c r="G15" s="47"/>
      <c r="H15" s="41">
        <f>VLOOKUP(E15,評点!$A$1:$B$4,2,FALSE)</f>
        <v>9</v>
      </c>
      <c r="I15" s="42" t="e">
        <f>VLOOKUP(F15,評点!$D$1:$E$4,2,FALSE)</f>
        <v>#N/A</v>
      </c>
      <c r="J15" s="43" t="e">
        <f t="shared" si="1"/>
        <v>#N/A</v>
      </c>
    </row>
    <row r="16" spans="1:10" ht="60" customHeight="1" x14ac:dyDescent="0.15">
      <c r="A16" s="11"/>
      <c r="B16" s="55">
        <f t="shared" si="0"/>
        <v>8</v>
      </c>
      <c r="C16" s="32" t="s">
        <v>33</v>
      </c>
      <c r="D16" s="28"/>
      <c r="E16" s="28" t="s">
        <v>1</v>
      </c>
      <c r="F16" s="46"/>
      <c r="G16" s="47"/>
      <c r="H16" s="41">
        <f>VLOOKUP(E16,評点!$A$1:$B$4,2,FALSE)</f>
        <v>9</v>
      </c>
      <c r="I16" s="42" t="e">
        <f>VLOOKUP(F16,評点!$D$1:$E$4,2,FALSE)</f>
        <v>#N/A</v>
      </c>
      <c r="J16" s="43" t="e">
        <f t="shared" si="1"/>
        <v>#N/A</v>
      </c>
    </row>
    <row r="17" spans="1:10" ht="60" customHeight="1" x14ac:dyDescent="0.15">
      <c r="A17" s="11"/>
      <c r="B17" s="55">
        <f t="shared" si="0"/>
        <v>9</v>
      </c>
      <c r="C17" s="32" t="s">
        <v>47</v>
      </c>
      <c r="D17" s="28"/>
      <c r="E17" s="28" t="s">
        <v>4</v>
      </c>
      <c r="F17" s="46"/>
      <c r="G17" s="47"/>
      <c r="H17" s="41">
        <f>VLOOKUP(E17,評点!$A$1:$B$4,2,FALSE)</f>
        <v>9</v>
      </c>
      <c r="I17" s="42" t="e">
        <f>VLOOKUP(F17,評点!$D$1:$E$4,2,FALSE)</f>
        <v>#N/A</v>
      </c>
      <c r="J17" s="43" t="e">
        <f t="shared" si="1"/>
        <v>#N/A</v>
      </c>
    </row>
    <row r="18" spans="1:10" ht="60" customHeight="1" x14ac:dyDescent="0.15">
      <c r="A18" s="11"/>
      <c r="B18" s="55">
        <f t="shared" si="0"/>
        <v>10</v>
      </c>
      <c r="C18" s="32" t="s">
        <v>39</v>
      </c>
      <c r="D18" s="28"/>
      <c r="E18" s="28" t="s">
        <v>40</v>
      </c>
      <c r="F18" s="46"/>
      <c r="G18" s="47"/>
      <c r="H18" s="41">
        <f>VLOOKUP(E18,評点!$A$1:$B$4,2,FALSE)</f>
        <v>9</v>
      </c>
      <c r="I18" s="42" t="e">
        <f>VLOOKUP(F18,評点!$D$1:$E$4,2,FALSE)</f>
        <v>#N/A</v>
      </c>
      <c r="J18" s="43" t="e">
        <f t="shared" ref="J18:J20" si="3">H18*I18</f>
        <v>#N/A</v>
      </c>
    </row>
    <row r="19" spans="1:10" ht="60" customHeight="1" x14ac:dyDescent="0.15">
      <c r="A19" s="11"/>
      <c r="B19" s="55">
        <f t="shared" si="0"/>
        <v>11</v>
      </c>
      <c r="C19" s="32" t="s">
        <v>37</v>
      </c>
      <c r="D19" s="28"/>
      <c r="E19" s="28" t="s">
        <v>3</v>
      </c>
      <c r="F19" s="46"/>
      <c r="G19" s="47"/>
      <c r="H19" s="41">
        <f>VLOOKUP(E19,評点!$A$1:$B$4,2,FALSE)</f>
        <v>5</v>
      </c>
      <c r="I19" s="42" t="e">
        <f>VLOOKUP(F19,評点!$D$1:$E$4,2,FALSE)</f>
        <v>#N/A</v>
      </c>
      <c r="J19" s="43" t="e">
        <f t="shared" si="3"/>
        <v>#N/A</v>
      </c>
    </row>
    <row r="20" spans="1:10" ht="60" customHeight="1" x14ac:dyDescent="0.15">
      <c r="A20" s="11"/>
      <c r="B20" s="55">
        <f t="shared" si="0"/>
        <v>12</v>
      </c>
      <c r="C20" s="32" t="s">
        <v>38</v>
      </c>
      <c r="D20" s="28" t="s">
        <v>44</v>
      </c>
      <c r="E20" s="28" t="s">
        <v>1</v>
      </c>
      <c r="F20" s="46"/>
      <c r="G20" s="47"/>
      <c r="H20" s="41">
        <f>VLOOKUP(E20,評点!$A$1:$B$4,2,FALSE)</f>
        <v>9</v>
      </c>
      <c r="I20" s="42" t="e">
        <f>VLOOKUP(F20,評点!$D$1:$E$4,2,FALSE)</f>
        <v>#N/A</v>
      </c>
      <c r="J20" s="43" t="e">
        <f t="shared" si="3"/>
        <v>#N/A</v>
      </c>
    </row>
    <row r="21" spans="1:10" ht="60" customHeight="1" x14ac:dyDescent="0.15">
      <c r="A21" s="11"/>
      <c r="B21" s="56">
        <f t="shared" si="0"/>
        <v>13</v>
      </c>
      <c r="C21" s="32" t="s">
        <v>48</v>
      </c>
      <c r="D21" s="28"/>
      <c r="E21" s="28" t="s">
        <v>1</v>
      </c>
      <c r="F21" s="46"/>
      <c r="G21" s="47"/>
      <c r="H21" s="41">
        <f>VLOOKUP(E21,評点!$A$1:$B$4,2,FALSE)</f>
        <v>9</v>
      </c>
      <c r="I21" s="42" t="e">
        <f>VLOOKUP(F21,評点!$D$1:$E$4,2,FALSE)</f>
        <v>#N/A</v>
      </c>
      <c r="J21" s="43" t="e">
        <f t="shared" ref="J21:J23" si="4">H21*I21</f>
        <v>#N/A</v>
      </c>
    </row>
    <row r="22" spans="1:10" ht="60" customHeight="1" x14ac:dyDescent="0.15">
      <c r="A22" s="11"/>
      <c r="B22" s="57">
        <f t="shared" si="0"/>
        <v>14</v>
      </c>
      <c r="C22" s="32" t="s">
        <v>49</v>
      </c>
      <c r="D22" s="28"/>
      <c r="E22" s="28" t="s">
        <v>1</v>
      </c>
      <c r="F22" s="46"/>
      <c r="G22" s="47"/>
      <c r="H22" s="41">
        <f>VLOOKUP(E22,評点!$A$1:$B$4,2,FALSE)</f>
        <v>9</v>
      </c>
      <c r="I22" s="42" t="e">
        <f>VLOOKUP(F22,評点!$D$1:$E$4,2,FALSE)</f>
        <v>#N/A</v>
      </c>
      <c r="J22" s="43" t="e">
        <f t="shared" si="4"/>
        <v>#N/A</v>
      </c>
    </row>
    <row r="23" spans="1:10" ht="60" customHeight="1" x14ac:dyDescent="0.15">
      <c r="A23" s="11"/>
      <c r="B23" s="57">
        <f t="shared" si="0"/>
        <v>15</v>
      </c>
      <c r="C23" s="32" t="s">
        <v>50</v>
      </c>
      <c r="D23" s="28"/>
      <c r="E23" s="28" t="s">
        <v>1</v>
      </c>
      <c r="F23" s="46"/>
      <c r="G23" s="47"/>
      <c r="H23" s="41">
        <f>VLOOKUP(E23,評点!$A$1:$B$4,2,FALSE)</f>
        <v>9</v>
      </c>
      <c r="I23" s="42" t="e">
        <f>VLOOKUP(F23,評点!$D$1:$E$4,2,FALSE)</f>
        <v>#N/A</v>
      </c>
      <c r="J23" s="43" t="e">
        <f t="shared" si="4"/>
        <v>#N/A</v>
      </c>
    </row>
    <row r="24" spans="1:10" ht="60" customHeight="1" x14ac:dyDescent="0.15">
      <c r="A24" s="11"/>
      <c r="B24" s="57">
        <f t="shared" si="0"/>
        <v>16</v>
      </c>
      <c r="C24" s="32" t="s">
        <v>34</v>
      </c>
      <c r="D24" s="28"/>
      <c r="E24" s="28" t="s">
        <v>3</v>
      </c>
      <c r="F24" s="46"/>
      <c r="G24" s="47"/>
      <c r="H24" s="41">
        <f>VLOOKUP(E24,評点!$A$1:$B$4,2,FALSE)</f>
        <v>5</v>
      </c>
      <c r="I24" s="42" t="e">
        <f>VLOOKUP(F24,評点!$D$1:$E$4,2,FALSE)</f>
        <v>#N/A</v>
      </c>
      <c r="J24" s="43" t="e">
        <f t="shared" si="1"/>
        <v>#N/A</v>
      </c>
    </row>
    <row r="25" spans="1:10" ht="60" customHeight="1" x14ac:dyDescent="0.15">
      <c r="A25" s="53"/>
      <c r="B25" s="57">
        <f t="shared" si="0"/>
        <v>17</v>
      </c>
      <c r="C25" s="32" t="s">
        <v>30</v>
      </c>
      <c r="D25" s="28"/>
      <c r="E25" s="28" t="s">
        <v>4</v>
      </c>
      <c r="F25" s="46"/>
      <c r="G25" s="47"/>
      <c r="H25" s="41">
        <f>VLOOKUP(E25,評点!$A$1:$B$4,2,FALSE)</f>
        <v>9</v>
      </c>
      <c r="I25" s="42" t="e">
        <f>VLOOKUP(F25,評点!$D$1:$E$4,2,FALSE)</f>
        <v>#N/A</v>
      </c>
      <c r="J25" s="43" t="e">
        <f t="shared" ref="J25:J28" si="5">H25*I25</f>
        <v>#N/A</v>
      </c>
    </row>
    <row r="26" spans="1:10" ht="60" customHeight="1" x14ac:dyDescent="0.15">
      <c r="A26" s="53"/>
      <c r="B26" s="57">
        <f t="shared" si="0"/>
        <v>18</v>
      </c>
      <c r="C26" s="32" t="s">
        <v>31</v>
      </c>
      <c r="D26" s="28" t="s">
        <v>44</v>
      </c>
      <c r="E26" s="28" t="s">
        <v>5</v>
      </c>
      <c r="F26" s="46"/>
      <c r="G26" s="47"/>
      <c r="H26" s="41">
        <f>VLOOKUP(E26,評点!$A$1:$B$4,2,FALSE)</f>
        <v>9</v>
      </c>
      <c r="I26" s="42" t="e">
        <f>VLOOKUP(F26,評点!$D$1:$E$4,2,FALSE)</f>
        <v>#N/A</v>
      </c>
      <c r="J26" s="43" t="e">
        <f t="shared" si="5"/>
        <v>#N/A</v>
      </c>
    </row>
    <row r="27" spans="1:10" ht="60" customHeight="1" x14ac:dyDescent="0.15">
      <c r="A27" s="53"/>
      <c r="B27" s="55">
        <f t="shared" si="0"/>
        <v>19</v>
      </c>
      <c r="C27" s="32" t="s">
        <v>45</v>
      </c>
      <c r="D27" s="28" t="s">
        <v>44</v>
      </c>
      <c r="E27" s="28" t="s">
        <v>6</v>
      </c>
      <c r="F27" s="46"/>
      <c r="G27" s="47"/>
      <c r="H27" s="41">
        <f>VLOOKUP(E27,評点!$A$1:$B$4,2,FALSE)</f>
        <v>9</v>
      </c>
      <c r="I27" s="42" t="e">
        <f>VLOOKUP(F27,評点!$D$1:$E$4,2,FALSE)</f>
        <v>#N/A</v>
      </c>
      <c r="J27" s="43" t="e">
        <f t="shared" si="5"/>
        <v>#N/A</v>
      </c>
    </row>
    <row r="28" spans="1:10" ht="60" customHeight="1" x14ac:dyDescent="0.15">
      <c r="A28" s="54"/>
      <c r="B28" s="58">
        <f t="shared" si="0"/>
        <v>20</v>
      </c>
      <c r="C28" s="33" t="s">
        <v>32</v>
      </c>
      <c r="D28" s="29" t="s">
        <v>44</v>
      </c>
      <c r="E28" s="29" t="s">
        <v>7</v>
      </c>
      <c r="F28" s="48"/>
      <c r="G28" s="49"/>
      <c r="H28" s="41">
        <f>VLOOKUP(E28,評点!$A$1:$B$4,2,FALSE)</f>
        <v>9</v>
      </c>
      <c r="I28" s="42" t="e">
        <f>VLOOKUP(F28,評点!$D$1:$E$4,2,FALSE)</f>
        <v>#N/A</v>
      </c>
      <c r="J28" s="43" t="e">
        <f t="shared" si="5"/>
        <v>#N/A</v>
      </c>
    </row>
    <row r="29" spans="1:10" x14ac:dyDescent="0.15">
      <c r="J29" s="22" t="e">
        <f>SUM(J9:J28)</f>
        <v>#N/A</v>
      </c>
    </row>
  </sheetData>
  <customSheetViews>
    <customSheetView guid="{25E814A2-AA4C-4978-B440-0C39F2E81FD3}" scale="85" showPageBreaks="1" printArea="1" hiddenRows="1" hiddenColumns="1" view="pageBreakPreview">
      <pane ySplit="7" topLeftCell="A8" activePane="bottomLeft" state="frozen"/>
      <selection pane="bottomLeft" activeCell="D10" sqref="D10"/>
      <rowBreaks count="3" manualBreakCount="3">
        <brk id="57" max="14" man="1"/>
        <brk id="102" max="14" man="1"/>
        <brk id="138" max="14" man="1"/>
      </rowBreaks>
      <pageMargins left="0.16" right="0.16" top="0.55118110236220474" bottom="0.55118110236220474" header="0.31496062992125984" footer="0.11811023622047245"/>
      <printOptions horizontalCentered="1"/>
      <pageSetup paperSize="8" scale="56" fitToHeight="0" orientation="portrait" r:id="rId1"/>
      <headerFooter>
        <oddFooter>&amp;P / &amp;N ページ</oddFooter>
      </headerFooter>
    </customSheetView>
  </customSheetViews>
  <mergeCells count="2">
    <mergeCell ref="D3:F3"/>
    <mergeCell ref="D4:F4"/>
  </mergeCells>
  <phoneticPr fontId="1"/>
  <printOptions horizontalCentered="1"/>
  <pageMargins left="0.16" right="0.16" top="0.55118110236220474" bottom="0.55118110236220474" header="0.31496062992125984" footer="0.11811023622047245"/>
  <pageSetup paperSize="9" scale="80" fitToHeight="0" orientation="portrait" r:id="rId2"/>
  <headerFoot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評点!$D$2:$D$4</xm:f>
          </x14:formula1>
          <xm:sqref>F9:F28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G8" sqref="G8"/>
    </sheetView>
  </sheetViews>
  <sheetFormatPr defaultRowHeight="13.5" x14ac:dyDescent="0.15"/>
  <cols>
    <col min="1" max="1" width="9" style="20"/>
    <col min="2" max="2" width="9" style="21"/>
    <col min="4" max="5" width="9" style="20"/>
  </cols>
  <sheetData>
    <row r="1" spans="1:8" x14ac:dyDescent="0.15">
      <c r="A1" s="20" t="s">
        <v>17</v>
      </c>
      <c r="B1" s="21" t="s">
        <v>18</v>
      </c>
      <c r="D1" s="20" t="s">
        <v>8</v>
      </c>
      <c r="E1" s="20" t="s">
        <v>19</v>
      </c>
    </row>
    <row r="2" spans="1:8" x14ac:dyDescent="0.15">
      <c r="A2" s="20" t="s">
        <v>15</v>
      </c>
      <c r="B2" s="21">
        <v>9</v>
      </c>
      <c r="D2" s="20" t="s">
        <v>23</v>
      </c>
      <c r="E2" s="21">
        <v>10</v>
      </c>
      <c r="H2" s="21"/>
    </row>
    <row r="3" spans="1:8" x14ac:dyDescent="0.15">
      <c r="A3" s="20" t="s">
        <v>16</v>
      </c>
      <c r="B3" s="21">
        <v>5</v>
      </c>
      <c r="D3" s="20" t="s">
        <v>20</v>
      </c>
      <c r="E3" s="21">
        <v>5</v>
      </c>
      <c r="H3" s="21"/>
    </row>
    <row r="4" spans="1:8" x14ac:dyDescent="0.15">
      <c r="A4" s="20" t="s">
        <v>22</v>
      </c>
      <c r="B4" s="21">
        <v>3</v>
      </c>
      <c r="D4" s="20" t="s">
        <v>21</v>
      </c>
      <c r="E4" s="21">
        <v>0</v>
      </c>
      <c r="H4" s="21"/>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vt:lpstr>
      <vt:lpstr>評点</vt:lpstr>
      <vt:lpstr>機能要件一覧!Print_Area</vt:lpstr>
      <vt:lpstr>機能要件一覧!Print_Titles</vt:lpstr>
    </vt:vector>
  </TitlesOfParts>
  <Company>浜松市教育委員会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浜松市教育委員会</dc:creator>
  <cp:lastModifiedBy>施設課</cp:lastModifiedBy>
  <cp:lastPrinted>2025-02-27T10:40:38Z</cp:lastPrinted>
  <dcterms:created xsi:type="dcterms:W3CDTF">2019-10-19T09:14:54Z</dcterms:created>
  <dcterms:modified xsi:type="dcterms:W3CDTF">2025-04-07T00:01:14Z</dcterms:modified>
</cp:coreProperties>
</file>