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cfs.city.hamamatsu.jp\H005103\04_ICT教育推進課\06_情報環境整備G\03_契約業務\00_2025（R7）\05_委託・役務\13_ファイル無害化転送システム導入・保守業務（公募型プロポ）\03_公告\03ｰ1チェックリスト\"/>
    </mc:Choice>
  </mc:AlternateContent>
  <bookViews>
    <workbookView xWindow="0" yWindow="0" windowWidth="28800" windowHeight="14130"/>
  </bookViews>
  <sheets>
    <sheet name="機能要件一覧" sheetId="1" r:id="rId1"/>
    <sheet name="評点" sheetId="2" state="hidden" r:id="rId2"/>
  </sheets>
  <definedNames>
    <definedName name="_xlnm.Print_Area" localSheetId="0">機能要件一覧!$A$1:$G$37</definedName>
    <definedName name="_xlnm.Print_Titles" localSheetId="0">機能要件一覧!$1:$7</definedName>
    <definedName name="Z_25E814A2_AA4C_4978_B440_0C39F2E81FD3_.wvu.Cols" localSheetId="0" hidden="1">機能要件一覧!$F:$G</definedName>
    <definedName name="Z_25E814A2_AA4C_4978_B440_0C39F2E81FD3_.wvu.PrintArea" localSheetId="0" hidden="1">機能要件一覧!$A$1:$G$41</definedName>
    <definedName name="Z_25E814A2_AA4C_4978_B440_0C39F2E81FD3_.wvu.PrintTitles" localSheetId="0" hidden="1">機能要件一覧!$1:$7</definedName>
    <definedName name="Z_25E814A2_AA4C_4978_B440_0C39F2E81FD3_.wvu.Rows" localSheetId="0" hidden="1">機能要件一覧!#REF!</definedName>
  </definedNames>
  <calcPr calcId="162913"/>
  <customWorkbookViews>
    <customWorkbookView name="Windows ユーザー - 個人用ビュー" guid="{25E814A2-AA4C-4978-B440-0C39F2E81FD3}" mergeInterval="0" personalView="1" maximized="1" windowWidth="1920" windowHeight="859"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1" l="1"/>
  <c r="H11" i="1"/>
  <c r="B11" i="1"/>
  <c r="J11" i="1" l="1"/>
  <c r="I30" i="1"/>
  <c r="H30" i="1"/>
  <c r="B19" i="1"/>
  <c r="J30" i="1" l="1"/>
  <c r="I21" i="1"/>
  <c r="H21" i="1"/>
  <c r="J21" i="1" s="1"/>
  <c r="I19" i="1"/>
  <c r="H19" i="1"/>
  <c r="I17" i="1"/>
  <c r="H17" i="1"/>
  <c r="I15" i="1"/>
  <c r="H15" i="1"/>
  <c r="I31" i="1"/>
  <c r="H31" i="1"/>
  <c r="I29" i="1"/>
  <c r="H29" i="1"/>
  <c r="I28" i="1"/>
  <c r="H28" i="1"/>
  <c r="J28" i="1" s="1"/>
  <c r="I27" i="1"/>
  <c r="H27" i="1"/>
  <c r="J27" i="1" s="1"/>
  <c r="J17" i="1" l="1"/>
  <c r="J31" i="1"/>
  <c r="J29" i="1"/>
  <c r="J19" i="1"/>
  <c r="J15" i="1"/>
  <c r="B15" i="1"/>
  <c r="I36" i="1" l="1"/>
  <c r="H36" i="1"/>
  <c r="B9" i="1"/>
  <c r="J36" i="1" l="1"/>
  <c r="B21" i="1"/>
  <c r="B17" i="1"/>
  <c r="B24" i="1" l="1"/>
  <c r="B26" i="1" s="1"/>
  <c r="B27" i="1" s="1"/>
  <c r="B28" i="1" s="1"/>
  <c r="B29" i="1" s="1"/>
  <c r="B30" i="1" s="1"/>
  <c r="B31" i="1" s="1"/>
  <c r="B32" i="1" s="1"/>
  <c r="B33" i="1" s="1"/>
  <c r="B34" i="1" s="1"/>
  <c r="B35" i="1" s="1"/>
  <c r="B36" i="1" s="1"/>
  <c r="B37" i="1" s="1"/>
  <c r="B23" i="1"/>
  <c r="B22" i="1"/>
  <c r="B20" i="1"/>
  <c r="B18" i="1"/>
  <c r="B16" i="1"/>
  <c r="B14" i="1"/>
  <c r="B13" i="1"/>
  <c r="B12" i="1"/>
  <c r="B10" i="1"/>
  <c r="I37" i="1" l="1"/>
  <c r="H37" i="1"/>
  <c r="I35" i="1"/>
  <c r="H35" i="1"/>
  <c r="I34" i="1"/>
  <c r="H34" i="1"/>
  <c r="I33" i="1"/>
  <c r="H33" i="1"/>
  <c r="I32" i="1"/>
  <c r="H32" i="1"/>
  <c r="I26" i="1"/>
  <c r="H26" i="1"/>
  <c r="I24" i="1"/>
  <c r="H24" i="1"/>
  <c r="I23" i="1"/>
  <c r="H23" i="1"/>
  <c r="I22" i="1"/>
  <c r="H22" i="1"/>
  <c r="I20" i="1"/>
  <c r="H20" i="1"/>
  <c r="I18" i="1"/>
  <c r="H18" i="1"/>
  <c r="I16" i="1"/>
  <c r="H16" i="1"/>
  <c r="I14" i="1"/>
  <c r="H14" i="1"/>
  <c r="I13" i="1"/>
  <c r="H13" i="1"/>
  <c r="I12" i="1"/>
  <c r="H12" i="1"/>
  <c r="I10" i="1"/>
  <c r="H10" i="1"/>
  <c r="I9" i="1"/>
  <c r="H9" i="1"/>
  <c r="J10" i="1" l="1"/>
  <c r="J13" i="1"/>
  <c r="J18" i="1"/>
  <c r="J22" i="1"/>
  <c r="J24" i="1"/>
  <c r="J20" i="1"/>
  <c r="J26" i="1"/>
  <c r="J32" i="1"/>
  <c r="J34" i="1"/>
  <c r="J35" i="1"/>
  <c r="J33" i="1"/>
  <c r="J37" i="1"/>
  <c r="J12" i="1"/>
  <c r="J14" i="1"/>
  <c r="J16" i="1"/>
  <c r="J23" i="1"/>
  <c r="J9" i="1"/>
  <c r="J38" i="1" l="1"/>
</calcChain>
</file>

<file path=xl/comments1.xml><?xml version="1.0" encoding="utf-8"?>
<comments xmlns="http://schemas.openxmlformats.org/spreadsheetml/2006/main">
  <authors>
    <author>164612 金原 年哉</author>
  </authors>
  <commentList>
    <comment ref="G16" authorId="0" shapeId="0">
      <text>
        <r>
          <rPr>
            <b/>
            <sz val="9"/>
            <color indexed="81"/>
            <rFont val="ＭＳ Ｐゴシック"/>
            <family val="3"/>
            <charset val="128"/>
          </rPr>
          <t>0128　ESS
無害化サーバのバックアップも考えております</t>
        </r>
      </text>
    </comment>
  </commentList>
</comments>
</file>

<file path=xl/sharedStrings.xml><?xml version="1.0" encoding="utf-8"?>
<sst xmlns="http://schemas.openxmlformats.org/spreadsheetml/2006/main" count="89" uniqueCount="58">
  <si>
    <t>必要な機能</t>
    <rPh sb="0" eb="2">
      <t>ヒツヨウ</t>
    </rPh>
    <rPh sb="3" eb="5">
      <t>キノウ</t>
    </rPh>
    <phoneticPr fontId="1"/>
  </si>
  <si>
    <t>◎</t>
    <phoneticPr fontId="1"/>
  </si>
  <si>
    <t>○</t>
    <phoneticPr fontId="1"/>
  </si>
  <si>
    <t>◎</t>
  </si>
  <si>
    <t>◎</t>
    <phoneticPr fontId="1"/>
  </si>
  <si>
    <t>◎</t>
    <phoneticPr fontId="1"/>
  </si>
  <si>
    <t>判定</t>
    <rPh sb="0" eb="2">
      <t>ハンテイ</t>
    </rPh>
    <phoneticPr fontId="1"/>
  </si>
  <si>
    <t>必須
機能</t>
    <rPh sb="0" eb="2">
      <t>ヒッス</t>
    </rPh>
    <rPh sb="3" eb="5">
      <t>キノウ</t>
    </rPh>
    <phoneticPr fontId="1"/>
  </si>
  <si>
    <t>☆</t>
    <phoneticPr fontId="1"/>
  </si>
  <si>
    <t>必要
度合</t>
    <rPh sb="0" eb="2">
      <t>ヒツヨウ</t>
    </rPh>
    <rPh sb="3" eb="5">
      <t>ドアイ</t>
    </rPh>
    <phoneticPr fontId="1"/>
  </si>
  <si>
    <t>実現方法</t>
    <rPh sb="0" eb="2">
      <t>ジツゲン</t>
    </rPh>
    <rPh sb="2" eb="4">
      <t>ホウホウ</t>
    </rPh>
    <phoneticPr fontId="1"/>
  </si>
  <si>
    <t>係数</t>
    <rPh sb="0" eb="2">
      <t>ケイスウ</t>
    </rPh>
    <phoneticPr fontId="1"/>
  </si>
  <si>
    <t>評点</t>
    <rPh sb="0" eb="2">
      <t>ヒョウテン</t>
    </rPh>
    <phoneticPr fontId="1"/>
  </si>
  <si>
    <t>◎</t>
    <phoneticPr fontId="1"/>
  </si>
  <si>
    <t>○</t>
    <phoneticPr fontId="1"/>
  </si>
  <si>
    <t>必要度合</t>
    <rPh sb="0" eb="2">
      <t>ヒツヨウ</t>
    </rPh>
    <rPh sb="2" eb="4">
      <t>ドアイ</t>
    </rPh>
    <phoneticPr fontId="1"/>
  </si>
  <si>
    <t>係数</t>
    <rPh sb="0" eb="2">
      <t>ケイスウ</t>
    </rPh>
    <phoneticPr fontId="1"/>
  </si>
  <si>
    <t>評点</t>
    <rPh sb="0" eb="2">
      <t>ヒョウテン</t>
    </rPh>
    <phoneticPr fontId="1"/>
  </si>
  <si>
    <t>△</t>
    <phoneticPr fontId="1"/>
  </si>
  <si>
    <t>×</t>
    <phoneticPr fontId="1"/>
  </si>
  <si>
    <t>－</t>
  </si>
  <si>
    <t>○</t>
    <phoneticPr fontId="1"/>
  </si>
  <si>
    <t>点数</t>
    <rPh sb="0" eb="2">
      <t>テンスウ</t>
    </rPh>
    <phoneticPr fontId="1"/>
  </si>
  <si>
    <t>No.</t>
    <phoneticPr fontId="1"/>
  </si>
  <si>
    <t>別紙１　機能要件チェックリスト</t>
    <rPh sb="0" eb="2">
      <t>ベッシ</t>
    </rPh>
    <rPh sb="4" eb="6">
      <t>キノウ</t>
    </rPh>
    <rPh sb="6" eb="8">
      <t>ヨウケン</t>
    </rPh>
    <phoneticPr fontId="1"/>
  </si>
  <si>
    <t>ログインＩＤ・パスワードによって利用者認証を行えるシステムであること。</t>
    <phoneticPr fontId="1"/>
  </si>
  <si>
    <t>パスワードは、利用者が任意のタイミングで変更可能であること。</t>
    <rPh sb="7" eb="9">
      <t>リヨウ</t>
    </rPh>
    <rPh sb="9" eb="10">
      <t>シャ</t>
    </rPh>
    <phoneticPr fontId="1"/>
  </si>
  <si>
    <t>いつ、誰（どのユーザＩＤ）がシステムにログイン／ログアウトしてどのような操作を行ったのか、ログとして残して必要に応じて調査できること。</t>
    <rPh sb="3" eb="4">
      <t>ダレ</t>
    </rPh>
    <rPh sb="36" eb="38">
      <t>ソウサ</t>
    </rPh>
    <rPh sb="39" eb="40">
      <t>オコナ</t>
    </rPh>
    <rPh sb="50" eb="51">
      <t>ノコ</t>
    </rPh>
    <rPh sb="53" eb="55">
      <t>ヒツヨウ</t>
    </rPh>
    <rPh sb="56" eb="57">
      <t>オウ</t>
    </rPh>
    <rPh sb="59" eb="61">
      <t>チョウサ</t>
    </rPh>
    <phoneticPr fontId="1"/>
  </si>
  <si>
    <t>IPアドレス制御等により、指定したネットワークからのアクセスのみを許可できること。</t>
    <phoneticPr fontId="1"/>
  </si>
  <si>
    <t>提案者名</t>
    <rPh sb="0" eb="3">
      <t>テイアンシャ</t>
    </rPh>
    <rPh sb="3" eb="4">
      <t>メイ</t>
    </rPh>
    <phoneticPr fontId="1"/>
  </si>
  <si>
    <t>システム名</t>
    <rPh sb="4" eb="5">
      <t>メイ</t>
    </rPh>
    <phoneticPr fontId="1"/>
  </si>
  <si>
    <t>ファイル転送を行う際にファイルの無害化処理ができること。</t>
    <rPh sb="4" eb="6">
      <t>テンソウ</t>
    </rPh>
    <rPh sb="7" eb="8">
      <t>オコナ</t>
    </rPh>
    <rPh sb="9" eb="10">
      <t>サイ</t>
    </rPh>
    <rPh sb="16" eb="19">
      <t>ムガイカ</t>
    </rPh>
    <rPh sb="19" eb="21">
      <t>ショリ</t>
    </rPh>
    <phoneticPr fontId="1"/>
  </si>
  <si>
    <t>無害化処理はファイルを分解し、脅威が潜む可能性のある部分を取り除き、再構築する方法であること。</t>
    <rPh sb="0" eb="3">
      <t>ムガイカ</t>
    </rPh>
    <rPh sb="3" eb="5">
      <t>ショリ</t>
    </rPh>
    <rPh sb="11" eb="13">
      <t>ブンカイ</t>
    </rPh>
    <rPh sb="15" eb="17">
      <t>キョウイ</t>
    </rPh>
    <rPh sb="18" eb="19">
      <t>ヒソ</t>
    </rPh>
    <rPh sb="20" eb="23">
      <t>カノウセイ</t>
    </rPh>
    <rPh sb="26" eb="28">
      <t>ブブン</t>
    </rPh>
    <rPh sb="29" eb="30">
      <t>ト</t>
    </rPh>
    <rPh sb="31" eb="32">
      <t>ノゾ</t>
    </rPh>
    <rPh sb="34" eb="37">
      <t>サイコウチク</t>
    </rPh>
    <rPh sb="39" eb="41">
      <t>ホウホウ</t>
    </rPh>
    <phoneticPr fontId="1"/>
  </si>
  <si>
    <t>保存期間を超過したファイルは自動的に削除できること。</t>
    <phoneticPr fontId="1"/>
  </si>
  <si>
    <t>操作ログをSyslogサーバーに転送できる機能を有すること。</t>
    <phoneticPr fontId="1"/>
  </si>
  <si>
    <t>送受信できるファイルは拡張子による指定ができること。</t>
    <phoneticPr fontId="1"/>
  </si>
  <si>
    <t>アップロード時にファイルに対するウイルスチェックを行う仕組みを有すること。</t>
    <phoneticPr fontId="1"/>
  </si>
  <si>
    <r>
      <t>ファイルの選択がドラッグ&amp;ドロップで行えること。</t>
    </r>
    <r>
      <rPr>
        <b/>
        <strike/>
        <sz val="9"/>
        <rFont val="ＭＳ Ｐゴシック"/>
        <family val="3"/>
        <charset val="128"/>
        <scheme val="minor"/>
      </rPr>
      <t/>
    </r>
    <rPh sb="5" eb="7">
      <t>センタク</t>
    </rPh>
    <rPh sb="18" eb="19">
      <t>オコナエ</t>
    </rPh>
    <phoneticPr fontId="2"/>
  </si>
  <si>
    <t>システム要件</t>
    <rPh sb="4" eb="6">
      <t>ヨウケン</t>
    </rPh>
    <phoneticPr fontId="1"/>
  </si>
  <si>
    <t>バックアップは指定したサーバーに定期的に自動アップロードできること。</t>
    <phoneticPr fontId="1"/>
  </si>
  <si>
    <t>ファイル無害化・転送要件</t>
    <rPh sb="4" eb="7">
      <t>ムガイカ</t>
    </rPh>
    <rPh sb="8" eb="10">
      <t>テンソウ</t>
    </rPh>
    <rPh sb="10" eb="12">
      <t>ヨウケン</t>
    </rPh>
    <phoneticPr fontId="1"/>
  </si>
  <si>
    <t>○</t>
  </si>
  <si>
    <t>設定情報等のバックアップは任意のタイミングで行えること。</t>
    <rPh sb="4" eb="5">
      <t>トウ</t>
    </rPh>
    <phoneticPr fontId="1"/>
  </si>
  <si>
    <t>アップロードされたファイルの保存期間を設定できること。</t>
    <rPh sb="19" eb="21">
      <t>セッテイ</t>
    </rPh>
    <phoneticPr fontId="1"/>
  </si>
  <si>
    <t>ファイルの送信時に管理者等による承認を必要としないこと。</t>
    <rPh sb="5" eb="8">
      <t>ソウシンジ</t>
    </rPh>
    <rPh sb="9" eb="12">
      <t>カンリシャ</t>
    </rPh>
    <rPh sb="12" eb="13">
      <t>トウ</t>
    </rPh>
    <rPh sb="16" eb="18">
      <t>ショウニン</t>
    </rPh>
    <rPh sb="19" eb="21">
      <t>ヒツヨウ</t>
    </rPh>
    <phoneticPr fontId="2"/>
  </si>
  <si>
    <t>組織ユーザでの利用ができること。</t>
    <rPh sb="0" eb="2">
      <t>ソシキ</t>
    </rPh>
    <rPh sb="7" eb="9">
      <t>リヨウ</t>
    </rPh>
    <phoneticPr fontId="1"/>
  </si>
  <si>
    <t>Webブラウザで利用できるシステムであること。</t>
    <rPh sb="8" eb="10">
      <t>リヨウ</t>
    </rPh>
    <phoneticPr fontId="1"/>
  </si>
  <si>
    <t>システムサーバと別サーバ等へのファイル同期ができること。</t>
    <rPh sb="8" eb="9">
      <t>ベツ</t>
    </rPh>
    <rPh sb="12" eb="13">
      <t>トウ</t>
    </rPh>
    <rPh sb="19" eb="21">
      <t>ドウキ</t>
    </rPh>
    <phoneticPr fontId="1"/>
  </si>
  <si>
    <t>ユーザー管理画面を有していること。</t>
    <phoneticPr fontId="1"/>
  </si>
  <si>
    <t>手動操作によりユーザーを登録・変更・削除ができること。</t>
    <phoneticPr fontId="1"/>
  </si>
  <si>
    <t>複数のユーザー登録情報をCSVファイルにエクスポートできること。</t>
    <phoneticPr fontId="1"/>
  </si>
  <si>
    <t>CSVファイルによるユーザーのインポート(一括登録・変更・削除)ができること。</t>
    <phoneticPr fontId="1"/>
  </si>
  <si>
    <t>zipファイルやパスワード付officeファイルに対応できること。</t>
    <rPh sb="13" eb="14">
      <t>ツ</t>
    </rPh>
    <rPh sb="25" eb="27">
      <t>タイオウ</t>
    </rPh>
    <phoneticPr fontId="1"/>
  </si>
  <si>
    <t>異なるセグメント間でのファイルの受渡しにおいて、セグメントAからBへ、BからAへなどの方向性を指定できること。</t>
    <rPh sb="47" eb="49">
      <t>シテイ</t>
    </rPh>
    <phoneticPr fontId="2"/>
  </si>
  <si>
    <t>ファイル転送の方向性ごとに、無害化処理の有無を設定できること。</t>
    <rPh sb="4" eb="6">
      <t>テンソウ</t>
    </rPh>
    <rPh sb="14" eb="17">
      <t>ムガイカ</t>
    </rPh>
    <rPh sb="17" eb="19">
      <t>ショリ</t>
    </rPh>
    <rPh sb="20" eb="22">
      <t>ウム</t>
    </rPh>
    <rPh sb="23" eb="25">
      <t>セッテイ</t>
    </rPh>
    <phoneticPr fontId="2"/>
  </si>
  <si>
    <t>ファイルダウンロード時に複数ファイルを一括でダウンロードできること。</t>
    <phoneticPr fontId="1"/>
  </si>
  <si>
    <t>ファイルアップロード時に複数ファイルを一括でアップロードできること。</t>
    <rPh sb="10" eb="11">
      <t>ジ</t>
    </rPh>
    <rPh sb="12" eb="14">
      <t>フクスウ</t>
    </rPh>
    <rPh sb="19" eb="21">
      <t>イッカツ</t>
    </rPh>
    <phoneticPr fontId="1"/>
  </si>
  <si>
    <t>異なるネットワーク間でファイルの送受信ができること。</t>
    <rPh sb="0" eb="1">
      <t>コト</t>
    </rPh>
    <rPh sb="9" eb="10">
      <t>カン</t>
    </rPh>
    <rPh sb="16" eb="19">
      <t>ソウジュシン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</si>
</sst>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3" x14ac:knownFonts="1">
    <font>
      <sz val="11"/>
      <color theme="1"/>
      <name val="ＭＳ Ｐゴシック"/>
      <family val="2"/>
      <charset val="128"/>
      <scheme val="minor"/>
    </font>
    <font>
      <sz val="6"/>
      <name val="ＭＳ Ｐゴシック"/>
      <family val="2"/>
      <charset val="128"/>
      <scheme val="minor"/>
    </font>
    <font>
      <sz val="14"/>
      <name val="ＭＳ Ｐゴシック"/>
      <family val="2"/>
      <charset val="128"/>
      <scheme val="minor"/>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8"/>
      <name val="ＭＳ Ｐゴシック"/>
      <family val="2"/>
      <charset val="128"/>
      <scheme val="minor"/>
    </font>
    <font>
      <sz val="18"/>
      <name val="ＭＳ Ｐゴシック"/>
      <family val="3"/>
      <charset val="128"/>
      <scheme val="minor"/>
    </font>
    <font>
      <b/>
      <sz val="10"/>
      <name val="ＭＳ Ｐゴシック"/>
      <family val="3"/>
      <charset val="128"/>
      <scheme val="minor"/>
    </font>
    <font>
      <b/>
      <sz val="9"/>
      <name val="ＭＳ Ｐゴシック"/>
      <family val="3"/>
      <charset val="128"/>
      <scheme val="minor"/>
    </font>
    <font>
      <sz val="9"/>
      <name val="ＭＳ Ｐゴシック"/>
      <family val="3"/>
      <charset val="128"/>
      <scheme val="minor"/>
    </font>
    <font>
      <b/>
      <strike/>
      <sz val="9"/>
      <name val="ＭＳ Ｐゴシック"/>
      <family val="3"/>
      <charset val="128"/>
      <scheme val="minor"/>
    </font>
    <font>
      <b/>
      <sz val="9"/>
      <color indexed="81"/>
      <name val="ＭＳ Ｐゴシック"/>
      <family val="3"/>
      <charset val="128"/>
    </font>
  </fonts>
  <fills count="7">
    <fill>
      <patternFill patternType="none"/>
    </fill>
    <fill>
      <patternFill patternType="gray125"/>
    </fill>
    <fill>
      <patternFill patternType="solid">
        <fgColor rgb="FFFFFF66"/>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92CDDC"/>
        <bgColor indexed="64"/>
      </patternFill>
    </fill>
  </fills>
  <borders count="33">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auto="1"/>
      </left>
      <right style="thin">
        <color auto="1"/>
      </right>
      <top style="hair">
        <color auto="1"/>
      </top>
      <bottom style="hair">
        <color auto="1"/>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auto="1"/>
      </right>
      <top style="thin">
        <color indexed="64"/>
      </top>
      <bottom style="hair">
        <color auto="1"/>
      </bottom>
      <diagonal/>
    </border>
    <border>
      <left style="thin">
        <color indexed="64"/>
      </left>
      <right style="medium">
        <color indexed="64"/>
      </right>
      <top style="thin">
        <color indexed="64"/>
      </top>
      <bottom style="hair">
        <color auto="1"/>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auto="1"/>
      </left>
      <right style="thin">
        <color auto="1"/>
      </right>
      <top style="hair">
        <color auto="1"/>
      </top>
      <bottom/>
      <diagonal/>
    </border>
    <border>
      <left style="thin">
        <color auto="1"/>
      </left>
      <right style="thin">
        <color auto="1"/>
      </right>
      <top/>
      <bottom style="medium">
        <color indexed="64"/>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auto="1"/>
      </right>
      <top style="thin">
        <color indexed="64"/>
      </top>
      <bottom/>
      <diagonal/>
    </border>
    <border>
      <left/>
      <right style="thin">
        <color indexed="64"/>
      </right>
      <top style="hair">
        <color indexed="64"/>
      </top>
      <bottom style="hair">
        <color indexed="64"/>
      </bottom>
      <diagonal/>
    </border>
    <border>
      <left style="thin">
        <color auto="1"/>
      </left>
      <right style="thin">
        <color auto="1"/>
      </right>
      <top/>
      <bottom style="hair">
        <color auto="1"/>
      </bottom>
      <diagonal/>
    </border>
    <border>
      <left style="thin">
        <color indexed="64"/>
      </left>
      <right style="medium">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auto="1"/>
      </right>
      <top style="hair">
        <color indexed="64"/>
      </top>
      <bottom style="thin">
        <color indexed="64"/>
      </bottom>
      <diagonal/>
    </border>
    <border>
      <left style="thin">
        <color auto="1"/>
      </left>
      <right style="thin">
        <color auto="1"/>
      </right>
      <top/>
      <bottom/>
      <diagonal/>
    </border>
  </borders>
  <cellStyleXfs count="1">
    <xf numFmtId="0" fontId="0" fillId="0" borderId="0">
      <alignment vertical="center"/>
    </xf>
  </cellStyleXfs>
  <cellXfs count="74">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4" fillId="0" borderId="0" xfId="0" applyFont="1" applyAlignment="1">
      <alignment vertical="center" wrapText="1"/>
    </xf>
    <xf numFmtId="0" fontId="4" fillId="4" borderId="2" xfId="0" applyFont="1" applyFill="1" applyBorder="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2" borderId="4" xfId="0" applyFont="1" applyFill="1" applyBorder="1" applyAlignment="1">
      <alignment horizontal="center" vertical="center" wrapText="1"/>
    </xf>
    <xf numFmtId="0" fontId="4" fillId="4" borderId="7" xfId="0" applyFont="1" applyFill="1" applyBorder="1">
      <alignment vertical="center"/>
    </xf>
    <xf numFmtId="0" fontId="4" fillId="4" borderId="3" xfId="0" applyFont="1" applyFill="1" applyBorder="1" applyAlignment="1">
      <alignment horizontal="center" vertical="center"/>
    </xf>
    <xf numFmtId="0" fontId="4" fillId="4" borderId="3" xfId="0" applyFont="1" applyFill="1" applyBorder="1">
      <alignment vertical="center"/>
    </xf>
    <xf numFmtId="0" fontId="4" fillId="0" borderId="0" xfId="0" applyFont="1" applyAlignment="1">
      <alignment horizontal="left" vertical="center" wrapText="1"/>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4" fillId="4" borderId="2" xfId="0" applyFont="1" applyFill="1" applyBorder="1" applyAlignment="1">
      <alignment vertical="center" wrapText="1"/>
    </xf>
    <xf numFmtId="0" fontId="4" fillId="4" borderId="2" xfId="0"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right" vertical="center"/>
    </xf>
    <xf numFmtId="0" fontId="0" fillId="0" borderId="0" xfId="0" applyAlignment="1">
      <alignment horizontal="center" vertical="center"/>
    </xf>
    <xf numFmtId="176" fontId="0" fillId="0" borderId="0" xfId="0" applyNumberFormat="1" applyAlignment="1">
      <alignment horizontal="center" vertical="center"/>
    </xf>
    <xf numFmtId="176" fontId="4" fillId="0" borderId="0" xfId="0" applyNumberFormat="1" applyFont="1" applyAlignment="1">
      <alignment horizontal="center" vertical="center" wrapText="1"/>
    </xf>
    <xf numFmtId="0" fontId="4" fillId="2"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3" fillId="3" borderId="3" xfId="0" applyFont="1" applyFill="1" applyBorder="1" applyAlignment="1">
      <alignment vertical="center" textRotation="255"/>
    </xf>
    <xf numFmtId="0" fontId="4" fillId="2" borderId="4" xfId="0" applyFont="1" applyFill="1" applyBorder="1" applyAlignment="1">
      <alignment horizontal="center" vertical="center"/>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10" fillId="4" borderId="2" xfId="0" applyFont="1" applyFill="1" applyBorder="1" applyAlignment="1">
      <alignment horizontal="center" vertical="center" wrapText="1"/>
    </xf>
    <xf numFmtId="0" fontId="9" fillId="0" borderId="12" xfId="0" applyFont="1" applyBorder="1" applyAlignment="1">
      <alignment vertical="center" wrapText="1"/>
    </xf>
    <xf numFmtId="0" fontId="9" fillId="0" borderId="8" xfId="0" applyFont="1" applyBorder="1" applyAlignment="1">
      <alignment vertical="center" wrapText="1"/>
    </xf>
    <xf numFmtId="0" fontId="10" fillId="2" borderId="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11" xfId="0" applyFont="1" applyFill="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8" xfId="0" applyNumberFormat="1" applyFont="1" applyBorder="1" applyAlignment="1">
      <alignment horizontal="center" vertical="center" wrapText="1"/>
    </xf>
    <xf numFmtId="176" fontId="3" fillId="0" borderId="11" xfId="0" applyNumberFormat="1" applyFont="1" applyBorder="1" applyAlignment="1">
      <alignment horizontal="center" vertical="center" wrapText="1"/>
    </xf>
    <xf numFmtId="0" fontId="5" fillId="5" borderId="12" xfId="0" applyFont="1" applyFill="1" applyBorder="1" applyAlignment="1" applyProtection="1">
      <alignment horizontal="center" vertical="center" wrapText="1"/>
      <protection locked="0"/>
    </xf>
    <xf numFmtId="0" fontId="10" fillId="5" borderId="13" xfId="0" applyFont="1" applyFill="1" applyBorder="1" applyAlignment="1" applyProtection="1">
      <alignment horizontal="center" vertical="center" wrapText="1"/>
      <protection locked="0"/>
    </xf>
    <xf numFmtId="0" fontId="5" fillId="5" borderId="8"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4" fillId="2" borderId="6" xfId="0" applyFont="1" applyFill="1" applyBorder="1" applyAlignment="1">
      <alignment horizontal="center" vertical="center"/>
    </xf>
    <xf numFmtId="0" fontId="8" fillId="0" borderId="19" xfId="0" applyFont="1" applyBorder="1" applyAlignment="1">
      <alignment horizontal="center" vertical="center" wrapText="1"/>
    </xf>
    <xf numFmtId="0" fontId="5" fillId="5" borderId="19" xfId="0" applyFont="1" applyFill="1" applyBorder="1" applyAlignment="1" applyProtection="1">
      <alignment horizontal="center" vertical="center" wrapText="1"/>
      <protection locked="0"/>
    </xf>
    <xf numFmtId="0" fontId="10" fillId="5" borderId="21" xfId="0" applyFont="1" applyFill="1" applyBorder="1" applyAlignment="1" applyProtection="1">
      <alignment horizontal="center" vertical="center" wrapText="1"/>
      <protection locked="0"/>
    </xf>
    <xf numFmtId="0" fontId="4" fillId="5" borderId="14" xfId="0" applyFont="1" applyFill="1" applyBorder="1" applyAlignment="1" applyProtection="1">
      <alignment vertical="center" wrapText="1"/>
      <protection locked="0"/>
    </xf>
    <xf numFmtId="0" fontId="4" fillId="5" borderId="15" xfId="0" applyFont="1" applyFill="1" applyBorder="1" applyAlignment="1" applyProtection="1">
      <alignment vertical="center" wrapText="1"/>
      <protection locked="0"/>
    </xf>
    <xf numFmtId="0" fontId="9" fillId="0" borderId="25" xfId="0" applyFont="1" applyBorder="1">
      <alignment vertical="center"/>
    </xf>
    <xf numFmtId="0" fontId="9" fillId="0" borderId="19" xfId="0" applyFont="1" applyBorder="1" applyAlignment="1">
      <alignment vertical="center" wrapText="1"/>
    </xf>
    <xf numFmtId="176" fontId="3" fillId="0" borderId="26" xfId="0" applyNumberFormat="1" applyFont="1" applyBorder="1" applyAlignment="1">
      <alignment horizontal="center" vertical="center" wrapText="1"/>
    </xf>
    <xf numFmtId="0" fontId="8" fillId="0" borderId="27" xfId="0" applyFont="1" applyBorder="1" applyAlignment="1">
      <alignment horizontal="center" vertical="center" wrapText="1"/>
    </xf>
    <xf numFmtId="0" fontId="5" fillId="5" borderId="27" xfId="0" applyFont="1" applyFill="1" applyBorder="1" applyAlignment="1" applyProtection="1">
      <alignment horizontal="center" vertical="center" wrapText="1"/>
      <protection locked="0"/>
    </xf>
    <xf numFmtId="0" fontId="10" fillId="5" borderId="28" xfId="0" applyFont="1" applyFill="1" applyBorder="1" applyAlignment="1" applyProtection="1">
      <alignment horizontal="center" vertical="center" wrapText="1"/>
      <protection locked="0"/>
    </xf>
    <xf numFmtId="0" fontId="4" fillId="6" borderId="1" xfId="0" applyFont="1" applyFill="1" applyBorder="1" applyAlignment="1">
      <alignment vertical="center"/>
    </xf>
    <xf numFmtId="0" fontId="4" fillId="6" borderId="29" xfId="0" applyFont="1" applyFill="1" applyBorder="1" applyAlignment="1">
      <alignment vertical="center"/>
    </xf>
    <xf numFmtId="0" fontId="4" fillId="6" borderId="30" xfId="0" applyFont="1" applyFill="1" applyBorder="1" applyAlignment="1">
      <alignment vertical="center"/>
    </xf>
    <xf numFmtId="0" fontId="9" fillId="0" borderId="8" xfId="0" applyFont="1" applyFill="1" applyBorder="1" applyAlignment="1">
      <alignment vertical="center" wrapText="1"/>
    </xf>
    <xf numFmtId="0" fontId="8" fillId="0" borderId="8" xfId="0" applyFont="1" applyFill="1" applyBorder="1" applyAlignment="1">
      <alignment horizontal="center" vertical="center" wrapText="1"/>
    </xf>
    <xf numFmtId="0" fontId="9" fillId="0" borderId="31" xfId="0" applyFont="1" applyBorder="1">
      <alignment vertical="center"/>
    </xf>
    <xf numFmtId="0" fontId="9" fillId="0" borderId="19" xfId="0" applyFont="1" applyBorder="1">
      <alignment vertical="center"/>
    </xf>
    <xf numFmtId="0" fontId="9" fillId="0" borderId="8" xfId="0" applyFont="1" applyBorder="1">
      <alignment vertical="center"/>
    </xf>
    <xf numFmtId="0" fontId="9" fillId="0" borderId="32" xfId="0" applyFont="1" applyBorder="1">
      <alignment vertical="center"/>
    </xf>
    <xf numFmtId="0" fontId="4" fillId="0" borderId="24" xfId="0" applyFont="1" applyBorder="1" applyAlignment="1" applyProtection="1">
      <alignment horizontal="right" vertical="center" wrapText="1"/>
      <protection locked="0"/>
    </xf>
    <xf numFmtId="0" fontId="4" fillId="0" borderId="4" xfId="0" applyFont="1" applyBorder="1" applyAlignment="1" applyProtection="1">
      <alignment horizontal="right" vertical="center" wrapText="1"/>
      <protection locked="0"/>
    </xf>
    <xf numFmtId="0" fontId="4" fillId="0" borderId="9" xfId="0" applyFont="1" applyBorder="1" applyAlignment="1" applyProtection="1">
      <alignment horizontal="right" vertical="center" wrapText="1"/>
      <protection locked="0"/>
    </xf>
    <xf numFmtId="0" fontId="4" fillId="0" borderId="22" xfId="0" applyFont="1" applyBorder="1" applyAlignment="1" applyProtection="1">
      <alignment horizontal="right" vertical="center" wrapText="1"/>
      <protection locked="0"/>
    </xf>
    <xf numFmtId="0" fontId="4" fillId="0" borderId="20" xfId="0" applyFont="1" applyBorder="1" applyAlignment="1" applyProtection="1">
      <alignment horizontal="right" vertical="center" wrapText="1"/>
      <protection locked="0"/>
    </xf>
    <xf numFmtId="0" fontId="4" fillId="0" borderId="23" xfId="0" applyFont="1" applyBorder="1" applyAlignment="1" applyProtection="1">
      <alignment horizontal="right" vertical="center" wrapText="1"/>
      <protection locked="0"/>
    </xf>
  </cellXfs>
  <cellStyles count="1">
    <cellStyle name="標準" xfId="0" builtinId="0"/>
  </cellStyles>
  <dxfs count="0"/>
  <tableStyles count="0" defaultTableStyle="TableStyleMedium2" defaultPivotStyle="PivotStyleLight16"/>
  <colors>
    <mruColors>
      <color rgb="FFFFCCFF"/>
      <color rgb="FF92CDDC"/>
      <color rgb="FFCCCCFF"/>
      <color rgb="FFCCFFCC"/>
      <color rgb="FF99FF99"/>
      <color rgb="FFFF66CC"/>
      <color rgb="FFFF99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8"/>
  <sheetViews>
    <sheetView tabSelected="1" view="pageBreakPreview" zoomScale="85" zoomScaleNormal="100" zoomScaleSheetLayoutView="85" workbookViewId="0">
      <pane ySplit="7" topLeftCell="A8" activePane="bottomLeft" state="frozen"/>
      <selection pane="bottomLeft" activeCell="F9" sqref="F9"/>
    </sheetView>
  </sheetViews>
  <sheetFormatPr defaultColWidth="9" defaultRowHeight="13.5" x14ac:dyDescent="0.15"/>
  <cols>
    <col min="1" max="1" width="2.125" style="1" customWidth="1"/>
    <col min="2" max="2" width="4.375" style="1" bestFit="1" customWidth="1"/>
    <col min="3" max="3" width="42.25" style="3" customWidth="1"/>
    <col min="4" max="6" width="5" style="8" bestFit="1" customWidth="1"/>
    <col min="7" max="7" width="63.625" style="8" customWidth="1"/>
    <col min="8" max="9" width="6.625" style="8" customWidth="1"/>
    <col min="10" max="10" width="6.875" style="8" bestFit="1" customWidth="1"/>
    <col min="11" max="16384" width="9" style="1"/>
  </cols>
  <sheetData>
    <row r="1" spans="1:10" ht="21" x14ac:dyDescent="0.15">
      <c r="A1" s="14" t="s">
        <v>24</v>
      </c>
      <c r="B1" s="15"/>
      <c r="C1" s="15"/>
      <c r="D1" s="16"/>
      <c r="E1" s="15"/>
      <c r="F1" s="15"/>
      <c r="G1" s="15"/>
      <c r="H1" s="15"/>
      <c r="I1" s="15"/>
      <c r="J1" s="15"/>
    </row>
    <row r="2" spans="1:10" ht="18" thickBot="1" x14ac:dyDescent="0.2">
      <c r="A2" s="5"/>
      <c r="B2" s="6"/>
      <c r="C2" s="2"/>
      <c r="D2" s="2"/>
      <c r="E2" s="2"/>
      <c r="F2" s="2"/>
      <c r="G2" s="2"/>
      <c r="H2" s="2"/>
      <c r="I2" s="2"/>
      <c r="J2" s="2"/>
    </row>
    <row r="3" spans="1:10" ht="30" customHeight="1" x14ac:dyDescent="0.15">
      <c r="C3" s="20"/>
      <c r="D3" s="68" t="s">
        <v>29</v>
      </c>
      <c r="E3" s="69"/>
      <c r="F3" s="70"/>
      <c r="G3" s="51"/>
      <c r="H3" s="15"/>
      <c r="I3" s="15"/>
      <c r="J3" s="15"/>
    </row>
    <row r="4" spans="1:10" ht="30" customHeight="1" thickBot="1" x14ac:dyDescent="0.2">
      <c r="C4" s="20"/>
      <c r="D4" s="71" t="s">
        <v>30</v>
      </c>
      <c r="E4" s="72"/>
      <c r="F4" s="73"/>
      <c r="G4" s="52"/>
      <c r="H4" s="2"/>
      <c r="I4" s="2"/>
      <c r="J4" s="2"/>
    </row>
    <row r="5" spans="1:10" ht="17.25" x14ac:dyDescent="0.15">
      <c r="C5" s="13"/>
      <c r="E5" s="2"/>
      <c r="F5" s="2"/>
      <c r="G5" s="2"/>
      <c r="H5" s="2"/>
      <c r="I5" s="2"/>
      <c r="J5" s="2"/>
    </row>
    <row r="6" spans="1:10" ht="14.25" thickBot="1" x14ac:dyDescent="0.2">
      <c r="A6" s="20"/>
      <c r="B6" s="20"/>
      <c r="C6" s="19"/>
      <c r="D6" s="7"/>
      <c r="E6" s="20"/>
      <c r="F6" s="20"/>
      <c r="G6" s="20"/>
      <c r="H6" s="20"/>
      <c r="I6" s="20"/>
      <c r="J6" s="20"/>
    </row>
    <row r="7" spans="1:10" ht="22.5" x14ac:dyDescent="0.15">
      <c r="A7" s="47"/>
      <c r="B7" s="27" t="s">
        <v>23</v>
      </c>
      <c r="C7" s="9" t="s">
        <v>0</v>
      </c>
      <c r="D7" s="33" t="s">
        <v>7</v>
      </c>
      <c r="E7" s="33" t="s">
        <v>9</v>
      </c>
      <c r="F7" s="33" t="s">
        <v>6</v>
      </c>
      <c r="G7" s="24" t="s">
        <v>10</v>
      </c>
      <c r="H7" s="34" t="s">
        <v>11</v>
      </c>
      <c r="I7" s="35" t="s">
        <v>22</v>
      </c>
      <c r="J7" s="36" t="s">
        <v>12</v>
      </c>
    </row>
    <row r="8" spans="1:10" x14ac:dyDescent="0.15">
      <c r="A8" s="10" t="s">
        <v>38</v>
      </c>
      <c r="B8" s="4"/>
      <c r="C8" s="17"/>
      <c r="D8" s="18"/>
      <c r="E8" s="30"/>
      <c r="F8" s="30"/>
      <c r="G8" s="25"/>
      <c r="H8" s="37"/>
      <c r="I8" s="38"/>
      <c r="J8" s="39"/>
    </row>
    <row r="9" spans="1:10" ht="60" customHeight="1" x14ac:dyDescent="0.15">
      <c r="A9" s="12"/>
      <c r="B9" s="53">
        <f>ROW()-ROW($B$8)</f>
        <v>1</v>
      </c>
      <c r="C9" s="31" t="s">
        <v>25</v>
      </c>
      <c r="D9" s="28" t="s">
        <v>8</v>
      </c>
      <c r="E9" s="28" t="s">
        <v>5</v>
      </c>
      <c r="F9" s="43"/>
      <c r="G9" s="44"/>
      <c r="H9" s="40">
        <f>VLOOKUP(E9,評点!$A$1:$B$4,2,FALSE)</f>
        <v>9</v>
      </c>
      <c r="I9" s="41" t="e">
        <f>VLOOKUP(F9,評点!$D$1:$E$4,2,FALSE)</f>
        <v>#N/A</v>
      </c>
      <c r="J9" s="42" t="e">
        <f>H9*I9</f>
        <v>#N/A</v>
      </c>
    </row>
    <row r="10" spans="1:10" ht="60" customHeight="1" x14ac:dyDescent="0.15">
      <c r="A10" s="12"/>
      <c r="B10" s="65">
        <f t="shared" ref="B10:B19" si="0">ROW()-ROW($B$8)</f>
        <v>2</v>
      </c>
      <c r="C10" s="32" t="s">
        <v>26</v>
      </c>
      <c r="D10" s="29"/>
      <c r="E10" s="29" t="s">
        <v>4</v>
      </c>
      <c r="F10" s="45"/>
      <c r="G10" s="46"/>
      <c r="H10" s="40">
        <f>VLOOKUP(E10,評点!$A$1:$B$4,2,FALSE)</f>
        <v>9</v>
      </c>
      <c r="I10" s="41" t="e">
        <f>VLOOKUP(F10,評点!$D$1:$E$4,2,FALSE)</f>
        <v>#N/A</v>
      </c>
      <c r="J10" s="42" t="e">
        <f t="shared" ref="J10:J24" si="1">H10*I10</f>
        <v>#N/A</v>
      </c>
    </row>
    <row r="11" spans="1:10" ht="60" customHeight="1" x14ac:dyDescent="0.15">
      <c r="A11" s="12"/>
      <c r="B11" s="66">
        <f t="shared" si="0"/>
        <v>3</v>
      </c>
      <c r="C11" s="32" t="s">
        <v>45</v>
      </c>
      <c r="D11" s="29" t="s">
        <v>8</v>
      </c>
      <c r="E11" s="29" t="s">
        <v>1</v>
      </c>
      <c r="F11" s="45"/>
      <c r="G11" s="46"/>
      <c r="H11" s="40">
        <f>VLOOKUP(E11,評点!$A$1:$B$4,2,FALSE)</f>
        <v>9</v>
      </c>
      <c r="I11" s="41" t="e">
        <f>VLOOKUP(F11,評点!$D$1:$E$4,2,FALSE)</f>
        <v>#N/A</v>
      </c>
      <c r="J11" s="42" t="e">
        <f t="shared" ref="J11" si="2">H11*I11</f>
        <v>#N/A</v>
      </c>
    </row>
    <row r="12" spans="1:10" ht="60" customHeight="1" x14ac:dyDescent="0.15">
      <c r="A12" s="11"/>
      <c r="B12" s="67">
        <f t="shared" si="0"/>
        <v>4</v>
      </c>
      <c r="C12" s="32" t="s">
        <v>27</v>
      </c>
      <c r="D12" s="29" t="s">
        <v>8</v>
      </c>
      <c r="E12" s="29" t="s">
        <v>4</v>
      </c>
      <c r="F12" s="45"/>
      <c r="G12" s="46"/>
      <c r="H12" s="40">
        <f>VLOOKUP(E12,評点!$A$1:$B$4,2,FALSE)</f>
        <v>9</v>
      </c>
      <c r="I12" s="41" t="e">
        <f>VLOOKUP(F12,評点!$D$1:$E$4,2,FALSE)</f>
        <v>#N/A</v>
      </c>
      <c r="J12" s="42" t="e">
        <f t="shared" si="1"/>
        <v>#N/A</v>
      </c>
    </row>
    <row r="13" spans="1:10" ht="60" customHeight="1" x14ac:dyDescent="0.15">
      <c r="A13" s="11"/>
      <c r="B13" s="66">
        <f t="shared" si="0"/>
        <v>5</v>
      </c>
      <c r="C13" s="32" t="s">
        <v>28</v>
      </c>
      <c r="D13" s="29" t="s">
        <v>8</v>
      </c>
      <c r="E13" s="29" t="s">
        <v>1</v>
      </c>
      <c r="F13" s="45"/>
      <c r="G13" s="46"/>
      <c r="H13" s="40">
        <f>VLOOKUP(E13,評点!$A$1:$B$4,2,FALSE)</f>
        <v>9</v>
      </c>
      <c r="I13" s="41" t="e">
        <f>VLOOKUP(F13,評点!$D$1:$E$4,2,FALSE)</f>
        <v>#N/A</v>
      </c>
      <c r="J13" s="42" t="e">
        <f t="shared" si="1"/>
        <v>#N/A</v>
      </c>
    </row>
    <row r="14" spans="1:10" ht="60" customHeight="1" x14ac:dyDescent="0.15">
      <c r="A14" s="12"/>
      <c r="B14" s="66">
        <f t="shared" si="0"/>
        <v>6</v>
      </c>
      <c r="C14" s="32" t="s">
        <v>46</v>
      </c>
      <c r="D14" s="29" t="s">
        <v>8</v>
      </c>
      <c r="E14" s="29" t="s">
        <v>1</v>
      </c>
      <c r="F14" s="45"/>
      <c r="G14" s="46"/>
      <c r="H14" s="40">
        <f>VLOOKUP(E14,評点!$A$1:$B$4,2,FALSE)</f>
        <v>9</v>
      </c>
      <c r="I14" s="41" t="e">
        <f>VLOOKUP(F14,評点!$D$1:$E$4,2,FALSE)</f>
        <v>#N/A</v>
      </c>
      <c r="J14" s="42" t="e">
        <f t="shared" si="1"/>
        <v>#N/A</v>
      </c>
    </row>
    <row r="15" spans="1:10" ht="60" customHeight="1" x14ac:dyDescent="0.15">
      <c r="A15" s="12"/>
      <c r="B15" s="66">
        <f t="shared" si="0"/>
        <v>7</v>
      </c>
      <c r="C15" s="62" t="s">
        <v>47</v>
      </c>
      <c r="D15" s="29" t="s">
        <v>8</v>
      </c>
      <c r="E15" s="29" t="s">
        <v>1</v>
      </c>
      <c r="F15" s="45"/>
      <c r="G15" s="46"/>
      <c r="H15" s="40">
        <f>VLOOKUP(E15,評点!$A$1:$B$4,2,FALSE)</f>
        <v>9</v>
      </c>
      <c r="I15" s="41" t="e">
        <f>VLOOKUP(F15,評点!$D$1:$E$4,2,FALSE)</f>
        <v>#N/A</v>
      </c>
      <c r="J15" s="42" t="e">
        <f t="shared" si="1"/>
        <v>#N/A</v>
      </c>
    </row>
    <row r="16" spans="1:10" ht="60" customHeight="1" x14ac:dyDescent="0.15">
      <c r="A16" s="12"/>
      <c r="B16" s="67">
        <f t="shared" si="0"/>
        <v>8</v>
      </c>
      <c r="C16" s="62" t="s">
        <v>42</v>
      </c>
      <c r="D16" s="63"/>
      <c r="E16" s="63" t="s">
        <v>3</v>
      </c>
      <c r="F16" s="45"/>
      <c r="G16" s="46"/>
      <c r="H16" s="40">
        <f>VLOOKUP(E16,評点!$A$1:$B$4,2,FALSE)</f>
        <v>9</v>
      </c>
      <c r="I16" s="41" t="e">
        <f>VLOOKUP(F16,評点!$D$1:$E$4,2,FALSE)</f>
        <v>#N/A</v>
      </c>
      <c r="J16" s="42" t="e">
        <f t="shared" si="1"/>
        <v>#N/A</v>
      </c>
    </row>
    <row r="17" spans="1:10" ht="60" customHeight="1" x14ac:dyDescent="0.15">
      <c r="A17" s="12"/>
      <c r="B17" s="65">
        <f t="shared" si="0"/>
        <v>9</v>
      </c>
      <c r="C17" s="32" t="s">
        <v>39</v>
      </c>
      <c r="D17" s="29"/>
      <c r="E17" s="29" t="s">
        <v>41</v>
      </c>
      <c r="F17" s="45"/>
      <c r="G17" s="46"/>
      <c r="H17" s="40">
        <f>VLOOKUP(E17,評点!$A$1:$B$4,2,FALSE)</f>
        <v>5</v>
      </c>
      <c r="I17" s="41" t="e">
        <f>VLOOKUP(F17,評点!$D$1:$E$4,2,FALSE)</f>
        <v>#N/A</v>
      </c>
      <c r="J17" s="42" t="e">
        <f t="shared" si="1"/>
        <v>#N/A</v>
      </c>
    </row>
    <row r="18" spans="1:10" ht="60" customHeight="1" x14ac:dyDescent="0.15">
      <c r="A18" s="12"/>
      <c r="B18" s="65">
        <f t="shared" si="0"/>
        <v>10</v>
      </c>
      <c r="C18" s="32" t="s">
        <v>43</v>
      </c>
      <c r="D18" s="29"/>
      <c r="E18" s="29" t="s">
        <v>1</v>
      </c>
      <c r="F18" s="45"/>
      <c r="G18" s="46"/>
      <c r="H18" s="40">
        <f>VLOOKUP(E18,評点!$A$1:$B$4,2,FALSE)</f>
        <v>9</v>
      </c>
      <c r="I18" s="41" t="e">
        <f>VLOOKUP(F18,評点!$D$1:$E$4,2,FALSE)</f>
        <v>#N/A</v>
      </c>
      <c r="J18" s="42" t="e">
        <f t="shared" si="1"/>
        <v>#N/A</v>
      </c>
    </row>
    <row r="19" spans="1:10" ht="60" customHeight="1" x14ac:dyDescent="0.15">
      <c r="A19" s="12"/>
      <c r="B19" s="66">
        <f t="shared" si="0"/>
        <v>11</v>
      </c>
      <c r="C19" s="32" t="s">
        <v>33</v>
      </c>
      <c r="D19" s="29"/>
      <c r="E19" s="29" t="s">
        <v>1</v>
      </c>
      <c r="F19" s="45"/>
      <c r="G19" s="46"/>
      <c r="H19" s="40">
        <f>VLOOKUP(E19,評点!$A$1:$B$4,2,FALSE)</f>
        <v>9</v>
      </c>
      <c r="I19" s="41" t="e">
        <f>VLOOKUP(F19,評点!$D$1:$E$4,2,FALSE)</f>
        <v>#N/A</v>
      </c>
      <c r="J19" s="42" t="e">
        <f t="shared" si="1"/>
        <v>#N/A</v>
      </c>
    </row>
    <row r="20" spans="1:10" ht="60" customHeight="1" x14ac:dyDescent="0.15">
      <c r="A20" s="12"/>
      <c r="B20" s="67">
        <f t="shared" ref="B20:B24" si="3">ROW()-ROW($B$8)</f>
        <v>12</v>
      </c>
      <c r="C20" s="32" t="s">
        <v>48</v>
      </c>
      <c r="D20" s="29"/>
      <c r="E20" s="29" t="s">
        <v>1</v>
      </c>
      <c r="F20" s="45"/>
      <c r="G20" s="46"/>
      <c r="H20" s="40">
        <f>VLOOKUP(E20,評点!$A$1:$B$4,2,FALSE)</f>
        <v>9</v>
      </c>
      <c r="I20" s="41" t="e">
        <f>VLOOKUP(F20,評点!$D$1:$E$4,2,FALSE)</f>
        <v>#N/A</v>
      </c>
      <c r="J20" s="42" t="e">
        <f t="shared" si="1"/>
        <v>#N/A</v>
      </c>
    </row>
    <row r="21" spans="1:10" ht="60" customHeight="1" x14ac:dyDescent="0.15">
      <c r="A21" s="12"/>
      <c r="B21" s="66">
        <f t="shared" si="3"/>
        <v>13</v>
      </c>
      <c r="C21" s="32" t="s">
        <v>49</v>
      </c>
      <c r="D21" s="29"/>
      <c r="E21" s="29" t="s">
        <v>1</v>
      </c>
      <c r="F21" s="45"/>
      <c r="G21" s="46"/>
      <c r="H21" s="40">
        <f>VLOOKUP(E21,評点!$A$1:$B$4,2,FALSE)</f>
        <v>9</v>
      </c>
      <c r="I21" s="41" t="e">
        <f>VLOOKUP(F21,評点!$D$1:$E$4,2,FALSE)</f>
        <v>#N/A</v>
      </c>
      <c r="J21" s="42" t="e">
        <f t="shared" si="1"/>
        <v>#N/A</v>
      </c>
    </row>
    <row r="22" spans="1:10" ht="60" customHeight="1" x14ac:dyDescent="0.15">
      <c r="A22" s="12"/>
      <c r="B22" s="66">
        <f t="shared" si="3"/>
        <v>14</v>
      </c>
      <c r="C22" s="32" t="s">
        <v>50</v>
      </c>
      <c r="D22" s="29"/>
      <c r="E22" s="29" t="s">
        <v>1</v>
      </c>
      <c r="F22" s="45"/>
      <c r="G22" s="46"/>
      <c r="H22" s="40">
        <f>VLOOKUP(E22,評点!$A$1:$B$4,2,FALSE)</f>
        <v>9</v>
      </c>
      <c r="I22" s="41" t="e">
        <f>VLOOKUP(F22,評点!$D$1:$E$4,2,FALSE)</f>
        <v>#N/A</v>
      </c>
      <c r="J22" s="42" t="e">
        <f t="shared" si="1"/>
        <v>#N/A</v>
      </c>
    </row>
    <row r="23" spans="1:10" ht="60" customHeight="1" x14ac:dyDescent="0.15">
      <c r="A23" s="12"/>
      <c r="B23" s="67">
        <f t="shared" si="3"/>
        <v>15</v>
      </c>
      <c r="C23" s="32" t="s">
        <v>51</v>
      </c>
      <c r="D23" s="29"/>
      <c r="E23" s="29" t="s">
        <v>1</v>
      </c>
      <c r="F23" s="45"/>
      <c r="G23" s="46"/>
      <c r="H23" s="40">
        <f>VLOOKUP(E23,評点!$A$1:$B$4,2,FALSE)</f>
        <v>9</v>
      </c>
      <c r="I23" s="41" t="e">
        <f>VLOOKUP(F23,評点!$D$1:$E$4,2,FALSE)</f>
        <v>#N/A</v>
      </c>
      <c r="J23" s="42" t="e">
        <f t="shared" si="1"/>
        <v>#N/A</v>
      </c>
    </row>
    <row r="24" spans="1:10" ht="60" customHeight="1" x14ac:dyDescent="0.15">
      <c r="A24" s="11"/>
      <c r="B24" s="64">
        <f t="shared" si="3"/>
        <v>16</v>
      </c>
      <c r="C24" s="54" t="s">
        <v>34</v>
      </c>
      <c r="D24" s="48"/>
      <c r="E24" s="29" t="s">
        <v>41</v>
      </c>
      <c r="F24" s="49"/>
      <c r="G24" s="50"/>
      <c r="H24" s="40">
        <f>VLOOKUP(E24,評点!$A$1:$B$4,2,FALSE)</f>
        <v>5</v>
      </c>
      <c r="I24" s="41" t="e">
        <f>VLOOKUP(F24,評点!$D$1:$E$4,2,FALSE)</f>
        <v>#N/A</v>
      </c>
      <c r="J24" s="42" t="e">
        <f t="shared" si="1"/>
        <v>#N/A</v>
      </c>
    </row>
    <row r="25" spans="1:10" ht="13.5" customHeight="1" x14ac:dyDescent="0.15">
      <c r="A25" s="61" t="s">
        <v>40</v>
      </c>
      <c r="B25" s="59"/>
      <c r="C25" s="59"/>
      <c r="D25" s="59"/>
      <c r="E25" s="59"/>
      <c r="F25" s="59"/>
      <c r="G25" s="60"/>
      <c r="H25" s="55"/>
      <c r="I25" s="41"/>
      <c r="J25" s="42"/>
    </row>
    <row r="26" spans="1:10" ht="60" customHeight="1" x14ac:dyDescent="0.15">
      <c r="A26" s="26"/>
      <c r="B26" s="67">
        <f>B24+1</f>
        <v>17</v>
      </c>
      <c r="C26" s="32" t="s">
        <v>57</v>
      </c>
      <c r="D26" s="29" t="s">
        <v>8</v>
      </c>
      <c r="E26" s="29" t="s">
        <v>1</v>
      </c>
      <c r="F26" s="57"/>
      <c r="G26" s="58"/>
      <c r="H26" s="40">
        <f>VLOOKUP(E26,評点!$A$1:$B$4,2,FALSE)</f>
        <v>9</v>
      </c>
      <c r="I26" s="41" t="e">
        <f>VLOOKUP(F26,評点!$D$1:$E$4,2,FALSE)</f>
        <v>#N/A</v>
      </c>
      <c r="J26" s="42" t="e">
        <f t="shared" ref="J26:J37" si="4">H26*I26</f>
        <v>#N/A</v>
      </c>
    </row>
    <row r="27" spans="1:10" ht="60" customHeight="1" x14ac:dyDescent="0.15">
      <c r="A27" s="26"/>
      <c r="B27" s="65">
        <f>B26+1</f>
        <v>18</v>
      </c>
      <c r="C27" s="32" t="s">
        <v>31</v>
      </c>
      <c r="D27" s="29" t="s">
        <v>8</v>
      </c>
      <c r="E27" s="29" t="s">
        <v>1</v>
      </c>
      <c r="F27" s="57"/>
      <c r="G27" s="58"/>
      <c r="H27" s="40">
        <f>VLOOKUP(E27,評点!$A$1:$B$4,2,FALSE)</f>
        <v>9</v>
      </c>
      <c r="I27" s="41" t="e">
        <f>VLOOKUP(F27,評点!$D$1:$E$4,2,FALSE)</f>
        <v>#N/A</v>
      </c>
      <c r="J27" s="42" t="e">
        <f t="shared" ref="J27:J31" si="5">H27*I27</f>
        <v>#N/A</v>
      </c>
    </row>
    <row r="28" spans="1:10" ht="60" customHeight="1" x14ac:dyDescent="0.15">
      <c r="A28" s="26"/>
      <c r="B28" s="65">
        <f t="shared" ref="B28:B37" si="6">B27+1</f>
        <v>19</v>
      </c>
      <c r="C28" s="54" t="s">
        <v>32</v>
      </c>
      <c r="D28" s="56"/>
      <c r="E28" s="29" t="s">
        <v>1</v>
      </c>
      <c r="F28" s="57"/>
      <c r="G28" s="58"/>
      <c r="H28" s="40">
        <f>VLOOKUP(E28,評点!$A$1:$B$4,2,FALSE)</f>
        <v>9</v>
      </c>
      <c r="I28" s="41" t="e">
        <f>VLOOKUP(F28,評点!$D$1:$E$4,2,FALSE)</f>
        <v>#N/A</v>
      </c>
      <c r="J28" s="42" t="e">
        <f t="shared" si="5"/>
        <v>#N/A</v>
      </c>
    </row>
    <row r="29" spans="1:10" ht="60" customHeight="1" x14ac:dyDescent="0.15">
      <c r="A29" s="26"/>
      <c r="B29" s="66">
        <f t="shared" si="6"/>
        <v>20</v>
      </c>
      <c r="C29" s="32" t="s">
        <v>37</v>
      </c>
      <c r="D29" s="56"/>
      <c r="E29" s="29" t="s">
        <v>1</v>
      </c>
      <c r="F29" s="57"/>
      <c r="G29" s="58"/>
      <c r="H29" s="40">
        <f>VLOOKUP(E29,評点!$A$1:$B$4,2,FALSE)</f>
        <v>9</v>
      </c>
      <c r="I29" s="41" t="e">
        <f>VLOOKUP(F29,評点!$D$1:$E$4,2,FALSE)</f>
        <v>#N/A</v>
      </c>
      <c r="J29" s="42" t="e">
        <f t="shared" si="5"/>
        <v>#N/A</v>
      </c>
    </row>
    <row r="30" spans="1:10" ht="60" customHeight="1" x14ac:dyDescent="0.15">
      <c r="A30" s="26"/>
      <c r="B30" s="66">
        <f t="shared" si="6"/>
        <v>21</v>
      </c>
      <c r="C30" s="32" t="s">
        <v>44</v>
      </c>
      <c r="D30" s="29" t="s">
        <v>8</v>
      </c>
      <c r="E30" s="29" t="s">
        <v>1</v>
      </c>
      <c r="F30" s="57"/>
      <c r="G30" s="58"/>
      <c r="H30" s="40">
        <f>VLOOKUP(E30,評点!$A$1:$B$4,2,FALSE)</f>
        <v>9</v>
      </c>
      <c r="I30" s="41" t="e">
        <f>VLOOKUP(F30,評点!$D$1:$E$4,2,FALSE)</f>
        <v>#N/A</v>
      </c>
      <c r="J30" s="42" t="e">
        <f t="shared" ref="J30" si="7">H30*I30</f>
        <v>#N/A</v>
      </c>
    </row>
    <row r="31" spans="1:10" ht="60" customHeight="1" x14ac:dyDescent="0.15">
      <c r="A31" s="26"/>
      <c r="B31" s="67">
        <f t="shared" si="6"/>
        <v>22</v>
      </c>
      <c r="C31" s="32" t="s">
        <v>52</v>
      </c>
      <c r="D31" s="56"/>
      <c r="E31" s="29" t="s">
        <v>1</v>
      </c>
      <c r="F31" s="57"/>
      <c r="G31" s="58"/>
      <c r="H31" s="40">
        <f>VLOOKUP(E31,評点!$A$1:$B$4,2,FALSE)</f>
        <v>9</v>
      </c>
      <c r="I31" s="41" t="e">
        <f>VLOOKUP(F31,評点!$D$1:$E$4,2,FALSE)</f>
        <v>#N/A</v>
      </c>
      <c r="J31" s="42" t="e">
        <f t="shared" si="5"/>
        <v>#N/A</v>
      </c>
    </row>
    <row r="32" spans="1:10" ht="60" customHeight="1" x14ac:dyDescent="0.15">
      <c r="A32" s="26"/>
      <c r="B32" s="65">
        <f t="shared" si="6"/>
        <v>23</v>
      </c>
      <c r="C32" s="32" t="s">
        <v>35</v>
      </c>
      <c r="D32" s="29"/>
      <c r="E32" s="29" t="s">
        <v>1</v>
      </c>
      <c r="F32" s="45"/>
      <c r="G32" s="46"/>
      <c r="H32" s="40">
        <f>VLOOKUP(E32,評点!$A$1:$B$4,2,FALSE)</f>
        <v>9</v>
      </c>
      <c r="I32" s="41" t="e">
        <f>VLOOKUP(F32,評点!$D$1:$E$4,2,FALSE)</f>
        <v>#N/A</v>
      </c>
      <c r="J32" s="42" t="e">
        <f t="shared" si="4"/>
        <v>#N/A</v>
      </c>
    </row>
    <row r="33" spans="1:10" ht="60" customHeight="1" x14ac:dyDescent="0.15">
      <c r="A33" s="26"/>
      <c r="B33" s="66">
        <f t="shared" si="6"/>
        <v>24</v>
      </c>
      <c r="C33" s="32" t="s">
        <v>53</v>
      </c>
      <c r="D33" s="29"/>
      <c r="E33" s="29" t="s">
        <v>2</v>
      </c>
      <c r="F33" s="45"/>
      <c r="G33" s="46"/>
      <c r="H33" s="40">
        <f>VLOOKUP(E33,評点!$A$1:$B$4,2,FALSE)</f>
        <v>5</v>
      </c>
      <c r="I33" s="41" t="e">
        <f>VLOOKUP(F33,評点!$D$1:$E$4,2,FALSE)</f>
        <v>#N/A</v>
      </c>
      <c r="J33" s="42" t="e">
        <f t="shared" si="4"/>
        <v>#N/A</v>
      </c>
    </row>
    <row r="34" spans="1:10" ht="60" customHeight="1" x14ac:dyDescent="0.15">
      <c r="A34" s="26"/>
      <c r="B34" s="66">
        <f t="shared" si="6"/>
        <v>25</v>
      </c>
      <c r="C34" s="32" t="s">
        <v>54</v>
      </c>
      <c r="D34" s="29"/>
      <c r="E34" s="29" t="s">
        <v>2</v>
      </c>
      <c r="F34" s="45"/>
      <c r="G34" s="46"/>
      <c r="H34" s="40">
        <f>VLOOKUP(E34,評点!$A$1:$B$4,2,FALSE)</f>
        <v>5</v>
      </c>
      <c r="I34" s="41" t="e">
        <f>VLOOKUP(F34,評点!$D$1:$E$4,2,FALSE)</f>
        <v>#N/A</v>
      </c>
      <c r="J34" s="42" t="e">
        <f t="shared" si="4"/>
        <v>#N/A</v>
      </c>
    </row>
    <row r="35" spans="1:10" ht="60" customHeight="1" x14ac:dyDescent="0.15">
      <c r="A35" s="26"/>
      <c r="B35" s="67">
        <f t="shared" si="6"/>
        <v>26</v>
      </c>
      <c r="C35" s="32" t="s">
        <v>55</v>
      </c>
      <c r="D35" s="29"/>
      <c r="E35" s="29" t="s">
        <v>1</v>
      </c>
      <c r="F35" s="45"/>
      <c r="G35" s="46"/>
      <c r="H35" s="40">
        <f>VLOOKUP(E35,評点!$A$1:$B$4,2,FALSE)</f>
        <v>9</v>
      </c>
      <c r="I35" s="41" t="e">
        <f>VLOOKUP(F35,評点!$D$1:$E$4,2,FALSE)</f>
        <v>#N/A</v>
      </c>
      <c r="J35" s="42" t="e">
        <f t="shared" si="4"/>
        <v>#N/A</v>
      </c>
    </row>
    <row r="36" spans="1:10" ht="60" customHeight="1" x14ac:dyDescent="0.15">
      <c r="A36" s="26"/>
      <c r="B36" s="65">
        <f t="shared" si="6"/>
        <v>27</v>
      </c>
      <c r="C36" s="32" t="s">
        <v>56</v>
      </c>
      <c r="D36" s="29"/>
      <c r="E36" s="29" t="s">
        <v>1</v>
      </c>
      <c r="F36" s="45"/>
      <c r="G36" s="46"/>
      <c r="H36" s="40">
        <f>VLOOKUP(E36,評点!$A$1:$B$4,2,FALSE)</f>
        <v>9</v>
      </c>
      <c r="I36" s="41" t="e">
        <f>VLOOKUP(F36,評点!$D$1:$E$4,2,FALSE)</f>
        <v>#N/A</v>
      </c>
      <c r="J36" s="42" t="e">
        <f t="shared" ref="J36" si="8">H36*I36</f>
        <v>#N/A</v>
      </c>
    </row>
    <row r="37" spans="1:10" ht="60" customHeight="1" x14ac:dyDescent="0.15">
      <c r="A37" s="26"/>
      <c r="B37" s="64">
        <f t="shared" si="6"/>
        <v>28</v>
      </c>
      <c r="C37" s="32" t="s">
        <v>36</v>
      </c>
      <c r="D37" s="29"/>
      <c r="E37" s="29" t="s">
        <v>2</v>
      </c>
      <c r="F37" s="45"/>
      <c r="G37" s="46"/>
      <c r="H37" s="40">
        <f>VLOOKUP(E37,評点!$A$1:$B$4,2,FALSE)</f>
        <v>5</v>
      </c>
      <c r="I37" s="41" t="e">
        <f>VLOOKUP(F37,評点!$D$1:$E$4,2,FALSE)</f>
        <v>#N/A</v>
      </c>
      <c r="J37" s="42" t="e">
        <f t="shared" si="4"/>
        <v>#N/A</v>
      </c>
    </row>
    <row r="38" spans="1:10" x14ac:dyDescent="0.15">
      <c r="J38" s="23" t="e">
        <f>SUM(J9:J37)</f>
        <v>#N/A</v>
      </c>
    </row>
  </sheetData>
  <customSheetViews>
    <customSheetView guid="{25E814A2-AA4C-4978-B440-0C39F2E81FD3}" scale="85" showPageBreaks="1" printArea="1" hiddenRows="1" hiddenColumns="1" view="pageBreakPreview">
      <pane ySplit="7" topLeftCell="A8" activePane="bottomLeft" state="frozen"/>
      <selection pane="bottomLeft" activeCell="D10" sqref="D10"/>
      <rowBreaks count="3" manualBreakCount="3">
        <brk id="57" max="14" man="1"/>
        <brk id="102" max="14" man="1"/>
        <brk id="138" max="14" man="1"/>
      </rowBreaks>
      <pageMargins left="0.16" right="0.16" top="0.55118110236220474" bottom="0.55118110236220474" header="0.31496062992125984" footer="0.11811023622047245"/>
      <printOptions horizontalCentered="1"/>
      <pageSetup paperSize="8" scale="56" fitToHeight="0" orientation="portrait" r:id="rId1"/>
      <headerFooter>
        <oddFooter>&amp;P / &amp;N ページ</oddFooter>
      </headerFooter>
    </customSheetView>
  </customSheetViews>
  <mergeCells count="2">
    <mergeCell ref="D3:F3"/>
    <mergeCell ref="D4:F4"/>
  </mergeCells>
  <phoneticPr fontId="1"/>
  <printOptions horizontalCentered="1"/>
  <pageMargins left="0.16" right="0.16" top="0.55118110236220474" bottom="0.55118110236220474" header="0.31496062992125984" footer="0.11811023622047245"/>
  <pageSetup paperSize="9" scale="80" fitToHeight="0" orientation="portrait" r:id="rId2"/>
  <headerFooter>
    <oddFooter>&amp;P / &amp;N ページ</oddFoot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評点!$D$2:$D$4</xm:f>
          </x14:formula1>
          <xm:sqref>F26:F37 F9:F24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workbookViewId="0">
      <selection activeCell="G8" sqref="G8"/>
    </sheetView>
  </sheetViews>
  <sheetFormatPr defaultRowHeight="13.5" x14ac:dyDescent="0.15"/>
  <cols>
    <col min="1" max="1" width="9" style="21"/>
    <col min="2" max="2" width="9" style="22"/>
    <col min="4" max="5" width="9" style="21"/>
  </cols>
  <sheetData>
    <row r="1" spans="1:8" x14ac:dyDescent="0.15">
      <c r="A1" s="21" t="s">
        <v>15</v>
      </c>
      <c r="B1" s="22" t="s">
        <v>16</v>
      </c>
      <c r="D1" s="21" t="s">
        <v>6</v>
      </c>
      <c r="E1" s="21" t="s">
        <v>17</v>
      </c>
    </row>
    <row r="2" spans="1:8" x14ac:dyDescent="0.15">
      <c r="A2" s="21" t="s">
        <v>13</v>
      </c>
      <c r="B2" s="22">
        <v>9</v>
      </c>
      <c r="D2" s="21" t="s">
        <v>21</v>
      </c>
      <c r="E2" s="22">
        <v>10</v>
      </c>
      <c r="H2" s="22"/>
    </row>
    <row r="3" spans="1:8" x14ac:dyDescent="0.15">
      <c r="A3" s="21" t="s">
        <v>14</v>
      </c>
      <c r="B3" s="22">
        <v>5</v>
      </c>
      <c r="D3" s="21" t="s">
        <v>18</v>
      </c>
      <c r="E3" s="22">
        <v>5</v>
      </c>
      <c r="H3" s="22"/>
    </row>
    <row r="4" spans="1:8" x14ac:dyDescent="0.15">
      <c r="A4" s="21" t="s">
        <v>20</v>
      </c>
      <c r="B4" s="22">
        <v>3</v>
      </c>
      <c r="D4" s="21" t="s">
        <v>19</v>
      </c>
      <c r="E4" s="22">
        <v>0</v>
      </c>
      <c r="H4" s="22"/>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機能要件一覧</vt:lpstr>
      <vt:lpstr>評点</vt:lpstr>
      <vt:lpstr>機能要件一覧!Print_Area</vt:lpstr>
      <vt:lpstr>機能要件一覧!Print_Titles</vt:lpstr>
    </vt:vector>
  </TitlesOfParts>
  <Company>浜松市教育委員会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浜松市教育委員会</dc:creator>
  <cp:lastModifiedBy>Windows ユーザー</cp:lastModifiedBy>
  <cp:lastPrinted>2025-02-18T10:08:15Z</cp:lastPrinted>
  <dcterms:created xsi:type="dcterms:W3CDTF">2019-10-19T09:14:54Z</dcterms:created>
  <dcterms:modified xsi:type="dcterms:W3CDTF">2025-04-07T00:01:28Z</dcterms:modified>
</cp:coreProperties>
</file>