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1984\Desktop\"/>
    </mc:Choice>
  </mc:AlternateContent>
  <bookViews>
    <workbookView xWindow="360" yWindow="120" windowWidth="21840" windowHeight="11430"/>
  </bookViews>
  <sheets>
    <sheet name="優良産業廃棄物処理業者一覧表 (1)" sheetId="3" r:id="rId1"/>
  </sheets>
  <definedNames>
    <definedName name="_xlnm._FilterDatabase" localSheetId="0" hidden="1">'優良産業廃棄物処理業者一覧表 (1)'!$A$3:$K$3</definedName>
    <definedName name="_xlnm.Print_Titles" localSheetId="0">'優良産業廃棄物処理業者一覧表 (1)'!$1:$3</definedName>
    <definedName name="発行年月日" localSheetId="0">'優良産業廃棄物処理業者一覧表 (1)'!$H$1</definedName>
  </definedNames>
  <calcPr calcId="162913"/>
</workbook>
</file>

<file path=xl/calcChain.xml><?xml version="1.0" encoding="utf-8"?>
<calcChain xmlns="http://schemas.openxmlformats.org/spreadsheetml/2006/main">
  <c r="J4" i="3" l="1"/>
  <c r="K4" i="3"/>
  <c r="J5" i="3"/>
  <c r="K5" i="3"/>
  <c r="J6" i="3"/>
  <c r="K6" i="3"/>
  <c r="J7" i="3"/>
  <c r="K7" i="3"/>
  <c r="J8" i="3"/>
  <c r="K8" i="3"/>
  <c r="J9" i="3"/>
  <c r="K9" i="3"/>
  <c r="J10" i="3"/>
  <c r="K10" i="3"/>
  <c r="J11" i="3"/>
  <c r="K11" i="3"/>
  <c r="J12" i="3"/>
  <c r="K12" i="3"/>
  <c r="J13" i="3"/>
  <c r="K13" i="3"/>
  <c r="J14" i="3"/>
  <c r="K14" i="3"/>
  <c r="J15" i="3"/>
  <c r="K15" i="3"/>
  <c r="J16" i="3"/>
  <c r="K16" i="3"/>
  <c r="J17" i="3"/>
  <c r="K17" i="3"/>
  <c r="J18" i="3"/>
  <c r="K18" i="3"/>
  <c r="J19" i="3"/>
  <c r="K19" i="3"/>
  <c r="J20" i="3"/>
  <c r="K20" i="3"/>
  <c r="J21" i="3"/>
  <c r="K21" i="3"/>
  <c r="J22" i="3"/>
  <c r="K22" i="3"/>
</calcChain>
</file>

<file path=xl/sharedStrings.xml><?xml version="1.0" encoding="utf-8"?>
<sst xmlns="http://schemas.openxmlformats.org/spreadsheetml/2006/main" count="164" uniqueCount="100">
  <si>
    <t>優良産業廃棄物処理業者一覧</t>
    <rPh sb="0" eb="2">
      <t>ユウリョウ</t>
    </rPh>
    <rPh sb="2" eb="4">
      <t>サンギョウ</t>
    </rPh>
    <rPh sb="4" eb="7">
      <t>ハイキブツ</t>
    </rPh>
    <rPh sb="7" eb="9">
      <t>ショリ</t>
    </rPh>
    <rPh sb="9" eb="11">
      <t>ギョウシャ</t>
    </rPh>
    <rPh sb="11" eb="13">
      <t>イチラン</t>
    </rPh>
    <phoneticPr fontId="1"/>
  </si>
  <si>
    <t>番号</t>
    <rPh sb="0" eb="2">
      <t>バンゴウ</t>
    </rPh>
    <phoneticPr fontId="1"/>
  </si>
  <si>
    <t>事業者名</t>
    <rPh sb="0" eb="2">
      <t>ジギョウ</t>
    </rPh>
    <rPh sb="2" eb="3">
      <t>シャ</t>
    </rPh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</si>
  <si>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</si>
  <si>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住所</t>
    <rPh sb="0" eb="2">
      <t>ジュウショ</t>
    </rPh>
    <phoneticPr fontId="1"/>
  </si>
  <si>
    <t>許可の種類</t>
    <rPh sb="0" eb="2">
      <t>キョカ</t>
    </rPh>
    <rPh sb="3" eb="5">
      <t>シュルイ</t>
    </rPh>
    <phoneticPr fontId="1"/>
  </si>
  <si>
    <t>許可番号</t>
    <rPh sb="0" eb="2">
      <t>キョカ</t>
    </rPh>
    <rPh sb="2" eb="4">
      <t>バンゴウ</t>
    </rPh>
    <phoneticPr fontId="1"/>
  </si>
  <si>
    <t>認定年月日</t>
    <rPh sb="0" eb="2">
      <t>ニンテイ</t>
    </rPh>
    <rPh sb="2" eb="5">
      <t>ネンガッピ</t>
    </rPh>
    <phoneticPr fontId="1"/>
  </si>
  <si>
    <t>許可の有効期限</t>
    <rPh sb="0" eb="2">
      <t>キョカ</t>
    </rPh>
    <rPh sb="3" eb="5">
      <t>ユウコウ</t>
    </rPh>
    <rPh sb="5" eb="7">
      <t>キゲン</t>
    </rPh>
    <phoneticPr fontId="1"/>
  </si>
  <si>
    <t>収集運搬業</t>
    <rPh sb="0" eb="2">
      <t>シュウシュウ</t>
    </rPh>
    <rPh sb="2" eb="4">
      <t>ウンパン</t>
    </rPh>
    <rPh sb="4" eb="5">
      <t>ギョウ</t>
    </rPh>
    <phoneticPr fontId="1"/>
  </si>
  <si>
    <t>公開情報が閲覧できる
ホームページアドレス</t>
    <rPh sb="0" eb="2">
      <t>コウカイ</t>
    </rPh>
    <rPh sb="2" eb="4">
      <t>ジョウホウ</t>
    </rPh>
    <rPh sb="5" eb="7">
      <t>エツラン</t>
    </rPh>
    <phoneticPr fontId="1"/>
  </si>
  <si>
    <t>事業者ホームページアドレス</t>
    <rPh sb="0" eb="3">
      <t>ジギョウシャ</t>
    </rPh>
    <phoneticPr fontId="1"/>
  </si>
  <si>
    <t/>
  </si>
  <si>
    <t>ハママツメタル加工　協同組合</t>
    <phoneticPr fontId="2"/>
  </si>
  <si>
    <t>代表理事</t>
    <phoneticPr fontId="2"/>
  </si>
  <si>
    <t>中山　卓士</t>
    <phoneticPr fontId="2"/>
  </si>
  <si>
    <t>静岡県浜松市中央区
新橋町２３１１番地　</t>
    <phoneticPr fontId="2"/>
  </si>
  <si>
    <t>処分業</t>
    <phoneticPr fontId="2"/>
  </si>
  <si>
    <t>第06321114601号</t>
    <phoneticPr fontId="2"/>
  </si>
  <si>
    <t>令和10年12月5日</t>
    <phoneticPr fontId="2"/>
  </si>
  <si>
    <t>株式会社　エコネコル</t>
    <phoneticPr fontId="2"/>
  </si>
  <si>
    <t>代表取締役</t>
    <phoneticPr fontId="2"/>
  </si>
  <si>
    <t>佐野　文勝</t>
    <phoneticPr fontId="2"/>
  </si>
  <si>
    <t>静岡県富士宮市
山宮３５０７番地の１９　</t>
    <phoneticPr fontId="2"/>
  </si>
  <si>
    <t>第06322041547号</t>
    <phoneticPr fontId="2"/>
  </si>
  <si>
    <t>令和11年9月3日</t>
    <phoneticPr fontId="2"/>
  </si>
  <si>
    <t>株式会社　エムエスケイ</t>
    <phoneticPr fontId="2"/>
  </si>
  <si>
    <t>橋本　茂昌</t>
    <phoneticPr fontId="2"/>
  </si>
  <si>
    <t>静岡県浜松市中央区
和光町５０５番地の１　</t>
    <phoneticPr fontId="2"/>
  </si>
  <si>
    <t>第06321003736号</t>
    <phoneticPr fontId="2"/>
  </si>
  <si>
    <t>令和13年7月2日</t>
    <phoneticPr fontId="2"/>
  </si>
  <si>
    <t>株式会社　ケー・ティーサービス</t>
    <phoneticPr fontId="2"/>
  </si>
  <si>
    <t>平出　幸太郎</t>
    <phoneticPr fontId="2"/>
  </si>
  <si>
    <t>静岡県浜松市中央区
三方原町１４６０番地の４　</t>
    <phoneticPr fontId="2"/>
  </si>
  <si>
    <t>第06311036660号</t>
    <phoneticPr fontId="2"/>
  </si>
  <si>
    <t>令和14年8月13日</t>
    <phoneticPr fontId="2"/>
  </si>
  <si>
    <t>収集運搬業
（特管）</t>
    <phoneticPr fontId="2"/>
  </si>
  <si>
    <t>第06361036660号</t>
    <phoneticPr fontId="2"/>
  </si>
  <si>
    <t>株式会社　ミダック</t>
    <phoneticPr fontId="2"/>
  </si>
  <si>
    <t>加藤　恵子</t>
    <phoneticPr fontId="2"/>
  </si>
  <si>
    <t>静岡県浜松市中央区
有玉南町２１６３番地　</t>
    <phoneticPr fontId="2"/>
  </si>
  <si>
    <t>第06341009796号</t>
    <phoneticPr fontId="2"/>
  </si>
  <si>
    <t>令和12年7月28日</t>
    <phoneticPr fontId="2"/>
  </si>
  <si>
    <t>株式会社　リサイクルクリーン</t>
    <phoneticPr fontId="2"/>
  </si>
  <si>
    <t>藤城　太郎</t>
    <phoneticPr fontId="2"/>
  </si>
  <si>
    <t>静岡県浜松市天竜区
二俣町二俣４１番地　</t>
    <phoneticPr fontId="2"/>
  </si>
  <si>
    <t>第06321000340号</t>
    <phoneticPr fontId="2"/>
  </si>
  <si>
    <t>令和11年10月8日</t>
    <phoneticPr fontId="2"/>
  </si>
  <si>
    <t>株式会社　栄タイヤ</t>
    <phoneticPr fontId="2"/>
  </si>
  <si>
    <t>岩本　昌久</t>
    <phoneticPr fontId="2"/>
  </si>
  <si>
    <t>静岡県浜松市中央区
馬郡町９５９番地の１３　</t>
    <phoneticPr fontId="2"/>
  </si>
  <si>
    <t>第06321039103号</t>
    <phoneticPr fontId="2"/>
  </si>
  <si>
    <t>令和12年5月6日</t>
    <phoneticPr fontId="2"/>
  </si>
  <si>
    <t>株式会社　岩田商店</t>
    <phoneticPr fontId="2"/>
  </si>
  <si>
    <t>岩田　浩輔</t>
    <phoneticPr fontId="2"/>
  </si>
  <si>
    <t>静岡県浜松市中央区
神田町１４８８番地　</t>
    <phoneticPr fontId="2"/>
  </si>
  <si>
    <t>第06321044226号</t>
    <phoneticPr fontId="2"/>
  </si>
  <si>
    <t>令和9年6月8日</t>
    <phoneticPr fontId="2"/>
  </si>
  <si>
    <t>株式会社　故紙センタートヨタ</t>
    <phoneticPr fontId="2"/>
  </si>
  <si>
    <t>髙野　将史</t>
    <phoneticPr fontId="2"/>
  </si>
  <si>
    <t>静岡県静岡市駿河区
豊田三丁目１０番１６号　</t>
    <phoneticPr fontId="2"/>
  </si>
  <si>
    <t>第06322080443号</t>
    <phoneticPr fontId="2"/>
  </si>
  <si>
    <t>令和10年8月31日</t>
    <phoneticPr fontId="2"/>
  </si>
  <si>
    <t>株式会社　太洋サービス</t>
    <phoneticPr fontId="2"/>
  </si>
  <si>
    <t>鈴木　裕司</t>
    <phoneticPr fontId="2"/>
  </si>
  <si>
    <t>静岡県浜松市中央区
篠原町９２５４番地の２　</t>
    <phoneticPr fontId="2"/>
  </si>
  <si>
    <t>第06321003411号</t>
    <phoneticPr fontId="2"/>
  </si>
  <si>
    <t>令和8年6月12日</t>
    <phoneticPr fontId="2"/>
  </si>
  <si>
    <t>処分業
（特管）</t>
    <phoneticPr fontId="2"/>
  </si>
  <si>
    <t>第06371003411号</t>
    <phoneticPr fontId="2"/>
  </si>
  <si>
    <t>西遠コンクリート工業　株式会社</t>
    <phoneticPr fontId="2"/>
  </si>
  <si>
    <t>内山　淳</t>
    <phoneticPr fontId="2"/>
  </si>
  <si>
    <t>静岡県浜松市中央区
倉松町４０４８番地　</t>
    <phoneticPr fontId="2"/>
  </si>
  <si>
    <t>第06321046295号</t>
    <phoneticPr fontId="2"/>
  </si>
  <si>
    <t>令和11年2月17日</t>
    <phoneticPr fontId="2"/>
  </si>
  <si>
    <t>中野町産業　株式会社</t>
    <phoneticPr fontId="2"/>
  </si>
  <si>
    <t>安間　英人</t>
    <phoneticPr fontId="2"/>
  </si>
  <si>
    <t>静岡県浜松市中央区
伊左地町３００７番地の１　</t>
    <phoneticPr fontId="2"/>
  </si>
  <si>
    <t>第06321003733号</t>
    <phoneticPr fontId="2"/>
  </si>
  <si>
    <t>令和13年12月25日</t>
    <phoneticPr fontId="2"/>
  </si>
  <si>
    <t>天星製油　株式会社</t>
    <phoneticPr fontId="2"/>
  </si>
  <si>
    <t>鈴木　宏政</t>
    <phoneticPr fontId="2"/>
  </si>
  <si>
    <t>静岡県浜松市浜名区
新原３８３３番地の１　</t>
    <phoneticPr fontId="2"/>
  </si>
  <si>
    <t>第06321002575号</t>
    <phoneticPr fontId="2"/>
  </si>
  <si>
    <t>令和10年8月5日</t>
    <phoneticPr fontId="2"/>
  </si>
  <si>
    <t>第06371002575号</t>
    <phoneticPr fontId="2"/>
  </si>
  <si>
    <t>令和11年4月4日</t>
    <phoneticPr fontId="2"/>
  </si>
  <si>
    <t>東名興産　株式会社</t>
    <phoneticPr fontId="2"/>
  </si>
  <si>
    <t>新井　康久</t>
    <phoneticPr fontId="2"/>
  </si>
  <si>
    <t>静岡県浜松市浜名区
引佐町金指７４８番地　</t>
    <phoneticPr fontId="2"/>
  </si>
  <si>
    <t>第06321001173号</t>
    <phoneticPr fontId="2"/>
  </si>
  <si>
    <t>令和13年8月7日</t>
    <phoneticPr fontId="2"/>
  </si>
  <si>
    <t>第06371001173号</t>
    <phoneticPr fontId="2"/>
  </si>
  <si>
    <t>令和9年11月14日</t>
    <phoneticPr fontId="2"/>
  </si>
  <si>
    <t>有限会社　クリーンサービス岩田</t>
    <phoneticPr fontId="2"/>
  </si>
  <si>
    <t>岩田　元治</t>
    <phoneticPr fontId="2"/>
  </si>
  <si>
    <t>静岡県浜松市中央区
高丘東二丁目５番１２号　</t>
    <phoneticPr fontId="2"/>
  </si>
  <si>
    <t>第06321003734号</t>
    <phoneticPr fontId="2"/>
  </si>
  <si>
    <t>令和11年5月11日</t>
    <phoneticPr fontId="2"/>
  </si>
  <si>
    <t>令和　８年　４月　1日時点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</si>
</sst>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u/>
      <sz val="8"/>
      <color rgb="FF0000FF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4" fillId="0" borderId="2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left" vertical="center" shrinkToFit="1"/>
    </xf>
    <xf numFmtId="0" fontId="4" fillId="0" borderId="2" xfId="0" applyFont="1" applyFill="1" applyBorder="1" applyAlignment="1">
      <alignment horizontal="left" vertical="center" shrinkToFit="1"/>
    </xf>
    <xf numFmtId="49" fontId="4" fillId="0" borderId="2" xfId="0" applyNumberFormat="1" applyFont="1" applyFill="1" applyBorder="1" applyAlignment="1">
      <alignment horizontal="right" vertical="center"/>
    </xf>
    <xf numFmtId="49" fontId="4" fillId="0" borderId="1" xfId="0" applyNumberFormat="1" applyFont="1" applyFill="1" applyBorder="1" applyAlignment="1">
      <alignment horizontal="right" vertical="center"/>
    </xf>
    <xf numFmtId="0" fontId="7" fillId="0" borderId="2" xfId="0" applyFont="1" applyFill="1" applyBorder="1" applyAlignment="1">
      <alignment vertical="center" wrapText="1"/>
    </xf>
    <xf numFmtId="0" fontId="6" fillId="0" borderId="0" xfId="0" applyFont="1" applyFill="1" applyAlignment="1">
      <alignment horizontal="right" vertical="center"/>
    </xf>
    <xf numFmtId="0" fontId="6" fillId="0" borderId="3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/>
    </xf>
    <xf numFmtId="0" fontId="4" fillId="0" borderId="3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abSelected="1" workbookViewId="0">
      <selection activeCell="A4" sqref="A4"/>
    </sheetView>
  </sheetViews>
  <sheetFormatPr defaultColWidth="2.5" defaultRowHeight="24" customHeight="1" x14ac:dyDescent="0.15"/>
  <cols>
    <col min="1" max="1" width="4.25" style="10" customWidth="1"/>
    <col min="2" max="2" width="22.5" style="11" customWidth="1"/>
    <col min="3" max="3" width="8.125" style="11" customWidth="1"/>
    <col min="4" max="4" width="9" style="11" customWidth="1"/>
    <col min="5" max="5" width="19.25" style="11" customWidth="1"/>
    <col min="6" max="6" width="8.375" style="1" customWidth="1"/>
    <col min="7" max="7" width="12.125" style="1" customWidth="1"/>
    <col min="8" max="9" width="12.5" style="10" customWidth="1"/>
    <col min="10" max="10" width="27" style="12" customWidth="1"/>
    <col min="11" max="11" width="20" style="11" customWidth="1"/>
    <col min="12" max="16384" width="2.5" style="1"/>
  </cols>
  <sheetData>
    <row r="1" spans="1:17" ht="13.5" customHeight="1" x14ac:dyDescent="0.15">
      <c r="A1" s="18" t="s">
        <v>0</v>
      </c>
      <c r="B1" s="18"/>
      <c r="C1" s="18"/>
      <c r="D1" s="18"/>
      <c r="E1" s="18"/>
      <c r="F1" s="18"/>
      <c r="G1" s="18"/>
      <c r="H1" s="20" t="s">
        <v>99</v>
      </c>
      <c r="I1" s="20"/>
      <c r="J1" s="20"/>
      <c r="K1" s="20"/>
    </row>
    <row r="2" spans="1:17" ht="6.75" customHeight="1" x14ac:dyDescent="0.15">
      <c r="A2" s="19"/>
      <c r="B2" s="19"/>
      <c r="C2" s="19"/>
      <c r="D2" s="19"/>
      <c r="E2" s="19"/>
      <c r="F2" s="19"/>
      <c r="G2" s="19"/>
      <c r="H2" s="21"/>
      <c r="I2" s="21"/>
      <c r="J2" s="21"/>
      <c r="K2" s="21"/>
    </row>
    <row r="3" spans="1:17" ht="24" customHeight="1" x14ac:dyDescent="0.15">
      <c r="A3" s="22" t="s">
        <v>1</v>
      </c>
      <c r="B3" s="22" t="s">
        <v>2</v>
      </c>
      <c r="C3" s="23" t="s">
        <v>3</v>
      </c>
      <c r="D3" s="24"/>
      <c r="E3" s="25" t="s">
        <v>4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10</v>
      </c>
      <c r="K3" s="25" t="s">
        <v>11</v>
      </c>
      <c r="L3" s="3"/>
      <c r="M3" s="3"/>
      <c r="N3" s="3"/>
      <c r="O3" s="3"/>
      <c r="P3" s="3"/>
      <c r="Q3" s="3"/>
    </row>
    <row r="4" spans="1:17" ht="24" customHeight="1" x14ac:dyDescent="0.15">
      <c r="A4" s="2">
        <v>1</v>
      </c>
      <c r="B4" s="13" t="s">
        <v>13</v>
      </c>
      <c r="C4" s="14" t="s">
        <v>14</v>
      </c>
      <c r="D4" s="14" t="s">
        <v>15</v>
      </c>
      <c r="E4" s="5" t="s">
        <v>16</v>
      </c>
      <c r="F4" s="5" t="s">
        <v>17</v>
      </c>
      <c r="G4" s="2" t="s">
        <v>18</v>
      </c>
      <c r="H4" s="16" t="s">
        <v>12</v>
      </c>
      <c r="I4" s="15" t="s">
        <v>19</v>
      </c>
      <c r="J4" s="17" t="str">
        <f>HYPERLINK("http://www2.sanpainet.or.jp/zyohou/index_u2.php?UserID=724501")</f>
        <v>http://www2.sanpainet.or.jp/zyohou/index_u2.php?UserID=724501</v>
      </c>
      <c r="K4" s="17" t="str">
        <f>HYPERLINK("https://hamameta.com/")</f>
        <v>https://hamameta.com/</v>
      </c>
      <c r="L4" s="3"/>
      <c r="M4" s="3"/>
      <c r="N4" s="3"/>
      <c r="O4" s="3"/>
      <c r="P4" s="3"/>
      <c r="Q4" s="3"/>
    </row>
    <row r="5" spans="1:17" ht="24" customHeight="1" x14ac:dyDescent="0.15">
      <c r="A5" s="2">
        <v>2</v>
      </c>
      <c r="B5" s="14" t="s">
        <v>20</v>
      </c>
      <c r="C5" s="14" t="s">
        <v>21</v>
      </c>
      <c r="D5" s="14" t="s">
        <v>22</v>
      </c>
      <c r="E5" s="6" t="s">
        <v>23</v>
      </c>
      <c r="F5" s="4" t="s">
        <v>17</v>
      </c>
      <c r="G5" s="2" t="s">
        <v>24</v>
      </c>
      <c r="H5" s="15" t="s">
        <v>12</v>
      </c>
      <c r="I5" s="15" t="s">
        <v>25</v>
      </c>
      <c r="J5" s="17" t="str">
        <f>HYPERLINK("https://www2.sanpainet.or.jp/zyohou/index_u2.php?UserID=529007")</f>
        <v>https://www2.sanpainet.or.jp/zyohou/index_u2.php?UserID=529007</v>
      </c>
      <c r="K5" s="17" t="str">
        <f>HYPERLINK("https://www.econecol.co.jp/")</f>
        <v>https://www.econecol.co.jp/</v>
      </c>
      <c r="L5" s="3"/>
      <c r="M5" s="3"/>
      <c r="N5" s="3"/>
      <c r="O5" s="3"/>
      <c r="P5" s="3"/>
      <c r="Q5" s="3"/>
    </row>
    <row r="6" spans="1:17" ht="24" customHeight="1" x14ac:dyDescent="0.15">
      <c r="A6" s="2">
        <v>3</v>
      </c>
      <c r="B6" s="14" t="s">
        <v>26</v>
      </c>
      <c r="C6" s="14" t="s">
        <v>21</v>
      </c>
      <c r="D6" s="14" t="s">
        <v>27</v>
      </c>
      <c r="E6" s="6" t="s">
        <v>28</v>
      </c>
      <c r="F6" s="4" t="s">
        <v>17</v>
      </c>
      <c r="G6" s="2" t="s">
        <v>29</v>
      </c>
      <c r="H6" s="15" t="s">
        <v>12</v>
      </c>
      <c r="I6" s="15" t="s">
        <v>30</v>
      </c>
      <c r="J6" s="17" t="str">
        <f>HYPERLINK("http://www2.sanpainet.or.jp/zyohou/index_u5.php?Param1=8&amp;Param2=365203&amp;Param0=&amp;menu=2")</f>
        <v>http://www2.sanpainet.or.jp/zyohou/index_u5.php?Param1=8&amp;Param2=365203&amp;Param0=&amp;menu=2</v>
      </c>
      <c r="K6" s="17" t="str">
        <f>HYPERLINK("http://msk-g.co.jp/")</f>
        <v>http://msk-g.co.jp/</v>
      </c>
      <c r="L6" s="3"/>
      <c r="M6" s="3"/>
      <c r="N6" s="3"/>
      <c r="O6" s="3"/>
      <c r="P6" s="3"/>
      <c r="Q6" s="3"/>
    </row>
    <row r="7" spans="1:17" ht="24" customHeight="1" x14ac:dyDescent="0.15">
      <c r="A7" s="2">
        <v>4</v>
      </c>
      <c r="B7" s="14" t="s">
        <v>31</v>
      </c>
      <c r="C7" s="14" t="s">
        <v>21</v>
      </c>
      <c r="D7" s="14" t="s">
        <v>32</v>
      </c>
      <c r="E7" s="6" t="s">
        <v>33</v>
      </c>
      <c r="F7" s="4" t="s">
        <v>9</v>
      </c>
      <c r="G7" s="2" t="s">
        <v>34</v>
      </c>
      <c r="H7" s="15" t="s">
        <v>12</v>
      </c>
      <c r="I7" s="15" t="s">
        <v>35</v>
      </c>
      <c r="J7" s="17" t="str">
        <f>HYPERLINK("http://www.ktservice.co.jp")</f>
        <v>http://www.ktservice.co.jp</v>
      </c>
      <c r="K7" s="17" t="str">
        <f>HYPERLINK("")</f>
        <v/>
      </c>
      <c r="L7" s="3"/>
      <c r="M7" s="3"/>
      <c r="N7" s="3"/>
      <c r="O7" s="3"/>
      <c r="P7" s="3"/>
      <c r="Q7" s="3"/>
    </row>
    <row r="8" spans="1:17" ht="24" customHeight="1" x14ac:dyDescent="0.15">
      <c r="A8" s="2">
        <v>5</v>
      </c>
      <c r="B8" s="14" t="s">
        <v>31</v>
      </c>
      <c r="C8" s="14" t="s">
        <v>21</v>
      </c>
      <c r="D8" s="14" t="s">
        <v>32</v>
      </c>
      <c r="E8" s="6" t="s">
        <v>33</v>
      </c>
      <c r="F8" s="6" t="s">
        <v>36</v>
      </c>
      <c r="G8" s="2" t="s">
        <v>37</v>
      </c>
      <c r="H8" s="15" t="s">
        <v>12</v>
      </c>
      <c r="I8" s="15" t="s">
        <v>35</v>
      </c>
      <c r="J8" s="17" t="str">
        <f>HYPERLINK("http://www.ktservice.co.jp")</f>
        <v>http://www.ktservice.co.jp</v>
      </c>
      <c r="K8" s="17" t="str">
        <f>HYPERLINK("")</f>
        <v/>
      </c>
      <c r="L8" s="3"/>
      <c r="M8" s="3"/>
      <c r="N8" s="3"/>
      <c r="O8" s="3"/>
      <c r="P8" s="3"/>
      <c r="Q8" s="3"/>
    </row>
    <row r="9" spans="1:17" ht="24" customHeight="1" x14ac:dyDescent="0.15">
      <c r="A9" s="2">
        <v>6</v>
      </c>
      <c r="B9" s="14" t="s">
        <v>38</v>
      </c>
      <c r="C9" s="14" t="s">
        <v>21</v>
      </c>
      <c r="D9" s="14" t="s">
        <v>39</v>
      </c>
      <c r="E9" s="6" t="s">
        <v>40</v>
      </c>
      <c r="F9" s="4" t="s">
        <v>17</v>
      </c>
      <c r="G9" s="2" t="s">
        <v>41</v>
      </c>
      <c r="H9" s="15" t="s">
        <v>12</v>
      </c>
      <c r="I9" s="15" t="s">
        <v>42</v>
      </c>
      <c r="J9" s="17" t="str">
        <f>HYPERLINK("http://www2.sanpainet.or.jp/zyohou/index_u2.php?UserID=524967")</f>
        <v>http://www2.sanpainet.or.jp/zyohou/index_u2.php?UserID=524967</v>
      </c>
      <c r="K9" s="17" t="str">
        <f>HYPERLINK("https://www.midac.jp/")</f>
        <v>https://www.midac.jp/</v>
      </c>
      <c r="L9" s="3"/>
      <c r="M9" s="3"/>
      <c r="N9" s="3"/>
      <c r="O9" s="3"/>
      <c r="P9" s="3"/>
      <c r="Q9" s="3"/>
    </row>
    <row r="10" spans="1:17" ht="24" customHeight="1" x14ac:dyDescent="0.15">
      <c r="A10" s="2">
        <v>7</v>
      </c>
      <c r="B10" s="14" t="s">
        <v>43</v>
      </c>
      <c r="C10" s="14" t="s">
        <v>21</v>
      </c>
      <c r="D10" s="14" t="s">
        <v>44</v>
      </c>
      <c r="E10" s="6" t="s">
        <v>45</v>
      </c>
      <c r="F10" s="4" t="s">
        <v>17</v>
      </c>
      <c r="G10" s="2" t="s">
        <v>46</v>
      </c>
      <c r="H10" s="15" t="s">
        <v>12</v>
      </c>
      <c r="I10" s="15" t="s">
        <v>47</v>
      </c>
      <c r="J10" s="17" t="str">
        <f>HYPERLINK("https://www2.sanpainet.or.jp/zyohou/index_u2.php?UserID=00233")</f>
        <v>https://www2.sanpainet.or.jp/zyohou/index_u2.php?UserID=00233</v>
      </c>
      <c r="K10" s="17" t="str">
        <f>HYPERLINK("https://www.recycle-clean.co.jp/")</f>
        <v>https://www.recycle-clean.co.jp/</v>
      </c>
      <c r="L10" s="3"/>
      <c r="M10" s="3"/>
      <c r="N10" s="3"/>
      <c r="O10" s="3"/>
      <c r="P10" s="3"/>
      <c r="Q10" s="3"/>
    </row>
    <row r="11" spans="1:17" ht="24" customHeight="1" x14ac:dyDescent="0.15">
      <c r="A11" s="2">
        <v>8</v>
      </c>
      <c r="B11" s="14" t="s">
        <v>48</v>
      </c>
      <c r="C11" s="14" t="s">
        <v>21</v>
      </c>
      <c r="D11" s="14" t="s">
        <v>49</v>
      </c>
      <c r="E11" s="6" t="s">
        <v>50</v>
      </c>
      <c r="F11" s="4" t="s">
        <v>17</v>
      </c>
      <c r="G11" s="2" t="s">
        <v>51</v>
      </c>
      <c r="H11" s="15" t="s">
        <v>12</v>
      </c>
      <c r="I11" s="15" t="s">
        <v>52</v>
      </c>
      <c r="J11" s="17" t="str">
        <f>HYPERLINK("http://www2.sanpainet.or.jp/zyohou/index_u2.php?UserID=758376")</f>
        <v>http://www2.sanpainet.or.jp/zyohou/index_u2.php?UserID=758376</v>
      </c>
      <c r="K11" s="17" t="str">
        <f>HYPERLINK("http://www.sakae-taiya.co.jp/")</f>
        <v>http://www.sakae-taiya.co.jp/</v>
      </c>
      <c r="L11" s="3"/>
      <c r="M11" s="3"/>
      <c r="N11" s="3"/>
      <c r="O11" s="3"/>
      <c r="P11" s="3"/>
      <c r="Q11" s="3"/>
    </row>
    <row r="12" spans="1:17" ht="24" customHeight="1" x14ac:dyDescent="0.15">
      <c r="A12" s="2">
        <v>9</v>
      </c>
      <c r="B12" s="14" t="s">
        <v>53</v>
      </c>
      <c r="C12" s="14" t="s">
        <v>21</v>
      </c>
      <c r="D12" s="14" t="s">
        <v>54</v>
      </c>
      <c r="E12" s="6" t="s">
        <v>55</v>
      </c>
      <c r="F12" s="4" t="s">
        <v>17</v>
      </c>
      <c r="G12" s="2" t="s">
        <v>56</v>
      </c>
      <c r="H12" s="15" t="s">
        <v>12</v>
      </c>
      <c r="I12" s="15" t="s">
        <v>57</v>
      </c>
      <c r="J12" s="17" t="str">
        <f>HYPERLINK("http://www2.sanpainet.or.jp/zyohou/index_u2.php?UserID=36861")</f>
        <v>http://www2.sanpainet.or.jp/zyohou/index_u2.php?UserID=36861</v>
      </c>
      <c r="K12" s="17" t="str">
        <f>HYPERLINK("https://iwata-st.co.jp")</f>
        <v>https://iwata-st.co.jp</v>
      </c>
      <c r="L12" s="3"/>
      <c r="M12" s="3"/>
      <c r="N12" s="3"/>
      <c r="O12" s="3"/>
      <c r="P12" s="3"/>
      <c r="Q12" s="3"/>
    </row>
    <row r="13" spans="1:17" ht="24" customHeight="1" x14ac:dyDescent="0.15">
      <c r="A13" s="2">
        <v>10</v>
      </c>
      <c r="B13" s="14" t="s">
        <v>58</v>
      </c>
      <c r="C13" s="14" t="s">
        <v>21</v>
      </c>
      <c r="D13" s="14" t="s">
        <v>59</v>
      </c>
      <c r="E13" s="6" t="s">
        <v>60</v>
      </c>
      <c r="F13" s="4" t="s">
        <v>17</v>
      </c>
      <c r="G13" s="2" t="s">
        <v>61</v>
      </c>
      <c r="H13" s="15" t="s">
        <v>12</v>
      </c>
      <c r="I13" s="15" t="s">
        <v>62</v>
      </c>
      <c r="J13" s="17" t="str">
        <f>HYPERLINK("http://www2.sanpainet.or.jp/zyohou/index_u2.php?UserID=902486")</f>
        <v>http://www2.sanpainet.or.jp/zyohou/index_u2.php?UserID=902486</v>
      </c>
      <c r="K13" s="17" t="str">
        <f>HYPERLINK("http://www.koshi-toyota.co.jp/")</f>
        <v>http://www.koshi-toyota.co.jp/</v>
      </c>
      <c r="L13" s="3"/>
      <c r="M13" s="3"/>
      <c r="N13" s="3"/>
      <c r="O13" s="3"/>
      <c r="P13" s="3"/>
      <c r="Q13" s="3"/>
    </row>
    <row r="14" spans="1:17" ht="24" customHeight="1" x14ac:dyDescent="0.15">
      <c r="A14" s="2">
        <v>11</v>
      </c>
      <c r="B14" s="14" t="s">
        <v>63</v>
      </c>
      <c r="C14" s="14" t="s">
        <v>21</v>
      </c>
      <c r="D14" s="14" t="s">
        <v>64</v>
      </c>
      <c r="E14" s="6" t="s">
        <v>65</v>
      </c>
      <c r="F14" s="4" t="s">
        <v>17</v>
      </c>
      <c r="G14" s="2" t="s">
        <v>66</v>
      </c>
      <c r="H14" s="15" t="s">
        <v>12</v>
      </c>
      <c r="I14" s="15" t="s">
        <v>67</v>
      </c>
      <c r="J14" s="17" t="str">
        <f>HYPERLINK("http://www2.sanpainet.or.jp/zyohou/index_u2.php?UserID=971017")</f>
        <v>http://www2.sanpainet.or.jp/zyohou/index_u2.php?UserID=971017</v>
      </c>
      <c r="K14" s="17" t="str">
        <f>HYPERLINK("http://taiyo-ser.com/")</f>
        <v>http://taiyo-ser.com/</v>
      </c>
      <c r="L14" s="3"/>
      <c r="M14" s="3"/>
      <c r="N14" s="3"/>
      <c r="O14" s="3"/>
      <c r="P14" s="3"/>
      <c r="Q14" s="3"/>
    </row>
    <row r="15" spans="1:17" ht="24" customHeight="1" x14ac:dyDescent="0.15">
      <c r="A15" s="2">
        <v>12</v>
      </c>
      <c r="B15" s="14" t="s">
        <v>63</v>
      </c>
      <c r="C15" s="14" t="s">
        <v>21</v>
      </c>
      <c r="D15" s="14" t="s">
        <v>64</v>
      </c>
      <c r="E15" s="6" t="s">
        <v>65</v>
      </c>
      <c r="F15" s="6" t="s">
        <v>68</v>
      </c>
      <c r="G15" s="2" t="s">
        <v>69</v>
      </c>
      <c r="H15" s="15" t="s">
        <v>12</v>
      </c>
      <c r="I15" s="15" t="s">
        <v>67</v>
      </c>
      <c r="J15" s="17" t="str">
        <f>HYPERLINK("http://www2.sanpainet.or.jp/zyohou/index_u2.php?UserID=971017")</f>
        <v>http://www2.sanpainet.or.jp/zyohou/index_u2.php?UserID=971017</v>
      </c>
      <c r="K15" s="17" t="str">
        <f>HYPERLINK("http://taiyo-ser.com/")</f>
        <v>http://taiyo-ser.com/</v>
      </c>
      <c r="L15" s="3"/>
      <c r="M15" s="3"/>
      <c r="N15" s="3"/>
      <c r="O15" s="3"/>
      <c r="P15" s="3"/>
      <c r="Q15" s="3"/>
    </row>
    <row r="16" spans="1:17" ht="24" customHeight="1" x14ac:dyDescent="0.15">
      <c r="A16" s="2">
        <v>13</v>
      </c>
      <c r="B16" s="14" t="s">
        <v>70</v>
      </c>
      <c r="C16" s="14" t="s">
        <v>21</v>
      </c>
      <c r="D16" s="14" t="s">
        <v>71</v>
      </c>
      <c r="E16" s="6" t="s">
        <v>72</v>
      </c>
      <c r="F16" s="4" t="s">
        <v>17</v>
      </c>
      <c r="G16" s="2" t="s">
        <v>73</v>
      </c>
      <c r="H16" s="15" t="s">
        <v>12</v>
      </c>
      <c r="I16" s="15" t="s">
        <v>74</v>
      </c>
      <c r="J16" s="17" t="str">
        <f>HYPERLINK("https://www2.sanpainet.or.jp/zyohou/index_u2.php?UserID=424887")</f>
        <v>https://www2.sanpainet.or.jp/zyohou/index_u2.php?UserID=424887</v>
      </c>
      <c r="K16" s="17" t="str">
        <f>HYPERLINK("https://www.seien.sala.jp/")</f>
        <v>https://www.seien.sala.jp/</v>
      </c>
      <c r="L16" s="3"/>
      <c r="M16" s="3"/>
      <c r="N16" s="3"/>
      <c r="O16" s="3"/>
      <c r="P16" s="3"/>
      <c r="Q16" s="3"/>
    </row>
    <row r="17" spans="1:17" ht="24" customHeight="1" x14ac:dyDescent="0.15">
      <c r="A17" s="2">
        <v>14</v>
      </c>
      <c r="B17" s="14" t="s">
        <v>75</v>
      </c>
      <c r="C17" s="14" t="s">
        <v>21</v>
      </c>
      <c r="D17" s="14" t="s">
        <v>76</v>
      </c>
      <c r="E17" s="6" t="s">
        <v>77</v>
      </c>
      <c r="F17" s="4" t="s">
        <v>17</v>
      </c>
      <c r="G17" s="2" t="s">
        <v>78</v>
      </c>
      <c r="H17" s="15" t="s">
        <v>12</v>
      </c>
      <c r="I17" s="15" t="s">
        <v>79</v>
      </c>
      <c r="J17" s="17" t="str">
        <f>HYPERLINK("http://www2.sanpainet.or.jp/zyohou/index_u2.php?UserID=605932")</f>
        <v>http://www2.sanpainet.or.jp/zyohou/index_u2.php?UserID=605932</v>
      </c>
      <c r="K17" s="17" t="str">
        <f>HYPERLINK("http://www.n-sangyou.co.jp")</f>
        <v>http://www.n-sangyou.co.jp</v>
      </c>
      <c r="L17" s="3"/>
      <c r="M17" s="3"/>
      <c r="N17" s="3"/>
      <c r="O17" s="3"/>
      <c r="P17" s="3"/>
      <c r="Q17" s="3"/>
    </row>
    <row r="18" spans="1:17" ht="24" customHeight="1" x14ac:dyDescent="0.15">
      <c r="A18" s="2">
        <v>15</v>
      </c>
      <c r="B18" s="14" t="s">
        <v>80</v>
      </c>
      <c r="C18" s="14" t="s">
        <v>21</v>
      </c>
      <c r="D18" s="14" t="s">
        <v>81</v>
      </c>
      <c r="E18" s="6" t="s">
        <v>82</v>
      </c>
      <c r="F18" s="4" t="s">
        <v>17</v>
      </c>
      <c r="G18" s="2" t="s">
        <v>83</v>
      </c>
      <c r="H18" s="15" t="s">
        <v>12</v>
      </c>
      <c r="I18" s="15" t="s">
        <v>84</v>
      </c>
      <c r="J18" s="17" t="str">
        <f>HYPERLINK("http://www2.sanpainet.or.jp/zyohou/index_u2.php?UserID=01923")</f>
        <v>http://www2.sanpainet.or.jp/zyohou/index_u2.php?UserID=01923</v>
      </c>
      <c r="K18" s="17" t="str">
        <f>HYPERLINK("http://www.tenboshi.com/")</f>
        <v>http://www.tenboshi.com/</v>
      </c>
      <c r="L18" s="3"/>
      <c r="M18" s="3"/>
      <c r="N18" s="3"/>
      <c r="O18" s="3"/>
      <c r="P18" s="3"/>
      <c r="Q18" s="3"/>
    </row>
    <row r="19" spans="1:17" ht="24" customHeight="1" x14ac:dyDescent="0.15">
      <c r="A19" s="2">
        <v>16</v>
      </c>
      <c r="B19" s="14" t="s">
        <v>80</v>
      </c>
      <c r="C19" s="14" t="s">
        <v>21</v>
      </c>
      <c r="D19" s="14" t="s">
        <v>81</v>
      </c>
      <c r="E19" s="6" t="s">
        <v>82</v>
      </c>
      <c r="F19" s="6" t="s">
        <v>68</v>
      </c>
      <c r="G19" s="2" t="s">
        <v>85</v>
      </c>
      <c r="H19" s="15" t="s">
        <v>12</v>
      </c>
      <c r="I19" s="15" t="s">
        <v>86</v>
      </c>
      <c r="J19" s="17" t="str">
        <f>HYPERLINK("http://www2.sanpainet.or.jp/zyohou/index_u2.php?UserID=01923")</f>
        <v>http://www2.sanpainet.or.jp/zyohou/index_u2.php?UserID=01923</v>
      </c>
      <c r="K19" s="17" t="str">
        <f>HYPERLINK("http://www.tenboshi.com/")</f>
        <v>http://www.tenboshi.com/</v>
      </c>
      <c r="L19" s="3"/>
      <c r="M19" s="3"/>
      <c r="N19" s="3"/>
      <c r="O19" s="3"/>
      <c r="P19" s="3"/>
      <c r="Q19" s="3"/>
    </row>
    <row r="20" spans="1:17" ht="24" customHeight="1" x14ac:dyDescent="0.15">
      <c r="A20" s="2">
        <v>17</v>
      </c>
      <c r="B20" s="14" t="s">
        <v>87</v>
      </c>
      <c r="C20" s="14" t="s">
        <v>21</v>
      </c>
      <c r="D20" s="14" t="s">
        <v>88</v>
      </c>
      <c r="E20" s="6" t="s">
        <v>89</v>
      </c>
      <c r="F20" s="4" t="s">
        <v>17</v>
      </c>
      <c r="G20" s="2" t="s">
        <v>90</v>
      </c>
      <c r="H20" s="15" t="s">
        <v>12</v>
      </c>
      <c r="I20" s="15" t="s">
        <v>91</v>
      </c>
      <c r="J20" s="17" t="str">
        <f>HYPERLINK("http://www2.sanpainet.or.jp/zyohou/index_u2.php?UserID=00858")</f>
        <v>http://www2.sanpainet.or.jp/zyohou/index_u2.php?UserID=00858</v>
      </c>
      <c r="K20" s="17" t="str">
        <f>HYPERLINK("http://www.toumei.gr.jp")</f>
        <v>http://www.toumei.gr.jp</v>
      </c>
      <c r="L20" s="3"/>
      <c r="M20" s="3"/>
      <c r="N20" s="3"/>
      <c r="O20" s="3"/>
      <c r="P20" s="3"/>
      <c r="Q20" s="3"/>
    </row>
    <row r="21" spans="1:17" ht="24" customHeight="1" x14ac:dyDescent="0.15">
      <c r="A21" s="2">
        <v>18</v>
      </c>
      <c r="B21" s="14" t="s">
        <v>87</v>
      </c>
      <c r="C21" s="14" t="s">
        <v>21</v>
      </c>
      <c r="D21" s="14" t="s">
        <v>88</v>
      </c>
      <c r="E21" s="6" t="s">
        <v>89</v>
      </c>
      <c r="F21" s="6" t="s">
        <v>68</v>
      </c>
      <c r="G21" s="2" t="s">
        <v>92</v>
      </c>
      <c r="H21" s="15" t="s">
        <v>12</v>
      </c>
      <c r="I21" s="15" t="s">
        <v>93</v>
      </c>
      <c r="J21" s="17" t="str">
        <f>HYPERLINK("http://www2.sanpainet.or.jp/zyohou/index_u2.php?UserID=00858")</f>
        <v>http://www2.sanpainet.or.jp/zyohou/index_u2.php?UserID=00858</v>
      </c>
      <c r="K21" s="17" t="str">
        <f>HYPERLINK("http://www.toumei.gr.jp")</f>
        <v>http://www.toumei.gr.jp</v>
      </c>
      <c r="L21" s="3"/>
      <c r="M21" s="3"/>
      <c r="N21" s="3"/>
      <c r="O21" s="3"/>
      <c r="P21" s="3"/>
      <c r="Q21" s="3"/>
    </row>
    <row r="22" spans="1:17" ht="24" customHeight="1" x14ac:dyDescent="0.15">
      <c r="A22" s="2">
        <v>19</v>
      </c>
      <c r="B22" s="14" t="s">
        <v>94</v>
      </c>
      <c r="C22" s="14" t="s">
        <v>21</v>
      </c>
      <c r="D22" s="14" t="s">
        <v>95</v>
      </c>
      <c r="E22" s="6" t="s">
        <v>96</v>
      </c>
      <c r="F22" s="4" t="s">
        <v>17</v>
      </c>
      <c r="G22" s="2" t="s">
        <v>97</v>
      </c>
      <c r="H22" s="15" t="s">
        <v>12</v>
      </c>
      <c r="I22" s="15" t="s">
        <v>98</v>
      </c>
      <c r="J22" s="17" t="str">
        <f>HYPERLINK("https://www2.sanpainet.or.jp/zyohou/index_u2.php?UserID=02806")</f>
        <v>https://www2.sanpainet.or.jp/zyohou/index_u2.php?UserID=02806</v>
      </c>
      <c r="K22" s="17" t="str">
        <f>HYPERLINK("https://cs-iwata.co.jp/")</f>
        <v>https://cs-iwata.co.jp/</v>
      </c>
      <c r="L22" s="3"/>
      <c r="M22" s="3"/>
      <c r="N22" s="3"/>
      <c r="O22" s="3"/>
      <c r="P22" s="3"/>
      <c r="Q22" s="3"/>
    </row>
    <row r="23" spans="1:17" ht="24" customHeight="1" x14ac:dyDescent="0.15">
      <c r="A23" s="7"/>
      <c r="B23" s="8"/>
      <c r="C23" s="8"/>
      <c r="D23" s="8"/>
      <c r="E23" s="8"/>
      <c r="F23" s="3"/>
      <c r="G23" s="3"/>
      <c r="H23" s="7"/>
      <c r="I23" s="7"/>
      <c r="J23" s="9"/>
      <c r="K23" s="8"/>
      <c r="L23" s="3"/>
      <c r="M23" s="3"/>
      <c r="N23" s="3"/>
      <c r="O23" s="3"/>
      <c r="P23" s="3"/>
      <c r="Q23" s="3"/>
    </row>
    <row r="24" spans="1:17" ht="24" customHeight="1" x14ac:dyDescent="0.15">
      <c r="A24" s="7"/>
      <c r="B24" s="8"/>
      <c r="C24" s="8"/>
      <c r="D24" s="8"/>
      <c r="E24" s="8"/>
      <c r="F24" s="3"/>
      <c r="G24" s="3"/>
      <c r="H24" s="7"/>
      <c r="I24" s="7"/>
      <c r="J24" s="9"/>
      <c r="K24" s="8"/>
      <c r="L24" s="3"/>
      <c r="M24" s="3"/>
      <c r="N24" s="3"/>
      <c r="O24" s="3"/>
      <c r="P24" s="3"/>
      <c r="Q24" s="3"/>
    </row>
    <row r="25" spans="1:17" ht="24" customHeight="1" x14ac:dyDescent="0.15">
      <c r="A25" s="7"/>
      <c r="B25" s="8"/>
      <c r="C25" s="8"/>
      <c r="D25" s="8"/>
      <c r="E25" s="8"/>
      <c r="F25" s="3"/>
      <c r="G25" s="3"/>
      <c r="H25" s="7"/>
      <c r="I25" s="7"/>
      <c r="J25" s="9"/>
      <c r="K25" s="8"/>
      <c r="L25" s="3"/>
      <c r="M25" s="3"/>
      <c r="N25" s="3"/>
      <c r="O25" s="3"/>
      <c r="P25" s="3"/>
      <c r="Q25" s="3"/>
    </row>
    <row r="26" spans="1:17" ht="24" customHeight="1" x14ac:dyDescent="0.15">
      <c r="A26" s="7"/>
      <c r="B26" s="8"/>
      <c r="C26" s="8"/>
      <c r="D26" s="8"/>
      <c r="E26" s="8"/>
      <c r="F26" s="3"/>
      <c r="G26" s="3"/>
      <c r="H26" s="7"/>
      <c r="I26" s="7"/>
      <c r="J26" s="9"/>
      <c r="K26" s="8"/>
      <c r="L26" s="3"/>
      <c r="M26" s="3"/>
      <c r="N26" s="3"/>
      <c r="O26" s="3"/>
      <c r="P26" s="3"/>
      <c r="Q26" s="3"/>
    </row>
    <row r="27" spans="1:17" ht="24" customHeight="1" x14ac:dyDescent="0.15">
      <c r="A27" s="7"/>
      <c r="B27" s="8"/>
      <c r="C27" s="8"/>
      <c r="D27" s="8"/>
      <c r="E27" s="8"/>
      <c r="F27" s="3"/>
      <c r="G27" s="3"/>
      <c r="H27" s="7"/>
      <c r="I27" s="7"/>
      <c r="J27" s="9"/>
      <c r="K27" s="8"/>
      <c r="L27" s="3"/>
      <c r="M27" s="3"/>
      <c r="N27" s="3"/>
      <c r="O27" s="3"/>
      <c r="P27" s="3"/>
      <c r="Q27" s="3"/>
    </row>
    <row r="28" spans="1:17" ht="24" customHeight="1" x14ac:dyDescent="0.15">
      <c r="A28" s="7"/>
      <c r="B28" s="8"/>
      <c r="C28" s="8"/>
      <c r="D28" s="8"/>
      <c r="E28" s="8"/>
      <c r="F28" s="3"/>
      <c r="G28" s="3"/>
      <c r="H28" s="7"/>
      <c r="I28" s="7"/>
      <c r="J28" s="9"/>
      <c r="K28" s="8"/>
      <c r="L28" s="3"/>
      <c r="M28" s="3"/>
      <c r="N28" s="3"/>
      <c r="O28" s="3"/>
      <c r="P28" s="3"/>
      <c r="Q28" s="3"/>
    </row>
  </sheetData>
  <autoFilter ref="A3:K3">
    <filterColumn colId="2" showButton="0"/>
  </autoFilter>
  <mergeCells count="3">
    <mergeCell ref="A1:G2"/>
    <mergeCell ref="H1:K2"/>
    <mergeCell ref="C3:D3"/>
  </mergeCells>
  <phoneticPr fontId="2"/>
  <pageMargins left="0.39370078740157483" right="0.39370078740157483" top="0.51181102362204722" bottom="0.86614173228346458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優良産業廃棄物処理業者一覧表 (1)</vt:lpstr>
      <vt:lpstr>'優良産業廃棄物処理業者一覧表 (1)'!Print_Titles</vt:lpstr>
      <vt:lpstr>'優良産業廃棄物処理業者一覧表 (1)'!発行年月日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藤田祐大</dc:creator>
  <cp:lastModifiedBy>Windows ユーザー</cp:lastModifiedBy>
  <cp:lastPrinted>2015-10-26T06:44:57Z</cp:lastPrinted>
  <dcterms:created xsi:type="dcterms:W3CDTF">2015-09-18T02:12:39Z</dcterms:created>
  <dcterms:modified xsi:type="dcterms:W3CDTF">2026-04-02T00:24:53Z</dcterms:modified>
</cp:coreProperties>
</file>