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99" documentId="8_{BCAACF67-BEE6-422C-B42E-FA602EBFDBB6}" xr6:coauthVersionLast="47" xr6:coauthVersionMax="47" xr10:uidLastSave="{EB1670BB-15FA-4FE4-9049-7A25ED513CC0}"/>
  <bookViews>
    <workbookView xWindow="5280"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<sst xmlns="http://schemas.openxmlformats.org/spreadsheetml/2006/main" count="7426" uniqueCount="2490">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</sst>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2209</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2210</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2206</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c r="M17" s="696"/>
      <c r="N17" s="696"/>
      <c r="O17" s="697"/>
      <c r="P17" s="77" t="s">
        <v>12</v>
      </c>
      <c r="Q17" s="698"/>
      <c r="R17" s="699"/>
      <c r="S17" s="699"/>
      <c r="T17" s="699"/>
      <c r="U17" s="700"/>
      <c r="V17" s="37"/>
      <c r="W17" s="37"/>
      <c r="X17" s="37"/>
      <c r="Y17" s="37"/>
      <c r="Z17" s="37"/>
      <c r="AB17" s="24"/>
      <c r="AC17" s="24"/>
      <c r="AD17" s="24"/>
      <c r="AO17" s="27" t="s">
        <v>13</v>
      </c>
    </row>
    <row r="18" spans="1:41" ht="44.25" customHeight="1">
      <c r="A18" s="686"/>
      <c r="B18" s="687" t="s">
        <v>14</v>
      </c>
      <c r="C18" s="687"/>
      <c r="D18" s="687"/>
      <c r="E18" s="687"/>
      <c r="F18" s="687"/>
      <c r="G18" s="687"/>
      <c r="H18" s="687"/>
      <c r="I18" s="687"/>
      <c r="J18" s="687"/>
      <c r="K18" s="687"/>
      <c r="L18" s="680"/>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v>
      </c>
    </row>
    <row r="19" spans="1:41" ht="38.25" customHeight="1">
      <c r="A19" s="662"/>
      <c r="B19" s="687" t="s">
        <v>15</v>
      </c>
      <c r="C19" s="687"/>
      <c r="D19" s="687"/>
      <c r="E19" s="687"/>
      <c r="F19" s="687"/>
      <c r="G19" s="687"/>
      <c r="H19" s="687"/>
      <c r="I19" s="687"/>
      <c r="J19" s="687"/>
      <c r="K19" s="687"/>
      <c r="L19" s="683"/>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16</v>
      </c>
      <c r="B20" s="664" t="s">
        <v>17</v>
      </c>
      <c r="C20" s="656"/>
      <c r="D20" s="656"/>
      <c r="E20" s="656"/>
      <c r="F20" s="656"/>
      <c r="G20" s="656"/>
      <c r="H20" s="656"/>
      <c r="I20" s="656"/>
      <c r="J20" s="656"/>
      <c r="K20" s="656"/>
      <c r="L20" s="653"/>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18</v>
      </c>
      <c r="C21" s="663"/>
      <c r="D21" s="663"/>
      <c r="E21" s="663"/>
      <c r="F21" s="663"/>
      <c r="G21" s="663"/>
      <c r="H21" s="663"/>
      <c r="I21" s="663"/>
      <c r="J21" s="663"/>
      <c r="K21" s="664"/>
      <c r="L21" s="653"/>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19</v>
      </c>
      <c r="B22" s="673"/>
      <c r="C22" s="673"/>
      <c r="D22" s="673"/>
      <c r="E22" s="673"/>
      <c r="F22" s="673"/>
      <c r="G22" s="673"/>
      <c r="H22" s="673"/>
      <c r="I22" s="673"/>
      <c r="J22" s="673"/>
      <c r="K22" s="674"/>
      <c r="L22" s="701"/>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20</v>
      </c>
      <c r="B23" s="656" t="s">
        <v>8</v>
      </c>
      <c r="C23" s="656"/>
      <c r="D23" s="656"/>
      <c r="E23" s="656"/>
      <c r="F23" s="656"/>
      <c r="G23" s="656"/>
      <c r="H23" s="656"/>
      <c r="I23" s="656"/>
      <c r="J23" s="656"/>
      <c r="K23" s="656"/>
      <c r="L23" s="653"/>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18</v>
      </c>
      <c r="C24" s="670"/>
      <c r="D24" s="670"/>
      <c r="E24" s="670"/>
      <c r="F24" s="670"/>
      <c r="G24" s="670"/>
      <c r="H24" s="670"/>
      <c r="I24" s="670"/>
      <c r="J24" s="670"/>
      <c r="K24" s="670"/>
      <c r="L24" s="653"/>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21</v>
      </c>
      <c r="B25" s="656" t="s">
        <v>22</v>
      </c>
      <c r="C25" s="656"/>
      <c r="D25" s="656"/>
      <c r="E25" s="656"/>
      <c r="F25" s="656"/>
      <c r="G25" s="656"/>
      <c r="H25" s="656"/>
      <c r="I25" s="656"/>
      <c r="J25" s="656"/>
      <c r="K25" s="656"/>
      <c r="L25" s="653"/>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23</v>
      </c>
      <c r="C26" s="656"/>
      <c r="D26" s="656"/>
      <c r="E26" s="656"/>
      <c r="F26" s="656"/>
      <c r="G26" s="656"/>
      <c r="H26" s="656"/>
      <c r="I26" s="656"/>
      <c r="J26" s="656"/>
      <c r="K26" s="656"/>
      <c r="L26" s="667"/>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2211</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2212</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26</v>
      </c>
      <c r="B33" s="688" t="s">
        <v>2213</v>
      </c>
      <c r="C33" s="689"/>
      <c r="D33" s="689"/>
      <c r="E33" s="689"/>
      <c r="F33" s="689"/>
      <c r="G33" s="689"/>
      <c r="H33" s="689"/>
      <c r="I33" s="689"/>
      <c r="J33" s="689"/>
      <c r="K33" s="690"/>
      <c r="L33" s="688" t="s">
        <v>27</v>
      </c>
      <c r="M33" s="689"/>
      <c r="N33" s="689"/>
      <c r="O33" s="689"/>
      <c r="P33" s="690"/>
      <c r="Q33" s="714" t="s">
        <v>28</v>
      </c>
      <c r="R33" s="715"/>
      <c r="S33" s="715"/>
      <c r="T33" s="715"/>
      <c r="U33" s="715"/>
      <c r="V33" s="716"/>
      <c r="W33" s="649" t="s">
        <v>29</v>
      </c>
      <c r="X33" s="649"/>
      <c r="Y33" s="649"/>
      <c r="Z33" s="649" t="s">
        <v>30</v>
      </c>
      <c r="AA33" s="649"/>
      <c r="AB33" s="649"/>
      <c r="AC33" s="710" t="s">
        <v>31</v>
      </c>
      <c r="AD33" s="642" t="s">
        <v>2214</v>
      </c>
      <c r="AE33" s="717" t="s">
        <v>2215</v>
      </c>
      <c r="AF33" s="645" t="s">
        <v>2216</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32</v>
      </c>
      <c r="R34" s="661"/>
      <c r="S34" s="661"/>
      <c r="T34" s="661"/>
      <c r="U34" s="661"/>
      <c r="V34" s="289" t="s">
        <v>33</v>
      </c>
      <c r="W34" s="642"/>
      <c r="X34" s="642"/>
      <c r="Y34" s="642"/>
      <c r="Z34" s="642"/>
      <c r="AA34" s="642"/>
      <c r="AB34" s="642"/>
      <c r="AC34" s="711"/>
      <c r="AD34" s="643"/>
      <c r="AE34" s="718"/>
      <c r="AF34" s="646"/>
      <c r="AG34" s="691"/>
      <c r="AH34"/>
      <c r="AI34"/>
      <c r="AJ34"/>
      <c r="AK34"/>
      <c r="AL34"/>
      <c r="AM34"/>
      <c r="AN34"/>
    </row>
    <row r="35" spans="1:43" ht="45" customHeight="1" thickBot="1">
      <c r="A35" s="50">
        <v>1</v>
      </c>
      <c r="B35" s="631"/>
      <c r="C35" s="632"/>
      <c r="D35" s="632"/>
      <c r="E35" s="632"/>
      <c r="F35" s="632"/>
      <c r="G35" s="632"/>
      <c r="H35" s="632"/>
      <c r="I35" s="632"/>
      <c r="J35" s="632"/>
      <c r="K35" s="633"/>
      <c r="L35" s="704"/>
      <c r="M35" s="705"/>
      <c r="N35" s="705"/>
      <c r="O35" s="705"/>
      <c r="P35" s="706"/>
      <c r="Q35" s="694"/>
      <c r="R35" s="694"/>
      <c r="S35" s="694"/>
      <c r="T35" s="694"/>
      <c r="U35" s="694"/>
      <c r="V35" s="292"/>
      <c r="W35" s="719"/>
      <c r="X35" s="720"/>
      <c r="Y35" s="721"/>
      <c r="Z35" s="650"/>
      <c r="AA35" s="650"/>
      <c r="AB35" s="650"/>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1"/>
      <c r="C36" s="632"/>
      <c r="D36" s="632"/>
      <c r="E36" s="632"/>
      <c r="F36" s="632"/>
      <c r="G36" s="632"/>
      <c r="H36" s="632"/>
      <c r="I36" s="632"/>
      <c r="J36" s="632"/>
      <c r="K36" s="633"/>
      <c r="L36" s="634"/>
      <c r="M36" s="635"/>
      <c r="N36" s="635"/>
      <c r="O36" s="635"/>
      <c r="P36" s="636"/>
      <c r="Q36" s="637"/>
      <c r="R36" s="637"/>
      <c r="S36" s="637"/>
      <c r="T36" s="637"/>
      <c r="U36" s="637"/>
      <c r="V36" s="381"/>
      <c r="W36" s="638"/>
      <c r="X36" s="639"/>
      <c r="Y36" s="640"/>
      <c r="Z36" s="641"/>
      <c r="AA36" s="641"/>
      <c r="AB36" s="64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31"/>
      <c r="C37" s="632"/>
      <c r="D37" s="632"/>
      <c r="E37" s="632"/>
      <c r="F37" s="632"/>
      <c r="G37" s="632"/>
      <c r="H37" s="632"/>
      <c r="I37" s="632"/>
      <c r="J37" s="632"/>
      <c r="K37" s="633"/>
      <c r="L37" s="634"/>
      <c r="M37" s="635"/>
      <c r="N37" s="635"/>
      <c r="O37" s="635"/>
      <c r="P37" s="636"/>
      <c r="Q37" s="637"/>
      <c r="R37" s="637"/>
      <c r="S37" s="637"/>
      <c r="T37" s="637"/>
      <c r="U37" s="637"/>
      <c r="V37" s="383"/>
      <c r="W37" s="638"/>
      <c r="X37" s="639"/>
      <c r="Y37" s="640"/>
      <c r="Z37" s="641"/>
      <c r="AA37" s="641"/>
      <c r="AB37" s="64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31"/>
      <c r="C38" s="632"/>
      <c r="D38" s="632"/>
      <c r="E38" s="632"/>
      <c r="F38" s="632"/>
      <c r="G38" s="632"/>
      <c r="H38" s="632"/>
      <c r="I38" s="632"/>
      <c r="J38" s="632"/>
      <c r="K38" s="633"/>
      <c r="L38" s="634"/>
      <c r="M38" s="635"/>
      <c r="N38" s="635"/>
      <c r="O38" s="635"/>
      <c r="P38" s="636"/>
      <c r="Q38" s="637"/>
      <c r="R38" s="637"/>
      <c r="S38" s="637"/>
      <c r="T38" s="637"/>
      <c r="U38" s="637"/>
      <c r="V38" s="383"/>
      <c r="W38" s="638"/>
      <c r="X38" s="639"/>
      <c r="Y38" s="640"/>
      <c r="Z38" s="641"/>
      <c r="AA38" s="641"/>
      <c r="AB38" s="64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31"/>
      <c r="C39" s="632"/>
      <c r="D39" s="632"/>
      <c r="E39" s="632"/>
      <c r="F39" s="632"/>
      <c r="G39" s="632"/>
      <c r="H39" s="632"/>
      <c r="I39" s="632"/>
      <c r="J39" s="632"/>
      <c r="K39" s="633"/>
      <c r="L39" s="634"/>
      <c r="M39" s="635"/>
      <c r="N39" s="635"/>
      <c r="O39" s="635"/>
      <c r="P39" s="636"/>
      <c r="Q39" s="637"/>
      <c r="R39" s="637"/>
      <c r="S39" s="637"/>
      <c r="T39" s="637"/>
      <c r="U39" s="637"/>
      <c r="V39" s="383"/>
      <c r="W39" s="638"/>
      <c r="X39" s="639"/>
      <c r="Y39" s="640"/>
      <c r="Z39" s="641"/>
      <c r="AA39" s="641"/>
      <c r="AB39" s="64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31"/>
      <c r="C40" s="632"/>
      <c r="D40" s="632"/>
      <c r="E40" s="632"/>
      <c r="F40" s="632"/>
      <c r="G40" s="632"/>
      <c r="H40" s="632"/>
      <c r="I40" s="632"/>
      <c r="J40" s="632"/>
      <c r="K40" s="633"/>
      <c r="L40" s="634"/>
      <c r="M40" s="635"/>
      <c r="N40" s="635"/>
      <c r="O40" s="635"/>
      <c r="P40" s="636"/>
      <c r="Q40" s="637"/>
      <c r="R40" s="637"/>
      <c r="S40" s="637"/>
      <c r="T40" s="637"/>
      <c r="U40" s="637"/>
      <c r="V40" s="383"/>
      <c r="W40" s="638"/>
      <c r="X40" s="639"/>
      <c r="Y40" s="640"/>
      <c r="Z40" s="641"/>
      <c r="AA40" s="641"/>
      <c r="AB40" s="64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31"/>
      <c r="C41" s="632"/>
      <c r="D41" s="632"/>
      <c r="E41" s="632"/>
      <c r="F41" s="632"/>
      <c r="G41" s="632"/>
      <c r="H41" s="632"/>
      <c r="I41" s="632"/>
      <c r="J41" s="632"/>
      <c r="K41" s="633"/>
      <c r="L41" s="634"/>
      <c r="M41" s="635"/>
      <c r="N41" s="635"/>
      <c r="O41" s="635"/>
      <c r="P41" s="636"/>
      <c r="Q41" s="637"/>
      <c r="R41" s="637"/>
      <c r="S41" s="637"/>
      <c r="T41" s="637"/>
      <c r="U41" s="637"/>
      <c r="V41" s="378"/>
      <c r="W41" s="638"/>
      <c r="X41" s="639"/>
      <c r="Y41" s="640"/>
      <c r="Z41" s="641"/>
      <c r="AA41" s="641"/>
      <c r="AB41" s="64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708"/>
      <c r="C42" s="709"/>
      <c r="D42" s="709"/>
      <c r="E42" s="709"/>
      <c r="F42" s="709"/>
      <c r="G42" s="709"/>
      <c r="H42" s="709"/>
      <c r="I42" s="709"/>
      <c r="J42" s="709"/>
      <c r="K42" s="709"/>
      <c r="L42" s="707"/>
      <c r="M42" s="707"/>
      <c r="N42" s="707"/>
      <c r="O42" s="707"/>
      <c r="P42" s="707"/>
      <c r="Q42" s="637"/>
      <c r="R42" s="637"/>
      <c r="S42" s="637"/>
      <c r="T42" s="637"/>
      <c r="U42" s="637"/>
      <c r="V42" s="290"/>
      <c r="W42" s="641"/>
      <c r="X42" s="641"/>
      <c r="Y42" s="641"/>
      <c r="Z42" s="641"/>
      <c r="AA42" s="641"/>
      <c r="AB42" s="64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0" t="s">
        <v>11</v>
      </c>
      <c r="I7" s="928" t="str">
        <f>IF(基本情報入力シート!AO18="－","",基本情報入力シート!AO18)</f>
        <v>-</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2427</v>
      </c>
      <c r="D17" s="783"/>
      <c r="E17" s="783"/>
      <c r="F17" s="783"/>
      <c r="G17" s="783"/>
      <c r="H17" s="783"/>
      <c r="I17" s="783"/>
      <c r="J17" s="783"/>
      <c r="K17" s="783"/>
      <c r="L17" s="783"/>
      <c r="M17" s="783"/>
      <c r="N17" s="783"/>
      <c r="O17" s="783"/>
      <c r="P17" s="783"/>
      <c r="Q17" s="912">
        <f>SUM('別紙様式2-2（個票（４、５月））'!L7:N7,'別紙様式2-3（個票（６月以降））'!K8:O8)</f>
        <v>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17" t="s">
        <v>2228</v>
      </c>
      <c r="D18" s="917"/>
      <c r="E18" s="917"/>
      <c r="F18" s="917"/>
      <c r="G18" s="917"/>
      <c r="H18" s="917"/>
      <c r="I18" s="917"/>
      <c r="J18" s="917"/>
      <c r="K18" s="917"/>
      <c r="L18" s="917"/>
      <c r="M18" s="917"/>
      <c r="N18" s="917"/>
      <c r="O18" s="917"/>
      <c r="P18" s="917"/>
      <c r="Q18" s="918"/>
      <c r="R18" s="918"/>
      <c r="S18" s="918"/>
      <c r="T18" s="918"/>
      <c r="U18" s="918"/>
      <c r="V18" s="918"/>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83" t="s">
        <v>2231</v>
      </c>
      <c r="D21" s="783"/>
      <c r="E21" s="783"/>
      <c r="F21" s="783"/>
      <c r="G21" s="783"/>
      <c r="H21" s="783"/>
      <c r="I21" s="783"/>
      <c r="J21" s="783"/>
      <c r="K21" s="783"/>
      <c r="L21" s="783"/>
      <c r="M21" s="783"/>
      <c r="N21" s="783"/>
      <c r="O21" s="783"/>
      <c r="P21" s="731"/>
      <c r="Q21" s="900">
        <f>Q17</f>
        <v>0</v>
      </c>
      <c r="R21" s="901"/>
      <c r="S21" s="901"/>
      <c r="T21" s="901"/>
      <c r="U21" s="901"/>
      <c r="V21" s="902"/>
      <c r="W21" s="125"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83" t="s">
        <v>2233</v>
      </c>
      <c r="D22" s="783"/>
      <c r="E22" s="783"/>
      <c r="F22" s="783"/>
      <c r="G22" s="783"/>
      <c r="H22" s="783"/>
      <c r="I22" s="783"/>
      <c r="J22" s="783"/>
      <c r="K22" s="783"/>
      <c r="L22" s="783"/>
      <c r="M22" s="783"/>
      <c r="N22" s="783"/>
      <c r="O22" s="783"/>
      <c r="P22" s="731"/>
      <c r="Q22" s="907"/>
      <c r="R22" s="908"/>
      <c r="S22" s="908"/>
      <c r="T22" s="908"/>
      <c r="U22" s="908"/>
      <c r="V22" s="909"/>
      <c r="W22" s="125"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83" t="s">
        <v>2235</v>
      </c>
      <c r="D23" s="783"/>
      <c r="E23" s="783"/>
      <c r="F23" s="783"/>
      <c r="G23" s="783"/>
      <c r="H23" s="783"/>
      <c r="I23" s="783"/>
      <c r="J23" s="783"/>
      <c r="K23" s="783"/>
      <c r="L23" s="783"/>
      <c r="M23" s="783"/>
      <c r="N23" s="783"/>
      <c r="O23" s="783"/>
      <c r="P23" s="731"/>
      <c r="Q23" s="907"/>
      <c r="R23" s="908"/>
      <c r="S23" s="908"/>
      <c r="T23" s="908"/>
      <c r="U23" s="908"/>
      <c r="V23" s="909"/>
      <c r="W23" s="125"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83" t="s">
        <v>2237</v>
      </c>
      <c r="D24" s="783"/>
      <c r="E24" s="783"/>
      <c r="F24" s="783"/>
      <c r="G24" s="783"/>
      <c r="H24" s="783"/>
      <c r="I24" s="783"/>
      <c r="J24" s="783"/>
      <c r="K24" s="783"/>
      <c r="L24" s="783"/>
      <c r="M24" s="783"/>
      <c r="N24" s="783"/>
      <c r="O24" s="783"/>
      <c r="P24" s="731"/>
      <c r="Q24" s="886">
        <f>Q22+Q23</f>
        <v>0</v>
      </c>
      <c r="R24" s="887"/>
      <c r="S24" s="887"/>
      <c r="T24" s="887"/>
      <c r="U24" s="887"/>
      <c r="V24" s="888"/>
      <c r="W24" s="125"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54</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8" t="s">
        <v>48</v>
      </c>
      <c r="AA31" s="29" t="s">
        <v>50</v>
      </c>
      <c r="AB31" s="894" t="str">
        <f>IF(H6="", "", IFERROR(IF(T32&gt;=T31,"○","×"),""))</f>
        <v/>
      </c>
      <c r="AC31" s="141"/>
      <c r="AD31" s="142"/>
      <c r="AE31" s="142"/>
      <c r="AF31" s="142"/>
      <c r="AG31" s="142"/>
      <c r="AH31" s="142"/>
      <c r="AI31" s="142"/>
      <c r="AJ31" s="142"/>
      <c r="AK31" s="142"/>
      <c r="AL31" s="18"/>
      <c r="AM31" s="816" t="s">
        <v>56</v>
      </c>
      <c r="AN31" s="817"/>
      <c r="AO31" s="817"/>
      <c r="AP31" s="817"/>
      <c r="AQ31" s="817"/>
      <c r="AR31" s="817"/>
      <c r="AS31" s="817"/>
      <c r="AT31" s="817"/>
      <c r="AU31" s="817"/>
      <c r="AV31" s="817"/>
      <c r="AW31" s="817"/>
      <c r="AX31" s="817"/>
      <c r="AY31" s="818"/>
    </row>
    <row r="32" spans="1:51" ht="28.5" customHeight="1" thickBot="1">
      <c r="A32" s="18"/>
      <c r="B32" s="140" t="s">
        <v>49</v>
      </c>
      <c r="C32" s="783" t="s">
        <v>57</v>
      </c>
      <c r="D32" s="783"/>
      <c r="E32" s="783"/>
      <c r="F32" s="783"/>
      <c r="G32" s="783"/>
      <c r="H32" s="783"/>
      <c r="I32" s="783"/>
      <c r="J32" s="783"/>
      <c r="K32" s="783"/>
      <c r="L32" s="783"/>
      <c r="M32" s="783"/>
      <c r="N32" s="783"/>
      <c r="O32" s="783"/>
      <c r="P32" s="783"/>
      <c r="Q32" s="783"/>
      <c r="R32" s="783"/>
      <c r="S32" s="783"/>
      <c r="T32" s="882"/>
      <c r="U32" s="882"/>
      <c r="V32" s="882"/>
      <c r="W32" s="882"/>
      <c r="X32" s="882"/>
      <c r="Y32" s="883"/>
      <c r="Z32" s="126" t="s">
        <v>48</v>
      </c>
      <c r="AA32" s="29" t="s">
        <v>50</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52" t="s">
        <v>59</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60</v>
      </c>
      <c r="BB37" s="885"/>
      <c r="BC37" s="885"/>
      <c r="BD37" s="885"/>
      <c r="BE37" s="885" t="s">
        <v>60</v>
      </c>
      <c r="BF37" s="885"/>
      <c r="BG37" s="885"/>
      <c r="BH37" s="885"/>
      <c r="BI37" s="942" t="s">
        <v>2465</v>
      </c>
      <c r="BJ37" s="943"/>
      <c r="BK37" s="943"/>
      <c r="BL37" s="943"/>
      <c r="BM37" s="943"/>
      <c r="BN37" s="944"/>
    </row>
    <row r="38" spans="1:66" s="13" customFormat="1" ht="18" customHeight="1" thickBot="1">
      <c r="A38" s="19"/>
      <c r="B38" s="736" t="s">
        <v>2197</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3" customHeight="1" thickBot="1">
      <c r="A39" s="19"/>
      <c r="B39" s="733" t="s">
        <v>61</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52"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63</v>
      </c>
      <c r="BB41" s="951"/>
      <c r="BC41" s="951"/>
      <c r="BD41" s="951"/>
      <c r="BE41" s="951" t="s">
        <v>63</v>
      </c>
      <c r="BF41" s="951"/>
      <c r="BG41" s="951"/>
      <c r="BH41" s="951"/>
    </row>
    <row r="42" spans="1:66" s="13" customFormat="1" ht="18" customHeight="1" thickBot="1">
      <c r="A42" s="19"/>
      <c r="B42" s="733" t="s">
        <v>2201</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3" t="s">
        <v>64</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3" t="s">
        <v>2436</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2184</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856" t="s">
        <v>2488</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856" t="s">
        <v>2437</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856" t="s">
        <v>2467</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74</v>
      </c>
    </row>
    <row r="68" spans="1:53" ht="15.6" customHeight="1">
      <c r="A68" s="18"/>
      <c r="B68" s="688" t="s">
        <v>75</v>
      </c>
      <c r="C68" s="689"/>
      <c r="D68" s="689"/>
      <c r="E68" s="840"/>
      <c r="F68" s="841"/>
      <c r="G68" s="825" t="s">
        <v>2240</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！この区分（４項目）から１つ以上の取組が選択されていません。</v>
      </c>
      <c r="AN68" s="817"/>
      <c r="AO68" s="817"/>
      <c r="AP68" s="817"/>
      <c r="AQ68" s="817"/>
      <c r="AR68" s="817"/>
      <c r="AS68" s="817"/>
      <c r="AT68" s="817"/>
      <c r="AU68" s="817"/>
      <c r="AV68" s="817"/>
      <c r="AW68" s="817"/>
      <c r="AX68" s="818"/>
      <c r="AY68" s="19"/>
      <c r="AZ68" s="13"/>
      <c r="BA68" s="822">
        <f>COUNTIF(E68:F71, "✓")+COUNTIF(E68:F71, "誓約")</f>
        <v>0</v>
      </c>
    </row>
    <row r="69" spans="1:53" ht="15" customHeight="1" thickBot="1">
      <c r="A69" s="18"/>
      <c r="B69" s="691"/>
      <c r="C69" s="692"/>
      <c r="D69" s="692"/>
      <c r="E69" s="823"/>
      <c r="F69" s="824"/>
      <c r="G69" s="825" t="s">
        <v>76</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c r="F70" s="824"/>
      <c r="G70" s="825" t="s">
        <v>2241</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2242</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77</v>
      </c>
      <c r="C72" s="689"/>
      <c r="D72" s="689"/>
      <c r="E72" s="840"/>
      <c r="F72" s="841"/>
      <c r="G72" s="825" t="s">
        <v>2243</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！この区分（４項目）から１つ以上の取組が選択されていません。</v>
      </c>
      <c r="AN72" s="817"/>
      <c r="AO72" s="817"/>
      <c r="AP72" s="817"/>
      <c r="AQ72" s="817"/>
      <c r="AR72" s="817"/>
      <c r="AS72" s="817"/>
      <c r="AT72" s="817"/>
      <c r="AU72" s="817"/>
      <c r="AV72" s="817"/>
      <c r="AW72" s="817"/>
      <c r="AX72" s="818"/>
      <c r="AY72" s="19"/>
      <c r="AZ72" s="13"/>
      <c r="BA72" s="822">
        <f>COUNTIF(E72:F75, "✓")+COUNTIF(E72:F75, "誓約")</f>
        <v>0</v>
      </c>
    </row>
    <row r="73" spans="1:53" ht="15" customHeight="1" thickBot="1">
      <c r="A73" s="18"/>
      <c r="B73" s="691"/>
      <c r="C73" s="692"/>
      <c r="D73" s="692"/>
      <c r="E73" s="823"/>
      <c r="F73" s="824"/>
      <c r="G73" s="825" t="s">
        <v>2244</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78</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79</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80</v>
      </c>
      <c r="C76" s="689"/>
      <c r="D76" s="834"/>
      <c r="E76" s="840"/>
      <c r="F76" s="841"/>
      <c r="G76" s="825" t="s">
        <v>2245</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！この区分（４項目）から１つ以上の取組が選択されていません。</v>
      </c>
      <c r="AN76" s="817"/>
      <c r="AO76" s="817"/>
      <c r="AP76" s="817"/>
      <c r="AQ76" s="817"/>
      <c r="AR76" s="817"/>
      <c r="AS76" s="817"/>
      <c r="AT76" s="817"/>
      <c r="AU76" s="817"/>
      <c r="AV76" s="817"/>
      <c r="AW76" s="817"/>
      <c r="AX76" s="818"/>
      <c r="AY76" s="19"/>
      <c r="AZ76" s="13"/>
      <c r="BA76" s="822">
        <f>COUNTIF(E76:F80, "✓")+COUNTIF(E76:F80, "誓約")</f>
        <v>0</v>
      </c>
    </row>
    <row r="77" spans="1:53" ht="28.15" customHeight="1" thickBot="1">
      <c r="A77" s="18"/>
      <c r="B77" s="691"/>
      <c r="C77" s="835"/>
      <c r="D77" s="836"/>
      <c r="E77" s="823"/>
      <c r="F77" s="824"/>
      <c r="G77" s="825" t="s">
        <v>81</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2246</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c r="F79" s="847"/>
      <c r="G79" s="825" t="s">
        <v>2247</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2248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7"/>
      <c r="AO80" s="817"/>
      <c r="AP80" s="817"/>
      <c r="AQ80" s="817"/>
      <c r="AR80" s="817"/>
      <c r="AS80" s="817"/>
      <c r="AT80" s="817"/>
      <c r="AU80" s="817"/>
      <c r="AV80" s="817"/>
      <c r="AW80" s="817"/>
      <c r="AX80" s="818"/>
      <c r="AY80" s="19"/>
      <c r="AZ80" s="13"/>
      <c r="BA80" s="822">
        <f>COUNTIF(E81:F84, "✓")+COUNTIF(E81:F84, "誓約")</f>
        <v>0</v>
      </c>
    </row>
    <row r="81" spans="1:53" ht="32.450000000000003" customHeight="1" thickBot="1">
      <c r="A81" s="18"/>
      <c r="B81" s="688" t="s">
        <v>82</v>
      </c>
      <c r="C81" s="689"/>
      <c r="D81" s="834"/>
      <c r="E81" s="823"/>
      <c r="F81" s="824"/>
      <c r="G81" s="825" t="s">
        <v>2249</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2250</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c r="F83" s="847"/>
      <c r="G83" s="825" t="s">
        <v>2255</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c r="F84" s="829"/>
      <c r="G84" s="825" t="s">
        <v>2251</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0</v>
      </c>
    </row>
    <row r="85" spans="1:53" ht="15" customHeight="1" thickBot="1">
      <c r="A85" s="18"/>
      <c r="B85" s="688" t="s">
        <v>83</v>
      </c>
      <c r="C85" s="689"/>
      <c r="D85" s="834"/>
      <c r="E85" s="823"/>
      <c r="F85" s="824"/>
      <c r="G85" s="825" t="s">
        <v>84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85</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！この区分（４項目）から２つ以上の取組が選択されていません。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86</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2252</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87</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2256</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88</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c r="F92" s="829"/>
      <c r="G92" s="831" t="s">
        <v>89</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90</v>
      </c>
      <c r="C93" s="689"/>
      <c r="D93" s="834"/>
      <c r="E93" s="840"/>
      <c r="F93" s="841"/>
      <c r="G93" s="825" t="s">
        <v>2257</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！この区分（４項目）から１つ以上の取組が選択されていません。</v>
      </c>
      <c r="AN93" s="817"/>
      <c r="AO93" s="817"/>
      <c r="AP93" s="817"/>
      <c r="AQ93" s="817"/>
      <c r="AR93" s="817"/>
      <c r="AS93" s="817"/>
      <c r="AT93" s="817"/>
      <c r="AU93" s="817"/>
      <c r="AV93" s="817"/>
      <c r="AW93" s="817"/>
      <c r="AX93" s="818"/>
      <c r="AY93" s="19"/>
      <c r="AZ93" s="13"/>
      <c r="BA93" s="822">
        <f>COUNTIF(E93:F96, "✓")+COUNTIF(E93:F96, "誓約")</f>
        <v>0</v>
      </c>
    </row>
    <row r="94" spans="1:53" ht="27.75" customHeight="1" thickBot="1">
      <c r="A94" s="18"/>
      <c r="B94" s="691"/>
      <c r="C94" s="835"/>
      <c r="D94" s="836"/>
      <c r="E94" s="823"/>
      <c r="F94" s="824"/>
      <c r="G94" s="825" t="s">
        <v>2258</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2253</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2254</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
      </c>
      <c r="AL99" s="18"/>
      <c r="AY99" s="167"/>
    </row>
    <row r="100" spans="1:56" s="167" customFormat="1" ht="30.6" customHeight="1">
      <c r="A100" s="165"/>
      <c r="B100" s="798" t="s">
        <v>93</v>
      </c>
      <c r="C100" s="799"/>
      <c r="D100" s="799"/>
      <c r="E100" s="800" t="b">
        <v>0</v>
      </c>
      <c r="F100" s="626"/>
      <c r="G100" s="804" t="s">
        <v>2259</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92</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c r="G101" s="812" t="s">
        <v>94</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60</v>
      </c>
      <c r="BB103" s="784"/>
      <c r="BC103" s="784"/>
      <c r="BD103" s="784"/>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2489</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734" t="s">
        <v>2443</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0</v>
      </c>
      <c r="X108" s="795"/>
      <c r="Y108" s="795"/>
      <c r="Z108" s="795"/>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83" t="s">
        <v>2471</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0</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83" t="s">
        <v>2486</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0</v>
      </c>
      <c r="X110" s="795"/>
      <c r="Y110" s="795"/>
      <c r="Z110" s="949"/>
      <c r="AA110" s="574"/>
      <c r="AB110" s="78" t="s">
        <v>50</v>
      </c>
      <c r="AC110" s="894"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31" t="s">
        <v>2484</v>
      </c>
      <c r="D111" s="732"/>
      <c r="E111" s="732"/>
      <c r="F111" s="732"/>
      <c r="G111" s="732"/>
      <c r="H111" s="732"/>
      <c r="I111" s="732"/>
      <c r="J111" s="732"/>
      <c r="K111" s="732"/>
      <c r="L111" s="732"/>
      <c r="M111" s="732"/>
      <c r="N111" s="732"/>
      <c r="O111" s="732"/>
      <c r="P111" s="732"/>
      <c r="Q111" s="732"/>
      <c r="R111" s="732"/>
      <c r="S111" s="732"/>
      <c r="T111" s="732"/>
      <c r="U111" s="732"/>
      <c r="V111" s="733"/>
      <c r="W111" s="815">
        <f>T32</f>
        <v>0</v>
      </c>
      <c r="X111" s="815"/>
      <c r="Y111" s="815"/>
      <c r="Z111" s="815"/>
      <c r="AA111" s="574" t="s">
        <v>48</v>
      </c>
      <c r="AB111" s="78" t="s">
        <v>50</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98</v>
      </c>
      <c r="AF115" s="788"/>
      <c r="AG115" s="788"/>
      <c r="AH115" s="788"/>
      <c r="AI115" s="788"/>
      <c r="AJ115" s="789"/>
      <c r="AK115" s="537" t="str">
        <f>IF(H6="", "", IF(AND(BA116=TRUE,OR(BA117=TRUE),BA118=TRUE,BA119=TRUE, BA121=TRUE, BA120=TRUE,BA122=TRUE),"○","×"))</f>
        <v/>
      </c>
      <c r="AL115" s="18"/>
      <c r="AM115" s="790" t="s">
        <v>99</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2207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100</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782" t="s">
        <v>2261</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100</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770" t="s">
        <v>2190</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101</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770" t="s">
        <v>102</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103</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770" t="s">
        <v>104</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105</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775" t="s">
        <v>106</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107</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70" t="s">
        <v>108</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103</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764" t="s">
        <v>2432</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111</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766"/>
      <c r="F131" s="767"/>
      <c r="G131" s="187" t="s">
        <v>113</v>
      </c>
      <c r="H131" s="766"/>
      <c r="I131" s="767"/>
      <c r="J131" s="187" t="s">
        <v>114</v>
      </c>
      <c r="K131" s="766"/>
      <c r="L131" s="767"/>
      <c r="M131" s="187" t="s">
        <v>115</v>
      </c>
      <c r="N131" s="15"/>
      <c r="O131" s="768" t="s">
        <v>40</v>
      </c>
      <c r="P131" s="768"/>
      <c r="Q131" s="768"/>
      <c r="R131" s="769" t="str">
        <f>IF(H6="","",H6)</f>
        <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116</v>
      </c>
      <c r="O132" s="760"/>
      <c r="P132" s="760"/>
      <c r="Q132" s="760"/>
      <c r="R132" s="761" t="s">
        <v>17</v>
      </c>
      <c r="S132" s="761"/>
      <c r="T132" s="762" t="str">
        <f>IF(基本情報入力シート!L20="", "", 基本情報入力シート!L20)</f>
        <v/>
      </c>
      <c r="U132" s="762"/>
      <c r="V132" s="762"/>
      <c r="W132" s="762"/>
      <c r="X132" s="762"/>
      <c r="Y132" s="763" t="s">
        <v>18</v>
      </c>
      <c r="Z132" s="763"/>
      <c r="AA132" s="762" t="str">
        <f>IF(基本情報入力シート!L21="", "", 基本情報入力シート!L21)</f>
        <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121</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2189</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2262</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122</v>
      </c>
      <c r="C143" s="757" t="s">
        <v>123</v>
      </c>
      <c r="D143" s="758"/>
      <c r="E143" s="758"/>
      <c r="F143" s="758"/>
      <c r="G143" s="758"/>
      <c r="H143" s="758"/>
      <c r="I143" s="759"/>
      <c r="J143" s="746" t="s">
        <v>124</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
      </c>
      <c r="AL143" s="18"/>
    </row>
    <row r="144" spans="1:53" s="167" customFormat="1" ht="25.9" customHeight="1">
      <c r="A144" s="165"/>
      <c r="B144" s="205" t="s">
        <v>125</v>
      </c>
      <c r="C144" s="751" t="s">
        <v>126</v>
      </c>
      <c r="D144" s="752"/>
      <c r="E144" s="752"/>
      <c r="F144" s="752"/>
      <c r="G144" s="752"/>
      <c r="H144" s="752"/>
      <c r="I144" s="753"/>
      <c r="J144" s="744" t="s">
        <v>127</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
      </c>
      <c r="AL144" s="206"/>
    </row>
    <row r="145" spans="1:38" s="167" customFormat="1" ht="24" customHeight="1">
      <c r="A145" s="19"/>
      <c r="B145" s="543" t="s">
        <v>128</v>
      </c>
      <c r="C145" s="751" t="s">
        <v>129</v>
      </c>
      <c r="D145" s="752"/>
      <c r="E145" s="752"/>
      <c r="F145" s="752"/>
      <c r="G145" s="752"/>
      <c r="H145" s="752"/>
      <c r="I145" s="753"/>
      <c r="J145" s="744" t="s">
        <v>130</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IF(H6="","",IF(AND(BA42=0,BE42=0),"",IF(OR(AK42="○",AND(AK42="×",AK43="✓")),"○","×")))</f>
        <v/>
      </c>
      <c r="AL145" s="18"/>
    </row>
    <row r="146" spans="1:38" s="13" customFormat="1" ht="26.25" customHeight="1">
      <c r="A146" s="19"/>
      <c r="B146" s="543" t="s">
        <v>131</v>
      </c>
      <c r="C146" s="751" t="s">
        <v>132</v>
      </c>
      <c r="D146" s="752"/>
      <c r="E146" s="752"/>
      <c r="F146" s="752"/>
      <c r="G146" s="752"/>
      <c r="H146" s="752"/>
      <c r="I146" s="753"/>
      <c r="J146" s="744" t="s">
        <v>2449</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
      </c>
      <c r="AL146" s="18"/>
    </row>
    <row r="147" spans="1:38" s="13" customFormat="1" ht="18" customHeight="1">
      <c r="A147" s="19"/>
      <c r="B147" s="543" t="s">
        <v>133</v>
      </c>
      <c r="C147" s="751" t="s">
        <v>134</v>
      </c>
      <c r="D147" s="752"/>
      <c r="E147" s="752"/>
      <c r="F147" s="752"/>
      <c r="G147" s="752"/>
      <c r="H147" s="752"/>
      <c r="I147" s="753"/>
      <c r="J147" s="746" t="s">
        <v>2263</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
      </c>
      <c r="AL147" s="206"/>
    </row>
    <row r="148" spans="1:38" s="13" customFormat="1" ht="22.15" customHeight="1">
      <c r="A148" s="19"/>
      <c r="B148" s="737" t="s">
        <v>135</v>
      </c>
      <c r="C148" s="738" t="s">
        <v>136</v>
      </c>
      <c r="D148" s="739"/>
      <c r="E148" s="739"/>
      <c r="F148" s="739"/>
      <c r="G148" s="739"/>
      <c r="H148" s="739"/>
      <c r="I148" s="740"/>
      <c r="J148" s="744" t="s">
        <v>2191</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
      </c>
      <c r="AL148" s="18"/>
    </row>
    <row r="149" spans="1:38" s="13" customFormat="1">
      <c r="A149" s="19"/>
      <c r="B149" s="737"/>
      <c r="C149" s="741"/>
      <c r="D149" s="742"/>
      <c r="E149" s="742"/>
      <c r="F149" s="742"/>
      <c r="G149" s="742"/>
      <c r="H149" s="742"/>
      <c r="I149" s="743"/>
      <c r="J149" s="746" t="s">
        <v>2264</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
      </c>
      <c r="AL149" s="18"/>
    </row>
    <row r="150" spans="1:38" ht="15" customHeight="1">
      <c r="A150" s="18"/>
      <c r="B150" s="375" t="s">
        <v>137</v>
      </c>
      <c r="C150" s="748" t="s">
        <v>138</v>
      </c>
      <c r="D150" s="748"/>
      <c r="E150" s="748"/>
      <c r="F150" s="748"/>
      <c r="G150" s="748"/>
      <c r="H150" s="748"/>
      <c r="I150" s="748"/>
      <c r="J150" s="749" t="s">
        <v>139</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140</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52</v>
      </c>
      <c r="C153" s="725" t="s">
        <v>141</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
      </c>
      <c r="AL153" s="18"/>
    </row>
    <row r="154" spans="1:38" ht="13.15" customHeight="1">
      <c r="A154" s="18"/>
      <c r="B154" s="208" t="s">
        <v>52</v>
      </c>
      <c r="C154" s="728" t="s">
        <v>142</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S4" s="52"/>
      <c r="BL4" s="220"/>
      <c r="BM4"/>
      <c r="BN4"/>
      <c r="BO4"/>
      <c r="BP4"/>
    </row>
    <row r="5" spans="1:69" ht="35.25" customHeight="1" thickBot="1">
      <c r="A5" s="1002" t="s">
        <v>144</v>
      </c>
      <c r="B5" s="1003"/>
      <c r="C5" s="1003"/>
      <c r="D5" s="1003"/>
      <c r="E5" s="1003"/>
      <c r="F5" s="1003"/>
      <c r="G5" s="1003"/>
      <c r="H5" s="1003"/>
      <c r="I5" s="1003"/>
      <c r="J5" s="1003"/>
      <c r="K5" s="1004"/>
      <c r="L5" s="1005">
        <f>IFERROR(SUM(AC:AC),"")</f>
        <v>0</v>
      </c>
      <c r="M5" s="1006"/>
      <c r="N5" s="1007"/>
      <c r="O5" s="232" t="s">
        <v>48</v>
      </c>
      <c r="P5" s="538"/>
      <c r="Q5" s="233"/>
      <c r="R5" s="213"/>
      <c r="S5" s="214"/>
      <c r="T5" s="57"/>
      <c r="U5" s="215"/>
      <c r="V5" s="215"/>
      <c r="W5" s="215"/>
      <c r="X5" s="215"/>
      <c r="Y5" s="215"/>
      <c r="Z5" s="215"/>
      <c r="AA5" s="215"/>
      <c r="AB5" s="215"/>
      <c r="AC5" s="215"/>
      <c r="AD5" s="215"/>
      <c r="AE5" s="215"/>
      <c r="AF5" s="216"/>
      <c r="AG5" s="1018" t="s">
        <v>2222</v>
      </c>
      <c r="AH5" s="1019"/>
      <c r="AI5" s="1019"/>
      <c r="AJ5" s="1020"/>
      <c r="AK5" s="322">
        <f>COUNTIF(AU:AU,"対象")</f>
        <v>0</v>
      </c>
      <c r="AL5" s="53"/>
      <c r="AM5" s="53"/>
      <c r="AN5" s="53"/>
      <c r="AO5" s="53"/>
      <c r="AP5" s="231"/>
      <c r="AQ5" s="234"/>
      <c r="AS5" s="231"/>
      <c r="BL5" s="220"/>
      <c r="BM5"/>
      <c r="BN5"/>
      <c r="BO5"/>
      <c r="BP5"/>
    </row>
    <row r="6" spans="1:69" ht="35.25" customHeight="1" thickBot="1">
      <c r="A6" s="235"/>
      <c r="B6" s="1002" t="s">
        <v>145</v>
      </c>
      <c r="C6" s="1003"/>
      <c r="D6" s="1003"/>
      <c r="E6" s="1003"/>
      <c r="F6" s="1003"/>
      <c r="G6" s="1003"/>
      <c r="H6" s="1003"/>
      <c r="I6" s="1003"/>
      <c r="J6" s="1003"/>
      <c r="K6" s="1004"/>
      <c r="L6" s="1005">
        <f>IFERROR(SUM(AE:AE),"")</f>
        <v>0</v>
      </c>
      <c r="M6" s="1006"/>
      <c r="N6" s="1007"/>
      <c r="O6" s="232" t="s">
        <v>48</v>
      </c>
      <c r="P6" s="212"/>
      <c r="Q6" s="233"/>
      <c r="R6" s="213"/>
      <c r="S6" s="214"/>
      <c r="T6" s="57"/>
      <c r="U6" s="215"/>
      <c r="V6" s="215"/>
      <c r="W6" s="215"/>
      <c r="X6" s="215"/>
      <c r="Y6" s="215"/>
      <c r="Z6" s="215"/>
      <c r="AA6" s="215"/>
      <c r="AB6" s="215"/>
      <c r="AC6" s="215"/>
      <c r="AD6" s="215"/>
      <c r="AE6" s="215"/>
      <c r="AF6" s="216"/>
      <c r="AG6" s="1008" t="s">
        <v>2435</v>
      </c>
      <c r="AH6" s="1009"/>
      <c r="AI6" s="1009"/>
      <c r="AJ6" s="1010"/>
      <c r="AK6" s="566">
        <f>COUNTIF(AI13:AI113,"○")</f>
        <v>0</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2423</v>
      </c>
      <c r="B7" s="1022"/>
      <c r="C7" s="1022"/>
      <c r="D7" s="1022"/>
      <c r="E7" s="1022"/>
      <c r="F7" s="1022"/>
      <c r="G7" s="1022"/>
      <c r="H7" s="1022"/>
      <c r="I7" s="1022"/>
      <c r="J7" s="1022"/>
      <c r="K7" s="1023"/>
      <c r="L7" s="1024">
        <f>SUM(AD13:AD113)</f>
        <v>0</v>
      </c>
      <c r="M7" s="1024"/>
      <c r="N7" s="1024"/>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2444</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965"/>
      <c r="P12" s="967"/>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2445</v>
      </c>
      <c r="AJ12" s="283" t="s">
        <v>2221</v>
      </c>
      <c r="AK12" s="285" t="s">
        <v>2446</v>
      </c>
      <c r="AL12" s="962" t="s">
        <v>160</v>
      </c>
      <c r="AM12" s="963"/>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
      </c>
      <c r="C20" s="957"/>
      <c r="D20" s="957"/>
      <c r="E20" s="957"/>
      <c r="F20" s="95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T4" s="52"/>
      <c r="BP4" s="220"/>
      <c r="BQ4"/>
      <c r="BR4"/>
      <c r="BS4"/>
      <c r="BT4"/>
      <c r="BU4" s="570"/>
    </row>
    <row r="5" spans="1:74" ht="51" customHeight="1" thickBot="1">
      <c r="A5" s="1032" t="s">
        <v>185</v>
      </c>
      <c r="B5" s="1033"/>
      <c r="C5" s="1033"/>
      <c r="D5" s="1033"/>
      <c r="E5" s="1033"/>
      <c r="F5" s="1033"/>
      <c r="G5" s="1033"/>
      <c r="H5" s="1033"/>
      <c r="I5" s="1033"/>
      <c r="J5" s="1034"/>
      <c r="K5" s="385" t="s">
        <v>186</v>
      </c>
      <c r="L5" s="1035" t="s">
        <v>2204</v>
      </c>
      <c r="M5" s="1036"/>
      <c r="N5" s="1037" t="s">
        <v>2205</v>
      </c>
      <c r="O5" s="1038"/>
      <c r="P5" s="386"/>
      <c r="Q5" s="233"/>
      <c r="R5" s="213"/>
      <c r="S5" s="214"/>
      <c r="T5" s="57"/>
      <c r="U5" s="215"/>
      <c r="V5" s="215"/>
      <c r="W5" s="215"/>
      <c r="X5" s="215"/>
      <c r="Y5" s="215"/>
      <c r="Z5" s="215"/>
      <c r="AA5" s="215"/>
      <c r="AB5" s="215"/>
      <c r="AC5" s="215"/>
      <c r="AD5" s="215"/>
      <c r="AE5" s="215"/>
      <c r="AF5" s="216"/>
      <c r="AG5" s="1018" t="s">
        <v>2434</v>
      </c>
      <c r="AH5" s="1019"/>
      <c r="AI5" s="1019"/>
      <c r="AJ5" s="1020"/>
      <c r="AK5" s="322">
        <f>COUNTIF(AV:AV,"対象")</f>
        <v>0</v>
      </c>
      <c r="AL5" s="53"/>
      <c r="AM5" s="53"/>
      <c r="AN5" s="53"/>
      <c r="AO5" s="53"/>
      <c r="AP5" s="231"/>
      <c r="AQ5" s="234"/>
      <c r="AR5" s="234"/>
      <c r="AT5" s="231"/>
      <c r="BP5" s="220"/>
      <c r="BQ5"/>
      <c r="BR5"/>
      <c r="BS5"/>
      <c r="BT5"/>
      <c r="BU5" s="570"/>
    </row>
    <row r="6" spans="1:74" ht="35.25" customHeight="1" thickBot="1">
      <c r="A6" s="1049" t="s">
        <v>144</v>
      </c>
      <c r="B6" s="1050"/>
      <c r="C6" s="1050"/>
      <c r="D6" s="1050"/>
      <c r="E6" s="1050"/>
      <c r="F6" s="1050"/>
      <c r="G6" s="1050"/>
      <c r="H6" s="1050"/>
      <c r="I6" s="1050"/>
      <c r="J6" s="1051"/>
      <c r="K6" s="287">
        <f>IFERROR(SUM($AC:$AC),"")</f>
        <v>0</v>
      </c>
      <c r="L6" s="1005">
        <f>IFERROR(SUMIF($AO$13:$AO$113,"加算対象",$AC13:$AC113),"")</f>
        <v>0</v>
      </c>
      <c r="M6" s="1007"/>
      <c r="N6" s="1005">
        <f>IFERROR(SUMIF($AO$13:$AO$113,"加算対象外",$AC13:$AC113),"")</f>
        <v>0</v>
      </c>
      <c r="O6" s="1007"/>
      <c r="P6" s="232" t="s">
        <v>48</v>
      </c>
      <c r="Q6" s="233"/>
      <c r="R6" s="213"/>
      <c r="S6" s="214"/>
      <c r="T6" s="57"/>
      <c r="U6" s="215"/>
      <c r="V6" s="215"/>
      <c r="W6" s="215"/>
      <c r="X6" s="215"/>
      <c r="Y6" s="215"/>
      <c r="Z6" s="215"/>
      <c r="AA6" s="215"/>
      <c r="AB6" s="215"/>
      <c r="AC6" s="215"/>
      <c r="AD6" s="215"/>
      <c r="AE6" s="215"/>
      <c r="AF6" s="216"/>
      <c r="AG6" s="1018" t="s">
        <v>2435</v>
      </c>
      <c r="AH6" s="1019"/>
      <c r="AI6" s="1019"/>
      <c r="AJ6" s="1020"/>
      <c r="AK6" s="566">
        <f>COUNTIF(AI13:AI113,"○")</f>
        <v>0</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145</v>
      </c>
      <c r="C7" s="1044"/>
      <c r="D7" s="1044"/>
      <c r="E7" s="1044"/>
      <c r="F7" s="1044"/>
      <c r="G7" s="1044"/>
      <c r="H7" s="1044"/>
      <c r="I7" s="1044"/>
      <c r="J7" s="1045"/>
      <c r="K7" s="287">
        <f>IFERROR(SUM($AE:$AE),"")</f>
        <v>0</v>
      </c>
      <c r="L7" s="1005">
        <f>IFERROR(SUMIF($AO$13:$AO$113,"加算対象",$AE13:$AE113),"")</f>
        <v>0</v>
      </c>
      <c r="M7" s="1007"/>
      <c r="N7" s="1046"/>
      <c r="O7" s="1047"/>
      <c r="P7" s="232" t="s">
        <v>48</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2426</v>
      </c>
      <c r="B8" s="1040"/>
      <c r="C8" s="1040"/>
      <c r="D8" s="1040"/>
      <c r="E8" s="1040"/>
      <c r="F8" s="1040"/>
      <c r="G8" s="1040"/>
      <c r="H8" s="1040"/>
      <c r="I8" s="1040"/>
      <c r="J8" s="1041"/>
      <c r="K8" s="1024">
        <f>SUM(AD13:AD113)</f>
        <v>0</v>
      </c>
      <c r="L8" s="1024"/>
      <c r="M8" s="1024"/>
      <c r="N8" s="1024"/>
      <c r="O8" s="1024"/>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2433</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31" t="s">
        <v>2482</v>
      </c>
      <c r="BR11" s="1031"/>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28"/>
      <c r="P12" s="1030"/>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2447</v>
      </c>
      <c r="AJ12" s="283" t="s">
        <v>2221</v>
      </c>
      <c r="AK12" s="285" t="s">
        <v>2448</v>
      </c>
      <c r="AL12" s="962" t="s">
        <v>160</v>
      </c>
      <c r="AM12" s="963"/>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
      </c>
      <c r="C20" s="960"/>
      <c r="D20" s="960"/>
      <c r="E20" s="960"/>
      <c r="F20" s="9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193</v>
      </c>
      <c r="C3" s="1058"/>
      <c r="D3" s="1058"/>
      <c r="E3" s="1058"/>
      <c r="F3" s="1058"/>
      <c r="G3" s="1058"/>
      <c r="H3" s="1058"/>
      <c r="I3" s="1058"/>
      <c r="J3" s="73"/>
    </row>
    <row r="4" spans="1:10" s="74" customFormat="1" ht="25.15" customHeight="1">
      <c r="A4" s="73"/>
      <c r="B4" s="1055" t="s">
        <v>194</v>
      </c>
      <c r="C4" s="1056"/>
      <c r="D4" s="1056"/>
      <c r="E4" s="1056"/>
      <c r="F4" s="1056"/>
      <c r="G4" s="1056"/>
      <c r="H4" s="1056"/>
      <c r="I4" s="1057"/>
      <c r="J4" s="73"/>
    </row>
    <row r="5" spans="1:10" s="74" customFormat="1" ht="25.15" customHeight="1">
      <c r="A5" s="73"/>
      <c r="B5" s="109" t="s">
        <v>195</v>
      </c>
      <c r="C5" s="1055" t="s">
        <v>196</v>
      </c>
      <c r="D5" s="1056"/>
      <c r="E5" s="1056"/>
      <c r="F5" s="1056"/>
      <c r="G5" s="1056"/>
      <c r="H5" s="1056"/>
      <c r="I5" s="1057"/>
      <c r="J5" s="73"/>
    </row>
    <row r="6" spans="1:10" s="74" customFormat="1" ht="25.15" customHeight="1">
      <c r="A6" s="73"/>
      <c r="B6" s="109" t="s">
        <v>197</v>
      </c>
      <c r="C6" s="1055" t="s">
        <v>198</v>
      </c>
      <c r="D6" s="1056"/>
      <c r="E6" s="1056"/>
      <c r="F6" s="1056"/>
      <c r="G6" s="1056"/>
      <c r="H6" s="1056"/>
      <c r="I6" s="1057"/>
      <c r="J6" s="73"/>
    </row>
    <row r="7" spans="1:10" s="74" customFormat="1" ht="25.15" customHeight="1">
      <c r="A7" s="73"/>
      <c r="B7" s="109" t="s">
        <v>199</v>
      </c>
      <c r="C7" s="1055" t="s">
        <v>200</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201</v>
      </c>
      <c r="C9" s="1058"/>
      <c r="D9" s="1058"/>
      <c r="E9" s="1058"/>
      <c r="F9" s="1058"/>
      <c r="G9" s="1058"/>
      <c r="H9" s="1058"/>
      <c r="I9" s="1058"/>
      <c r="J9" s="73"/>
    </row>
    <row r="10" spans="1:10" s="74" customFormat="1" ht="25.15" customHeight="1">
      <c r="A10" s="73"/>
      <c r="B10" s="1055" t="s">
        <v>202</v>
      </c>
      <c r="C10" s="1056"/>
      <c r="D10" s="1056"/>
      <c r="E10" s="1056"/>
      <c r="F10" s="1056"/>
      <c r="G10" s="1056"/>
      <c r="H10" s="1056"/>
      <c r="I10" s="1057"/>
      <c r="J10" s="73"/>
    </row>
    <row r="11" spans="1:10" s="74" customFormat="1" ht="56.45" customHeight="1">
      <c r="A11" s="73"/>
      <c r="B11" s="1059" t="s">
        <v>203</v>
      </c>
      <c r="C11" s="1052" t="s">
        <v>204</v>
      </c>
      <c r="D11" s="1053"/>
      <c r="E11" s="1053"/>
      <c r="F11" s="1053"/>
      <c r="G11" s="1053"/>
      <c r="H11" s="1053"/>
      <c r="I11" s="1054"/>
      <c r="J11" s="73"/>
    </row>
    <row r="12" spans="1:10" s="74" customFormat="1" ht="54.6" customHeight="1">
      <c r="A12" s="73"/>
      <c r="B12" s="1059"/>
      <c r="C12" s="1060" t="s">
        <v>205</v>
      </c>
      <c r="D12" s="109" t="s">
        <v>206</v>
      </c>
      <c r="E12" s="1052" t="s">
        <v>207</v>
      </c>
      <c r="F12" s="1053"/>
      <c r="G12" s="1053"/>
      <c r="H12" s="1053"/>
      <c r="I12" s="1054"/>
      <c r="J12" s="113"/>
    </row>
    <row r="13" spans="1:10" s="74" customFormat="1" ht="32.450000000000003" customHeight="1">
      <c r="A13" s="73"/>
      <c r="B13" s="1059"/>
      <c r="C13" s="1061"/>
      <c r="D13" s="109" t="s">
        <v>208</v>
      </c>
      <c r="E13" s="1052" t="s">
        <v>209</v>
      </c>
      <c r="F13" s="1053"/>
      <c r="G13" s="1053"/>
      <c r="H13" s="1053"/>
      <c r="I13" s="1054"/>
      <c r="J13" s="113"/>
    </row>
    <row r="14" spans="1:10" s="74" customFormat="1" ht="25.15" customHeight="1">
      <c r="A14" s="73"/>
      <c r="B14" s="109" t="s">
        <v>210</v>
      </c>
      <c r="C14" s="1055" t="s">
        <v>211</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65" t="s">
        <v>214</v>
      </c>
      <c r="B20" s="1066"/>
      <c r="C20" s="67" t="s">
        <v>215</v>
      </c>
      <c r="D20" s="68" t="s">
        <v>216</v>
      </c>
      <c r="E20" s="68" t="s">
        <v>217</v>
      </c>
      <c r="F20" s="68" t="s">
        <v>218</v>
      </c>
      <c r="G20" s="69"/>
      <c r="H20" s="69"/>
      <c r="I20" s="69"/>
    </row>
    <row r="21" spans="1:10" ht="96">
      <c r="A21" s="1067" t="s">
        <v>219</v>
      </c>
      <c r="B21" s="1066"/>
      <c r="C21" s="70" t="s">
        <v>220</v>
      </c>
      <c r="D21" s="70" t="s">
        <v>221</v>
      </c>
      <c r="E21" s="70" t="s">
        <v>222</v>
      </c>
      <c r="F21" s="70" t="s">
        <v>223</v>
      </c>
      <c r="G21" s="69"/>
      <c r="H21" s="69"/>
      <c r="I21" s="69"/>
    </row>
    <row r="22" spans="1:10" ht="85.5">
      <c r="A22" s="1067" t="s">
        <v>224</v>
      </c>
      <c r="B22" s="1066"/>
      <c r="C22" s="70" t="s">
        <v>225</v>
      </c>
      <c r="D22" s="70" t="s">
        <v>226</v>
      </c>
      <c r="E22" s="70" t="s">
        <v>227</v>
      </c>
      <c r="F22" s="71" t="s">
        <v>228</v>
      </c>
      <c r="G22" s="62"/>
      <c r="H22" s="62"/>
      <c r="I22" s="62"/>
    </row>
    <row r="23" spans="1:10" ht="85.5">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4">
      <c r="A25" s="1068" t="s">
        <v>234</v>
      </c>
      <c r="B25" s="1068"/>
      <c r="C25" s="1068"/>
      <c r="D25" s="1068"/>
      <c r="E25" s="1068"/>
      <c r="F25" s="1068"/>
      <c r="G25" s="1068"/>
      <c r="H25" s="1068"/>
      <c r="I25" s="1068"/>
    </row>
    <row r="26" spans="1:10" ht="24">
      <c r="A26" s="64" t="s">
        <v>235</v>
      </c>
      <c r="B26" s="64"/>
      <c r="C26" s="64"/>
      <c r="D26" s="64"/>
      <c r="E26" s="64"/>
      <c r="F26" s="64"/>
      <c r="G26" s="64"/>
      <c r="H26" s="64"/>
      <c r="I26" s="64"/>
    </row>
    <row r="27" spans="1:10" ht="24">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2026-07-30T10:36:09Z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