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PC-648.IHMMT\Downloads\"/>
    </mc:Choice>
  </mc:AlternateContent>
  <bookViews>
    <workbookView xWindow="2760" yWindow="270" windowWidth="24405" windowHeight="14790"/>
  </bookViews>
  <sheets>
    <sheet name="入力シート" sheetId="1" r:id="rId1"/>
    <sheet name="第１０号様式" sheetId="11" r:id="rId2"/>
    <sheet name="1" sheetId="16" r:id="rId3"/>
  </sheets>
  <definedNames>
    <definedName name="_xlnm.Print_Area" localSheetId="2">'1'!$A$1:$BG$198</definedName>
    <definedName name="_xlnm.Print_Area" localSheetId="1">第１０号様式!$A$1:$BG$198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4" i="1" l="1"/>
  <c r="J475" i="1" s="1"/>
  <c r="K474" i="1"/>
  <c r="K475" i="1" s="1"/>
  <c r="L474" i="1"/>
  <c r="L475" i="1" s="1"/>
  <c r="BN1" i="16" l="1"/>
  <c r="BP1" i="16" s="1"/>
  <c r="I474" i="1" l="1"/>
  <c r="I475" i="1" s="1"/>
  <c r="BP62" i="16"/>
  <c r="BP472" i="16"/>
  <c r="BP454" i="16"/>
  <c r="BP264" i="16"/>
  <c r="BP402" i="16"/>
  <c r="BP428" i="16"/>
  <c r="BP381" i="16"/>
  <c r="BP115" i="16"/>
  <c r="BP18" i="16"/>
  <c r="BP347" i="16"/>
  <c r="BP351" i="16"/>
  <c r="BP106" i="16"/>
  <c r="BP185" i="16"/>
  <c r="BP458" i="16"/>
  <c r="BP40" i="16"/>
  <c r="BP274" i="16"/>
  <c r="BP196" i="16"/>
  <c r="BP364" i="16"/>
  <c r="BP181" i="16"/>
  <c r="BP429" i="16"/>
  <c r="BP423" i="16"/>
  <c r="BP455" i="16"/>
  <c r="BP34" i="16"/>
  <c r="BP71" i="16"/>
  <c r="BP174" i="16"/>
  <c r="BP360" i="16"/>
  <c r="BP68" i="16"/>
  <c r="BP406" i="16"/>
  <c r="BP346" i="16"/>
  <c r="BP98" i="16"/>
  <c r="BP118" i="16"/>
  <c r="BP58" i="16"/>
  <c r="BP109" i="16"/>
  <c r="BP133" i="16"/>
  <c r="BP401" i="16"/>
  <c r="BP163" i="16"/>
  <c r="BP313" i="16"/>
  <c r="BP307" i="16"/>
  <c r="BP276" i="16"/>
  <c r="BP37" i="16"/>
  <c r="BP74" i="16"/>
  <c r="BP156" i="16"/>
  <c r="BP268" i="16"/>
  <c r="BP150" i="16"/>
  <c r="BP326" i="16"/>
  <c r="BP367" i="16"/>
  <c r="BP322" i="16"/>
  <c r="BP453" i="16"/>
  <c r="BP288" i="16"/>
  <c r="BP220" i="16"/>
  <c r="BP169" i="16"/>
  <c r="BP171" i="16"/>
  <c r="BP374" i="16"/>
  <c r="BP305" i="16"/>
  <c r="BP95" i="16"/>
  <c r="BP188" i="16"/>
  <c r="BP229" i="16"/>
  <c r="BP468" i="16"/>
  <c r="BP142" i="16"/>
  <c r="BP116" i="16"/>
  <c r="BP219" i="16"/>
  <c r="BP13" i="16"/>
  <c r="BP65" i="16"/>
  <c r="BP4" i="16"/>
  <c r="BP9" i="16"/>
  <c r="BP324" i="16"/>
  <c r="BP239" i="16"/>
  <c r="BP168" i="16"/>
  <c r="BP5" i="16"/>
  <c r="BP258" i="16"/>
  <c r="BP269" i="16"/>
  <c r="BP50" i="16"/>
  <c r="BP244" i="16"/>
  <c r="BP275" i="16"/>
  <c r="BP323" i="16"/>
  <c r="BP39" i="16"/>
  <c r="BP145" i="16"/>
  <c r="BP357" i="16"/>
  <c r="BP128" i="16"/>
  <c r="BP466" i="16"/>
  <c r="BP386" i="16"/>
  <c r="BP421" i="16"/>
  <c r="BP117" i="16"/>
  <c r="BP340" i="16"/>
  <c r="BP70" i="16"/>
  <c r="BP84" i="16"/>
  <c r="BP253" i="16"/>
  <c r="BP47" i="16"/>
  <c r="BP129" i="16"/>
  <c r="BP83" i="16"/>
  <c r="BP334" i="16"/>
  <c r="BP311" i="16"/>
  <c r="BP358" i="16"/>
  <c r="BP194" i="16"/>
  <c r="BP123" i="16"/>
  <c r="BP237" i="16"/>
  <c r="BP439" i="16"/>
  <c r="BP463" i="16"/>
  <c r="BP201" i="16"/>
  <c r="BP430" i="16"/>
  <c r="BP399" i="16"/>
  <c r="BP248" i="16"/>
  <c r="BP434" i="16"/>
  <c r="BP25" i="16"/>
  <c r="BP103" i="16"/>
  <c r="BP15" i="16"/>
  <c r="BP317" i="16"/>
  <c r="BP33" i="16"/>
  <c r="BP141" i="16"/>
  <c r="BP148" i="16"/>
  <c r="BP31" i="16"/>
  <c r="BP59" i="16"/>
  <c r="BP263" i="16"/>
  <c r="BP452" i="16"/>
  <c r="BP403" i="16"/>
  <c r="BP80" i="16"/>
  <c r="BP182" i="16"/>
  <c r="BP177" i="16"/>
  <c r="BP320" i="16"/>
  <c r="BP77" i="16"/>
  <c r="BP190" i="16"/>
  <c r="BP250" i="16"/>
  <c r="BP328" i="16"/>
  <c r="BP191" i="16"/>
  <c r="BP139" i="16"/>
  <c r="BP445" i="16"/>
  <c r="BP202" i="16"/>
  <c r="BP315" i="16"/>
  <c r="BP89" i="16"/>
  <c r="BP153" i="16"/>
  <c r="BP408" i="16"/>
  <c r="BP369" i="16"/>
  <c r="BP425" i="16"/>
  <c r="BP217" i="16"/>
  <c r="BP228" i="16"/>
  <c r="BP278" i="16"/>
  <c r="BP337" i="16"/>
  <c r="BP341" i="16"/>
  <c r="BP245" i="16"/>
  <c r="BP132" i="16"/>
  <c r="BP370" i="16"/>
  <c r="BP413" i="16"/>
  <c r="BP431" i="16"/>
  <c r="BP469" i="16"/>
  <c r="BP113" i="16"/>
  <c r="BP416" i="16"/>
  <c r="BP450" i="16"/>
  <c r="BP277" i="16"/>
  <c r="BP310" i="16"/>
  <c r="BP379" i="16"/>
  <c r="BP292" i="16"/>
  <c r="BP249" i="16"/>
  <c r="BP400" i="16"/>
  <c r="BP7" i="16"/>
  <c r="BP48" i="16"/>
  <c r="BP43" i="16"/>
  <c r="BP210" i="16"/>
  <c r="BP349" i="16"/>
  <c r="BP124" i="16"/>
  <c r="BP223" i="16"/>
  <c r="BP41" i="16"/>
  <c r="BP49" i="16"/>
  <c r="BP457" i="16"/>
  <c r="BP435" i="16"/>
  <c r="BP294" i="16"/>
  <c r="BP170" i="16"/>
  <c r="BP96" i="16"/>
  <c r="BP79" i="16"/>
  <c r="BP56" i="16"/>
  <c r="BP200" i="16"/>
  <c r="BP389" i="16"/>
  <c r="BP390" i="16"/>
  <c r="BP23" i="16"/>
  <c r="BP284" i="16"/>
  <c r="BP287" i="16"/>
  <c r="BP243" i="16"/>
  <c r="BP61" i="16"/>
  <c r="BP419" i="16"/>
  <c r="BP19" i="16"/>
  <c r="BP352" i="16"/>
  <c r="BP32" i="16"/>
  <c r="BP75" i="16"/>
  <c r="BP197" i="16"/>
  <c r="BP72" i="16"/>
  <c r="BP255" i="16"/>
  <c r="BP105" i="16"/>
  <c r="BP338" i="16"/>
  <c r="BP91" i="16"/>
  <c r="BP82" i="16"/>
  <c r="BP303" i="16"/>
  <c r="BP110" i="16"/>
  <c r="BP415" i="16"/>
  <c r="BP420" i="16"/>
  <c r="BP164" i="16"/>
  <c r="BP140" i="16"/>
  <c r="BP166" i="16"/>
  <c r="BP272" i="16"/>
  <c r="BP107" i="16"/>
  <c r="BP21" i="16"/>
  <c r="BP131" i="16"/>
  <c r="BP319" i="16"/>
  <c r="BP285" i="16"/>
  <c r="BP332" i="16"/>
  <c r="BP165" i="16"/>
  <c r="BP356" i="16"/>
  <c r="BP53" i="16"/>
  <c r="BP88" i="16"/>
  <c r="BP451" i="16"/>
  <c r="BP222" i="16"/>
  <c r="BP368" i="16"/>
  <c r="BP205" i="16"/>
  <c r="BP120" i="16"/>
  <c r="BP409" i="16"/>
  <c r="BP397" i="16"/>
  <c r="BP192" i="16"/>
  <c r="BP321" i="16"/>
  <c r="BP297" i="16"/>
  <c r="BP46" i="16"/>
  <c r="BP359" i="16"/>
  <c r="BP99" i="16"/>
  <c r="BP443" i="16"/>
  <c r="BP101" i="16"/>
  <c r="BP329" i="16"/>
  <c r="BP199" i="16"/>
  <c r="BP178" i="16"/>
  <c r="BP112" i="16"/>
  <c r="BP257" i="16"/>
  <c r="BP45" i="16"/>
  <c r="BP209" i="16"/>
  <c r="BP456" i="16"/>
  <c r="BP136" i="16"/>
  <c r="BP232" i="16"/>
  <c r="BP291" i="16"/>
  <c r="BP384" i="16"/>
  <c r="BP366" i="16"/>
  <c r="BP348" i="16"/>
  <c r="BP259" i="16"/>
  <c r="BP330" i="16"/>
  <c r="BP449" i="16"/>
  <c r="BP260" i="16"/>
  <c r="BP225" i="16"/>
  <c r="BP160" i="16"/>
  <c r="BP67" i="16"/>
  <c r="BP221" i="16"/>
  <c r="BP290" i="16"/>
  <c r="BP354" i="16"/>
  <c r="BP460" i="16"/>
  <c r="BP154" i="16"/>
  <c r="BP127" i="16"/>
  <c r="BP186" i="16"/>
  <c r="BP155" i="16"/>
  <c r="BP227" i="16"/>
  <c r="BP135" i="16"/>
  <c r="BP298" i="16"/>
  <c r="BP235" i="16"/>
  <c r="BP114" i="16"/>
  <c r="BP302" i="16"/>
  <c r="BP471" i="16"/>
  <c r="BP281" i="16"/>
  <c r="BP51" i="16"/>
  <c r="BP412" i="16"/>
  <c r="BP35" i="16"/>
  <c r="BP130" i="16"/>
  <c r="BP353" i="16"/>
  <c r="BP437" i="16"/>
  <c r="BP122" i="16"/>
  <c r="BP69" i="16"/>
  <c r="BP6" i="16"/>
  <c r="BP407" i="16"/>
  <c r="BP318" i="16"/>
  <c r="BP161" i="16"/>
  <c r="BP293" i="16"/>
  <c r="BP92" i="16"/>
  <c r="BP10" i="16"/>
  <c r="BP172" i="16"/>
  <c r="BP146" i="16"/>
  <c r="BP459" i="16"/>
  <c r="BP361" i="16"/>
  <c r="BP111" i="16"/>
  <c r="BP392" i="16"/>
  <c r="BP363" i="16"/>
  <c r="BP339" i="16"/>
  <c r="BP333" i="16"/>
  <c r="BP240" i="16"/>
  <c r="BP265" i="16"/>
  <c r="BP362" i="16"/>
  <c r="BP187" i="16"/>
  <c r="BP411" i="16"/>
  <c r="BP424" i="16"/>
  <c r="BP383" i="16"/>
  <c r="BP176" i="16"/>
  <c r="BP57" i="16"/>
  <c r="BP382" i="16"/>
  <c r="BP213" i="16"/>
  <c r="BP393" i="16"/>
  <c r="BP125" i="16"/>
  <c r="BP267" i="16"/>
  <c r="BP162" i="16"/>
  <c r="BP147" i="16"/>
  <c r="BP312" i="16"/>
  <c r="BP283" i="16"/>
  <c r="BP102" i="16"/>
  <c r="BP78" i="16"/>
  <c r="BP433" i="16"/>
  <c r="BP271" i="16"/>
  <c r="BP241" i="16"/>
  <c r="BP87" i="16"/>
  <c r="BP159" i="16"/>
  <c r="BP325" i="16"/>
  <c r="BP380" i="16"/>
  <c r="BP387" i="16"/>
  <c r="BP214" i="16"/>
  <c r="BP108" i="16"/>
  <c r="BP179" i="16"/>
  <c r="BP11" i="16"/>
  <c r="BP119" i="16"/>
  <c r="BP385" i="16"/>
  <c r="BP467" i="16"/>
  <c r="BP195" i="16"/>
  <c r="BP12" i="16"/>
  <c r="BP342" i="16"/>
  <c r="BP417" i="16"/>
  <c r="BP470" i="16"/>
  <c r="BP395" i="16"/>
  <c r="BP438" i="16"/>
  <c r="BP94" i="16"/>
  <c r="BP64" i="16"/>
  <c r="BP14" i="16"/>
  <c r="BP24" i="16"/>
  <c r="BP158" i="16"/>
  <c r="BP144" i="16"/>
  <c r="BP344" i="16"/>
  <c r="BP309" i="16"/>
  <c r="BP422" i="16"/>
  <c r="BP36" i="16"/>
  <c r="BP440" i="16"/>
  <c r="BP224" i="16"/>
  <c r="BP436" i="16"/>
  <c r="BP426" i="16"/>
  <c r="BP66" i="16"/>
  <c r="BP427" i="16"/>
  <c r="BP90" i="16"/>
  <c r="BP22" i="16"/>
  <c r="BP157" i="16"/>
  <c r="BP143" i="16"/>
  <c r="BP149" i="16"/>
  <c r="BP261" i="16"/>
  <c r="BP308" i="16"/>
  <c r="BP279" i="16"/>
  <c r="BP441" i="16"/>
  <c r="BP295" i="16"/>
  <c r="BP270" i="16"/>
  <c r="BP446" i="16"/>
  <c r="BP262" i="16"/>
  <c r="BP301" i="16"/>
  <c r="BP180" i="16"/>
  <c r="BP336" i="16"/>
  <c r="BP465" i="16"/>
  <c r="BP137" i="16"/>
  <c r="BP242" i="16"/>
  <c r="BP38" i="16"/>
  <c r="BP26" i="16"/>
  <c r="BP414" i="16"/>
  <c r="BP432" i="16"/>
  <c r="BP388" i="16"/>
  <c r="BP189" i="16"/>
  <c r="BP391" i="16"/>
  <c r="BP251" i="16"/>
  <c r="BP378" i="16"/>
  <c r="BP377" i="16"/>
  <c r="BP345" i="16"/>
  <c r="BP76" i="16"/>
  <c r="BP461" i="16"/>
  <c r="BP215" i="16"/>
  <c r="BP230" i="16"/>
  <c r="BP304" i="16"/>
  <c r="BP473" i="16"/>
  <c r="BP236" i="16"/>
  <c r="BP30" i="16"/>
  <c r="BP231" i="16"/>
  <c r="BP27" i="16"/>
  <c r="BP16" i="16"/>
  <c r="BP208" i="16"/>
  <c r="BP404" i="16"/>
  <c r="BP54" i="16"/>
  <c r="BP296" i="16"/>
  <c r="BP134" i="16"/>
  <c r="BP280" i="16"/>
  <c r="BP198" i="16"/>
  <c r="BP355" i="16"/>
  <c r="BP184" i="16"/>
  <c r="BP204" i="16"/>
  <c r="BP376" i="16"/>
  <c r="BP138" i="16"/>
  <c r="BP464" i="16"/>
  <c r="BP266" i="16"/>
  <c r="BP282" i="16"/>
  <c r="BP462" i="16"/>
  <c r="BP29" i="16"/>
  <c r="BP100" i="16"/>
  <c r="BP289" i="16"/>
  <c r="BP206" i="16"/>
  <c r="BP211" i="16"/>
  <c r="BP335" i="16"/>
  <c r="BP394" i="16"/>
  <c r="BP17" i="16"/>
  <c r="BP152" i="16"/>
  <c r="BP246" i="16"/>
  <c r="BP448" i="16"/>
  <c r="BP167" i="16"/>
  <c r="BP375" i="16"/>
  <c r="BP73" i="16"/>
  <c r="BP81" i="16"/>
  <c r="BP444" i="16"/>
  <c r="BP173" i="16"/>
  <c r="BP175" i="16"/>
  <c r="BP207" i="16"/>
  <c r="BP63" i="16"/>
  <c r="BP203" i="16"/>
  <c r="BP44" i="16"/>
  <c r="BP85" i="16"/>
  <c r="BP273" i="16"/>
  <c r="BP193" i="16"/>
  <c r="BP28" i="16"/>
  <c r="BP52" i="16"/>
  <c r="BP218" i="16"/>
  <c r="BP226" i="16"/>
  <c r="BP316" i="16"/>
  <c r="BP247" i="16"/>
  <c r="BP418" i="16"/>
  <c r="BP410" i="16"/>
  <c r="BP151" i="16"/>
  <c r="BP286" i="16"/>
  <c r="BP314" i="16"/>
  <c r="BP327" i="16"/>
  <c r="BP234" i="16"/>
  <c r="BP396" i="16"/>
  <c r="BP252" i="16"/>
  <c r="BP254" i="16"/>
  <c r="BP371" i="16"/>
  <c r="BP126" i="16"/>
  <c r="BP97" i="16"/>
  <c r="BP55" i="16"/>
  <c r="BP183" i="16"/>
  <c r="BP60" i="16"/>
  <c r="BP331" i="16"/>
  <c r="BP299" i="16"/>
  <c r="BP8" i="16"/>
  <c r="BP300" i="16"/>
  <c r="BP42" i="16"/>
  <c r="BP121" i="16"/>
  <c r="BP86" i="16"/>
  <c r="BP20" i="16"/>
  <c r="BP104" i="16"/>
  <c r="BP233" i="16"/>
  <c r="BP405" i="16"/>
  <c r="BP216" i="16"/>
  <c r="BP306" i="16"/>
  <c r="BP238" i="16"/>
  <c r="BP343" i="16"/>
  <c r="BP447" i="16"/>
  <c r="BP350" i="16"/>
  <c r="BP372" i="16"/>
  <c r="BP256" i="16"/>
  <c r="BP365" i="16"/>
  <c r="BP398" i="16"/>
  <c r="BP212" i="16"/>
  <c r="BP442" i="16"/>
  <c r="BP93" i="16"/>
  <c r="BP373" i="16"/>
  <c r="AM29" i="16" l="1"/>
  <c r="AL44" i="16"/>
  <c r="U29" i="16"/>
  <c r="BB35" i="16"/>
  <c r="AL49" i="16"/>
  <c r="Z157" i="16"/>
  <c r="AF29" i="16"/>
  <c r="AY9" i="16"/>
  <c r="J31" i="16"/>
  <c r="O24" i="16"/>
  <c r="AK19" i="16"/>
  <c r="J9" i="16"/>
  <c r="AO30" i="16"/>
  <c r="J13" i="16"/>
  <c r="J38" i="16"/>
  <c r="J90" i="16"/>
  <c r="AP15" i="16"/>
  <c r="J25" i="16"/>
  <c r="AH30" i="16"/>
  <c r="J130" i="16"/>
  <c r="S30" i="16"/>
  <c r="J40" i="16"/>
  <c r="BD56" i="16"/>
  <c r="AA136" i="16"/>
  <c r="AL63" i="16"/>
  <c r="N85" i="16"/>
  <c r="N103" i="16"/>
  <c r="N123" i="16"/>
  <c r="N145" i="16"/>
  <c r="S160" i="16"/>
  <c r="BA179" i="16"/>
  <c r="J59" i="16"/>
  <c r="AP75" i="16"/>
  <c r="S96" i="16"/>
  <c r="J112" i="16"/>
  <c r="J138" i="16"/>
  <c r="J146" i="16"/>
  <c r="N155" i="16"/>
  <c r="AT180" i="16"/>
  <c r="AL50" i="16"/>
  <c r="AZ56" i="16"/>
  <c r="AP62" i="16"/>
  <c r="AB74" i="16"/>
  <c r="J84" i="16"/>
  <c r="S94" i="16"/>
  <c r="AA102" i="16"/>
  <c r="J110" i="16"/>
  <c r="N121" i="16"/>
  <c r="S136" i="16"/>
  <c r="AQ144" i="16"/>
  <c r="J152" i="16"/>
  <c r="BB159" i="16"/>
  <c r="BA167" i="16"/>
  <c r="AT178" i="16"/>
  <c r="BB53" i="16"/>
  <c r="AL56" i="16"/>
  <c r="N69" i="16"/>
  <c r="AG75" i="16"/>
  <c r="AB82" i="16"/>
  <c r="AB90" i="16"/>
  <c r="AA98" i="16"/>
  <c r="J104" i="16"/>
  <c r="AC108" i="16"/>
  <c r="AA108" i="16"/>
  <c r="J118" i="16"/>
  <c r="AB126" i="16"/>
  <c r="N137" i="16"/>
  <c r="AF144" i="16"/>
  <c r="AB148" i="16"/>
  <c r="AT156" i="16"/>
  <c r="X160" i="16"/>
  <c r="BA166" i="16"/>
  <c r="BA174" i="16"/>
  <c r="AP14" i="16"/>
  <c r="AB12" i="16"/>
  <c r="Z18" i="16"/>
  <c r="J12" i="16"/>
  <c r="J16" i="16"/>
  <c r="AB79" i="16"/>
  <c r="AG14" i="16"/>
  <c r="AG23" i="16"/>
  <c r="BB8" i="16"/>
  <c r="Z19" i="16"/>
  <c r="AK8" i="16"/>
  <c r="AK68" i="16"/>
  <c r="S11" i="16"/>
  <c r="BB59" i="16"/>
  <c r="BA162" i="16"/>
  <c r="AL38" i="16"/>
  <c r="J56" i="16"/>
  <c r="AT165" i="16"/>
  <c r="N95" i="16"/>
  <c r="AT168" i="16"/>
  <c r="J58" i="16"/>
  <c r="W75" i="16"/>
  <c r="J96" i="16"/>
  <c r="N111" i="16"/>
  <c r="AG136" i="16"/>
  <c r="J154" i="16"/>
  <c r="AT169" i="16"/>
  <c r="AL47" i="16"/>
  <c r="J68" i="16"/>
  <c r="J86" i="16"/>
  <c r="S104" i="16"/>
  <c r="J124" i="16"/>
  <c r="BA169" i="16"/>
  <c r="S12" i="16"/>
  <c r="BB47" i="16"/>
  <c r="AK6" i="16"/>
  <c r="N87" i="16"/>
  <c r="BS13" i="16"/>
  <c r="BS12" i="16"/>
  <c r="BS11" i="16"/>
  <c r="S9" i="16"/>
  <c r="AP18" i="16"/>
  <c r="J35" i="16"/>
  <c r="J98" i="16"/>
  <c r="Z15" i="16"/>
  <c r="J30" i="16"/>
  <c r="BD38" i="16"/>
  <c r="AZ44" i="16"/>
  <c r="AS98" i="16"/>
  <c r="AA142" i="16"/>
  <c r="BA173" i="16"/>
  <c r="Z16" i="16"/>
  <c r="N20" i="16"/>
  <c r="AL22" i="16"/>
  <c r="J29" i="16"/>
  <c r="J34" i="16"/>
  <c r="J41" i="16"/>
  <c r="BB61" i="16"/>
  <c r="AN100" i="16"/>
  <c r="S144" i="16"/>
  <c r="AT176" i="16"/>
  <c r="AL35" i="16"/>
  <c r="AL41" i="16"/>
  <c r="BB49" i="16"/>
  <c r="BD62" i="16"/>
  <c r="AO102" i="16"/>
  <c r="AV144" i="16"/>
  <c r="AT179" i="16"/>
  <c r="J53" i="16"/>
  <c r="AR68" i="16"/>
  <c r="AB77" i="16"/>
  <c r="J88" i="16"/>
  <c r="S98" i="16"/>
  <c r="AS104" i="16"/>
  <c r="S114" i="16"/>
  <c r="S126" i="16"/>
  <c r="S140" i="16"/>
  <c r="AM146" i="16"/>
  <c r="AK156" i="16"/>
  <c r="AW160" i="16"/>
  <c r="BA171" i="16"/>
  <c r="J45" i="16"/>
  <c r="AL61" i="16"/>
  <c r="J70" i="16"/>
  <c r="N78" i="16"/>
  <c r="S88" i="16"/>
  <c r="AG98" i="16"/>
  <c r="AY104" i="16"/>
  <c r="N115" i="16"/>
  <c r="N127" i="16"/>
  <c r="N141" i="16"/>
  <c r="AS146" i="16"/>
  <c r="J157" i="16"/>
  <c r="AT161" i="16"/>
  <c r="AT172" i="16"/>
  <c r="J48" i="16"/>
  <c r="J54" i="16"/>
  <c r="J60" i="16"/>
  <c r="AB68" i="16"/>
  <c r="N76" i="16"/>
  <c r="S86" i="16"/>
  <c r="N97" i="16"/>
  <c r="AA104" i="16"/>
  <c r="S112" i="16"/>
  <c r="N125" i="16"/>
  <c r="S138" i="16"/>
  <c r="S146" i="16"/>
  <c r="S156" i="16"/>
  <c r="AH160" i="16"/>
  <c r="AT170" i="16"/>
  <c r="A183" i="16"/>
  <c r="AL57" i="16"/>
  <c r="J62" i="16"/>
  <c r="AI70" i="16"/>
  <c r="S77" i="16"/>
  <c r="AB84" i="16"/>
  <c r="AB92" i="16"/>
  <c r="N99" i="16"/>
  <c r="AM104" i="16"/>
  <c r="AA110" i="16"/>
  <c r="J120" i="16"/>
  <c r="AA128" i="16"/>
  <c r="J140" i="16"/>
  <c r="BA144" i="16"/>
  <c r="J150" i="16"/>
  <c r="N158" i="16"/>
  <c r="AR160" i="16"/>
  <c r="BA168" i="16"/>
  <c r="BA176" i="16"/>
  <c r="O10" i="16"/>
  <c r="AB9" i="16"/>
  <c r="J114" i="16"/>
  <c r="BB6" i="16"/>
  <c r="BB43" i="16"/>
  <c r="BB41" i="16"/>
  <c r="J18" i="16"/>
  <c r="AK11" i="16"/>
  <c r="AB156" i="16"/>
  <c r="AB11" i="16"/>
  <c r="BS10" i="16"/>
  <c r="BS9" i="16"/>
  <c r="BS8" i="16"/>
  <c r="Q15" i="16"/>
  <c r="AP17" i="16"/>
  <c r="S128" i="16"/>
  <c r="J19" i="16"/>
  <c r="S92" i="16"/>
  <c r="AC160" i="16"/>
  <c r="AK10" i="16"/>
  <c r="T22" i="16"/>
  <c r="AG104" i="16"/>
  <c r="AY14" i="16"/>
  <c r="AG3" i="16"/>
  <c r="AX10" i="16"/>
  <c r="Q13" i="16"/>
  <c r="J77" i="16"/>
  <c r="AG66" i="16"/>
  <c r="AG134" i="16"/>
  <c r="J7" i="16"/>
  <c r="J42" i="16"/>
  <c r="AG146" i="16"/>
  <c r="AP16" i="16"/>
  <c r="Q29" i="16"/>
  <c r="J126" i="16"/>
  <c r="J6" i="16"/>
  <c r="AW134" i="16"/>
  <c r="AW66" i="16"/>
  <c r="AW3" i="16"/>
  <c r="AI9" i="16"/>
  <c r="AR11" i="16"/>
  <c r="AU23" i="16"/>
  <c r="AP38" i="16"/>
  <c r="N139" i="16"/>
  <c r="AY15" i="16"/>
  <c r="AB30" i="16"/>
  <c r="AL39" i="16"/>
  <c r="AL45" i="16"/>
  <c r="AB70" i="16"/>
  <c r="S106" i="16"/>
  <c r="S14" i="16"/>
  <c r="J17" i="16"/>
  <c r="T21" i="16"/>
  <c r="O23" i="16"/>
  <c r="AB29" i="16"/>
  <c r="J36" i="16"/>
  <c r="J44" i="16"/>
  <c r="AI72" i="16"/>
  <c r="J108" i="16"/>
  <c r="N149" i="16"/>
  <c r="Z17" i="16"/>
  <c r="AL37" i="16"/>
  <c r="J39" i="16"/>
  <c r="AL43" i="16"/>
  <c r="AL51" i="16"/>
  <c r="Q75" i="16"/>
  <c r="J75" i="16"/>
  <c r="S110" i="16"/>
  <c r="N153" i="16"/>
  <c r="AP44" i="16"/>
  <c r="AL53" i="16"/>
  <c r="N71" i="16"/>
  <c r="J80" i="16"/>
  <c r="S90" i="16"/>
  <c r="J100" i="16"/>
  <c r="AA106" i="16"/>
  <c r="N117" i="16"/>
  <c r="AH128" i="16"/>
  <c r="AF142" i="16"/>
  <c r="S148" i="16"/>
  <c r="N159" i="16"/>
  <c r="AT163" i="16"/>
  <c r="AT174" i="16"/>
  <c r="BD44" i="16"/>
  <c r="J51" i="16"/>
  <c r="J72" i="16"/>
  <c r="S80" i="16"/>
  <c r="N91" i="16"/>
  <c r="S100" i="16"/>
  <c r="AG106" i="16"/>
  <c r="S118" i="16"/>
  <c r="AN128" i="16"/>
  <c r="AK142" i="16"/>
  <c r="AK148" i="16"/>
  <c r="S159" i="16"/>
  <c r="BA163" i="16"/>
  <c r="AT175" i="16"/>
  <c r="S70" i="16"/>
  <c r="J79" i="16"/>
  <c r="N89" i="16"/>
  <c r="AM98" i="16"/>
  <c r="N105" i="16"/>
  <c r="S116" i="16"/>
  <c r="J128" i="16"/>
  <c r="J142" i="16"/>
  <c r="J148" i="16"/>
  <c r="S157" i="16"/>
  <c r="BA161" i="16"/>
  <c r="AT173" i="16"/>
  <c r="AP50" i="16"/>
  <c r="AL59" i="16"/>
  <c r="AZ62" i="16"/>
  <c r="AB72" i="16"/>
  <c r="S79" i="16"/>
  <c r="AB86" i="16"/>
  <c r="AB94" i="16"/>
  <c r="AH100" i="16"/>
  <c r="J106" i="16"/>
  <c r="N113" i="16"/>
  <c r="J122" i="16"/>
  <c r="N129" i="16"/>
  <c r="S142" i="16"/>
  <c r="AA146" i="16"/>
  <c r="O152" i="16"/>
  <c r="AC159" i="16"/>
  <c r="AT162" i="16"/>
  <c r="BA170" i="16"/>
  <c r="BA178" i="16"/>
  <c r="J11" i="16"/>
  <c r="AM160" i="16"/>
  <c r="AQ9" i="16"/>
  <c r="AT171" i="16"/>
  <c r="BB37" i="16"/>
  <c r="AE116" i="16"/>
  <c r="AL21" i="16"/>
  <c r="AZ50" i="16"/>
  <c r="J82" i="16"/>
  <c r="N119" i="16"/>
  <c r="AH159" i="16"/>
  <c r="AV29" i="16"/>
  <c r="AZ38" i="16"/>
  <c r="AL55" i="16"/>
  <c r="S84" i="16"/>
  <c r="S122" i="16"/>
  <c r="N160" i="16"/>
  <c r="J47" i="16"/>
  <c r="J57" i="16"/>
  <c r="J63" i="16"/>
  <c r="N73" i="16"/>
  <c r="S82" i="16"/>
  <c r="N93" i="16"/>
  <c r="N101" i="16"/>
  <c r="S108" i="16"/>
  <c r="S120" i="16"/>
  <c r="S130" i="16"/>
  <c r="AA144" i="16"/>
  <c r="O150" i="16"/>
  <c r="AM159" i="16"/>
  <c r="BA165" i="16"/>
  <c r="AT177" i="16"/>
  <c r="J46" i="16"/>
  <c r="BD50" i="16"/>
  <c r="AP56" i="16"/>
  <c r="AL62" i="16"/>
  <c r="J74" i="16"/>
  <c r="N83" i="16"/>
  <c r="J94" i="16"/>
  <c r="J102" i="16"/>
  <c r="N109" i="16"/>
  <c r="AB120" i="16"/>
  <c r="N131" i="16"/>
  <c r="AK144" i="16"/>
  <c r="N151" i="16"/>
  <c r="AR159" i="16"/>
  <c r="AT167" i="16"/>
  <c r="BA177" i="16"/>
  <c r="J50" i="16"/>
  <c r="BB55" i="16"/>
  <c r="S72" i="16"/>
  <c r="N81" i="16"/>
  <c r="J92" i="16"/>
  <c r="AA100" i="16"/>
  <c r="N107" i="16"/>
  <c r="AE118" i="16"/>
  <c r="AU128" i="16"/>
  <c r="J144" i="16"/>
  <c r="AT148" i="16"/>
  <c r="X159" i="16"/>
  <c r="BA164" i="16"/>
  <c r="BA175" i="16"/>
  <c r="J52" i="16"/>
  <c r="S68" i="16"/>
  <c r="S74" i="16"/>
  <c r="AB80" i="16"/>
  <c r="AB88" i="16"/>
  <c r="AB96" i="16"/>
  <c r="S102" i="16"/>
  <c r="AM106" i="16"/>
  <c r="J116" i="16"/>
  <c r="S124" i="16"/>
  <c r="J136" i="16"/>
  <c r="N143" i="16"/>
  <c r="N147" i="16"/>
  <c r="J156" i="16"/>
  <c r="AW159" i="16"/>
  <c r="AT164" i="16"/>
  <c r="BA172" i="16"/>
  <c r="BA180" i="16"/>
  <c r="G474" i="1"/>
  <c r="J5" i="16" l="1"/>
  <c r="DB474" i="1"/>
  <c r="DB475" i="1" s="1"/>
  <c r="DA474" i="1"/>
  <c r="DA475" i="1" s="1"/>
  <c r="CZ474" i="1"/>
  <c r="CZ475" i="1" s="1"/>
  <c r="CY474" i="1"/>
  <c r="CY475" i="1" s="1"/>
  <c r="CX474" i="1"/>
  <c r="CX475" i="1" s="1"/>
  <c r="CW474" i="1"/>
  <c r="CW475" i="1" s="1"/>
  <c r="CV474" i="1"/>
  <c r="CV475" i="1" s="1"/>
  <c r="CU474" i="1"/>
  <c r="CU475" i="1" s="1"/>
  <c r="CT474" i="1"/>
  <c r="CT475" i="1" s="1"/>
  <c r="CS474" i="1"/>
  <c r="CS475" i="1" s="1"/>
  <c r="CR474" i="1"/>
  <c r="CR475" i="1" s="1"/>
  <c r="CQ474" i="1"/>
  <c r="CQ475" i="1" s="1"/>
  <c r="CP474" i="1"/>
  <c r="CP475" i="1" s="1"/>
  <c r="CO474" i="1"/>
  <c r="CO475" i="1" s="1"/>
  <c r="CN474" i="1"/>
  <c r="CN475" i="1" s="1"/>
  <c r="CM474" i="1"/>
  <c r="CM475" i="1" s="1"/>
  <c r="CL474" i="1"/>
  <c r="CL475" i="1" s="1"/>
  <c r="CK474" i="1"/>
  <c r="CK475" i="1" s="1"/>
  <c r="CJ474" i="1"/>
  <c r="CJ475" i="1" s="1"/>
  <c r="CI474" i="1"/>
  <c r="CI475" i="1" s="1"/>
  <c r="CH474" i="1"/>
  <c r="CH475" i="1" s="1"/>
  <c r="CG474" i="1"/>
  <c r="CG475" i="1" s="1"/>
  <c r="CF474" i="1"/>
  <c r="CF475" i="1" s="1"/>
  <c r="CE474" i="1"/>
  <c r="CE475" i="1" s="1"/>
  <c r="CD474" i="1"/>
  <c r="CD475" i="1" s="1"/>
  <c r="CC474" i="1"/>
  <c r="CC475" i="1" s="1"/>
  <c r="CB474" i="1"/>
  <c r="CB475" i="1" s="1"/>
  <c r="CA474" i="1"/>
  <c r="CA475" i="1" s="1"/>
  <c r="BZ474" i="1"/>
  <c r="BZ475" i="1" s="1"/>
  <c r="BY474" i="1"/>
  <c r="BY475" i="1" s="1"/>
  <c r="BX474" i="1"/>
  <c r="BX475" i="1" s="1"/>
  <c r="BW474" i="1"/>
  <c r="BW475" i="1" s="1"/>
  <c r="BV474" i="1"/>
  <c r="BV475" i="1" s="1"/>
  <c r="BU474" i="1"/>
  <c r="BU475" i="1" s="1"/>
  <c r="BT474" i="1"/>
  <c r="BT475" i="1" s="1"/>
  <c r="BS474" i="1"/>
  <c r="BS475" i="1" s="1"/>
  <c r="BR474" i="1"/>
  <c r="BR475" i="1" s="1"/>
  <c r="BQ474" i="1"/>
  <c r="BQ475" i="1" s="1"/>
  <c r="BP474" i="1"/>
  <c r="BP475" i="1" s="1"/>
  <c r="BO474" i="1"/>
  <c r="BO475" i="1" s="1"/>
  <c r="BN474" i="1"/>
  <c r="BN475" i="1" s="1"/>
  <c r="BM474" i="1"/>
  <c r="BM475" i="1" s="1"/>
  <c r="BL474" i="1"/>
  <c r="BL475" i="1" s="1"/>
  <c r="BK474" i="1"/>
  <c r="BK475" i="1" s="1"/>
  <c r="BJ474" i="1"/>
  <c r="BJ475" i="1" s="1"/>
  <c r="BI474" i="1"/>
  <c r="BI475" i="1" s="1"/>
  <c r="BH474" i="1"/>
  <c r="BH475" i="1" s="1"/>
  <c r="BG474" i="1"/>
  <c r="BG475" i="1" s="1"/>
  <c r="BF474" i="1"/>
  <c r="BF475" i="1" s="1"/>
  <c r="BE474" i="1"/>
  <c r="BE475" i="1" s="1"/>
  <c r="BD474" i="1"/>
  <c r="BD475" i="1" s="1"/>
  <c r="BC474" i="1"/>
  <c r="BC475" i="1" s="1"/>
  <c r="BB474" i="1"/>
  <c r="BB475" i="1" s="1"/>
  <c r="BA474" i="1"/>
  <c r="BA475" i="1" s="1"/>
  <c r="AZ474" i="1"/>
  <c r="AZ475" i="1" s="1"/>
  <c r="AY474" i="1"/>
  <c r="AY475" i="1" s="1"/>
  <c r="AX474" i="1"/>
  <c r="AX475" i="1" s="1"/>
  <c r="AW474" i="1"/>
  <c r="AW475" i="1" s="1"/>
  <c r="AV474" i="1"/>
  <c r="AV475" i="1" s="1"/>
  <c r="AU474" i="1"/>
  <c r="AU475" i="1" s="1"/>
  <c r="AT474" i="1"/>
  <c r="AT475" i="1" s="1"/>
  <c r="AS474" i="1"/>
  <c r="AS475" i="1" s="1"/>
  <c r="AR474" i="1"/>
  <c r="AR475" i="1" s="1"/>
  <c r="AQ474" i="1"/>
  <c r="AQ475" i="1" s="1"/>
  <c r="AP474" i="1"/>
  <c r="AP475" i="1" s="1"/>
  <c r="AO474" i="1"/>
  <c r="AO475" i="1" s="1"/>
  <c r="AN474" i="1"/>
  <c r="AN475" i="1" s="1"/>
  <c r="AM474" i="1"/>
  <c r="AM475" i="1" s="1"/>
  <c r="AL474" i="1"/>
  <c r="AL475" i="1" s="1"/>
  <c r="AK474" i="1"/>
  <c r="AK475" i="1" s="1"/>
  <c r="BN1" i="11" l="1"/>
  <c r="BP1" i="11" s="1"/>
  <c r="H474" i="1" l="1"/>
  <c r="H475" i="1" s="1"/>
  <c r="G475" i="1"/>
  <c r="AJ474" i="1"/>
  <c r="AJ475" i="1" s="1"/>
  <c r="AI474" i="1"/>
  <c r="AI475" i="1" s="1"/>
  <c r="AH474" i="1"/>
  <c r="AH475" i="1" s="1"/>
  <c r="AG474" i="1"/>
  <c r="AG475" i="1" s="1"/>
  <c r="AF474" i="1"/>
  <c r="AF475" i="1" s="1"/>
  <c r="AE474" i="1"/>
  <c r="AE475" i="1" s="1"/>
  <c r="AD474" i="1"/>
  <c r="AD475" i="1" s="1"/>
  <c r="AC474" i="1"/>
  <c r="AC475" i="1" s="1"/>
  <c r="AB474" i="1"/>
  <c r="AB475" i="1" s="1"/>
  <c r="AA474" i="1"/>
  <c r="AA475" i="1" s="1"/>
  <c r="Z474" i="1"/>
  <c r="Z475" i="1" s="1"/>
  <c r="Y474" i="1"/>
  <c r="Y475" i="1" s="1"/>
  <c r="X474" i="1"/>
  <c r="X475" i="1" s="1"/>
  <c r="W474" i="1"/>
  <c r="W475" i="1" s="1"/>
  <c r="V474" i="1"/>
  <c r="V475" i="1" s="1"/>
  <c r="U474" i="1"/>
  <c r="U475" i="1" s="1"/>
  <c r="T474" i="1"/>
  <c r="T475" i="1" s="1"/>
  <c r="S474" i="1"/>
  <c r="S475" i="1" s="1"/>
  <c r="R474" i="1"/>
  <c r="R475" i="1" s="1"/>
  <c r="Q474" i="1"/>
  <c r="Q475" i="1" s="1"/>
  <c r="P474" i="1"/>
  <c r="P475" i="1" s="1"/>
  <c r="O474" i="1"/>
  <c r="O475" i="1" s="1"/>
  <c r="N474" i="1"/>
  <c r="N475" i="1" s="1"/>
  <c r="M474" i="1"/>
  <c r="M475" i="1" s="1"/>
  <c r="BP464" i="11"/>
  <c r="BP172" i="11"/>
  <c r="BP353" i="11"/>
  <c r="BP27" i="11"/>
  <c r="BP131" i="11"/>
  <c r="BP38" i="11"/>
  <c r="BP106" i="11"/>
  <c r="BP342" i="11"/>
  <c r="BP174" i="11"/>
  <c r="BP197" i="11"/>
  <c r="BP165" i="11"/>
  <c r="BP389" i="11"/>
  <c r="BP4" i="11"/>
  <c r="BP36" i="11"/>
  <c r="BP42" i="11"/>
  <c r="BP354" i="11"/>
  <c r="BP159" i="11"/>
  <c r="BP24" i="11"/>
  <c r="BP160" i="11"/>
  <c r="BP369" i="11"/>
  <c r="BP221" i="11"/>
  <c r="BP202" i="11"/>
  <c r="BP161" i="11"/>
  <c r="BP433" i="11"/>
  <c r="BP140" i="11"/>
  <c r="BP227" i="11"/>
  <c r="BP189" i="11"/>
  <c r="BP436" i="11"/>
  <c r="BP329" i="11"/>
  <c r="BP460" i="11"/>
  <c r="BP385" i="11"/>
  <c r="BP411" i="11"/>
  <c r="BP465" i="11"/>
  <c r="BP418" i="11"/>
  <c r="BP451" i="11"/>
  <c r="BP324" i="11"/>
  <c r="BP96" i="11"/>
  <c r="BP378" i="11"/>
  <c r="BP333" i="11"/>
  <c r="BP179" i="11"/>
  <c r="BP286" i="11"/>
  <c r="BP150" i="11"/>
  <c r="BP127" i="11"/>
  <c r="BP437" i="11"/>
  <c r="BP25" i="11"/>
  <c r="BP169" i="11"/>
  <c r="BP390" i="11"/>
  <c r="BP187" i="11"/>
  <c r="BP69" i="11"/>
  <c r="BP153" i="11"/>
  <c r="BP100" i="11"/>
  <c r="BP349" i="11"/>
  <c r="BP284" i="11"/>
  <c r="BP188" i="11"/>
  <c r="BP348" i="11"/>
  <c r="BP64" i="11"/>
  <c r="BP223" i="11"/>
  <c r="BP23" i="11"/>
  <c r="BP114" i="11"/>
  <c r="BP445" i="11"/>
  <c r="BP164" i="11"/>
  <c r="BP135" i="11"/>
  <c r="BP429" i="11"/>
  <c r="BP94" i="11"/>
  <c r="BP289" i="11"/>
  <c r="BP15" i="11"/>
  <c r="BP158" i="11"/>
  <c r="BP212" i="11"/>
  <c r="BP59" i="11"/>
  <c r="BP279" i="11"/>
  <c r="BP292" i="11"/>
  <c r="BP338" i="11"/>
  <c r="BP53" i="11"/>
  <c r="BP9" i="11"/>
  <c r="BP92" i="11"/>
  <c r="BP356" i="11"/>
  <c r="BP393" i="11"/>
  <c r="BP73" i="11"/>
  <c r="BP254" i="11"/>
  <c r="BP380" i="11"/>
  <c r="BP56" i="11"/>
  <c r="BP72" i="11"/>
  <c r="BP432" i="11"/>
  <c r="BP13" i="11"/>
  <c r="BP262" i="11"/>
  <c r="BP335" i="11"/>
  <c r="BP313" i="11"/>
  <c r="BP413" i="11"/>
  <c r="BP374" i="11"/>
  <c r="BP439" i="11"/>
  <c r="BP32" i="11"/>
  <c r="BP76" i="11"/>
  <c r="BP263" i="11"/>
  <c r="BP379" i="11"/>
  <c r="BP207" i="11"/>
  <c r="BP316" i="11"/>
  <c r="BP359" i="11"/>
  <c r="BP355" i="11"/>
  <c r="BP382" i="11"/>
  <c r="BP177" i="11"/>
  <c r="BP318" i="11"/>
  <c r="BP244" i="11"/>
  <c r="BP102" i="11"/>
  <c r="BP295" i="11"/>
  <c r="BP87" i="11"/>
  <c r="BP74" i="11"/>
  <c r="BP107" i="11"/>
  <c r="BP241" i="11"/>
  <c r="BP26" i="11"/>
  <c r="BP311" i="11"/>
  <c r="BP20" i="11"/>
  <c r="BP272" i="11"/>
  <c r="BP237" i="11"/>
  <c r="BP12" i="11"/>
  <c r="BP220" i="11"/>
  <c r="BP417" i="11"/>
  <c r="BP236" i="11"/>
  <c r="BP67" i="11"/>
  <c r="BP468" i="11"/>
  <c r="BP344" i="11"/>
  <c r="BP412" i="11"/>
  <c r="BP283" i="11"/>
  <c r="BP290" i="11"/>
  <c r="BP414" i="11"/>
  <c r="BP176" i="11"/>
  <c r="BP308" i="11"/>
  <c r="BP400" i="11"/>
  <c r="BP143" i="11"/>
  <c r="BP467" i="11"/>
  <c r="BP21" i="11"/>
  <c r="BP361" i="11"/>
  <c r="BP277" i="11"/>
  <c r="BP128" i="11"/>
  <c r="BP367" i="11"/>
  <c r="BP61" i="11"/>
  <c r="BP351" i="11"/>
  <c r="BP410" i="11"/>
  <c r="BP394" i="11"/>
  <c r="BP302" i="11"/>
  <c r="BP387" i="11"/>
  <c r="BP222" i="11"/>
  <c r="BP269" i="11"/>
  <c r="BP109" i="11"/>
  <c r="BP377" i="11"/>
  <c r="BP208" i="11"/>
  <c r="BP251" i="11"/>
  <c r="BP217" i="11"/>
  <c r="BP84" i="11"/>
  <c r="BP407" i="11"/>
  <c r="BP129" i="11"/>
  <c r="BP409" i="11"/>
  <c r="BP10" i="11"/>
  <c r="BP54" i="11"/>
  <c r="BP368" i="11"/>
  <c r="BP350" i="11"/>
  <c r="BP226" i="11"/>
  <c r="BP216" i="11"/>
  <c r="BP133" i="11"/>
  <c r="BP80" i="11"/>
  <c r="BP453" i="11"/>
  <c r="BP224" i="11"/>
  <c r="BP99" i="11"/>
  <c r="BP112" i="11"/>
  <c r="BP328" i="11"/>
  <c r="BP19" i="11"/>
  <c r="BP48" i="11"/>
  <c r="BP163" i="11"/>
  <c r="BP330" i="11"/>
  <c r="BP396" i="11"/>
  <c r="BP81" i="11"/>
  <c r="BP148" i="11"/>
  <c r="BP119" i="11"/>
  <c r="BP192" i="11"/>
  <c r="BP253" i="11"/>
  <c r="BP441" i="11"/>
  <c r="BP463" i="11"/>
  <c r="BP45" i="11"/>
  <c r="BP235" i="11"/>
  <c r="BP455" i="11"/>
  <c r="BP459" i="11"/>
  <c r="BP63" i="11"/>
  <c r="BP105" i="11"/>
  <c r="BP320" i="11"/>
  <c r="BP358" i="11"/>
  <c r="BP457" i="11"/>
  <c r="BP341" i="11"/>
  <c r="BP233" i="11"/>
  <c r="BP470" i="11"/>
  <c r="BP71" i="11"/>
  <c r="BP362" i="11"/>
  <c r="BP55" i="11"/>
  <c r="BP5" i="11"/>
  <c r="BP145" i="11"/>
  <c r="BP449" i="11"/>
  <c r="BP35" i="11"/>
  <c r="BP373" i="11"/>
  <c r="BP307" i="11"/>
  <c r="BP167" i="11"/>
  <c r="BP184" i="11"/>
  <c r="BP399" i="11"/>
  <c r="BP115" i="11"/>
  <c r="BP282" i="11"/>
  <c r="BP203" i="11"/>
  <c r="BP239" i="11"/>
  <c r="BP186" i="11"/>
  <c r="BP258" i="11"/>
  <c r="BP264" i="11"/>
  <c r="BP298" i="11"/>
  <c r="BP126" i="11"/>
  <c r="BP424" i="11"/>
  <c r="BP22" i="11"/>
  <c r="BP82" i="11"/>
  <c r="BP57" i="11"/>
  <c r="BP8" i="11"/>
  <c r="BP398" i="11"/>
  <c r="BP214" i="11"/>
  <c r="BP201" i="11"/>
  <c r="BP90" i="11"/>
  <c r="BP381" i="11"/>
  <c r="BP366" i="11"/>
  <c r="BP267" i="11"/>
  <c r="BP317" i="11"/>
  <c r="BP43" i="11"/>
  <c r="BP323" i="11"/>
  <c r="BP77" i="11"/>
  <c r="BP448" i="11"/>
  <c r="BP230" i="11"/>
  <c r="BP405" i="11"/>
  <c r="BP178" i="11"/>
  <c r="BP425" i="11"/>
  <c r="BP404" i="11"/>
  <c r="BP86" i="11"/>
  <c r="BP395" i="11"/>
  <c r="BP247" i="11"/>
  <c r="BP211" i="11"/>
  <c r="BP352" i="11"/>
  <c r="BP200" i="11"/>
  <c r="BP139" i="11"/>
  <c r="BP7" i="11"/>
  <c r="BP52" i="11"/>
  <c r="BP116" i="11"/>
  <c r="BP375" i="11"/>
  <c r="BP442" i="11"/>
  <c r="BP257" i="11"/>
  <c r="BP416" i="11"/>
  <c r="BP281" i="11"/>
  <c r="BP206" i="11"/>
  <c r="BP49" i="11"/>
  <c r="BP427" i="11"/>
  <c r="BP406" i="11"/>
  <c r="BP50" i="11"/>
  <c r="BP275" i="11"/>
  <c r="BP168" i="11"/>
  <c r="BP238" i="11"/>
  <c r="BP454" i="11"/>
  <c r="BP210" i="11"/>
  <c r="BP331" i="11"/>
  <c r="BP62" i="11"/>
  <c r="BP471" i="11"/>
  <c r="BP270" i="11"/>
  <c r="BP376" i="11"/>
  <c r="BP343" i="11"/>
  <c r="BP431" i="11"/>
  <c r="BP181" i="11"/>
  <c r="BP141" i="11"/>
  <c r="BP469" i="11"/>
  <c r="BP39" i="11"/>
  <c r="BP337" i="11"/>
  <c r="BP428" i="11"/>
  <c r="BP232" i="11"/>
  <c r="BP190" i="11"/>
  <c r="BP95" i="11"/>
  <c r="BP372" i="11"/>
  <c r="BP88" i="11"/>
  <c r="BP101" i="11"/>
  <c r="BP60" i="11"/>
  <c r="BP242" i="11"/>
  <c r="BP450" i="11"/>
  <c r="BP33" i="11"/>
  <c r="BP383" i="11"/>
  <c r="BP191" i="11"/>
  <c r="BP173" i="11"/>
  <c r="BP462" i="11"/>
  <c r="BP319" i="11"/>
  <c r="BP194" i="11"/>
  <c r="BP392" i="11"/>
  <c r="BP138" i="11"/>
  <c r="BP215" i="11"/>
  <c r="BP152" i="11"/>
  <c r="BP371" i="11"/>
  <c r="BP250" i="11"/>
  <c r="BP287" i="11"/>
  <c r="BP199" i="11"/>
  <c r="BP51" i="11"/>
  <c r="BP363" i="11"/>
  <c r="BP434" i="11"/>
  <c r="BP31" i="11"/>
  <c r="BP245" i="11"/>
  <c r="BP225" i="11"/>
  <c r="BP291" i="11"/>
  <c r="BP466" i="11"/>
  <c r="BP91" i="11"/>
  <c r="BP218" i="11"/>
  <c r="BP388" i="11"/>
  <c r="BP252" i="11"/>
  <c r="BP401" i="11"/>
  <c r="BP365" i="11"/>
  <c r="BP79" i="11"/>
  <c r="BP421" i="11"/>
  <c r="BP261" i="11"/>
  <c r="BP273" i="11"/>
  <c r="BP300" i="11"/>
  <c r="BP294" i="11"/>
  <c r="BP248" i="11"/>
  <c r="BP78" i="11"/>
  <c r="BP403" i="11"/>
  <c r="BP180" i="11"/>
  <c r="BP243" i="11"/>
  <c r="BP360" i="11"/>
  <c r="BP256" i="11"/>
  <c r="BP130" i="11"/>
  <c r="BP285" i="11"/>
  <c r="BP113" i="11"/>
  <c r="BP30" i="11"/>
  <c r="BP231" i="11"/>
  <c r="BP155" i="11"/>
  <c r="BP268" i="11"/>
  <c r="BP70" i="11"/>
  <c r="BP234" i="11"/>
  <c r="BP16" i="11"/>
  <c r="BP458" i="11"/>
  <c r="BP121" i="11"/>
  <c r="BP265" i="11"/>
  <c r="BP142" i="11"/>
  <c r="BP304" i="11"/>
  <c r="BP29" i="11"/>
  <c r="BP41" i="11"/>
  <c r="BP162" i="11"/>
  <c r="BP456" i="11"/>
  <c r="BP327" i="11"/>
  <c r="BP326" i="11"/>
  <c r="BP183" i="11"/>
  <c r="BP336" i="11"/>
  <c r="BP6" i="11"/>
  <c r="BP443" i="11"/>
  <c r="BP420" i="11"/>
  <c r="BP444" i="11"/>
  <c r="BP346" i="11"/>
  <c r="BP154" i="11"/>
  <c r="BP391" i="11"/>
  <c r="BP209" i="11"/>
  <c r="BP198" i="11"/>
  <c r="BP175" i="11"/>
  <c r="BP386" i="11"/>
  <c r="BP66" i="11"/>
  <c r="BP157" i="11"/>
  <c r="BP166" i="11"/>
  <c r="BP98" i="11"/>
  <c r="BP120" i="11"/>
  <c r="BP299" i="11"/>
  <c r="BP309" i="11"/>
  <c r="BP123" i="11"/>
  <c r="BP314" i="11"/>
  <c r="BP397" i="11"/>
  <c r="BP40" i="11"/>
  <c r="BP303" i="11"/>
  <c r="BP325" i="11"/>
  <c r="BP11" i="11"/>
  <c r="BP440" i="11"/>
  <c r="BP193" i="11"/>
  <c r="BP274" i="11"/>
  <c r="BP266" i="11"/>
  <c r="BP110" i="11"/>
  <c r="BP137" i="11"/>
  <c r="BP213" i="11"/>
  <c r="BP357" i="11"/>
  <c r="BP435" i="11"/>
  <c r="BP322" i="11"/>
  <c r="BP259" i="11"/>
  <c r="BP219" i="11"/>
  <c r="BP293" i="11"/>
  <c r="BP422" i="11"/>
  <c r="BP151" i="11"/>
  <c r="BP204" i="11"/>
  <c r="BP301" i="11"/>
  <c r="BP37" i="11"/>
  <c r="BP117" i="11"/>
  <c r="BP124" i="11"/>
  <c r="BP85" i="11"/>
  <c r="BP89" i="11"/>
  <c r="BP14" i="11"/>
  <c r="BP240" i="11"/>
  <c r="BP93" i="11"/>
  <c r="BP246" i="11"/>
  <c r="BP332" i="11"/>
  <c r="BP426" i="11"/>
  <c r="BP306" i="11"/>
  <c r="BP271" i="11"/>
  <c r="BP312" i="11"/>
  <c r="BP339" i="11"/>
  <c r="BP408" i="11"/>
  <c r="BP185" i="11"/>
  <c r="BP28" i="11"/>
  <c r="BP321" i="11"/>
  <c r="BP447" i="11"/>
  <c r="BP132" i="11"/>
  <c r="BP345" i="11"/>
  <c r="BP415" i="11"/>
  <c r="BP156" i="11"/>
  <c r="BP228" i="11"/>
  <c r="BP108" i="11"/>
  <c r="BP68" i="11"/>
  <c r="BP315" i="11"/>
  <c r="BP122" i="11"/>
  <c r="BP196" i="11"/>
  <c r="BP280" i="11"/>
  <c r="BP75" i="11"/>
  <c r="BP364" i="11"/>
  <c r="BP58" i="11"/>
  <c r="BP370" i="11"/>
  <c r="BP34" i="11"/>
  <c r="BP136" i="11"/>
  <c r="BP340" i="11"/>
  <c r="BP423" i="11"/>
  <c r="BP170" i="11"/>
  <c r="BP104" i="11"/>
  <c r="BP288" i="11"/>
  <c r="BP144" i="11"/>
  <c r="BP149" i="11"/>
  <c r="BP472" i="11"/>
  <c r="BP347" i="11"/>
  <c r="BP334" i="11"/>
  <c r="BP473" i="11"/>
  <c r="BP205" i="11"/>
  <c r="BP18" i="11"/>
  <c r="BP47" i="11"/>
  <c r="BP17" i="11"/>
  <c r="BP297" i="11"/>
  <c r="BP438" i="11"/>
  <c r="BP171" i="11"/>
  <c r="BP419" i="11"/>
  <c r="BP296" i="11"/>
  <c r="BP402" i="11"/>
  <c r="BP134" i="11"/>
  <c r="BP125" i="11"/>
  <c r="BP146" i="11"/>
  <c r="BP147" i="11"/>
  <c r="BP97" i="11"/>
  <c r="BP249" i="11"/>
  <c r="BP83" i="11"/>
  <c r="BP111" i="11"/>
  <c r="BP305" i="11"/>
  <c r="BP310" i="11"/>
  <c r="BP182" i="11"/>
  <c r="BP44" i="11"/>
  <c r="BP384" i="11"/>
  <c r="BP430" i="11"/>
  <c r="BP461" i="11"/>
  <c r="BP103" i="11"/>
  <c r="BP65" i="11"/>
  <c r="BP229" i="11"/>
  <c r="BP276" i="11"/>
  <c r="BP195" i="11"/>
  <c r="BP278" i="11"/>
  <c r="BP446" i="11"/>
  <c r="BP452" i="11"/>
  <c r="BP118" i="11"/>
  <c r="BP46" i="11"/>
  <c r="BP260" i="11"/>
  <c r="BP255" i="11"/>
  <c r="BB41" i="11" l="1"/>
  <c r="J16" i="11"/>
  <c r="AU128" i="11"/>
  <c r="J77" i="11"/>
  <c r="J128" i="11"/>
  <c r="S159" i="11"/>
  <c r="BB37" i="11"/>
  <c r="AB84" i="11"/>
  <c r="AB94" i="11"/>
  <c r="O24" i="11"/>
  <c r="J42" i="11"/>
  <c r="N101" i="11"/>
  <c r="S126" i="11"/>
  <c r="J47" i="11"/>
  <c r="N111" i="11"/>
  <c r="J18" i="11"/>
  <c r="J80" i="11"/>
  <c r="S88" i="11"/>
  <c r="AB96" i="11"/>
  <c r="AA98" i="11"/>
  <c r="J94" i="11"/>
  <c r="S74" i="11"/>
  <c r="S84" i="11"/>
  <c r="AQ144" i="11"/>
  <c r="J116" i="11"/>
  <c r="W75" i="11"/>
  <c r="BA167" i="11"/>
  <c r="Q13" i="11"/>
  <c r="BD62" i="11"/>
  <c r="J106" i="11"/>
  <c r="AM106" i="11"/>
  <c r="J136" i="11"/>
  <c r="AA136" i="11"/>
  <c r="AL50" i="11"/>
  <c r="AH159" i="11"/>
  <c r="J56" i="11"/>
  <c r="AX10" i="11"/>
  <c r="AT172" i="11"/>
  <c r="AW159" i="11"/>
  <c r="N125" i="11"/>
  <c r="AA104" i="11"/>
  <c r="AP15" i="11"/>
  <c r="AB77" i="11"/>
  <c r="S68" i="11"/>
  <c r="AG106" i="11"/>
  <c r="AL55" i="11"/>
  <c r="AV29" i="11"/>
  <c r="T21" i="11"/>
  <c r="AG104" i="11"/>
  <c r="BB61" i="11"/>
  <c r="AG146" i="11"/>
  <c r="S136" i="11"/>
  <c r="AF144" i="11"/>
  <c r="BA176" i="11"/>
  <c r="AL51" i="11"/>
  <c r="AT178" i="11"/>
  <c r="J90" i="11"/>
  <c r="N160" i="11"/>
  <c r="J60" i="11"/>
  <c r="A183" i="11"/>
  <c r="X160" i="11"/>
  <c r="J154" i="11"/>
  <c r="S118" i="11"/>
  <c r="AG66" i="11"/>
  <c r="AG134" i="11"/>
  <c r="J7" i="11"/>
  <c r="O152" i="11"/>
  <c r="S157" i="11"/>
  <c r="S72" i="11"/>
  <c r="AZ38" i="11"/>
  <c r="AZ62" i="11"/>
  <c r="N89" i="11"/>
  <c r="J54" i="11"/>
  <c r="N99" i="11"/>
  <c r="AY15" i="11"/>
  <c r="AB148" i="11"/>
  <c r="S142" i="11"/>
  <c r="AA100" i="11"/>
  <c r="AT179" i="11"/>
  <c r="J50" i="11"/>
  <c r="N91" i="11"/>
  <c r="BB47" i="11"/>
  <c r="J35" i="11"/>
  <c r="AL43" i="11"/>
  <c r="AB29" i="11"/>
  <c r="AY104" i="11"/>
  <c r="J156" i="11"/>
  <c r="J59" i="11"/>
  <c r="BA162" i="11"/>
  <c r="AP50" i="11"/>
  <c r="AO30" i="11"/>
  <c r="BB55" i="11"/>
  <c r="J41" i="11"/>
  <c r="AT175" i="11"/>
  <c r="N153" i="11"/>
  <c r="AY9" i="11"/>
  <c r="AL62" i="11"/>
  <c r="AO102" i="11"/>
  <c r="BA175" i="11"/>
  <c r="N109" i="11"/>
  <c r="BB35" i="11"/>
  <c r="O23" i="11"/>
  <c r="N141" i="11"/>
  <c r="N76" i="11"/>
  <c r="AT163" i="11"/>
  <c r="J120" i="11"/>
  <c r="AW66" i="11"/>
  <c r="AW134" i="11"/>
  <c r="AW3" i="11"/>
  <c r="J46" i="11"/>
  <c r="S108" i="11"/>
  <c r="AG23" i="11"/>
  <c r="AR68" i="11"/>
  <c r="AG75" i="11"/>
  <c r="AN128" i="11"/>
  <c r="J45" i="11"/>
  <c r="S102" i="11"/>
  <c r="BA172" i="11"/>
  <c r="AY14" i="11"/>
  <c r="J138" i="11"/>
  <c r="J31" i="11"/>
  <c r="J124" i="11"/>
  <c r="AM29" i="11"/>
  <c r="BA161" i="11"/>
  <c r="J82" i="11"/>
  <c r="J140" i="11"/>
  <c r="AV144" i="11"/>
  <c r="N115" i="11"/>
  <c r="AB79" i="11"/>
  <c r="Z19" i="11"/>
  <c r="AM160" i="11"/>
  <c r="AG3" i="11"/>
  <c r="AL56" i="11"/>
  <c r="AT162" i="11"/>
  <c r="AF142" i="11"/>
  <c r="S90" i="11"/>
  <c r="AL21" i="11"/>
  <c r="AC159" i="11"/>
  <c r="AL47" i="11"/>
  <c r="AB82" i="11"/>
  <c r="AT156" i="11"/>
  <c r="J104" i="11"/>
  <c r="AG14" i="11"/>
  <c r="N78" i="11"/>
  <c r="S77" i="11"/>
  <c r="AT174" i="11"/>
  <c r="J98" i="11"/>
  <c r="AB88" i="11"/>
  <c r="AT164" i="11"/>
  <c r="O150" i="11"/>
  <c r="BA180" i="11"/>
  <c r="J12" i="11"/>
  <c r="BA144" i="11"/>
  <c r="BD38" i="11"/>
  <c r="BA164" i="11"/>
  <c r="AT167" i="11"/>
  <c r="AT170" i="11"/>
  <c r="J72" i="11"/>
  <c r="N127" i="11"/>
  <c r="BS8" i="11"/>
  <c r="BS9" i="11"/>
  <c r="BS10" i="11"/>
  <c r="J5" i="11"/>
  <c r="J34" i="11"/>
  <c r="AF29" i="11"/>
  <c r="S156" i="11"/>
  <c r="AK148" i="11"/>
  <c r="N107" i="11"/>
  <c r="S106" i="11"/>
  <c r="Q15" i="11"/>
  <c r="S94" i="11"/>
  <c r="S140" i="11"/>
  <c r="S116" i="11"/>
  <c r="AB92" i="11"/>
  <c r="S138" i="11"/>
  <c r="S100" i="11"/>
  <c r="AT169" i="11"/>
  <c r="N121" i="11"/>
  <c r="J74" i="11"/>
  <c r="BA165" i="11"/>
  <c r="J17" i="11"/>
  <c r="AZ50" i="11"/>
  <c r="AP62" i="11"/>
  <c r="BA178" i="11"/>
  <c r="S146" i="11"/>
  <c r="J70" i="11"/>
  <c r="BB53" i="11"/>
  <c r="J40" i="11"/>
  <c r="J86" i="11"/>
  <c r="S128" i="11"/>
  <c r="J57" i="11"/>
  <c r="T22" i="11"/>
  <c r="AL57" i="11"/>
  <c r="J110" i="11"/>
  <c r="J148" i="11"/>
  <c r="AT161" i="11"/>
  <c r="N81" i="11"/>
  <c r="N119" i="11"/>
  <c r="N95" i="11"/>
  <c r="J150" i="11"/>
  <c r="S98" i="11"/>
  <c r="AM159" i="11"/>
  <c r="N149" i="11"/>
  <c r="S112" i="11"/>
  <c r="N93" i="11"/>
  <c r="AM98" i="11"/>
  <c r="J118" i="11"/>
  <c r="N151" i="11"/>
  <c r="AC160" i="11"/>
  <c r="BD44" i="11"/>
  <c r="AL41" i="11"/>
  <c r="AN100" i="11"/>
  <c r="AT168" i="11"/>
  <c r="S82" i="11"/>
  <c r="AA102" i="11"/>
  <c r="AL22" i="11"/>
  <c r="O10" i="11"/>
  <c r="AB9" i="11"/>
  <c r="AB86" i="11"/>
  <c r="AR11" i="11"/>
  <c r="J92" i="11"/>
  <c r="AQ9" i="11"/>
  <c r="AL37" i="11"/>
  <c r="AK156" i="11"/>
  <c r="AP17" i="11"/>
  <c r="J126" i="11"/>
  <c r="J11" i="11"/>
  <c r="BB43" i="11"/>
  <c r="AB11" i="11"/>
  <c r="J102" i="11"/>
  <c r="N117" i="11"/>
  <c r="N113" i="11"/>
  <c r="AK142" i="11"/>
  <c r="BA168" i="11"/>
  <c r="J84" i="11"/>
  <c r="AK19" i="11"/>
  <c r="AB120" i="11"/>
  <c r="S114" i="11"/>
  <c r="Z17" i="11"/>
  <c r="J51" i="11"/>
  <c r="AT171" i="11"/>
  <c r="AB72" i="11"/>
  <c r="AW160" i="11"/>
  <c r="AG136" i="11"/>
  <c r="S86" i="11"/>
  <c r="J30" i="11"/>
  <c r="U29" i="11"/>
  <c r="AL35" i="11"/>
  <c r="AR160" i="11"/>
  <c r="AB12" i="11"/>
  <c r="J122" i="11"/>
  <c r="N158" i="11"/>
  <c r="S14" i="11"/>
  <c r="AK6" i="11"/>
  <c r="J96" i="11"/>
  <c r="AB30" i="11"/>
  <c r="S70" i="11"/>
  <c r="AT177" i="11"/>
  <c r="J39" i="11"/>
  <c r="J9" i="11"/>
  <c r="AA144" i="11"/>
  <c r="AB68" i="11"/>
  <c r="AA106" i="11"/>
  <c r="J48" i="11"/>
  <c r="N155" i="11"/>
  <c r="BB6" i="11"/>
  <c r="N159" i="11"/>
  <c r="AP18" i="11"/>
  <c r="AH100" i="11"/>
  <c r="Q29" i="11"/>
  <c r="AA142" i="11"/>
  <c r="J63" i="11"/>
  <c r="J52" i="11"/>
  <c r="AT180" i="11"/>
  <c r="AB126" i="11"/>
  <c r="S130" i="11"/>
  <c r="J100" i="11"/>
  <c r="S124" i="11"/>
  <c r="BA179" i="11"/>
  <c r="BD50" i="11"/>
  <c r="AT148" i="11"/>
  <c r="BA169" i="11"/>
  <c r="AG98" i="11"/>
  <c r="AP14" i="11"/>
  <c r="AP44" i="11"/>
  <c r="S11" i="11"/>
  <c r="AE118" i="11"/>
  <c r="J13" i="11"/>
  <c r="S120" i="11"/>
  <c r="AP16" i="11"/>
  <c r="Z157" i="11"/>
  <c r="J79" i="11"/>
  <c r="J88" i="11"/>
  <c r="N145" i="11"/>
  <c r="Z16" i="11"/>
  <c r="J36" i="11"/>
  <c r="AI9" i="11"/>
  <c r="Z15" i="11"/>
  <c r="AL38" i="11"/>
  <c r="AT176" i="11"/>
  <c r="N147" i="11"/>
  <c r="J142" i="11"/>
  <c r="BA177" i="11"/>
  <c r="J130" i="11"/>
  <c r="J114" i="11"/>
  <c r="N87" i="11"/>
  <c r="AS146" i="11"/>
  <c r="AL59" i="11"/>
  <c r="AM146" i="11"/>
  <c r="J144" i="11"/>
  <c r="J58" i="11"/>
  <c r="AS98" i="11"/>
  <c r="N139" i="11"/>
  <c r="J157" i="11"/>
  <c r="BB49" i="11"/>
  <c r="S160" i="11"/>
  <c r="AK10" i="11"/>
  <c r="J44" i="11"/>
  <c r="AC108" i="11"/>
  <c r="AA108" i="11"/>
  <c r="AB156" i="11"/>
  <c r="BA174" i="11"/>
  <c r="AL45" i="11"/>
  <c r="J19" i="11"/>
  <c r="S144" i="11"/>
  <c r="AL49" i="11"/>
  <c r="BB159" i="11"/>
  <c r="N129" i="11"/>
  <c r="AU23" i="11"/>
  <c r="AL61" i="11"/>
  <c r="Z18" i="11"/>
  <c r="J112" i="11"/>
  <c r="J38" i="11"/>
  <c r="AA110" i="11"/>
  <c r="J6" i="11"/>
  <c r="S12" i="11"/>
  <c r="S9" i="11"/>
  <c r="N97" i="11"/>
  <c r="N71" i="11"/>
  <c r="J62" i="11"/>
  <c r="N69" i="11"/>
  <c r="S92" i="11"/>
  <c r="BA166" i="11"/>
  <c r="J68" i="11"/>
  <c r="N73" i="11"/>
  <c r="AZ56" i="11"/>
  <c r="AE116" i="11"/>
  <c r="BA170" i="11"/>
  <c r="J146" i="11"/>
  <c r="AB80" i="11"/>
  <c r="N105" i="11"/>
  <c r="J53" i="11"/>
  <c r="AP38" i="11"/>
  <c r="BB59" i="11"/>
  <c r="N137" i="11"/>
  <c r="BA163" i="11"/>
  <c r="J29" i="11"/>
  <c r="S148" i="11"/>
  <c r="S30" i="11"/>
  <c r="AB70" i="11"/>
  <c r="AH160" i="11"/>
  <c r="J75" i="11"/>
  <c r="Q75" i="11"/>
  <c r="AB74" i="11"/>
  <c r="N103" i="11"/>
  <c r="AL39" i="11"/>
  <c r="J108" i="11"/>
  <c r="AK68" i="11"/>
  <c r="S104" i="11"/>
  <c r="BD56" i="11"/>
  <c r="S122" i="11"/>
  <c r="BS13" i="11"/>
  <c r="BS12" i="11"/>
  <c r="BS11" i="11"/>
  <c r="AM104" i="11"/>
  <c r="N20" i="11"/>
  <c r="BA173" i="11"/>
  <c r="N123" i="11"/>
  <c r="AB90" i="11"/>
  <c r="S96" i="11"/>
  <c r="N143" i="11"/>
  <c r="AL53" i="11"/>
  <c r="AK8" i="11"/>
  <c r="AH128" i="11"/>
  <c r="J25" i="11"/>
  <c r="S79" i="11"/>
  <c r="N131" i="11"/>
  <c r="AL44" i="11"/>
  <c r="BA171" i="11"/>
  <c r="S110" i="11"/>
  <c r="AR159" i="11"/>
  <c r="AK11" i="11"/>
  <c r="AT165" i="11"/>
  <c r="AK144" i="11"/>
  <c r="AI72" i="11"/>
  <c r="AA128" i="11"/>
  <c r="AL63" i="11"/>
  <c r="AP56" i="11"/>
  <c r="J152" i="11"/>
  <c r="AA146" i="11"/>
  <c r="AT173" i="11"/>
  <c r="S80" i="11"/>
  <c r="AH30" i="11"/>
  <c r="X159" i="11"/>
  <c r="N83" i="11"/>
  <c r="AS104" i="11"/>
  <c r="N85" i="11"/>
  <c r="AP75" i="11"/>
  <c r="AZ44" i="11"/>
  <c r="BB8" i="11"/>
  <c r="AI70" i="11"/>
</calcChain>
</file>

<file path=xl/sharedStrings.xml><?xml version="1.0" encoding="utf-8"?>
<sst xmlns="http://schemas.openxmlformats.org/spreadsheetml/2006/main" count="3819" uniqueCount="785">
  <si>
    <t>実態調査票</t>
    <rPh sb="0" eb="2">
      <t>ジッタイ</t>
    </rPh>
    <rPh sb="2" eb="4">
      <t>チョウサ</t>
    </rPh>
    <rPh sb="4" eb="5">
      <t>ヒョウ</t>
    </rPh>
    <phoneticPr fontId="2"/>
  </si>
  <si>
    <t>Ｎｏ．</t>
    <phoneticPr fontId="2"/>
  </si>
  <si>
    <t>記入例</t>
    <rPh sb="0" eb="2">
      <t>キニュウ</t>
    </rPh>
    <rPh sb="2" eb="3">
      <t>レイ</t>
    </rPh>
    <phoneticPr fontId="2"/>
  </si>
  <si>
    <t>利用者コード</t>
    <rPh sb="0" eb="3">
      <t>リヨウシャ</t>
    </rPh>
    <phoneticPr fontId="2"/>
  </si>
  <si>
    <t>記入しないで下さい</t>
    <rPh sb="0" eb="2">
      <t>キニュウ</t>
    </rPh>
    <rPh sb="6" eb="7">
      <t>クダ</t>
    </rPh>
    <phoneticPr fontId="2"/>
  </si>
  <si>
    <t>調査情報</t>
    <rPh sb="0" eb="2">
      <t>チョウサ</t>
    </rPh>
    <rPh sb="2" eb="4">
      <t>ジョウホウ</t>
    </rPh>
    <phoneticPr fontId="2"/>
  </si>
  <si>
    <t>調査者</t>
    <rPh sb="0" eb="3">
      <t>チョウサシャ</t>
    </rPh>
    <phoneticPr fontId="2"/>
  </si>
  <si>
    <t>長寿　花子</t>
    <rPh sb="0" eb="2">
      <t>チョウジュ</t>
    </rPh>
    <rPh sb="3" eb="5">
      <t>ハナコ</t>
    </rPh>
    <phoneticPr fontId="2"/>
  </si>
  <si>
    <t>訪問調査日</t>
    <rPh sb="0" eb="2">
      <t>ホウモン</t>
    </rPh>
    <rPh sb="2" eb="4">
      <t>チョウサ</t>
    </rPh>
    <rPh sb="4" eb="5">
      <t>ヒ</t>
    </rPh>
    <phoneticPr fontId="2"/>
  </si>
  <si>
    <t>年</t>
    <rPh sb="0" eb="1">
      <t>ネン</t>
    </rPh>
    <phoneticPr fontId="2"/>
  </si>
  <si>
    <r>
      <t xml:space="preserve">2004 </t>
    </r>
    <r>
      <rPr>
        <sz val="10"/>
        <color indexed="10"/>
        <rFont val="ＭＳ Ｐゴシック"/>
        <family val="3"/>
        <charset val="128"/>
      </rPr>
      <t xml:space="preserve"> (西暦で入力)</t>
    </r>
    <phoneticPr fontId="2"/>
  </si>
  <si>
    <t>月</t>
    <rPh sb="0" eb="1">
      <t>ツキ</t>
    </rPh>
    <phoneticPr fontId="2"/>
  </si>
  <si>
    <t>日</t>
    <rPh sb="0" eb="1">
      <t>ヒ</t>
    </rPh>
    <phoneticPr fontId="2"/>
  </si>
  <si>
    <t>対象者</t>
    <rPh sb="0" eb="3">
      <t>タイショウシャ</t>
    </rPh>
    <phoneticPr fontId="2"/>
  </si>
  <si>
    <t>町名</t>
    <rPh sb="0" eb="2">
      <t>チョウメイ</t>
    </rPh>
    <phoneticPr fontId="2"/>
  </si>
  <si>
    <r>
      <t>元城　　</t>
    </r>
    <r>
      <rPr>
        <sz val="11"/>
        <color indexed="10"/>
        <rFont val="ＭＳ Ｐゴシック"/>
        <family val="3"/>
        <charset val="128"/>
      </rPr>
      <t>「町」は入力しない</t>
    </r>
    <rPh sb="0" eb="1">
      <t>モト</t>
    </rPh>
    <rPh sb="1" eb="2">
      <t>シロ</t>
    </rPh>
    <rPh sb="5" eb="6">
      <t>マチ</t>
    </rPh>
    <rPh sb="8" eb="10">
      <t>ニュウリョク</t>
    </rPh>
    <phoneticPr fontId="2"/>
  </si>
  <si>
    <t>番地</t>
    <rPh sb="0" eb="2">
      <t>バンチ</t>
    </rPh>
    <phoneticPr fontId="2"/>
  </si>
  <si>
    <t>枝番</t>
    <rPh sb="0" eb="1">
      <t>エダ</t>
    </rPh>
    <rPh sb="1" eb="2">
      <t>バン</t>
    </rPh>
    <phoneticPr fontId="2"/>
  </si>
  <si>
    <t>町名（○○○３丁目）</t>
    <rPh sb="0" eb="2">
      <t>チョウメイ</t>
    </rPh>
    <rPh sb="7" eb="9">
      <t>チョウメ</t>
    </rPh>
    <phoneticPr fontId="2"/>
  </si>
  <si>
    <r>
      <t>鴨江３　</t>
    </r>
    <r>
      <rPr>
        <sz val="11"/>
        <color indexed="10"/>
        <rFont val="ＭＳ Ｐゴシック"/>
        <family val="3"/>
        <charset val="128"/>
      </rPr>
      <t>｢丁目｣は入力しない</t>
    </r>
    <rPh sb="0" eb="1">
      <t>カモ</t>
    </rPh>
    <rPh sb="1" eb="2">
      <t>エ</t>
    </rPh>
    <rPh sb="5" eb="7">
      <t>チョウメ</t>
    </rPh>
    <rPh sb="9" eb="11">
      <t>ニュウリョク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</si>
  <si>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</si>
  <si>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</si>
  <si>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アパート名等</t>
    <rPh sb="4" eb="5">
      <t>メイ</t>
    </rPh>
    <rPh sb="5" eb="6">
      <t>トウ</t>
    </rPh>
    <phoneticPr fontId="2"/>
  </si>
  <si>
    <t>夢の国アパート２０３号</t>
    <rPh sb="0" eb="1">
      <t>ユメ</t>
    </rPh>
    <rPh sb="2" eb="3">
      <t>クニ</t>
    </rPh>
    <rPh sb="10" eb="11">
      <t>ゴウ</t>
    </rPh>
    <phoneticPr fontId="2"/>
  </si>
  <si>
    <r>
      <t>フリガナ</t>
    </r>
    <r>
      <rPr>
        <b/>
        <sz val="10"/>
        <color indexed="10"/>
        <rFont val="ＭＳ Ｐゴシック"/>
        <family val="3"/>
        <charset val="128"/>
      </rPr>
      <t>（姓と名の間隔は空けないで！）</t>
    </r>
    <rPh sb="5" eb="6">
      <t>セイ</t>
    </rPh>
    <rPh sb="7" eb="8">
      <t>ナ</t>
    </rPh>
    <rPh sb="9" eb="11">
      <t>カンカク</t>
    </rPh>
    <rPh sb="12" eb="13">
      <t>ア</t>
    </rPh>
    <phoneticPr fontId="2"/>
  </si>
  <si>
    <r>
      <t>ハママツタロウ　</t>
    </r>
    <r>
      <rPr>
        <sz val="10"/>
        <color indexed="10"/>
        <rFont val="ＭＳ Ｐゴシック"/>
        <family val="3"/>
        <charset val="128"/>
      </rPr>
      <t>（姓と名の間隔は空けない）</t>
    </r>
    <phoneticPr fontId="2"/>
  </si>
  <si>
    <t>氏名</t>
    <rPh sb="0" eb="2">
      <t>シメイ</t>
    </rPh>
    <phoneticPr fontId="2"/>
  </si>
  <si>
    <r>
      <t>浜松　太郎　</t>
    </r>
    <r>
      <rPr>
        <sz val="10"/>
        <color indexed="10"/>
        <rFont val="ＭＳ Ｐゴシック"/>
        <family val="3"/>
        <charset val="128"/>
      </rPr>
      <t>（姓と名の間隔は1マス空ける）</t>
    </r>
    <rPh sb="0" eb="2">
      <t>ハママツ</t>
    </rPh>
    <rPh sb="3" eb="5">
      <t>タロウ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</si>
  <si>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</si>
  <si>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</si>
  <si>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*</t>
  </si>
  <si>
    <t>女</t>
    <rPh sb="0" eb="1">
      <t>オンナ</t>
    </rPh>
    <phoneticPr fontId="2"/>
  </si>
  <si>
    <t>生年月日</t>
    <rPh sb="0" eb="2">
      <t>セイネン</t>
    </rPh>
    <rPh sb="2" eb="4">
      <t>ガッピ</t>
    </rPh>
    <phoneticPr fontId="2"/>
  </si>
  <si>
    <t>Ｍ</t>
    <phoneticPr fontId="2"/>
  </si>
  <si>
    <t>Ｔ</t>
    <phoneticPr fontId="2"/>
  </si>
  <si>
    <t>Ｓ</t>
    <phoneticPr fontId="2"/>
  </si>
  <si>
    <t>年齢</t>
    <rPh sb="0" eb="2">
      <t>ネンレイ</t>
    </rPh>
    <phoneticPr fontId="2"/>
  </si>
  <si>
    <t>ＴＥＬ</t>
    <phoneticPr fontId="2"/>
  </si>
  <si>
    <r>
      <t>０５３－４５３－２０５２　</t>
    </r>
    <r>
      <rPr>
        <sz val="10"/>
        <color indexed="10"/>
        <rFont val="ＭＳ Ｐゴシック"/>
        <family val="3"/>
        <charset val="128"/>
      </rPr>
      <t>市外局番から入力（15文字以内）</t>
    </r>
    <phoneticPr fontId="2"/>
  </si>
  <si>
    <t>利用サービス</t>
    <rPh sb="0" eb="2">
      <t>リヨウ</t>
    </rPh>
    <phoneticPr fontId="2"/>
  </si>
  <si>
    <t>軽度生活援助員派遣事業</t>
    <phoneticPr fontId="2"/>
  </si>
  <si>
    <t>緊急通報システム事業</t>
    <phoneticPr fontId="2"/>
  </si>
  <si>
    <t>配食サービス事業</t>
    <phoneticPr fontId="2"/>
  </si>
  <si>
    <t>日常生活用具給付事業</t>
    <phoneticPr fontId="2"/>
  </si>
  <si>
    <t>高齢者短期宿泊事業</t>
    <phoneticPr fontId="2"/>
  </si>
  <si>
    <t xml:space="preserve">利用者基本情報 </t>
    <phoneticPr fontId="2"/>
  </si>
  <si>
    <t>対象者の状況</t>
    <rPh sb="0" eb="3">
      <t>タイショウシャ</t>
    </rPh>
    <rPh sb="4" eb="6">
      <t>ジョウキョウ</t>
    </rPh>
    <phoneticPr fontId="2"/>
  </si>
  <si>
    <t>介護認定</t>
    <rPh sb="0" eb="2">
      <t>カイゴ</t>
    </rPh>
    <rPh sb="2" eb="4">
      <t>ニンテイ</t>
    </rPh>
    <phoneticPr fontId="2"/>
  </si>
  <si>
    <t>未申請</t>
    <rPh sb="0" eb="3">
      <t>ミシンセイ</t>
    </rPh>
    <phoneticPr fontId="2"/>
  </si>
  <si>
    <t>申請中</t>
    <rPh sb="0" eb="3">
      <t>シンセイチュウ</t>
    </rPh>
    <phoneticPr fontId="2"/>
  </si>
  <si>
    <t>認定</t>
    <rPh sb="0" eb="2">
      <t>ニンテイ</t>
    </rPh>
    <phoneticPr fontId="2"/>
  </si>
  <si>
    <t>介護保険認定の出た日を入力（有効期限の初日ではない）</t>
    <rPh sb="0" eb="2">
      <t>カイゴ</t>
    </rPh>
    <rPh sb="2" eb="4">
      <t>ホケン</t>
    </rPh>
    <rPh sb="4" eb="6">
      <t>ニンテイ</t>
    </rPh>
    <rPh sb="7" eb="8">
      <t>デ</t>
    </rPh>
    <rPh sb="9" eb="10">
      <t>ヒ</t>
    </rPh>
    <rPh sb="11" eb="13">
      <t>ニュウリョク</t>
    </rPh>
    <rPh sb="14" eb="16">
      <t>ユウコウ</t>
    </rPh>
    <rPh sb="16" eb="18">
      <t>キゲン</t>
    </rPh>
    <rPh sb="19" eb="21">
      <t>ショニチ</t>
    </rPh>
    <phoneticPr fontId="2"/>
  </si>
  <si>
    <t>自立</t>
    <rPh sb="0" eb="2">
      <t>ジリツ</t>
    </rPh>
    <phoneticPr fontId="2"/>
  </si>
  <si>
    <t>要支援</t>
    <rPh sb="0" eb="1">
      <t>ヨウ</t>
    </rPh>
    <rPh sb="1" eb="3">
      <t>シエン</t>
    </rPh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</si>
  <si>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</si>
  <si>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住宅状況</t>
    <rPh sb="0" eb="2">
      <t>ジュウタク</t>
    </rPh>
    <rPh sb="2" eb="4">
      <t>ジョウキョウ</t>
    </rPh>
    <phoneticPr fontId="2"/>
  </si>
  <si>
    <t>自家</t>
    <rPh sb="0" eb="1">
      <t>ジ</t>
    </rPh>
    <rPh sb="1" eb="2">
      <t>イエ</t>
    </rPh>
    <phoneticPr fontId="2"/>
  </si>
  <si>
    <t>公営住宅</t>
    <rPh sb="0" eb="2">
      <t>コウエイ</t>
    </rPh>
    <rPh sb="2" eb="4">
      <t>ジュウタク</t>
    </rPh>
    <phoneticPr fontId="2"/>
  </si>
  <si>
    <t>民間借家</t>
    <rPh sb="0" eb="2">
      <t>ミンカン</t>
    </rPh>
    <rPh sb="2" eb="4">
      <t>シャクヤ</t>
    </rPh>
    <phoneticPr fontId="2"/>
  </si>
  <si>
    <t>その他</t>
    <rPh sb="2" eb="3">
      <t>タ</t>
    </rPh>
    <phoneticPr fontId="2"/>
  </si>
  <si>
    <t>備考</t>
    <rPh sb="0" eb="2">
      <t>ビコウ</t>
    </rPh>
    <phoneticPr fontId="2"/>
  </si>
  <si>
    <t>世帯状況</t>
    <rPh sb="0" eb="2">
      <t>セタイ</t>
    </rPh>
    <rPh sb="2" eb="4">
      <t>ジョウキョウ</t>
    </rPh>
    <phoneticPr fontId="2"/>
  </si>
  <si>
    <t>ひとり暮らし</t>
    <rPh sb="3" eb="4">
      <t>グ</t>
    </rPh>
    <phoneticPr fontId="2"/>
  </si>
  <si>
    <t>高齢者世帯</t>
    <rPh sb="0" eb="3">
      <t>コウレイシャ</t>
    </rPh>
    <rPh sb="3" eb="5">
      <t>セタイ</t>
    </rPh>
    <phoneticPr fontId="2"/>
  </si>
  <si>
    <t>日中独居</t>
    <rPh sb="0" eb="2">
      <t>ニッチュウ</t>
    </rPh>
    <rPh sb="2" eb="4">
      <t>ドッキョ</t>
    </rPh>
    <phoneticPr fontId="2"/>
  </si>
  <si>
    <t>所得状況</t>
    <rPh sb="0" eb="2">
      <t>ショトク</t>
    </rPh>
    <rPh sb="2" eb="4">
      <t>ジョウキョウ</t>
    </rPh>
    <phoneticPr fontId="2"/>
  </si>
  <si>
    <t>年金額</t>
    <rPh sb="0" eb="3">
      <t>ネンキンガク</t>
    </rPh>
    <phoneticPr fontId="2"/>
  </si>
  <si>
    <t>月額</t>
    <rPh sb="0" eb="2">
      <t>ゲツガク</t>
    </rPh>
    <phoneticPr fontId="2"/>
  </si>
  <si>
    <r>
      <t>60000　</t>
    </r>
    <r>
      <rPr>
        <sz val="11"/>
        <color indexed="10"/>
        <rFont val="ＭＳ Ｐゴシック"/>
        <family val="3"/>
        <charset val="128"/>
      </rPr>
      <t>「,」は付けず数字のみ入力</t>
    </r>
    <phoneticPr fontId="2"/>
  </si>
  <si>
    <t>生活保護</t>
    <rPh sb="0" eb="2">
      <t>セイカツ</t>
    </rPh>
    <rPh sb="2" eb="4">
      <t>ホゴ</t>
    </rPh>
    <phoneticPr fontId="2"/>
  </si>
  <si>
    <t>他収入</t>
    <rPh sb="0" eb="1">
      <t>タ</t>
    </rPh>
    <rPh sb="1" eb="3">
      <t>シュウニュウ</t>
    </rPh>
    <phoneticPr fontId="2"/>
  </si>
  <si>
    <t>家族の支援</t>
    <rPh sb="0" eb="2">
      <t>カゾク</t>
    </rPh>
    <rPh sb="3" eb="5">
      <t>シエン</t>
    </rPh>
    <phoneticPr fontId="2"/>
  </si>
  <si>
    <t>本人課税状況</t>
    <rPh sb="0" eb="2">
      <t>ホンニン</t>
    </rPh>
    <rPh sb="2" eb="4">
      <t>カゼイ</t>
    </rPh>
    <rPh sb="4" eb="6">
      <t>ジョウキョウ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</si>
  <si>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</si>
  <si>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</si>
  <si>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世帯課税状況</t>
    <rPh sb="0" eb="2">
      <t>セタイ</t>
    </rPh>
    <rPh sb="2" eb="4">
      <t>カゼイ</t>
    </rPh>
    <rPh sb="4" eb="6">
      <t>ジョウキョウ</t>
    </rPh>
    <phoneticPr fontId="2"/>
  </si>
  <si>
    <t>疾病状況</t>
    <rPh sb="0" eb="2">
      <t>シッペイ</t>
    </rPh>
    <rPh sb="2" eb="4">
      <t>ジョウキョウ</t>
    </rPh>
    <phoneticPr fontId="2"/>
  </si>
  <si>
    <t>高血圧・脳血管疾患</t>
    <rPh sb="0" eb="3">
      <t>コウケツアツ</t>
    </rPh>
    <rPh sb="4" eb="5">
      <t>ノウ</t>
    </rPh>
    <rPh sb="5" eb="7">
      <t>ケッカン</t>
    </rPh>
    <rPh sb="7" eb="9">
      <t>シッカン</t>
    </rPh>
    <phoneticPr fontId="2"/>
  </si>
  <si>
    <t>筋・骨格系疾患</t>
    <rPh sb="0" eb="1">
      <t>キン</t>
    </rPh>
    <rPh sb="2" eb="4">
      <t>コッカク</t>
    </rPh>
    <rPh sb="4" eb="5">
      <t>ケイ</t>
    </rPh>
    <rPh sb="5" eb="7">
      <t>シッカン</t>
    </rPh>
    <phoneticPr fontId="2"/>
  </si>
  <si>
    <t>循環器系疾患</t>
    <rPh sb="0" eb="3">
      <t>ジュンカンキ</t>
    </rPh>
    <rPh sb="3" eb="4">
      <t>ケイ</t>
    </rPh>
    <rPh sb="4" eb="6">
      <t>シッカン</t>
    </rPh>
    <phoneticPr fontId="2"/>
  </si>
  <si>
    <t>内分泌・代謝系疾患</t>
    <rPh sb="0" eb="3">
      <t>ナイブンピツ</t>
    </rPh>
    <rPh sb="4" eb="6">
      <t>タイシャ</t>
    </rPh>
    <rPh sb="6" eb="7">
      <t>ケイ</t>
    </rPh>
    <rPh sb="7" eb="9">
      <t>シッカン</t>
    </rPh>
    <phoneticPr fontId="2"/>
  </si>
  <si>
    <t>呼吸器系疾患</t>
    <rPh sb="0" eb="3">
      <t>コキュウキ</t>
    </rPh>
    <rPh sb="3" eb="4">
      <t>ケイ</t>
    </rPh>
    <rPh sb="4" eb="6">
      <t>シッカン</t>
    </rPh>
    <phoneticPr fontId="2"/>
  </si>
  <si>
    <t>消化器系疾患</t>
    <rPh sb="0" eb="3">
      <t>ショウカキ</t>
    </rPh>
    <rPh sb="3" eb="4">
      <t>ケイ</t>
    </rPh>
    <rPh sb="4" eb="6">
      <t>シッカン</t>
    </rPh>
    <phoneticPr fontId="2"/>
  </si>
  <si>
    <t>糖尿病</t>
    <rPh sb="0" eb="3">
      <t>トウニョウビョウ</t>
    </rPh>
    <phoneticPr fontId="2"/>
  </si>
  <si>
    <t>精神障害</t>
    <rPh sb="0" eb="2">
      <t>セイシン</t>
    </rPh>
    <rPh sb="2" eb="4">
      <t>ショウガイ</t>
    </rPh>
    <phoneticPr fontId="2"/>
  </si>
  <si>
    <t>病名等</t>
    <rPh sb="0" eb="2">
      <t>ビョウメイ</t>
    </rPh>
    <rPh sb="2" eb="3">
      <t>トウ</t>
    </rPh>
    <phoneticPr fontId="2"/>
  </si>
  <si>
    <t>受診状況</t>
    <rPh sb="0" eb="2">
      <t>ジュシン</t>
    </rPh>
    <rPh sb="2" eb="4">
      <t>ジョウキョウ</t>
    </rPh>
    <phoneticPr fontId="2"/>
  </si>
  <si>
    <t>入院歴</t>
    <rPh sb="0" eb="2">
      <t>ニュウイン</t>
    </rPh>
    <rPh sb="2" eb="3">
      <t>レキ</t>
    </rPh>
    <phoneticPr fontId="2"/>
  </si>
  <si>
    <t>病院名</t>
    <rPh sb="0" eb="2">
      <t>ビョウイン</t>
    </rPh>
    <rPh sb="2" eb="3">
      <t>メイ</t>
    </rPh>
    <phoneticPr fontId="2"/>
  </si>
  <si>
    <t>病院</t>
    <rPh sb="0" eb="2">
      <t>ビョウイン</t>
    </rPh>
    <phoneticPr fontId="2"/>
  </si>
  <si>
    <t>聖隷三方原病院</t>
    <rPh sb="0" eb="1">
      <t>セイ</t>
    </rPh>
    <rPh sb="1" eb="2">
      <t>レイ</t>
    </rPh>
    <rPh sb="2" eb="3">
      <t>３</t>
    </rPh>
    <rPh sb="3" eb="4">
      <t>カタ</t>
    </rPh>
    <rPh sb="4" eb="5">
      <t>ハラ</t>
    </rPh>
    <rPh sb="5" eb="7">
      <t>ビョウイン</t>
    </rPh>
    <phoneticPr fontId="2"/>
  </si>
  <si>
    <t>病名</t>
    <rPh sb="0" eb="2">
      <t>ビョウメイ</t>
    </rPh>
    <phoneticPr fontId="2"/>
  </si>
  <si>
    <t>骨折</t>
    <rPh sb="0" eb="2">
      <t>コッセツ</t>
    </rPh>
    <phoneticPr fontId="2"/>
  </si>
  <si>
    <t>肺結核</t>
    <rPh sb="0" eb="1">
      <t>ハイ</t>
    </rPh>
    <rPh sb="1" eb="3">
      <t>ケッカク</t>
    </rPh>
    <phoneticPr fontId="2"/>
  </si>
  <si>
    <t>期間(　　～　　）</t>
    <rPh sb="0" eb="2">
      <t>キカン</t>
    </rPh>
    <phoneticPr fontId="2"/>
  </si>
  <si>
    <t>主治医</t>
    <rPh sb="0" eb="3">
      <t>シュジイ</t>
    </rPh>
    <phoneticPr fontId="2"/>
  </si>
  <si>
    <t>１回／３ヶ月及び必要時</t>
    <rPh sb="1" eb="2">
      <t>カイ</t>
    </rPh>
    <rPh sb="5" eb="6">
      <t>ゲツ</t>
    </rPh>
    <rPh sb="6" eb="7">
      <t>オヨ</t>
    </rPh>
    <rPh sb="8" eb="11">
      <t>ヒツヨウジ</t>
    </rPh>
    <phoneticPr fontId="2"/>
  </si>
  <si>
    <t>既往歴・生活歴</t>
    <rPh sb="0" eb="2">
      <t>キオウ</t>
    </rPh>
    <rPh sb="2" eb="3">
      <t>レキ</t>
    </rPh>
    <rPh sb="4" eb="6">
      <t>セイカツ</t>
    </rPh>
    <rPh sb="6" eb="7">
      <t>レキ</t>
    </rPh>
    <phoneticPr fontId="2"/>
  </si>
  <si>
    <t>障害の状況</t>
    <rPh sb="0" eb="2">
      <t>ショウガイ</t>
    </rPh>
    <rPh sb="3" eb="5">
      <t>ジョウキョウ</t>
    </rPh>
    <phoneticPr fontId="2"/>
  </si>
  <si>
    <t>身体障害</t>
    <rPh sb="0" eb="2">
      <t>シンタイ</t>
    </rPh>
    <rPh sb="2" eb="4">
      <t>ショウガイ</t>
    </rPh>
    <phoneticPr fontId="2"/>
  </si>
  <si>
    <t>級</t>
    <rPh sb="0" eb="1">
      <t>キュウ</t>
    </rPh>
    <phoneticPr fontId="2"/>
  </si>
  <si>
    <r>
      <t>３　　</t>
    </r>
    <r>
      <rPr>
        <sz val="10"/>
        <color indexed="10"/>
        <rFont val="ＭＳ Ｐゴシック"/>
        <family val="3"/>
        <charset val="128"/>
      </rPr>
      <t>手帳の級を入力</t>
    </r>
    <rPh sb="3" eb="5">
      <t>テチョウ</t>
    </rPh>
    <rPh sb="6" eb="7">
      <t>キュウ</t>
    </rPh>
    <rPh sb="8" eb="10">
      <t>ニュウリョク</t>
    </rPh>
    <phoneticPr fontId="2"/>
  </si>
  <si>
    <t>療育手帳</t>
    <rPh sb="0" eb="2">
      <t>リョウイク</t>
    </rPh>
    <rPh sb="2" eb="4">
      <t>テチョウ</t>
    </rPh>
    <phoneticPr fontId="2"/>
  </si>
  <si>
    <r>
      <t>B　　</t>
    </r>
    <r>
      <rPr>
        <sz val="10"/>
        <color indexed="10"/>
        <rFont val="ＭＳ Ｐゴシック"/>
        <family val="3"/>
        <charset val="128"/>
      </rPr>
      <t>手帳の級を入力</t>
    </r>
    <rPh sb="3" eb="5">
      <t>テチョウ</t>
    </rPh>
    <rPh sb="6" eb="7">
      <t>キュウ</t>
    </rPh>
    <rPh sb="8" eb="10">
      <t>ニュウリョク</t>
    </rPh>
    <phoneticPr fontId="2"/>
  </si>
  <si>
    <t>障害名</t>
    <rPh sb="0" eb="2">
      <t>ショウガイ</t>
    </rPh>
    <rPh sb="2" eb="3">
      <t>メイ</t>
    </rPh>
    <phoneticPr fontId="2"/>
  </si>
  <si>
    <t>統合失調症</t>
  </si>
  <si>
    <t>家族（知人）の状況　（緊急時連絡順）</t>
    <rPh sb="0" eb="2">
      <t>カゾク</t>
    </rPh>
    <rPh sb="3" eb="5">
      <t>チジン</t>
    </rPh>
    <rPh sb="7" eb="9">
      <t>ジョウキョウ</t>
    </rPh>
    <rPh sb="11" eb="14">
      <t>キンキュウジ</t>
    </rPh>
    <rPh sb="14" eb="16">
      <t>レンラク</t>
    </rPh>
    <rPh sb="16" eb="17">
      <t>ジュン</t>
    </rPh>
    <phoneticPr fontId="2"/>
  </si>
  <si>
    <t>家族関係</t>
    <rPh sb="0" eb="2">
      <t>カゾク</t>
    </rPh>
    <rPh sb="2" eb="4">
      <t>カンケイ</t>
    </rPh>
    <phoneticPr fontId="2"/>
  </si>
  <si>
    <t>良好</t>
    <rPh sb="0" eb="2">
      <t>リョウコウ</t>
    </rPh>
    <phoneticPr fontId="2"/>
  </si>
  <si>
    <t>問題あり</t>
    <rPh sb="0" eb="2">
      <t>モンダイ</t>
    </rPh>
    <phoneticPr fontId="2"/>
  </si>
  <si>
    <t>虐待</t>
    <rPh sb="0" eb="2">
      <t>ギャクタイ</t>
    </rPh>
    <phoneticPr fontId="2"/>
  </si>
  <si>
    <t>連絡先　１</t>
    <rPh sb="0" eb="2">
      <t>レンラク</t>
    </rPh>
    <rPh sb="2" eb="3">
      <t>サキ</t>
    </rPh>
    <phoneticPr fontId="2"/>
  </si>
  <si>
    <t>60</t>
    <phoneticPr fontId="2"/>
  </si>
  <si>
    <t>健康状態</t>
    <rPh sb="0" eb="2">
      <t>ケンコウ</t>
    </rPh>
    <rPh sb="2" eb="4">
      <t>ジョウタイ</t>
    </rPh>
    <phoneticPr fontId="2"/>
  </si>
  <si>
    <t>悪</t>
    <rPh sb="0" eb="1">
      <t>アク</t>
    </rPh>
    <phoneticPr fontId="2"/>
  </si>
  <si>
    <t>生活支援</t>
    <rPh sb="0" eb="2">
      <t>セイカツ</t>
    </rPh>
    <rPh sb="2" eb="4">
      <t>シエン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</si>
  <si>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</si>
  <si>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</si>
  <si>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連絡先　２</t>
    <rPh sb="0" eb="2">
      <t>レンラク</t>
    </rPh>
    <rPh sb="2" eb="3">
      <t>サキ</t>
    </rPh>
    <phoneticPr fontId="2"/>
  </si>
  <si>
    <t>連絡先　３</t>
    <rPh sb="0" eb="2">
      <t>レンラク</t>
    </rPh>
    <rPh sb="2" eb="3">
      <t>サキ</t>
    </rPh>
    <phoneticPr fontId="2"/>
  </si>
  <si>
    <t>連絡先　４</t>
    <rPh sb="0" eb="2">
      <t>レンラク</t>
    </rPh>
    <rPh sb="2" eb="3">
      <t>サキ</t>
    </rPh>
    <phoneticPr fontId="2"/>
  </si>
  <si>
    <t>連絡先　５</t>
    <rPh sb="0" eb="2">
      <t>レンラク</t>
    </rPh>
    <rPh sb="2" eb="3">
      <t>サキ</t>
    </rPh>
    <phoneticPr fontId="2"/>
  </si>
  <si>
    <t>社会資源</t>
    <phoneticPr fontId="2"/>
  </si>
  <si>
    <t>関係機関</t>
    <phoneticPr fontId="2"/>
  </si>
  <si>
    <t>民生委員</t>
    <rPh sb="0" eb="2">
      <t>ミンセイ</t>
    </rPh>
    <rPh sb="2" eb="4">
      <t>イイン</t>
    </rPh>
    <phoneticPr fontId="2"/>
  </si>
  <si>
    <t>サービス利用</t>
    <phoneticPr fontId="2"/>
  </si>
  <si>
    <t>保健福祉</t>
    <rPh sb="0" eb="2">
      <t>ホケン</t>
    </rPh>
    <rPh sb="2" eb="4">
      <t>フクシ</t>
    </rPh>
    <phoneticPr fontId="2"/>
  </si>
  <si>
    <t>介護保険</t>
    <rPh sb="0" eb="2">
      <t>カイゴ</t>
    </rPh>
    <rPh sb="2" eb="4">
      <t>ホケン</t>
    </rPh>
    <phoneticPr fontId="2"/>
  </si>
  <si>
    <t>備考</t>
    <phoneticPr fontId="2"/>
  </si>
  <si>
    <t>デイサービス</t>
    <phoneticPr fontId="2"/>
  </si>
  <si>
    <t>サービス希望</t>
    <phoneticPr fontId="2"/>
  </si>
  <si>
    <t>ＡＤＬ</t>
    <phoneticPr fontId="2"/>
  </si>
  <si>
    <t>歩行</t>
    <rPh sb="0" eb="2">
      <t>ホコウ</t>
    </rPh>
    <phoneticPr fontId="2"/>
  </si>
  <si>
    <t>支障なし</t>
    <rPh sb="0" eb="2">
      <t>シショウ</t>
    </rPh>
    <phoneticPr fontId="2"/>
  </si>
  <si>
    <t>要見守り・指示</t>
    <rPh sb="0" eb="1">
      <t>ヨウ</t>
    </rPh>
    <rPh sb="1" eb="3">
      <t>ミマモ</t>
    </rPh>
    <rPh sb="5" eb="7">
      <t>シジ</t>
    </rPh>
    <phoneticPr fontId="2"/>
  </si>
  <si>
    <t>要介助</t>
    <rPh sb="0" eb="1">
      <t>ヨウ</t>
    </rPh>
    <rPh sb="1" eb="3">
      <t>カイジョ</t>
    </rPh>
    <phoneticPr fontId="2"/>
  </si>
  <si>
    <t>シルバーカー</t>
    <phoneticPr fontId="2"/>
  </si>
  <si>
    <t>車椅子</t>
    <rPh sb="0" eb="3">
      <t>クルマイス</t>
    </rPh>
    <phoneticPr fontId="2"/>
  </si>
  <si>
    <t>食事</t>
    <rPh sb="0" eb="2">
      <t>ショクジ</t>
    </rPh>
    <phoneticPr fontId="2"/>
  </si>
  <si>
    <t>排泄</t>
    <rPh sb="0" eb="2">
      <t>ハイセツ</t>
    </rPh>
    <phoneticPr fontId="2"/>
  </si>
  <si>
    <t>トイレ</t>
    <phoneticPr fontId="2"/>
  </si>
  <si>
    <t>おむつ等使用</t>
    <rPh sb="3" eb="4">
      <t>トウ</t>
    </rPh>
    <rPh sb="4" eb="6">
      <t>シヨウ</t>
    </rPh>
    <phoneticPr fontId="2"/>
  </si>
  <si>
    <t>入浴</t>
    <rPh sb="0" eb="2">
      <t>ニュウヨク</t>
    </rPh>
    <phoneticPr fontId="2"/>
  </si>
  <si>
    <t>着替え</t>
    <rPh sb="0" eb="2">
      <t>キガ</t>
    </rPh>
    <phoneticPr fontId="2"/>
  </si>
  <si>
    <t>整容</t>
    <rPh sb="0" eb="2">
      <t>セイヨウ</t>
    </rPh>
    <phoneticPr fontId="2"/>
  </si>
  <si>
    <t>ＩＡＤＬ</t>
    <phoneticPr fontId="2"/>
  </si>
  <si>
    <t>掃除</t>
    <rPh sb="0" eb="2">
      <t>ソウジ</t>
    </rPh>
    <phoneticPr fontId="2"/>
  </si>
  <si>
    <t>洗濯</t>
    <rPh sb="0" eb="2">
      <t>センタク</t>
    </rPh>
    <phoneticPr fontId="2"/>
  </si>
  <si>
    <t>買い物</t>
    <rPh sb="0" eb="1">
      <t>カ</t>
    </rPh>
    <rPh sb="2" eb="3">
      <t>モノ</t>
    </rPh>
    <phoneticPr fontId="2"/>
  </si>
  <si>
    <t>調理片付</t>
    <rPh sb="0" eb="2">
      <t>チョウリ</t>
    </rPh>
    <rPh sb="2" eb="4">
      <t>カタヅ</t>
    </rPh>
    <phoneticPr fontId="2"/>
  </si>
  <si>
    <t>金銭管理</t>
    <rPh sb="0" eb="2">
      <t>キンセン</t>
    </rPh>
    <rPh sb="2" eb="4">
      <t>カンリ</t>
    </rPh>
    <phoneticPr fontId="2"/>
  </si>
  <si>
    <t>健康管理状況</t>
    <rPh sb="0" eb="2">
      <t>ケンコウ</t>
    </rPh>
    <rPh sb="2" eb="4">
      <t>カンリ</t>
    </rPh>
    <rPh sb="4" eb="6">
      <t>ジョウキョウ</t>
    </rPh>
    <phoneticPr fontId="2"/>
  </si>
  <si>
    <t>視力</t>
    <rPh sb="0" eb="2">
      <t>シリョク</t>
    </rPh>
    <phoneticPr fontId="2"/>
  </si>
  <si>
    <t>支障あり</t>
    <rPh sb="0" eb="2">
      <t>シショウ</t>
    </rPh>
    <phoneticPr fontId="2"/>
  </si>
  <si>
    <t>弱視</t>
    <rPh sb="0" eb="2">
      <t>ジャクシ</t>
    </rPh>
    <phoneticPr fontId="2"/>
  </si>
  <si>
    <t>全盲</t>
    <rPh sb="0" eb="2">
      <t>ゼンモウ</t>
    </rPh>
    <phoneticPr fontId="2"/>
  </si>
  <si>
    <t>白内障</t>
    <rPh sb="0" eb="3">
      <t>ハクナイショウ</t>
    </rPh>
    <phoneticPr fontId="2"/>
  </si>
  <si>
    <t>緑内障</t>
    <rPh sb="0" eb="3">
      <t>リョクナイショウ</t>
    </rPh>
    <phoneticPr fontId="2"/>
  </si>
  <si>
    <t>聴力</t>
    <rPh sb="0" eb="2">
      <t>チョウリョク</t>
    </rPh>
    <phoneticPr fontId="2"/>
  </si>
  <si>
    <t>補聴器　有</t>
    <rPh sb="0" eb="3">
      <t>ホチョウキ</t>
    </rPh>
    <rPh sb="4" eb="5">
      <t>ユウ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</si>
  <si>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</si>
  <si>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</si>
  <si>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言語</t>
    <rPh sb="0" eb="2">
      <t>ゲンゴ</t>
    </rPh>
    <phoneticPr fontId="2"/>
  </si>
  <si>
    <t>ややはっきりしない</t>
    <phoneticPr fontId="2"/>
  </si>
  <si>
    <t>やっと他人に通じる</t>
    <rPh sb="3" eb="5">
      <t>タニン</t>
    </rPh>
    <rPh sb="6" eb="7">
      <t>ツウ</t>
    </rPh>
    <phoneticPr fontId="2"/>
  </si>
  <si>
    <t>口腔内問題</t>
    <rPh sb="0" eb="2">
      <t>コウクウ</t>
    </rPh>
    <rPh sb="2" eb="3">
      <t>ナイ</t>
    </rPh>
    <rPh sb="3" eb="5">
      <t>モンダイ</t>
    </rPh>
    <phoneticPr fontId="2"/>
  </si>
  <si>
    <t>義歯</t>
    <rPh sb="0" eb="2">
      <t>ギシ</t>
    </rPh>
    <phoneticPr fontId="2"/>
  </si>
  <si>
    <t>不衛生</t>
    <rPh sb="0" eb="3">
      <t>フエイセイ</t>
    </rPh>
    <phoneticPr fontId="2"/>
  </si>
  <si>
    <t>虫歯</t>
    <rPh sb="0" eb="2">
      <t>ムシバ</t>
    </rPh>
    <phoneticPr fontId="2"/>
  </si>
  <si>
    <t>炎症</t>
    <rPh sb="0" eb="2">
      <t>エンショウ</t>
    </rPh>
    <phoneticPr fontId="2"/>
  </si>
  <si>
    <t>嚥下</t>
    <rPh sb="0" eb="2">
      <t>エンゲ</t>
    </rPh>
    <phoneticPr fontId="2"/>
  </si>
  <si>
    <t>栄養摂取</t>
    <rPh sb="0" eb="2">
      <t>エイヨウ</t>
    </rPh>
    <rPh sb="2" eb="4">
      <t>セッシュ</t>
    </rPh>
    <phoneticPr fontId="2"/>
  </si>
  <si>
    <t>偏食</t>
    <rPh sb="0" eb="2">
      <t>ヘンショク</t>
    </rPh>
    <phoneticPr fontId="2"/>
  </si>
  <si>
    <t>不規則</t>
    <rPh sb="0" eb="3">
      <t>フキソク</t>
    </rPh>
    <phoneticPr fontId="2"/>
  </si>
  <si>
    <t>食用不振</t>
    <rPh sb="0" eb="2">
      <t>ショクヨウ</t>
    </rPh>
    <rPh sb="2" eb="4">
      <t>フシン</t>
    </rPh>
    <phoneticPr fontId="2"/>
  </si>
  <si>
    <t>喫煙</t>
    <rPh sb="0" eb="2">
      <t>キツエン</t>
    </rPh>
    <phoneticPr fontId="2"/>
  </si>
  <si>
    <t>なし</t>
    <phoneticPr fontId="2"/>
  </si>
  <si>
    <t>あり</t>
    <phoneticPr fontId="2"/>
  </si>
  <si>
    <t>本数（　/日）</t>
    <rPh sb="0" eb="2">
      <t>ホンスウ</t>
    </rPh>
    <rPh sb="5" eb="6">
      <t>ニチ</t>
    </rPh>
    <phoneticPr fontId="2"/>
  </si>
  <si>
    <t>「あり」の場合数字を入力（再掲）</t>
    <rPh sb="5" eb="7">
      <t>バアイ</t>
    </rPh>
    <rPh sb="7" eb="9">
      <t>スウジ</t>
    </rPh>
    <rPh sb="10" eb="12">
      <t>ニュウリョク</t>
    </rPh>
    <rPh sb="13" eb="15">
      <t>サイケイ</t>
    </rPh>
    <phoneticPr fontId="2"/>
  </si>
  <si>
    <t>飲酒</t>
    <rPh sb="0" eb="2">
      <t>インシュ</t>
    </rPh>
    <phoneticPr fontId="2"/>
  </si>
  <si>
    <t>アルコール依存症</t>
    <rPh sb="5" eb="7">
      <t>イゾン</t>
    </rPh>
    <rPh sb="7" eb="8">
      <t>ショウ</t>
    </rPh>
    <phoneticPr fontId="2"/>
  </si>
  <si>
    <t>睡眠</t>
    <rPh sb="0" eb="2">
      <t>スイミン</t>
    </rPh>
    <phoneticPr fontId="2"/>
  </si>
  <si>
    <t>めまい</t>
    <phoneticPr fontId="2"/>
  </si>
  <si>
    <t>麻痺</t>
    <rPh sb="0" eb="2">
      <t>マヒ</t>
    </rPh>
    <phoneticPr fontId="2"/>
  </si>
  <si>
    <t>部位</t>
    <rPh sb="0" eb="2">
      <t>ブイ</t>
    </rPh>
    <phoneticPr fontId="2"/>
  </si>
  <si>
    <t>右腕</t>
    <rPh sb="0" eb="2">
      <t>ミギウデ</t>
    </rPh>
    <phoneticPr fontId="2"/>
  </si>
  <si>
    <t>拘縮</t>
    <rPh sb="0" eb="1">
      <t>コウ</t>
    </rPh>
    <rPh sb="1" eb="2">
      <t>シュク</t>
    </rPh>
    <phoneticPr fontId="2"/>
  </si>
  <si>
    <t>階段昇降</t>
    <rPh sb="0" eb="2">
      <t>カイダン</t>
    </rPh>
    <rPh sb="2" eb="4">
      <t>ショウコウ</t>
    </rPh>
    <phoneticPr fontId="2"/>
  </si>
  <si>
    <t>転倒（過去1年間）</t>
    <rPh sb="0" eb="2">
      <t>テントウ</t>
    </rPh>
    <rPh sb="3" eb="5">
      <t>カコ</t>
    </rPh>
    <rPh sb="6" eb="8">
      <t>ネンカン</t>
    </rPh>
    <phoneticPr fontId="2"/>
  </si>
  <si>
    <t>意思疎通</t>
    <rPh sb="0" eb="2">
      <t>イシ</t>
    </rPh>
    <rPh sb="2" eb="4">
      <t>ソツウ</t>
    </rPh>
    <phoneticPr fontId="2"/>
  </si>
  <si>
    <t>服薬管理</t>
    <rPh sb="0" eb="2">
      <t>フクヤク</t>
    </rPh>
    <rPh sb="2" eb="4">
      <t>カンリ</t>
    </rPh>
    <phoneticPr fontId="2"/>
  </si>
  <si>
    <t>問題行動</t>
    <rPh sb="0" eb="2">
      <t>モンダイ</t>
    </rPh>
    <rPh sb="2" eb="4">
      <t>コウドウ</t>
    </rPh>
    <phoneticPr fontId="2"/>
  </si>
  <si>
    <t>自傷他害</t>
    <rPh sb="0" eb="2">
      <t>ジショウ</t>
    </rPh>
    <rPh sb="2" eb="3">
      <t>タ</t>
    </rPh>
    <rPh sb="3" eb="4">
      <t>ガイ</t>
    </rPh>
    <phoneticPr fontId="2"/>
  </si>
  <si>
    <t>徘徊</t>
    <rPh sb="0" eb="2">
      <t>ハイカイ</t>
    </rPh>
    <phoneticPr fontId="2"/>
  </si>
  <si>
    <t>不穏興奮</t>
    <rPh sb="0" eb="2">
      <t>フオン</t>
    </rPh>
    <rPh sb="2" eb="4">
      <t>コウフン</t>
    </rPh>
    <phoneticPr fontId="2"/>
  </si>
  <si>
    <t>不潔行為</t>
    <rPh sb="0" eb="2">
      <t>フケツ</t>
    </rPh>
    <rPh sb="2" eb="4">
      <t>コウイ</t>
    </rPh>
    <phoneticPr fontId="2"/>
  </si>
  <si>
    <t>精神状態</t>
    <rPh sb="0" eb="2">
      <t>セイシン</t>
    </rPh>
    <rPh sb="2" eb="4">
      <t>ジョウタイ</t>
    </rPh>
    <phoneticPr fontId="2"/>
  </si>
  <si>
    <t>認知症の状況</t>
    <rPh sb="0" eb="2">
      <t>ニンチ</t>
    </rPh>
    <rPh sb="2" eb="3">
      <t>ショウ</t>
    </rPh>
    <rPh sb="4" eb="6">
      <t>ジョウキョウ</t>
    </rPh>
    <phoneticPr fontId="2"/>
  </si>
  <si>
    <t>記憶障害</t>
    <rPh sb="0" eb="2">
      <t>キオク</t>
    </rPh>
    <rPh sb="2" eb="4">
      <t>ショウガイ</t>
    </rPh>
    <phoneticPr fontId="2"/>
  </si>
  <si>
    <t>物忘れ・置忘れがある</t>
    <rPh sb="0" eb="2">
      <t>モノワス</t>
    </rPh>
    <rPh sb="4" eb="6">
      <t>オキワス</t>
    </rPh>
    <phoneticPr fontId="2"/>
  </si>
  <si>
    <t>失見当</t>
    <rPh sb="0" eb="1">
      <t>シツ</t>
    </rPh>
    <rPh sb="1" eb="2">
      <t>ケン</t>
    </rPh>
    <rPh sb="2" eb="3">
      <t>トウ</t>
    </rPh>
    <phoneticPr fontId="2"/>
  </si>
  <si>
    <t>火の不始末</t>
    <rPh sb="0" eb="1">
      <t>ヒ</t>
    </rPh>
    <rPh sb="2" eb="5">
      <t>フシマツ</t>
    </rPh>
    <phoneticPr fontId="2"/>
  </si>
  <si>
    <t>住環境</t>
    <rPh sb="0" eb="3">
      <t>ジュウカンキョウ</t>
    </rPh>
    <phoneticPr fontId="2"/>
  </si>
  <si>
    <t>居室・寝室問題</t>
    <rPh sb="0" eb="2">
      <t>キョシツ</t>
    </rPh>
    <rPh sb="3" eb="5">
      <t>シンシツ</t>
    </rPh>
    <rPh sb="5" eb="7">
      <t>モンダイ</t>
    </rPh>
    <phoneticPr fontId="2"/>
  </si>
  <si>
    <t>寝具</t>
    <rPh sb="0" eb="2">
      <t>シング</t>
    </rPh>
    <phoneticPr fontId="2"/>
  </si>
  <si>
    <t>段差</t>
    <rPh sb="0" eb="2">
      <t>ダンサ</t>
    </rPh>
    <phoneticPr fontId="2"/>
  </si>
  <si>
    <t>滑りやすい個所</t>
    <rPh sb="0" eb="1">
      <t>スベ</t>
    </rPh>
    <rPh sb="5" eb="7">
      <t>カショ</t>
    </rPh>
    <phoneticPr fontId="2"/>
  </si>
  <si>
    <t>手すり問題点</t>
    <rPh sb="0" eb="1">
      <t>テ</t>
    </rPh>
    <rPh sb="3" eb="6">
      <t>モンダイテン</t>
    </rPh>
    <phoneticPr fontId="2"/>
  </si>
  <si>
    <t>玄関</t>
    <rPh sb="0" eb="2">
      <t>ゲンカン</t>
    </rPh>
    <phoneticPr fontId="2"/>
  </si>
  <si>
    <t>浴室</t>
    <rPh sb="0" eb="2">
      <t>ヨクシツ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</si>
  <si>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</si>
  <si>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</si>
  <si>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寝室</t>
    <rPh sb="0" eb="2">
      <t>シンシツ</t>
    </rPh>
    <phoneticPr fontId="2"/>
  </si>
  <si>
    <t>道路状況</t>
    <rPh sb="0" eb="2">
      <t>ドウロ</t>
    </rPh>
    <rPh sb="2" eb="4">
      <t>ジョウキョウ</t>
    </rPh>
    <phoneticPr fontId="2"/>
  </si>
  <si>
    <t>坂道</t>
    <rPh sb="0" eb="2">
      <t>サカミチ</t>
    </rPh>
    <phoneticPr fontId="2"/>
  </si>
  <si>
    <t>交通量</t>
    <rPh sb="0" eb="2">
      <t>コウツウ</t>
    </rPh>
    <rPh sb="2" eb="3">
      <t>リョウ</t>
    </rPh>
    <phoneticPr fontId="2"/>
  </si>
  <si>
    <t>歩道</t>
    <rPh sb="0" eb="2">
      <t>ホドウ</t>
    </rPh>
    <phoneticPr fontId="2"/>
  </si>
  <si>
    <t>買物店舗</t>
    <rPh sb="0" eb="2">
      <t>カイモノ</t>
    </rPh>
    <rPh sb="2" eb="4">
      <t>テンポ</t>
    </rPh>
    <phoneticPr fontId="2"/>
  </si>
  <si>
    <t>金融機関</t>
    <rPh sb="0" eb="2">
      <t>キンユウ</t>
    </rPh>
    <rPh sb="2" eb="4">
      <t>キカン</t>
    </rPh>
    <phoneticPr fontId="2"/>
  </si>
  <si>
    <t>公共交通機関</t>
    <rPh sb="0" eb="2">
      <t>コウキョウ</t>
    </rPh>
    <rPh sb="2" eb="4">
      <t>コウツウ</t>
    </rPh>
    <rPh sb="4" eb="6">
      <t>キカン</t>
    </rPh>
    <phoneticPr fontId="2"/>
  </si>
  <si>
    <t>障害高齢者
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2"/>
  </si>
  <si>
    <t>Ｊ１</t>
    <phoneticPr fontId="2"/>
  </si>
  <si>
    <t>Ｊ２</t>
    <phoneticPr fontId="2"/>
  </si>
  <si>
    <t>Ａ１</t>
    <phoneticPr fontId="2"/>
  </si>
  <si>
    <t>Ａ２</t>
    <phoneticPr fontId="2"/>
  </si>
  <si>
    <t>Ｂ１</t>
    <phoneticPr fontId="2"/>
  </si>
  <si>
    <t>Ｂ２</t>
    <phoneticPr fontId="2"/>
  </si>
  <si>
    <t>Ｃ１</t>
    <phoneticPr fontId="2"/>
  </si>
  <si>
    <t>Ｃ２</t>
    <phoneticPr fontId="2"/>
  </si>
  <si>
    <t>認知症高齢者
日常生活自立度</t>
    <rPh sb="0" eb="2">
      <t>ニンチ</t>
    </rPh>
    <rPh sb="2" eb="3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</si>
  <si>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</si>
  <si>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</si>
  <si>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</si>
  <si>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</si>
  <si>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</si>
  <si>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</si>
  <si>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社会的活動状況</t>
    <rPh sb="0" eb="3">
      <t>シャカイテキ</t>
    </rPh>
    <rPh sb="3" eb="5">
      <t>カツドウ</t>
    </rPh>
    <rPh sb="5" eb="7">
      <t>ジョウキョウ</t>
    </rPh>
    <phoneticPr fontId="2"/>
  </si>
  <si>
    <t>友人・近所との交流がある</t>
    <rPh sb="0" eb="2">
      <t>ユウジン</t>
    </rPh>
    <rPh sb="3" eb="5">
      <t>キンジョ</t>
    </rPh>
    <rPh sb="7" eb="9">
      <t>コウリュウ</t>
    </rPh>
    <phoneticPr fontId="2"/>
  </si>
  <si>
    <t>はい</t>
    <phoneticPr fontId="2"/>
  </si>
  <si>
    <t>いいえ</t>
    <phoneticPr fontId="2"/>
  </si>
  <si>
    <t>家族・親戚との交流がある</t>
    <rPh sb="0" eb="2">
      <t>カゾク</t>
    </rPh>
    <rPh sb="3" eb="5">
      <t>シンセキ</t>
    </rPh>
    <rPh sb="7" eb="9">
      <t>コウリュウ</t>
    </rPh>
    <phoneticPr fontId="2"/>
  </si>
  <si>
    <t>心配事の相談相手がいる</t>
    <rPh sb="0" eb="2">
      <t>シンパイ</t>
    </rPh>
    <rPh sb="2" eb="3">
      <t>コト</t>
    </rPh>
    <rPh sb="4" eb="6">
      <t>ソウダン</t>
    </rPh>
    <rPh sb="6" eb="8">
      <t>アイテ</t>
    </rPh>
    <phoneticPr fontId="2"/>
  </si>
  <si>
    <t>一日中家の中で過ごすことはない</t>
    <rPh sb="0" eb="3">
      <t>1ニチジュウ</t>
    </rPh>
    <rPh sb="3" eb="4">
      <t>イエ</t>
    </rPh>
    <rPh sb="5" eb="6">
      <t>ナカ</t>
    </rPh>
    <rPh sb="7" eb="8">
      <t>ス</t>
    </rPh>
    <phoneticPr fontId="2"/>
  </si>
  <si>
    <t>普段買い物、散歩、通院で外出する</t>
    <rPh sb="0" eb="2">
      <t>フダン</t>
    </rPh>
    <rPh sb="2" eb="3">
      <t>カ</t>
    </rPh>
    <rPh sb="4" eb="5">
      <t>モノ</t>
    </rPh>
    <rPh sb="6" eb="8">
      <t>サンポ</t>
    </rPh>
    <rPh sb="9" eb="11">
      <t>ツウイン</t>
    </rPh>
    <rPh sb="12" eb="14">
      <t>ガイシュツ</t>
    </rPh>
    <phoneticPr fontId="2"/>
  </si>
  <si>
    <t>一週間あたりの外出頻度</t>
    <rPh sb="0" eb="3">
      <t>イチシュウカン</t>
    </rPh>
    <rPh sb="7" eb="9">
      <t>ガイシュツ</t>
    </rPh>
    <rPh sb="9" eb="10">
      <t>ヒン</t>
    </rPh>
    <rPh sb="10" eb="11">
      <t>ド</t>
    </rPh>
    <phoneticPr fontId="2"/>
  </si>
  <si>
    <t>当てはまる日数を入力</t>
    <rPh sb="0" eb="1">
      <t>ア</t>
    </rPh>
    <rPh sb="5" eb="6">
      <t>ニチ</t>
    </rPh>
    <rPh sb="6" eb="7">
      <t>スウ</t>
    </rPh>
    <rPh sb="8" eb="10">
      <t>ニュウリョク</t>
    </rPh>
    <phoneticPr fontId="2"/>
  </si>
  <si>
    <t>意欲が減退してきたと感じることはない</t>
    <rPh sb="0" eb="2">
      <t>イヨク</t>
    </rPh>
    <rPh sb="3" eb="5">
      <t>ゲンタイ</t>
    </rPh>
    <rPh sb="10" eb="11">
      <t>カン</t>
    </rPh>
    <phoneticPr fontId="2"/>
  </si>
  <si>
    <t>他人と話をすることを避けたり面倒になることはない</t>
    <rPh sb="0" eb="2">
      <t>タニン</t>
    </rPh>
    <rPh sb="3" eb="4">
      <t>ハナシ</t>
    </rPh>
    <rPh sb="10" eb="11">
      <t>サ</t>
    </rPh>
    <rPh sb="14" eb="16">
      <t>メンドウ</t>
    </rPh>
    <phoneticPr fontId="2"/>
  </si>
  <si>
    <t>周囲の人から遠ざけられているなど孤独感を味わうことはない</t>
    <rPh sb="0" eb="2">
      <t>シュウイ</t>
    </rPh>
    <rPh sb="3" eb="4">
      <t>ヒト</t>
    </rPh>
    <rPh sb="6" eb="7">
      <t>トオ</t>
    </rPh>
    <rPh sb="16" eb="19">
      <t>コドクカン</t>
    </rPh>
    <rPh sb="20" eb="21">
      <t>アジ</t>
    </rPh>
    <phoneticPr fontId="2"/>
  </si>
  <si>
    <t>銀行や郵便局などでお金の出し入れを自分でしている</t>
    <rPh sb="0" eb="2">
      <t>ギンコウ</t>
    </rPh>
    <rPh sb="3" eb="6">
      <t>ユウビンキョク</t>
    </rPh>
    <rPh sb="10" eb="11">
      <t>カネ</t>
    </rPh>
    <rPh sb="12" eb="13">
      <t>ダ</t>
    </rPh>
    <rPh sb="14" eb="15">
      <t>イ</t>
    </rPh>
    <rPh sb="17" eb="19">
      <t>ジブン</t>
    </rPh>
    <phoneticPr fontId="2"/>
  </si>
  <si>
    <t>普段電話をかけたり電話にでたりしている</t>
    <rPh sb="0" eb="2">
      <t>フダン</t>
    </rPh>
    <rPh sb="2" eb="4">
      <t>デンワ</t>
    </rPh>
    <rPh sb="9" eb="11">
      <t>デンワ</t>
    </rPh>
    <phoneticPr fontId="2"/>
  </si>
  <si>
    <t>テレビを見たり新聞や雑誌を読んでいる</t>
    <rPh sb="4" eb="5">
      <t>ミ</t>
    </rPh>
    <rPh sb="7" eb="9">
      <t>シンブン</t>
    </rPh>
    <rPh sb="10" eb="12">
      <t>ザッシ</t>
    </rPh>
    <rPh sb="13" eb="14">
      <t>ヨ</t>
    </rPh>
    <phoneticPr fontId="2"/>
  </si>
  <si>
    <t>健康についての記事や番組に関心がある</t>
    <rPh sb="0" eb="2">
      <t>ケンコウ</t>
    </rPh>
    <rPh sb="7" eb="9">
      <t>キジ</t>
    </rPh>
    <rPh sb="10" eb="12">
      <t>バングミ</t>
    </rPh>
    <rPh sb="13" eb="15">
      <t>カンシン</t>
    </rPh>
    <phoneticPr fontId="2"/>
  </si>
  <si>
    <t>寝巻きやパジャマのまま過ごすことはない</t>
    <rPh sb="0" eb="2">
      <t>ネマ</t>
    </rPh>
    <rPh sb="11" eb="12">
      <t>ス</t>
    </rPh>
    <phoneticPr fontId="2"/>
  </si>
  <si>
    <t>日中、寝転んでいることはない</t>
    <rPh sb="0" eb="2">
      <t>ニッチュウ</t>
    </rPh>
    <rPh sb="3" eb="5">
      <t>ネコロ</t>
    </rPh>
    <phoneticPr fontId="2"/>
  </si>
  <si>
    <t>日常の中で趣味や楽しみにしていることがある</t>
    <rPh sb="0" eb="2">
      <t>ニチジョウ</t>
    </rPh>
    <rPh sb="3" eb="4">
      <t>ナカ</t>
    </rPh>
    <rPh sb="5" eb="7">
      <t>シュミ</t>
    </rPh>
    <rPh sb="8" eb="9">
      <t>タノ</t>
    </rPh>
    <phoneticPr fontId="2"/>
  </si>
  <si>
    <t>老人クラブに参加している</t>
    <rPh sb="0" eb="2">
      <t>ロウジン</t>
    </rPh>
    <rPh sb="6" eb="8">
      <t>サンカ</t>
    </rPh>
    <phoneticPr fontId="2"/>
  </si>
  <si>
    <t>地域活動に参加している</t>
    <rPh sb="0" eb="2">
      <t>チイキ</t>
    </rPh>
    <rPh sb="2" eb="4">
      <t>カツドウ</t>
    </rPh>
    <rPh sb="5" eb="7">
      <t>サンカ</t>
    </rPh>
    <phoneticPr fontId="2"/>
  </si>
  <si>
    <t>健康のために心がけていることがある</t>
    <rPh sb="0" eb="2">
      <t>ケンコウ</t>
    </rPh>
    <rPh sb="6" eb="7">
      <t>ココロ</t>
    </rPh>
    <phoneticPr fontId="2"/>
  </si>
  <si>
    <t>要介護状態にならないために心がけていることがある</t>
    <rPh sb="0" eb="1">
      <t>ヨウ</t>
    </rPh>
    <rPh sb="1" eb="3">
      <t>カイゴ</t>
    </rPh>
    <rPh sb="3" eb="5">
      <t>ジョウタイ</t>
    </rPh>
    <rPh sb="13" eb="14">
      <t>ココロ</t>
    </rPh>
    <phoneticPr fontId="2"/>
  </si>
  <si>
    <t>起床時間</t>
    <rPh sb="0" eb="2">
      <t>キショウ</t>
    </rPh>
    <rPh sb="2" eb="4">
      <t>ジカン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</si>
  <si>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</si>
  <si>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</si>
  <si>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就寝時間</t>
    <rPh sb="0" eb="2">
      <t>シュウシン</t>
    </rPh>
    <rPh sb="2" eb="4">
      <t>ジカン</t>
    </rPh>
    <phoneticPr fontId="2"/>
  </si>
  <si>
    <t>活動内容</t>
    <rPh sb="0" eb="2">
      <t>カツドウ</t>
    </rPh>
    <rPh sb="2" eb="4">
      <t>ナイヨウ</t>
    </rPh>
    <phoneticPr fontId="2"/>
  </si>
  <si>
    <t>仕事</t>
    <rPh sb="0" eb="2">
      <t>シゴト</t>
    </rPh>
    <phoneticPr fontId="2"/>
  </si>
  <si>
    <t>趣味</t>
    <rPh sb="0" eb="2">
      <t>シュミ</t>
    </rPh>
    <phoneticPr fontId="2"/>
  </si>
  <si>
    <t>買物</t>
    <rPh sb="0" eb="2">
      <t>カイモノ</t>
    </rPh>
    <phoneticPr fontId="2"/>
  </si>
  <si>
    <t>散歩</t>
    <rPh sb="0" eb="2">
      <t>サンポ</t>
    </rPh>
    <phoneticPr fontId="2"/>
  </si>
  <si>
    <t>配食アセスメント結果</t>
    <rPh sb="0" eb="1">
      <t>ハイ</t>
    </rPh>
    <rPh sb="1" eb="2">
      <t>ショク</t>
    </rPh>
    <rPh sb="8" eb="10">
      <t>ケッカ</t>
    </rPh>
    <phoneticPr fontId="2"/>
  </si>
  <si>
    <t>配食数（／週）</t>
    <rPh sb="0" eb="1">
      <t>ハイ</t>
    </rPh>
    <rPh sb="1" eb="2">
      <t>ショク</t>
    </rPh>
    <rPh sb="2" eb="3">
      <t>スウ</t>
    </rPh>
    <rPh sb="5" eb="6">
      <t>シュウ</t>
    </rPh>
    <phoneticPr fontId="2"/>
  </si>
  <si>
    <t>　～４</t>
    <phoneticPr fontId="2"/>
  </si>
  <si>
    <t>０　回</t>
    <rPh sb="2" eb="3">
      <t>カイ</t>
    </rPh>
    <phoneticPr fontId="2"/>
  </si>
  <si>
    <t>　５～９</t>
    <phoneticPr fontId="2"/>
  </si>
  <si>
    <t>１　回</t>
    <rPh sb="2" eb="3">
      <t>カイ</t>
    </rPh>
    <phoneticPr fontId="2"/>
  </si>
  <si>
    <t>　１０～１４</t>
    <phoneticPr fontId="2"/>
  </si>
  <si>
    <t>２　回以内</t>
    <rPh sb="2" eb="3">
      <t>カイ</t>
    </rPh>
    <rPh sb="3" eb="5">
      <t>イナイ</t>
    </rPh>
    <phoneticPr fontId="2"/>
  </si>
  <si>
    <t>３　回以内</t>
    <rPh sb="2" eb="3">
      <t>カイ</t>
    </rPh>
    <rPh sb="3" eb="5">
      <t>イナイ</t>
    </rPh>
    <phoneticPr fontId="2"/>
  </si>
  <si>
    <t>認定有効期間開始</t>
    <rPh sb="0" eb="2">
      <t>ニンテイ</t>
    </rPh>
    <rPh sb="2" eb="4">
      <t>ユウコウ</t>
    </rPh>
    <rPh sb="4" eb="6">
      <t>キカン</t>
    </rPh>
    <rPh sb="6" eb="8">
      <t>カイシ</t>
    </rPh>
    <phoneticPr fontId="2"/>
  </si>
  <si>
    <t>認定有効期間終了</t>
    <rPh sb="0" eb="2">
      <t>ニンテイ</t>
    </rPh>
    <rPh sb="2" eb="4">
      <t>ユウコウ</t>
    </rPh>
    <rPh sb="4" eb="6">
      <t>キカン</t>
    </rPh>
    <rPh sb="6" eb="8">
      <t>シュウリョウ</t>
    </rPh>
    <phoneticPr fontId="2"/>
  </si>
  <si>
    <t>その他内容</t>
    <rPh sb="2" eb="3">
      <t>タ</t>
    </rPh>
    <rPh sb="3" eb="5">
      <t>ナイヨウ</t>
    </rPh>
    <phoneticPr fontId="2"/>
  </si>
  <si>
    <t>視聴器系疾患</t>
    <rPh sb="0" eb="1">
      <t>シ</t>
    </rPh>
    <rPh sb="1" eb="2">
      <t>チョウ</t>
    </rPh>
    <rPh sb="2" eb="3">
      <t>キ</t>
    </rPh>
    <rPh sb="4" eb="6">
      <t>シッカン</t>
    </rPh>
    <phoneticPr fontId="2"/>
  </si>
  <si>
    <t>泌尿器・生殖器系疾患</t>
    <rPh sb="0" eb="3">
      <t>ヒニョウキ</t>
    </rPh>
    <rPh sb="1" eb="2">
      <t>ニョウ</t>
    </rPh>
    <rPh sb="2" eb="3">
      <t>キ</t>
    </rPh>
    <rPh sb="4" eb="6">
      <t>セイショク</t>
    </rPh>
    <rPh sb="6" eb="7">
      <t>キ</t>
    </rPh>
    <rPh sb="7" eb="8">
      <t>ケイ</t>
    </rPh>
    <rPh sb="8" eb="10">
      <t>シッカン</t>
    </rPh>
    <phoneticPr fontId="2"/>
  </si>
  <si>
    <t>掛かりつけ医</t>
    <rPh sb="0" eb="1">
      <t>カ</t>
    </rPh>
    <rPh sb="5" eb="6">
      <t>イ</t>
    </rPh>
    <phoneticPr fontId="2"/>
  </si>
  <si>
    <t>通院理由</t>
    <rPh sb="0" eb="2">
      <t>ツウイン</t>
    </rPh>
    <rPh sb="2" eb="4">
      <t>リユウ</t>
    </rPh>
    <phoneticPr fontId="2"/>
  </si>
  <si>
    <t>住所</t>
    <rPh sb="0" eb="2">
      <t>ジュウショ</t>
    </rPh>
    <phoneticPr fontId="2"/>
  </si>
  <si>
    <t>カナ氏名</t>
    <rPh sb="2" eb="4">
      <t>シメイ</t>
    </rPh>
    <phoneticPr fontId="2"/>
  </si>
  <si>
    <t>ﾚﾝﾗｸ ﾀﾛｳ</t>
    <phoneticPr fontId="2"/>
  </si>
  <si>
    <t>連絡　太郎</t>
    <rPh sb="0" eb="2">
      <t>レンラク</t>
    </rPh>
    <rPh sb="3" eb="5">
      <t>タロウ</t>
    </rPh>
    <phoneticPr fontId="2"/>
  </si>
  <si>
    <t>中区○○町一丁目１２－１４</t>
    <rPh sb="0" eb="2">
      <t>ナカク</t>
    </rPh>
    <rPh sb="4" eb="5">
      <t>マチ</t>
    </rPh>
    <rPh sb="5" eb="8">
      <t>イッチョウメ</t>
    </rPh>
    <phoneticPr fontId="2"/>
  </si>
  <si>
    <t>関係</t>
    <rPh sb="0" eb="2">
      <t>カンケイ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</si>
  <si>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</si>
  <si>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</si>
  <si>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良</t>
    <rPh sb="0" eb="1">
      <t>ヨ</t>
    </rPh>
    <phoneticPr fontId="2"/>
  </si>
  <si>
    <t>その他連絡先（携帯等）</t>
    <rPh sb="2" eb="3">
      <t>タ</t>
    </rPh>
    <rPh sb="3" eb="5">
      <t>レンラク</t>
    </rPh>
    <rPh sb="5" eb="6">
      <t>サキ</t>
    </rPh>
    <rPh sb="7" eb="9">
      <t>ケイタイ</t>
    </rPh>
    <rPh sb="9" eb="10">
      <t>トウ</t>
    </rPh>
    <phoneticPr fontId="2"/>
  </si>
  <si>
    <r>
      <t>053-453-2052　</t>
    </r>
    <r>
      <rPr>
        <sz val="10"/>
        <color indexed="10"/>
        <rFont val="ＭＳ Ｐゴシック"/>
        <family val="3"/>
        <charset val="128"/>
      </rPr>
      <t>市外局番から入力（15文字以内）</t>
    </r>
    <phoneticPr fontId="2"/>
  </si>
  <si>
    <t>地域包括</t>
    <rPh sb="0" eb="2">
      <t>チイキ</t>
    </rPh>
    <rPh sb="2" eb="4">
      <t>ホウカツ</t>
    </rPh>
    <phoneticPr fontId="2"/>
  </si>
  <si>
    <t>居宅事業所</t>
    <rPh sb="0" eb="2">
      <t>キョタク</t>
    </rPh>
    <rPh sb="2" eb="5">
      <t>ジギョウショ</t>
    </rPh>
    <phoneticPr fontId="2"/>
  </si>
  <si>
    <t>杖歩行常時</t>
    <rPh sb="0" eb="1">
      <t>ツエ</t>
    </rPh>
    <rPh sb="1" eb="3">
      <t>ホコウ</t>
    </rPh>
    <phoneticPr fontId="2"/>
  </si>
  <si>
    <t>杖歩行外出時のみ</t>
    <rPh sb="0" eb="1">
      <t>ツエ</t>
    </rPh>
    <rPh sb="1" eb="3">
      <t>ホコウ</t>
    </rPh>
    <phoneticPr fontId="2"/>
  </si>
  <si>
    <t>トイレ洋式</t>
    <rPh sb="3" eb="4">
      <t>ヨウ</t>
    </rPh>
    <rPh sb="4" eb="5">
      <t>シキ</t>
    </rPh>
    <phoneticPr fontId="2"/>
  </si>
  <si>
    <t>トイレ和式</t>
    <rPh sb="3" eb="5">
      <t>ワシキ</t>
    </rPh>
    <phoneticPr fontId="2"/>
  </si>
  <si>
    <t>なし</t>
    <phoneticPr fontId="2"/>
  </si>
  <si>
    <t>あり</t>
    <phoneticPr fontId="2"/>
  </si>
  <si>
    <t>時々</t>
    <rPh sb="0" eb="2">
      <t>トキドキ</t>
    </rPh>
    <phoneticPr fontId="2"/>
  </si>
  <si>
    <t>目立つ</t>
    <phoneticPr fontId="2"/>
  </si>
  <si>
    <t>各種機関
（生活圏内における）</t>
    <rPh sb="0" eb="2">
      <t>カクシュ</t>
    </rPh>
    <rPh sb="2" eb="4">
      <t>キカン</t>
    </rPh>
    <rPh sb="6" eb="8">
      <t>セイカツ</t>
    </rPh>
    <rPh sb="8" eb="9">
      <t>ケン</t>
    </rPh>
    <rPh sb="9" eb="10">
      <t>ナイ</t>
    </rPh>
    <phoneticPr fontId="2"/>
  </si>
  <si>
    <t>基本的な過ごし方</t>
    <rPh sb="0" eb="2">
      <t>キホン</t>
    </rPh>
    <rPh sb="2" eb="3">
      <t>テキ</t>
    </rPh>
    <rPh sb="4" eb="5">
      <t>ス</t>
    </rPh>
    <rPh sb="7" eb="8">
      <t>カタ</t>
    </rPh>
    <phoneticPr fontId="2"/>
  </si>
  <si>
    <t>日数／週</t>
    <rPh sb="0" eb="2">
      <t>ニッスウ</t>
    </rPh>
    <rPh sb="3" eb="4">
      <t>シュウ</t>
    </rPh>
    <phoneticPr fontId="2"/>
  </si>
  <si>
    <t>　１５～</t>
    <phoneticPr fontId="2"/>
  </si>
  <si>
    <t>回数</t>
    <phoneticPr fontId="2"/>
  </si>
  <si>
    <t>備考</t>
    <rPh sb="0" eb="2">
      <t>ビコウ</t>
    </rPh>
    <phoneticPr fontId="2"/>
  </si>
  <si>
    <r>
      <t>30　　</t>
    </r>
    <r>
      <rPr>
        <sz val="10"/>
        <color indexed="10"/>
        <rFont val="ＭＳ Ｐゴシック"/>
        <family val="3"/>
        <charset val="128"/>
      </rPr>
      <t>（００分とは入力できません）</t>
    </r>
    <rPh sb="7" eb="8">
      <t>フン</t>
    </rPh>
    <rPh sb="10" eb="12">
      <t>ニュウリョク</t>
    </rPh>
    <phoneticPr fontId="2"/>
  </si>
  <si>
    <t>3</t>
    <phoneticPr fontId="2"/>
  </si>
  <si>
    <t>調査　太郎</t>
    <rPh sb="0" eb="2">
      <t>チョウサ</t>
    </rPh>
    <rPh sb="3" eb="5">
      <t>タロウ</t>
    </rPh>
    <phoneticPr fontId="2"/>
  </si>
  <si>
    <t>AAAA</t>
  </si>
  <si>
    <r>
      <t>19　</t>
    </r>
    <r>
      <rPr>
        <sz val="10"/>
        <color indexed="10"/>
        <rFont val="ＭＳ Ｐゴシック"/>
        <family val="3"/>
        <charset val="128"/>
      </rPr>
      <t>（年号で入力）</t>
    </r>
    <phoneticPr fontId="2"/>
  </si>
  <si>
    <t>高　齢　者　実　態　調　査　票</t>
    <rPh sb="0" eb="1">
      <t>タカ</t>
    </rPh>
    <rPh sb="2" eb="3">
      <t>ヨワイ</t>
    </rPh>
    <rPh sb="4" eb="5">
      <t>シャ</t>
    </rPh>
    <rPh sb="6" eb="7">
      <t>ジツ</t>
    </rPh>
    <rPh sb="8" eb="9">
      <t>タイ</t>
    </rPh>
    <rPh sb="10" eb="11">
      <t>チョウ</t>
    </rPh>
    <rPh sb="12" eb="13">
      <t>サ</t>
    </rPh>
    <rPh sb="14" eb="15">
      <t>ヒョウ</t>
    </rPh>
    <phoneticPr fontId="2"/>
  </si>
  <si>
    <t>調査施設名</t>
    <rPh sb="0" eb="2">
      <t>チョウサ</t>
    </rPh>
    <rPh sb="2" eb="4">
      <t>シセツ</t>
    </rPh>
    <rPh sb="4" eb="5">
      <t>メイ</t>
    </rPh>
    <phoneticPr fontId="2"/>
  </si>
  <si>
    <t>訪問調査日</t>
    <rPh sb="0" eb="1">
      <t>オトズ</t>
    </rPh>
    <rPh sb="1" eb="2">
      <t>トイ</t>
    </rPh>
    <rPh sb="2" eb="4">
      <t>チョウサ</t>
    </rPh>
    <rPh sb="4" eb="5">
      <t>ビ</t>
    </rPh>
    <phoneticPr fontId="2"/>
  </si>
  <si>
    <t>住　　所</t>
    <rPh sb="0" eb="1">
      <t>ジュウ</t>
    </rPh>
    <rPh sb="3" eb="4">
      <t>ショ</t>
    </rPh>
    <phoneticPr fontId="2"/>
  </si>
  <si>
    <t>ﾌﾘｶﾞﾅ</t>
    <phoneticPr fontId="2"/>
  </si>
  <si>
    <t>電　話</t>
    <rPh sb="0" eb="1">
      <t>デン</t>
    </rPh>
    <rPh sb="2" eb="3">
      <t>ハナシ</t>
    </rPh>
    <phoneticPr fontId="2"/>
  </si>
  <si>
    <t>性　別</t>
    <rPh sb="0" eb="1">
      <t>セイ</t>
    </rPh>
    <rPh sb="2" eb="3">
      <t>ベツ</t>
    </rPh>
    <phoneticPr fontId="2"/>
  </si>
  <si>
    <t>氏　　名</t>
  </si>
  <si>
    <t>年　齢</t>
    <rPh sb="0" eb="1">
      <t>トシ</t>
    </rPh>
    <rPh sb="2" eb="3">
      <t>ヨワイ</t>
    </rPh>
    <phoneticPr fontId="2"/>
  </si>
  <si>
    <t>要介護認定</t>
    <rPh sb="0" eb="1">
      <t>ヨウ</t>
    </rPh>
    <rPh sb="1" eb="3">
      <t>カイゴ</t>
    </rPh>
    <rPh sb="3" eb="5">
      <t>ニンテイ</t>
    </rPh>
    <phoneticPr fontId="2"/>
  </si>
  <si>
    <t>認定済</t>
    <rPh sb="0" eb="2">
      <t>ニンテイ</t>
    </rPh>
    <rPh sb="2" eb="3">
      <t>ズ</t>
    </rPh>
    <phoneticPr fontId="2"/>
  </si>
  <si>
    <t>(</t>
    <phoneticPr fontId="2"/>
  </si>
  <si>
    <t>要介護</t>
    <rPh sb="0" eb="1">
      <t>ヨウ</t>
    </rPh>
    <rPh sb="1" eb="3">
      <t>カイゴ</t>
    </rPh>
    <phoneticPr fontId="2"/>
  </si>
  <si>
    <t>)</t>
    <phoneticPr fontId="2"/>
  </si>
  <si>
    <t>認定日</t>
    <rPh sb="0" eb="2">
      <t>ニンテイ</t>
    </rPh>
    <rPh sb="2" eb="3">
      <t>ビ</t>
    </rPh>
    <phoneticPr fontId="2"/>
  </si>
  <si>
    <t>有効期間</t>
    <rPh sb="0" eb="2">
      <t>ユウコウ</t>
    </rPh>
    <rPh sb="2" eb="4">
      <t>キカン</t>
    </rPh>
    <phoneticPr fontId="2"/>
  </si>
  <si>
    <t>住居状況</t>
    <rPh sb="0" eb="1">
      <t>ジュウ</t>
    </rPh>
    <rPh sb="1" eb="2">
      <t>キョ</t>
    </rPh>
    <rPh sb="2" eb="4">
      <t>ジョウキョウ</t>
    </rPh>
    <phoneticPr fontId="2"/>
  </si>
  <si>
    <t>自家</t>
    <rPh sb="0" eb="2">
      <t>ジカ</t>
    </rPh>
    <phoneticPr fontId="2"/>
  </si>
  <si>
    <t>その他</t>
    <rPh sb="2" eb="3">
      <t>ホカ</t>
    </rPh>
    <phoneticPr fontId="2"/>
  </si>
  <si>
    <t>高齢者世帯</t>
    <rPh sb="0" eb="2">
      <t>コウレイ</t>
    </rPh>
    <rPh sb="2" eb="3">
      <t>シャ</t>
    </rPh>
    <rPh sb="3" eb="5">
      <t>セタイ</t>
    </rPh>
    <phoneticPr fontId="2"/>
  </si>
  <si>
    <t>年　金</t>
    <rPh sb="0" eb="1">
      <t>トシ</t>
    </rPh>
    <rPh sb="2" eb="3">
      <t>キン</t>
    </rPh>
    <phoneticPr fontId="2"/>
  </si>
  <si>
    <t>月額</t>
    <rPh sb="0" eb="1">
      <t>ツキ</t>
    </rPh>
    <rPh sb="1" eb="2">
      <t>ガク</t>
    </rPh>
    <phoneticPr fontId="2"/>
  </si>
  <si>
    <t>円</t>
    <rPh sb="0" eb="1">
      <t>エン</t>
    </rPh>
    <phoneticPr fontId="2"/>
  </si>
  <si>
    <t>他収入</t>
    <rPh sb="0" eb="1">
      <t>ホカ</t>
    </rPh>
    <rPh sb="1" eb="3">
      <t>シュウニュウ</t>
    </rPh>
    <phoneticPr fontId="2"/>
  </si>
  <si>
    <t>市民税(本人)</t>
    <rPh sb="0" eb="3">
      <t>シミンゼイ</t>
    </rPh>
    <rPh sb="4" eb="5">
      <t>ホン</t>
    </rPh>
    <rPh sb="5" eb="6">
      <t>ニン</t>
    </rPh>
    <phoneticPr fontId="2"/>
  </si>
  <si>
    <t>市民税(世帯)</t>
    <rPh sb="0" eb="3">
      <t>シミンゼイ</t>
    </rPh>
    <rPh sb="4" eb="6">
      <t>セタイ</t>
    </rPh>
    <phoneticPr fontId="2"/>
  </si>
  <si>
    <t>筋・骨格系疾患</t>
    <rPh sb="0" eb="1">
      <t>スジ</t>
    </rPh>
    <rPh sb="2" eb="4">
      <t>コッカク</t>
    </rPh>
    <rPh sb="4" eb="5">
      <t>ケイ</t>
    </rPh>
    <rPh sb="5" eb="7">
      <t>シッカン</t>
    </rPh>
    <phoneticPr fontId="2"/>
  </si>
  <si>
    <t>内分泌系・代謝疾患</t>
    <rPh sb="0" eb="3">
      <t>ナイブンピツ</t>
    </rPh>
    <rPh sb="3" eb="4">
      <t>ケイ</t>
    </rPh>
    <rPh sb="5" eb="7">
      <t>タイシャ</t>
    </rPh>
    <rPh sb="7" eb="9">
      <t>シッカン</t>
    </rPh>
    <phoneticPr fontId="2"/>
  </si>
  <si>
    <t>消化器系疾患</t>
    <rPh sb="0" eb="2">
      <t>ショウカ</t>
    </rPh>
    <rPh sb="2" eb="3">
      <t>キ</t>
    </rPh>
    <rPh sb="3" eb="4">
      <t>ケイ</t>
    </rPh>
    <rPh sb="4" eb="6">
      <t>シッカン</t>
    </rPh>
    <phoneticPr fontId="2"/>
  </si>
  <si>
    <t>視聴器系疾患</t>
    <rPh sb="0" eb="2">
      <t>シチョウ</t>
    </rPh>
    <rPh sb="2" eb="3">
      <t>キ</t>
    </rPh>
    <rPh sb="3" eb="4">
      <t>ケイ</t>
    </rPh>
    <rPh sb="4" eb="6">
      <t>シッカン</t>
    </rPh>
    <phoneticPr fontId="2"/>
  </si>
  <si>
    <t>泌尿器・生殖器系疾患</t>
    <rPh sb="0" eb="1">
      <t>ヒツ</t>
    </rPh>
    <rPh sb="1" eb="2">
      <t>ニョウ</t>
    </rPh>
    <rPh sb="2" eb="3">
      <t>キ</t>
    </rPh>
    <rPh sb="4" eb="7">
      <t>セイショクキ</t>
    </rPh>
    <rPh sb="7" eb="8">
      <t>ケイ</t>
    </rPh>
    <rPh sb="8" eb="10">
      <t>シッカン</t>
    </rPh>
    <phoneticPr fontId="2"/>
  </si>
  <si>
    <t>精神障害</t>
    <rPh sb="0" eb="2">
      <t>セイシン</t>
    </rPh>
    <rPh sb="2" eb="3">
      <t>ショウ</t>
    </rPh>
    <rPh sb="3" eb="4">
      <t>ガイ</t>
    </rPh>
    <phoneticPr fontId="2"/>
  </si>
  <si>
    <t>病名：</t>
    <rPh sb="0" eb="2">
      <t>ビョウメイ</t>
    </rPh>
    <phoneticPr fontId="2"/>
  </si>
  <si>
    <t>備　考</t>
    <rPh sb="0" eb="1">
      <t>ソナエ</t>
    </rPh>
    <rPh sb="2" eb="3">
      <t>コウ</t>
    </rPh>
    <phoneticPr fontId="2"/>
  </si>
  <si>
    <t>病　名</t>
    <rPh sb="0" eb="1">
      <t>ヤマイ</t>
    </rPh>
    <rPh sb="2" eb="3">
      <t>メイ</t>
    </rPh>
    <phoneticPr fontId="2"/>
  </si>
  <si>
    <t>入院期間</t>
    <rPh sb="0" eb="2">
      <t>ニュウイン</t>
    </rPh>
    <rPh sb="2" eb="4">
      <t>キカン</t>
    </rPh>
    <phoneticPr fontId="2"/>
  </si>
  <si>
    <t>～</t>
    <phoneticPr fontId="2"/>
  </si>
  <si>
    <t>既往歴･生活歴</t>
    <rPh sb="0" eb="2">
      <t>キオウ</t>
    </rPh>
    <rPh sb="2" eb="3">
      <t>レキ</t>
    </rPh>
    <rPh sb="4" eb="6">
      <t>セイカツ</t>
    </rPh>
    <rPh sb="6" eb="7">
      <t>レキ</t>
    </rPh>
    <phoneticPr fontId="2"/>
  </si>
  <si>
    <t>緊急時連絡先</t>
    <rPh sb="0" eb="3">
      <t>キンキュウジ</t>
    </rPh>
    <rPh sb="3" eb="6">
      <t>レンラクサキ</t>
    </rPh>
    <phoneticPr fontId="2"/>
  </si>
  <si>
    <t>住　所</t>
    <rPh sb="0" eb="1">
      <t>ジュウ</t>
    </rPh>
    <rPh sb="2" eb="3">
      <t>ショ</t>
    </rPh>
    <phoneticPr fontId="2"/>
  </si>
  <si>
    <t>関　係</t>
    <rPh sb="0" eb="1">
      <t>セキ</t>
    </rPh>
    <rPh sb="2" eb="3">
      <t>カカリ</t>
    </rPh>
    <phoneticPr fontId="2"/>
  </si>
  <si>
    <t>氏　名</t>
  </si>
  <si>
    <t>歳</t>
    <rPh sb="0" eb="1">
      <t>サイ</t>
    </rPh>
    <phoneticPr fontId="2"/>
  </si>
  <si>
    <t>良</t>
    <rPh sb="0" eb="1">
      <t>リョウ</t>
    </rPh>
    <phoneticPr fontId="2"/>
  </si>
  <si>
    <t>悪</t>
    <rPh sb="0" eb="1">
      <t>ワル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</si>
  <si>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</si>
  <si>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</si>
  <si>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その他連絡先</t>
    <rPh sb="2" eb="3">
      <t>タ</t>
    </rPh>
    <rPh sb="3" eb="6">
      <t>レンラクサキ</t>
    </rPh>
    <phoneticPr fontId="2"/>
  </si>
  <si>
    <t>社会資源</t>
    <rPh sb="0" eb="2">
      <t>シャカイ</t>
    </rPh>
    <rPh sb="2" eb="4">
      <t>シゲン</t>
    </rPh>
    <phoneticPr fontId="2"/>
  </si>
  <si>
    <t>関係機関</t>
    <rPh sb="0" eb="2">
      <t>カンケイ</t>
    </rPh>
    <rPh sb="2" eb="4">
      <t>キカン</t>
    </rPh>
    <phoneticPr fontId="2"/>
  </si>
  <si>
    <t>サービス利用</t>
    <rPh sb="4" eb="6">
      <t>リヨウ</t>
    </rPh>
    <phoneticPr fontId="2"/>
  </si>
  <si>
    <t>サービス希望</t>
    <rPh sb="4" eb="6">
      <t>キボウ</t>
    </rPh>
    <phoneticPr fontId="2"/>
  </si>
  <si>
    <t>歩　　行</t>
    <rPh sb="0" eb="1">
      <t>ホ</t>
    </rPh>
    <rPh sb="3" eb="4">
      <t>ギョウ</t>
    </rPh>
    <phoneticPr fontId="2"/>
  </si>
  <si>
    <t>要見守り･指示</t>
    <rPh sb="0" eb="1">
      <t>ヨウ</t>
    </rPh>
    <rPh sb="1" eb="3">
      <t>ミマモ</t>
    </rPh>
    <rPh sb="5" eb="7">
      <t>シジ</t>
    </rPh>
    <phoneticPr fontId="2"/>
  </si>
  <si>
    <t>杖歩行</t>
    <rPh sb="0" eb="1">
      <t>ツエ</t>
    </rPh>
    <rPh sb="1" eb="3">
      <t>ホコウ</t>
    </rPh>
    <phoneticPr fontId="2"/>
  </si>
  <si>
    <t>常時</t>
    <rPh sb="0" eb="2">
      <t>ジョウジ</t>
    </rPh>
    <phoneticPr fontId="2"/>
  </si>
  <si>
    <t>外出時のみ</t>
    <rPh sb="0" eb="2">
      <t>ガイシュツ</t>
    </rPh>
    <rPh sb="2" eb="3">
      <t>ジ</t>
    </rPh>
    <phoneticPr fontId="2"/>
  </si>
  <si>
    <t>食　　事</t>
    <rPh sb="0" eb="1">
      <t>ショク</t>
    </rPh>
    <rPh sb="3" eb="4">
      <t>コト</t>
    </rPh>
    <phoneticPr fontId="2"/>
  </si>
  <si>
    <t>排　　泄</t>
    <rPh sb="0" eb="1">
      <t>ハイ</t>
    </rPh>
    <rPh sb="3" eb="4">
      <t>セツ</t>
    </rPh>
    <phoneticPr fontId="2"/>
  </si>
  <si>
    <t>洋式</t>
    <rPh sb="0" eb="2">
      <t>ヨウシキ</t>
    </rPh>
    <phoneticPr fontId="2"/>
  </si>
  <si>
    <t>和式</t>
    <rPh sb="0" eb="2">
      <t>ワシキ</t>
    </rPh>
    <phoneticPr fontId="2"/>
  </si>
  <si>
    <t>入　　浴</t>
    <rPh sb="0" eb="1">
      <t>イリ</t>
    </rPh>
    <rPh sb="3" eb="4">
      <t>ヨク</t>
    </rPh>
    <phoneticPr fontId="2"/>
  </si>
  <si>
    <t>着 替 え</t>
    <rPh sb="0" eb="1">
      <t>キ</t>
    </rPh>
    <rPh sb="2" eb="3">
      <t>タイ</t>
    </rPh>
    <phoneticPr fontId="2"/>
  </si>
  <si>
    <t>整　　容</t>
    <rPh sb="0" eb="1">
      <t>タダシ</t>
    </rPh>
    <rPh sb="3" eb="4">
      <t>カタチ</t>
    </rPh>
    <phoneticPr fontId="2"/>
  </si>
  <si>
    <t>掃　　除</t>
    <rPh sb="0" eb="1">
      <t>ハ</t>
    </rPh>
    <rPh sb="3" eb="4">
      <t>ジョ</t>
    </rPh>
    <phoneticPr fontId="2"/>
  </si>
  <si>
    <t>洗　　濯</t>
    <rPh sb="0" eb="1">
      <t>ススグ</t>
    </rPh>
    <rPh sb="3" eb="4">
      <t>タク</t>
    </rPh>
    <phoneticPr fontId="2"/>
  </si>
  <si>
    <t>買　　物</t>
    <rPh sb="0" eb="1">
      <t>バイ</t>
    </rPh>
    <rPh sb="3" eb="4">
      <t>ブツ</t>
    </rPh>
    <phoneticPr fontId="2"/>
  </si>
  <si>
    <t>調理片付</t>
    <rPh sb="0" eb="2">
      <t>チョウリ</t>
    </rPh>
    <rPh sb="2" eb="4">
      <t>カタヅケ</t>
    </rPh>
    <phoneticPr fontId="2"/>
  </si>
  <si>
    <t>視　　力</t>
    <rPh sb="0" eb="1">
      <t>シ</t>
    </rPh>
    <rPh sb="3" eb="4">
      <t>チカラ</t>
    </rPh>
    <phoneticPr fontId="2"/>
  </si>
  <si>
    <t>聴　　力</t>
    <rPh sb="0" eb="1">
      <t>チョウ</t>
    </rPh>
    <rPh sb="3" eb="4">
      <t>チカラ</t>
    </rPh>
    <phoneticPr fontId="2"/>
  </si>
  <si>
    <t>補聴器</t>
    <rPh sb="0" eb="3">
      <t>ホチョウキ</t>
    </rPh>
    <phoneticPr fontId="2"/>
  </si>
  <si>
    <t>言　　語</t>
    <rPh sb="0" eb="1">
      <t>ゲン</t>
    </rPh>
    <rPh sb="3" eb="4">
      <t>ゴ</t>
    </rPh>
    <phoneticPr fontId="2"/>
  </si>
  <si>
    <t>食欲不振</t>
    <rPh sb="0" eb="2">
      <t>ショクヨク</t>
    </rPh>
    <rPh sb="2" eb="4">
      <t>フシン</t>
    </rPh>
    <phoneticPr fontId="2"/>
  </si>
  <si>
    <t>喫　　煙</t>
    <rPh sb="0" eb="1">
      <t>イサム</t>
    </rPh>
    <rPh sb="3" eb="4">
      <t>ケムリ</t>
    </rPh>
    <phoneticPr fontId="2"/>
  </si>
  <si>
    <t>本/日</t>
    <rPh sb="0" eb="1">
      <t>ホン</t>
    </rPh>
    <rPh sb="2" eb="3">
      <t>ニチ</t>
    </rPh>
    <phoneticPr fontId="2"/>
  </si>
  <si>
    <t>飲　　酒</t>
    <rPh sb="0" eb="1">
      <t>イン</t>
    </rPh>
    <rPh sb="3" eb="4">
      <t>サケ</t>
    </rPh>
    <phoneticPr fontId="2"/>
  </si>
  <si>
    <t>アルコール依存</t>
    <rPh sb="5" eb="7">
      <t>イゾン</t>
    </rPh>
    <phoneticPr fontId="2"/>
  </si>
  <si>
    <t>睡　　眠</t>
    <rPh sb="0" eb="1">
      <t>スイ</t>
    </rPh>
    <rPh sb="3" eb="4">
      <t>ミン</t>
    </rPh>
    <phoneticPr fontId="2"/>
  </si>
  <si>
    <t>め ま い</t>
    <phoneticPr fontId="2"/>
  </si>
  <si>
    <t>麻　　痺</t>
    <rPh sb="0" eb="1">
      <t>アサ</t>
    </rPh>
    <rPh sb="3" eb="4">
      <t>シビ</t>
    </rPh>
    <phoneticPr fontId="2"/>
  </si>
  <si>
    <t>部位：</t>
    <rPh sb="0" eb="2">
      <t>ブイ</t>
    </rPh>
    <phoneticPr fontId="2"/>
  </si>
  <si>
    <t>拘　　縮</t>
    <rPh sb="0" eb="1">
      <t>カカ</t>
    </rPh>
    <rPh sb="3" eb="4">
      <t>チヂミ</t>
    </rPh>
    <phoneticPr fontId="2"/>
  </si>
  <si>
    <t>転　　倒
(過去1年)</t>
    <rPh sb="0" eb="1">
      <t>テン</t>
    </rPh>
    <rPh sb="3" eb="4">
      <t>ダオレ</t>
    </rPh>
    <rPh sb="6" eb="8">
      <t>カコ</t>
    </rPh>
    <rPh sb="9" eb="10">
      <t>ネン</t>
    </rPh>
    <phoneticPr fontId="2"/>
  </si>
  <si>
    <t>認知機能の状況</t>
    <rPh sb="0" eb="2">
      <t>ニンチ</t>
    </rPh>
    <rPh sb="2" eb="4">
      <t>キノウ</t>
    </rPh>
    <rPh sb="5" eb="7">
      <t>ジョウキョウ</t>
    </rPh>
    <phoneticPr fontId="2"/>
  </si>
  <si>
    <t>目立つ</t>
    <rPh sb="0" eb="2">
      <t>メダ</t>
    </rPh>
    <phoneticPr fontId="2"/>
  </si>
  <si>
    <t>失 見 当</t>
    <rPh sb="0" eb="1">
      <t>シツ</t>
    </rPh>
    <rPh sb="2" eb="3">
      <t>ケン</t>
    </rPh>
    <rPh sb="4" eb="5">
      <t>トウ</t>
    </rPh>
    <phoneticPr fontId="2"/>
  </si>
  <si>
    <t>居室・寝室
問　題　点</t>
    <rPh sb="0" eb="2">
      <t>キョシツ</t>
    </rPh>
    <rPh sb="3" eb="5">
      <t>シンシツ</t>
    </rPh>
    <rPh sb="6" eb="7">
      <t>トイ</t>
    </rPh>
    <rPh sb="8" eb="9">
      <t>ダイ</t>
    </rPh>
    <rPh sb="10" eb="11">
      <t>テン</t>
    </rPh>
    <phoneticPr fontId="2"/>
  </si>
  <si>
    <t>滑りやすい</t>
    <rPh sb="0" eb="1">
      <t>スベ</t>
    </rPh>
    <phoneticPr fontId="2"/>
  </si>
  <si>
    <t>浴室</t>
    <rPh sb="0" eb="1">
      <t>ヨク</t>
    </rPh>
    <rPh sb="1" eb="2">
      <t>シツ</t>
    </rPh>
    <phoneticPr fontId="2"/>
  </si>
  <si>
    <r>
      <t xml:space="preserve">各種機関
</t>
    </r>
    <r>
      <rPr>
        <sz val="5"/>
        <rFont val="ＭＳ 明朝"/>
        <family val="1"/>
        <charset val="128"/>
      </rPr>
      <t>（生活圏内における）</t>
    </r>
    <rPh sb="0" eb="2">
      <t>カクシュ</t>
    </rPh>
    <rPh sb="2" eb="4">
      <t>キカン</t>
    </rPh>
    <rPh sb="6" eb="8">
      <t>セイカツ</t>
    </rPh>
    <rPh sb="8" eb="10">
      <t>ケンナイ</t>
    </rPh>
    <phoneticPr fontId="2"/>
  </si>
  <si>
    <t>基本的な過ごし方</t>
    <rPh sb="0" eb="3">
      <t>キホンテキ</t>
    </rPh>
    <rPh sb="4" eb="5">
      <t>ス</t>
    </rPh>
    <rPh sb="7" eb="8">
      <t>カタ</t>
    </rPh>
    <phoneticPr fontId="2"/>
  </si>
  <si>
    <t>食事回数</t>
    <rPh sb="0" eb="2">
      <t>ショクジ</t>
    </rPh>
    <rPh sb="2" eb="4">
      <t>カイスウ</t>
    </rPh>
    <phoneticPr fontId="2"/>
  </si>
  <si>
    <t>回/日</t>
    <rPh sb="0" eb="1">
      <t>カイ</t>
    </rPh>
    <rPh sb="2" eb="3">
      <t>ニチ</t>
    </rPh>
    <phoneticPr fontId="2"/>
  </si>
  <si>
    <t>主な活動内容</t>
    <rPh sb="0" eb="1">
      <t>オモ</t>
    </rPh>
    <rPh sb="2" eb="4">
      <t>カツドウ</t>
    </rPh>
    <rPh sb="4" eb="6">
      <t>ナイヨウ</t>
    </rPh>
    <phoneticPr fontId="2"/>
  </si>
  <si>
    <t>買物</t>
    <rPh sb="0" eb="1">
      <t>カ</t>
    </rPh>
    <rPh sb="1" eb="2">
      <t>モノ</t>
    </rPh>
    <phoneticPr fontId="2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</si>
  <si>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2"/>
  </si>
  <si>
    <t>認知症高齢者の日常生活自立度</t>
    <rPh sb="0" eb="2">
      <t>ニンチ</t>
    </rPh>
    <rPh sb="2" eb="3">
      <t>ショウ</t>
    </rPh>
    <rPh sb="3" eb="5">
      <t>コウレイ</t>
    </rPh>
    <rPh sb="5" eb="6">
      <t>シャ</t>
    </rPh>
    <rPh sb="7" eb="9">
      <t>ニチジョウ</t>
    </rPh>
    <rPh sb="9" eb="11">
      <t>セイカツ</t>
    </rPh>
    <rPh sb="11" eb="14">
      <t>ジリツド</t>
    </rPh>
    <phoneticPr fontId="2"/>
  </si>
  <si>
    <t>Ⅱａ</t>
    <phoneticPr fontId="2"/>
  </si>
  <si>
    <t>Ⅱｂ</t>
    <phoneticPr fontId="2"/>
  </si>
  <si>
    <t>Ⅲａ</t>
    <phoneticPr fontId="2"/>
  </si>
  <si>
    <t>Ⅲｂ</t>
    <phoneticPr fontId="2"/>
  </si>
  <si>
    <t>心配事の相談相手がいる</t>
    <rPh sb="0" eb="3">
      <t>シンパイゴト</t>
    </rPh>
    <rPh sb="4" eb="6">
      <t>ソウダン</t>
    </rPh>
    <rPh sb="6" eb="8">
      <t>アイテ</t>
    </rPh>
    <phoneticPr fontId="2"/>
  </si>
  <si>
    <t>一日中家の中で過ごすことはない</t>
    <rPh sb="0" eb="2">
      <t>イチニチ</t>
    </rPh>
    <rPh sb="2" eb="3">
      <t>ジュウ</t>
    </rPh>
    <rPh sb="3" eb="4">
      <t>イエ</t>
    </rPh>
    <rPh sb="5" eb="6">
      <t>ナカ</t>
    </rPh>
    <rPh sb="7" eb="8">
      <t>ス</t>
    </rPh>
    <phoneticPr fontId="2"/>
  </si>
  <si>
    <t>普段買物、散歩、通院で外出する</t>
    <rPh sb="0" eb="2">
      <t>フダン</t>
    </rPh>
    <rPh sb="2" eb="3">
      <t>カ</t>
    </rPh>
    <rPh sb="3" eb="4">
      <t>モノ</t>
    </rPh>
    <rPh sb="5" eb="7">
      <t>サンポ</t>
    </rPh>
    <rPh sb="8" eb="10">
      <t>ツウイン</t>
    </rPh>
    <rPh sb="11" eb="13">
      <t>ガイシュツ</t>
    </rPh>
    <phoneticPr fontId="2"/>
  </si>
  <si>
    <t>一週間あたりの外出頻度</t>
    <rPh sb="0" eb="3">
      <t>イッシュウカン</t>
    </rPh>
    <rPh sb="7" eb="9">
      <t>ガイシュツ</t>
    </rPh>
    <rPh sb="9" eb="11">
      <t>ヒンド</t>
    </rPh>
    <phoneticPr fontId="2"/>
  </si>
  <si>
    <t>日/週</t>
    <rPh sb="0" eb="1">
      <t>ニチ</t>
    </rPh>
    <rPh sb="2" eb="3">
      <t>シュウ</t>
    </rPh>
    <phoneticPr fontId="2"/>
  </si>
  <si>
    <t>周囲の人から遠ざけられているなどの孤独感を味わうことはない</t>
    <rPh sb="0" eb="2">
      <t>シュウイ</t>
    </rPh>
    <rPh sb="3" eb="4">
      <t>ヒト</t>
    </rPh>
    <rPh sb="6" eb="7">
      <t>トオ</t>
    </rPh>
    <rPh sb="17" eb="20">
      <t>コドクカン</t>
    </rPh>
    <rPh sb="21" eb="22">
      <t>アジ</t>
    </rPh>
    <phoneticPr fontId="2"/>
  </si>
  <si>
    <t>銀行や郵便局などでお金の出し入れを自分でしている</t>
    <rPh sb="0" eb="2">
      <t>ギンコウ</t>
    </rPh>
    <rPh sb="3" eb="5">
      <t>ユウビン</t>
    </rPh>
    <rPh sb="5" eb="6">
      <t>キョク</t>
    </rPh>
    <rPh sb="10" eb="11">
      <t>カネ</t>
    </rPh>
    <rPh sb="12" eb="13">
      <t>ダ</t>
    </rPh>
    <rPh sb="14" eb="15">
      <t>イ</t>
    </rPh>
    <rPh sb="17" eb="19">
      <t>ジブン</t>
    </rPh>
    <phoneticPr fontId="2"/>
  </si>
  <si>
    <t>寝巻きのまま過ごすことはない</t>
    <rPh sb="0" eb="2">
      <t>ネマ</t>
    </rPh>
    <rPh sb="6" eb="7">
      <t>ス</t>
    </rPh>
    <phoneticPr fontId="2"/>
  </si>
  <si>
    <t>日中寝転んでいることはない</t>
    <rPh sb="0" eb="2">
      <t>ニッチュウ</t>
    </rPh>
    <rPh sb="2" eb="4">
      <t>ネコロ</t>
    </rPh>
    <phoneticPr fontId="2"/>
  </si>
  <si>
    <t>日常のなかで趣味や楽しみにしていることがある</t>
    <rPh sb="0" eb="2">
      <t>ニチジョウ</t>
    </rPh>
    <rPh sb="6" eb="8">
      <t>シュミ</t>
    </rPh>
    <rPh sb="9" eb="10">
      <t>タノ</t>
    </rPh>
    <phoneticPr fontId="2"/>
  </si>
  <si>
    <t>老人クラブに参加している</t>
    <rPh sb="0" eb="1">
      <t>ロウ</t>
    </rPh>
    <rPh sb="1" eb="2">
      <t>ジン</t>
    </rPh>
    <rPh sb="6" eb="8">
      <t>サンカ</t>
    </rPh>
    <phoneticPr fontId="2"/>
  </si>
  <si>
    <t>（備　考）</t>
    <rPh sb="1" eb="2">
      <t>ソナエ</t>
    </rPh>
    <rPh sb="3" eb="4">
      <t>コウ</t>
    </rPh>
    <phoneticPr fontId="2"/>
  </si>
  <si>
    <t>シート名</t>
    <rPh sb="3" eb="4">
      <t>メイ</t>
    </rPh>
    <phoneticPr fontId="2"/>
  </si>
  <si>
    <t>列</t>
    <rPh sb="0" eb="1">
      <t>レツ</t>
    </rPh>
    <phoneticPr fontId="2"/>
  </si>
  <si>
    <t>調査　太郎２</t>
    <rPh sb="0" eb="2">
      <t>チョウサ</t>
    </rPh>
    <rPh sb="3" eb="5">
      <t>タロウ</t>
    </rPh>
    <phoneticPr fontId="2"/>
  </si>
  <si>
    <t>住所１市○△□入力町</t>
    <rPh sb="0" eb="2">
      <t>ジュウショ</t>
    </rPh>
    <rPh sb="3" eb="4">
      <t>シ</t>
    </rPh>
    <rPh sb="7" eb="9">
      <t>ニュウリョク</t>
    </rPh>
    <rPh sb="9" eb="10">
      <t>マチ</t>
    </rPh>
    <phoneticPr fontId="2"/>
  </si>
  <si>
    <t>住所２市○△□入力町</t>
    <rPh sb="0" eb="2">
      <t>ジュウショ</t>
    </rPh>
    <rPh sb="3" eb="4">
      <t>シ</t>
    </rPh>
    <rPh sb="7" eb="9">
      <t>ニュウリョク</t>
    </rPh>
    <rPh sb="9" eb="10">
      <t>マチ</t>
    </rPh>
    <phoneticPr fontId="2"/>
  </si>
  <si>
    <t>方書マンション入力</t>
    <rPh sb="0" eb="1">
      <t>カタ</t>
    </rPh>
    <rPh sb="1" eb="2">
      <t>ガキ</t>
    </rPh>
    <rPh sb="7" eb="9">
      <t>ニュウリョク</t>
    </rPh>
    <phoneticPr fontId="2"/>
  </si>
  <si>
    <t>方書マンション入力２</t>
    <rPh sb="0" eb="1">
      <t>カタ</t>
    </rPh>
    <rPh sb="1" eb="2">
      <t>ガキ</t>
    </rPh>
    <rPh sb="7" eb="9">
      <t>ニュウリョク</t>
    </rPh>
    <phoneticPr fontId="2"/>
  </si>
  <si>
    <t>高齢　太郎１６０７１９１</t>
    <rPh sb="0" eb="2">
      <t>コウレイ</t>
    </rPh>
    <rPh sb="3" eb="5">
      <t>タロウ</t>
    </rPh>
    <phoneticPr fontId="2"/>
  </si>
  <si>
    <t>住宅状況_その他内容入力</t>
    <rPh sb="0" eb="2">
      <t>ジュウタク</t>
    </rPh>
    <rPh sb="2" eb="4">
      <t>ジョウキョウ</t>
    </rPh>
    <rPh sb="7" eb="8">
      <t>タ</t>
    </rPh>
    <rPh sb="8" eb="10">
      <t>ナイヨウ</t>
    </rPh>
    <phoneticPr fontId="2"/>
  </si>
  <si>
    <t>住宅状況_その他内容入力２</t>
    <rPh sb="0" eb="2">
      <t>ジュウタク</t>
    </rPh>
    <rPh sb="2" eb="4">
      <t>ジョウキョウ</t>
    </rPh>
    <rPh sb="7" eb="8">
      <t>タ</t>
    </rPh>
    <rPh sb="8" eb="10">
      <t>ナイヨウ</t>
    </rPh>
    <phoneticPr fontId="2"/>
  </si>
  <si>
    <t>世帯状況_その他内容入力</t>
    <rPh sb="0" eb="2">
      <t>セタイ</t>
    </rPh>
    <rPh sb="2" eb="4">
      <t>ジョウキョウ</t>
    </rPh>
    <rPh sb="7" eb="8">
      <t>タ</t>
    </rPh>
    <rPh sb="8" eb="10">
      <t>ナイヨウ</t>
    </rPh>
    <rPh sb="10" eb="12">
      <t>ニュウリョク</t>
    </rPh>
    <phoneticPr fontId="2"/>
  </si>
  <si>
    <t>世帯状況_その他内容入力２</t>
    <rPh sb="0" eb="2">
      <t>セタイ</t>
    </rPh>
    <rPh sb="2" eb="4">
      <t>ジョウキョウ</t>
    </rPh>
    <rPh sb="7" eb="8">
      <t>タ</t>
    </rPh>
    <rPh sb="8" eb="10">
      <t>ナイヨウ</t>
    </rPh>
    <rPh sb="10" eb="12">
      <t>ニュウリョク</t>
    </rPh>
    <phoneticPr fontId="2"/>
  </si>
  <si>
    <t>疾病状況_病名等入力２</t>
    <rPh sb="0" eb="2">
      <t>シッペイ</t>
    </rPh>
    <rPh sb="2" eb="4">
      <t>ジョウキョウ</t>
    </rPh>
    <rPh sb="5" eb="8">
      <t>ビョウメイトウ</t>
    </rPh>
    <rPh sb="8" eb="10">
      <t>ニュウリョク</t>
    </rPh>
    <phoneticPr fontId="2"/>
  </si>
  <si>
    <t>疾病状況_備考入力</t>
    <rPh sb="5" eb="7">
      <t>ビコウ</t>
    </rPh>
    <rPh sb="7" eb="9">
      <t>ニュウリョク</t>
    </rPh>
    <phoneticPr fontId="2"/>
  </si>
  <si>
    <t>疾病状況_備考入力２</t>
    <rPh sb="5" eb="7">
      <t>ビコウ</t>
    </rPh>
    <rPh sb="7" eb="9">
      <t>ニュウリョク</t>
    </rPh>
    <phoneticPr fontId="2"/>
  </si>
  <si>
    <t>△△病院</t>
    <rPh sb="2" eb="4">
      <t>ビョウイン</t>
    </rPh>
    <phoneticPr fontId="2"/>
  </si>
  <si>
    <t>△△病院２</t>
    <rPh sb="2" eb="4">
      <t>ビョウイン</t>
    </rPh>
    <phoneticPr fontId="2"/>
  </si>
  <si>
    <t>○○病</t>
    <rPh sb="2" eb="3">
      <t>ビョウ</t>
    </rPh>
    <phoneticPr fontId="2"/>
  </si>
  <si>
    <t>○○病２</t>
    <rPh sb="2" eb="3">
      <t>ビョウ</t>
    </rPh>
    <phoneticPr fontId="2"/>
  </si>
  <si>
    <t>XX医院</t>
    <rPh sb="2" eb="4">
      <t>イイン</t>
    </rPh>
    <phoneticPr fontId="2"/>
  </si>
  <si>
    <t>XX医院２</t>
    <rPh sb="2" eb="4">
      <t>イイン</t>
    </rPh>
    <phoneticPr fontId="2"/>
  </si>
  <si>
    <t>◇◇主治医</t>
    <rPh sb="2" eb="5">
      <t>シュジイ</t>
    </rPh>
    <phoneticPr fontId="2"/>
  </si>
  <si>
    <t>◇◇主治医２</t>
    <rPh sb="2" eb="5">
      <t>シュジイ</t>
    </rPh>
    <phoneticPr fontId="2"/>
  </si>
  <si>
    <t>必要時のみ</t>
    <rPh sb="0" eb="3">
      <t>ヒツヨウジ</t>
    </rPh>
    <phoneticPr fontId="2"/>
  </si>
  <si>
    <t>A3</t>
  </si>
  <si>
    <t>B3</t>
  </si>
  <si>
    <t>障害の状況○○障害</t>
    <rPh sb="0" eb="2">
      <t>ショウガイ</t>
    </rPh>
    <rPh sb="3" eb="5">
      <t>ジョウキョウ</t>
    </rPh>
    <rPh sb="7" eb="9">
      <t>ショウガイ</t>
    </rPh>
    <phoneticPr fontId="2"/>
  </si>
  <si>
    <t>障害の状況○○障害２</t>
    <rPh sb="0" eb="2">
      <t>ショウガイ</t>
    </rPh>
    <rPh sb="3" eb="5">
      <t>ジョウキョウ</t>
    </rPh>
    <rPh sb="7" eb="9">
      <t>ショウガイ</t>
    </rPh>
    <phoneticPr fontId="2"/>
  </si>
  <si>
    <t>家族関係_その他内容○○○○○○</t>
    <rPh sb="0" eb="2">
      <t>カゾク</t>
    </rPh>
    <rPh sb="2" eb="4">
      <t>カンケイ</t>
    </rPh>
    <rPh sb="7" eb="8">
      <t>タ</t>
    </rPh>
    <rPh sb="8" eb="10">
      <t>ナイヨウ</t>
    </rPh>
    <phoneticPr fontId="2"/>
  </si>
  <si>
    <t>家族関係_その他内容２○○○○○</t>
    <rPh sb="0" eb="2">
      <t>カゾク</t>
    </rPh>
    <rPh sb="2" eb="4">
      <t>カンケイ</t>
    </rPh>
    <rPh sb="7" eb="8">
      <t>タ</t>
    </rPh>
    <rPh sb="8" eb="10">
      <t>ナイヨウ</t>
    </rPh>
    <phoneticPr fontId="2"/>
  </si>
  <si>
    <t>家族関係_備考○○○○○○○○○○○○○○○○○○○○
△△△△△△△△△△△△△</t>
    <rPh sb="0" eb="2">
      <t>カゾク</t>
    </rPh>
    <rPh sb="2" eb="4">
      <t>カンケイ</t>
    </rPh>
    <rPh sb="5" eb="7">
      <t>ビコウ</t>
    </rPh>
    <phoneticPr fontId="2"/>
  </si>
  <si>
    <t>家族関係_備考２○○○○○○○○○○○○○○○○○○○
△△△△△△△△△△△△△</t>
    <rPh sb="0" eb="2">
      <t>カゾク</t>
    </rPh>
    <rPh sb="2" eb="4">
      <t>カンケイ</t>
    </rPh>
    <rPh sb="5" eb="7">
      <t>ビコウ</t>
    </rPh>
    <phoneticPr fontId="2"/>
  </si>
  <si>
    <t>緊急１＿住所</t>
    <rPh sb="0" eb="2">
      <t>キンキュウ</t>
    </rPh>
    <rPh sb="4" eb="6">
      <t>ジュウショ</t>
    </rPh>
    <phoneticPr fontId="2"/>
  </si>
  <si>
    <t>緊急１＿住所２</t>
    <rPh sb="0" eb="2">
      <t>キンキュウ</t>
    </rPh>
    <rPh sb="4" eb="6">
      <t>ジュウショ</t>
    </rPh>
    <phoneticPr fontId="2"/>
  </si>
  <si>
    <t>緊急１＿氏名</t>
    <rPh sb="4" eb="6">
      <t>シメイ</t>
    </rPh>
    <phoneticPr fontId="2"/>
  </si>
  <si>
    <t>緊急１＿氏名２</t>
    <rPh sb="4" eb="6">
      <t>シメイ</t>
    </rPh>
    <phoneticPr fontId="2"/>
  </si>
  <si>
    <t>緊急１＿関係</t>
    <rPh sb="4" eb="6">
      <t>カンケイ</t>
    </rPh>
    <phoneticPr fontId="2"/>
  </si>
  <si>
    <t>緊急１＿関係２</t>
    <rPh sb="4" eb="6">
      <t>カンケイ</t>
    </rPh>
    <phoneticPr fontId="2"/>
  </si>
  <si>
    <t>緊急１＿備考○○○○○○○○○</t>
    <rPh sb="4" eb="6">
      <t>ビコウ</t>
    </rPh>
    <phoneticPr fontId="2"/>
  </si>
  <si>
    <t>緊急１＿備考２○○○○○○○○</t>
    <rPh sb="4" eb="6">
      <t>ビコウ</t>
    </rPh>
    <phoneticPr fontId="2"/>
  </si>
  <si>
    <t>緊急２＿住所</t>
    <rPh sb="0" eb="2">
      <t>キンキュウ</t>
    </rPh>
    <rPh sb="4" eb="6">
      <t>ジュウショ</t>
    </rPh>
    <phoneticPr fontId="2"/>
  </si>
  <si>
    <t>緊急２＿住所２</t>
    <rPh sb="0" eb="2">
      <t>キンキュウ</t>
    </rPh>
    <rPh sb="4" eb="6">
      <t>ジュウショ</t>
    </rPh>
    <phoneticPr fontId="2"/>
  </si>
  <si>
    <t>緊急２＿氏名</t>
    <rPh sb="4" eb="6">
      <t>シメイ</t>
    </rPh>
    <phoneticPr fontId="2"/>
  </si>
  <si>
    <t>緊急２＿氏名２</t>
    <rPh sb="4" eb="6">
      <t>シメイ</t>
    </rPh>
    <phoneticPr fontId="2"/>
  </si>
  <si>
    <t>緊急２＿関係</t>
    <rPh sb="4" eb="6">
      <t>カンケイ</t>
    </rPh>
    <phoneticPr fontId="2"/>
  </si>
  <si>
    <t>緊急２＿関係２</t>
    <rPh sb="4" eb="6">
      <t>カンケイ</t>
    </rPh>
    <phoneticPr fontId="2"/>
  </si>
  <si>
    <t>緊急２＿備考○○○○○○○○○</t>
    <rPh sb="4" eb="6">
      <t>ビコウ</t>
    </rPh>
    <phoneticPr fontId="2"/>
  </si>
  <si>
    <t>緊急２＿備考２○○○○○○○○</t>
    <rPh sb="4" eb="6">
      <t>ビコウ</t>
    </rPh>
    <phoneticPr fontId="2"/>
  </si>
  <si>
    <t>緊急３＿住所</t>
    <rPh sb="4" eb="6">
      <t>ジュウショ</t>
    </rPh>
    <phoneticPr fontId="2"/>
  </si>
  <si>
    <t>緊急３＿住所２</t>
    <rPh sb="4" eb="6">
      <t>ジュウショ</t>
    </rPh>
    <phoneticPr fontId="2"/>
  </si>
  <si>
    <t>緊急３＿氏名</t>
    <rPh sb="4" eb="6">
      <t>シメイ</t>
    </rPh>
    <phoneticPr fontId="2"/>
  </si>
  <si>
    <t>緊急３＿氏名２</t>
    <rPh sb="4" eb="6">
      <t>シメイ</t>
    </rPh>
    <phoneticPr fontId="2"/>
  </si>
  <si>
    <t>緊急３＿関係</t>
    <rPh sb="4" eb="6">
      <t>カンケイ</t>
    </rPh>
    <phoneticPr fontId="2"/>
  </si>
  <si>
    <t>緊急３＿関係２</t>
    <rPh sb="4" eb="6">
      <t>カンケイ</t>
    </rPh>
    <phoneticPr fontId="2"/>
  </si>
  <si>
    <t>緊急３＿備考○○○○○○○○○</t>
    <rPh sb="4" eb="6">
      <t>ビコウ</t>
    </rPh>
    <phoneticPr fontId="2"/>
  </si>
  <si>
    <t>緊急３＿備考２○○○○○○○○</t>
    <rPh sb="4" eb="6">
      <t>ビコウ</t>
    </rPh>
    <phoneticPr fontId="2"/>
  </si>
  <si>
    <t>緊急４＿住所</t>
    <rPh sb="4" eb="6">
      <t>ジュウショ</t>
    </rPh>
    <phoneticPr fontId="2"/>
  </si>
  <si>
    <t>緊急４＿住所２</t>
    <rPh sb="4" eb="6">
      <t>ジュウショ</t>
    </rPh>
    <phoneticPr fontId="2"/>
  </si>
  <si>
    <t>緊急４＿氏名</t>
    <rPh sb="4" eb="6">
      <t>シメイ</t>
    </rPh>
    <phoneticPr fontId="2"/>
  </si>
  <si>
    <t>緊急４＿氏名２</t>
    <rPh sb="4" eb="6">
      <t>シメイ</t>
    </rPh>
    <phoneticPr fontId="2"/>
  </si>
  <si>
    <t>緊急４＿関係</t>
    <rPh sb="4" eb="6">
      <t>カンケイ</t>
    </rPh>
    <phoneticPr fontId="2"/>
  </si>
  <si>
    <t>緊急４＿関係２</t>
    <rPh sb="4" eb="6">
      <t>カンケイ</t>
    </rPh>
    <phoneticPr fontId="2"/>
  </si>
  <si>
    <t>緊急４＿備考○○○○○○○○○</t>
    <rPh sb="4" eb="6">
      <t>ビコウ</t>
    </rPh>
    <phoneticPr fontId="2"/>
  </si>
  <si>
    <t>緊急４＿備考２○○○○○○○○</t>
    <rPh sb="4" eb="6">
      <t>ビコウ</t>
    </rPh>
    <phoneticPr fontId="2"/>
  </si>
  <si>
    <t>緊急５＿住所</t>
    <rPh sb="4" eb="6">
      <t>ジュウショ</t>
    </rPh>
    <phoneticPr fontId="2"/>
  </si>
  <si>
    <t>緊急５＿住所２</t>
    <rPh sb="4" eb="6">
      <t>ジュウショ</t>
    </rPh>
    <phoneticPr fontId="2"/>
  </si>
  <si>
    <t>緊急５＿氏名</t>
    <rPh sb="4" eb="6">
      <t>シメイ</t>
    </rPh>
    <phoneticPr fontId="2"/>
  </si>
  <si>
    <t>緊急５＿氏名２</t>
    <rPh sb="4" eb="6">
      <t>シメイ</t>
    </rPh>
    <phoneticPr fontId="2"/>
  </si>
  <si>
    <t>緊急５＿関係</t>
    <rPh sb="4" eb="6">
      <t>カンケイ</t>
    </rPh>
    <phoneticPr fontId="2"/>
  </si>
  <si>
    <t>緊急５＿関係２</t>
    <rPh sb="4" eb="6">
      <t>カンケイ</t>
    </rPh>
    <phoneticPr fontId="2"/>
  </si>
  <si>
    <t>緊急５＿備考○○○○○○○○○</t>
    <rPh sb="4" eb="6">
      <t>ビコウ</t>
    </rPh>
    <phoneticPr fontId="2"/>
  </si>
  <si>
    <t>緊急５＿備考２○○○○○○○○</t>
    <rPh sb="4" eb="6">
      <t>ビコウ</t>
    </rPh>
    <phoneticPr fontId="2"/>
  </si>
  <si>
    <t>関係機関_その他内容</t>
    <rPh sb="0" eb="2">
      <t>カンケイ</t>
    </rPh>
    <rPh sb="2" eb="4">
      <t>キカン</t>
    </rPh>
    <rPh sb="7" eb="8">
      <t>タ</t>
    </rPh>
    <rPh sb="8" eb="10">
      <t>ナイヨウ</t>
    </rPh>
    <phoneticPr fontId="2"/>
  </si>
  <si>
    <t>関係機関_その他内容２</t>
    <rPh sb="0" eb="2">
      <t>カンケイ</t>
    </rPh>
    <rPh sb="2" eb="4">
      <t>キカン</t>
    </rPh>
    <rPh sb="7" eb="8">
      <t>タ</t>
    </rPh>
    <rPh sb="8" eb="10">
      <t>ナイヨウ</t>
    </rPh>
    <phoneticPr fontId="2"/>
  </si>
  <si>
    <t>関係機関_備考○○○○○○○○</t>
    <rPh sb="5" eb="7">
      <t>ビコウ</t>
    </rPh>
    <phoneticPr fontId="2"/>
  </si>
  <si>
    <t>関係機関_備考２○○○○○○○</t>
    <rPh sb="5" eb="7">
      <t>ビコウ</t>
    </rPh>
    <phoneticPr fontId="2"/>
  </si>
  <si>
    <t>サービス利用_その他内容</t>
    <rPh sb="4" eb="6">
      <t>リヨウ</t>
    </rPh>
    <rPh sb="9" eb="10">
      <t>タ</t>
    </rPh>
    <rPh sb="10" eb="12">
      <t>ナイヨウ</t>
    </rPh>
    <phoneticPr fontId="2"/>
  </si>
  <si>
    <t>サービス利用_備考○○○○○○</t>
    <rPh sb="7" eb="9">
      <t>ビコウ</t>
    </rPh>
    <phoneticPr fontId="2"/>
  </si>
  <si>
    <t>サービス利用_備考２○○○○○</t>
    <rPh sb="7" eb="9">
      <t>ビコウ</t>
    </rPh>
    <phoneticPr fontId="2"/>
  </si>
  <si>
    <t>サービス希望_その他内容</t>
    <rPh sb="4" eb="6">
      <t>キボウ</t>
    </rPh>
    <rPh sb="9" eb="10">
      <t>タ</t>
    </rPh>
    <rPh sb="10" eb="12">
      <t>ナイヨウ</t>
    </rPh>
    <phoneticPr fontId="2"/>
  </si>
  <si>
    <t>サービス希望_備考○○○○○○</t>
    <rPh sb="4" eb="6">
      <t>キボウ</t>
    </rPh>
    <phoneticPr fontId="2"/>
  </si>
  <si>
    <t>サービス希望_備考２○○○○○</t>
    <rPh sb="4" eb="6">
      <t>キボウ</t>
    </rPh>
    <phoneticPr fontId="2"/>
  </si>
  <si>
    <t>歩行_備考○○○○○○○○○</t>
    <rPh sb="0" eb="2">
      <t>ホコウ</t>
    </rPh>
    <rPh sb="3" eb="5">
      <t>ビコウ</t>
    </rPh>
    <phoneticPr fontId="2"/>
  </si>
  <si>
    <t>歩行_備考２○○○○○○○○</t>
    <rPh sb="0" eb="2">
      <t>ホコウ</t>
    </rPh>
    <rPh sb="3" eb="5">
      <t>ビコウ</t>
    </rPh>
    <phoneticPr fontId="2"/>
  </si>
  <si>
    <t>食事_備考○○○○○○○○○</t>
    <rPh sb="0" eb="2">
      <t>ショクジ</t>
    </rPh>
    <rPh sb="3" eb="5">
      <t>ビコウ</t>
    </rPh>
    <phoneticPr fontId="2"/>
  </si>
  <si>
    <t>排泄_備考○○○○○○○○○</t>
    <rPh sb="0" eb="2">
      <t>ハイセツ</t>
    </rPh>
    <rPh sb="3" eb="5">
      <t>ビコウ</t>
    </rPh>
    <phoneticPr fontId="2"/>
  </si>
  <si>
    <t>排泄_備考２○○○○○○○○</t>
    <rPh sb="0" eb="2">
      <t>ハイセツ</t>
    </rPh>
    <rPh sb="3" eb="5">
      <t>ビコウ</t>
    </rPh>
    <phoneticPr fontId="2"/>
  </si>
  <si>
    <t>入浴_備考○○○○○○○○○</t>
    <rPh sb="0" eb="2">
      <t>ニュウヨク</t>
    </rPh>
    <phoneticPr fontId="2"/>
  </si>
  <si>
    <t>入浴_備考２○○○○○○○○</t>
    <rPh sb="0" eb="2">
      <t>ニュウヨク</t>
    </rPh>
    <phoneticPr fontId="2"/>
  </si>
  <si>
    <t>着替え_備考○○○○○○○○○</t>
    <rPh sb="0" eb="2">
      <t>キガ</t>
    </rPh>
    <phoneticPr fontId="2"/>
  </si>
  <si>
    <t>着替え_備考２○○○○○○○○</t>
    <rPh sb="0" eb="2">
      <t>キガ</t>
    </rPh>
    <phoneticPr fontId="2"/>
  </si>
  <si>
    <t>整容_備考○○○○○○○○○</t>
    <rPh sb="0" eb="2">
      <t>セイヨウ</t>
    </rPh>
    <phoneticPr fontId="2"/>
  </si>
  <si>
    <t>整容_備考２○○○○○○○○</t>
    <rPh sb="0" eb="2">
      <t>セイヨウ</t>
    </rPh>
    <phoneticPr fontId="2"/>
  </si>
  <si>
    <t>掃除_備考○○○○○○○○○</t>
    <rPh sb="0" eb="2">
      <t>ソウジ</t>
    </rPh>
    <phoneticPr fontId="2"/>
  </si>
  <si>
    <t>掃除_備考２○○○○○○○○</t>
    <rPh sb="0" eb="2">
      <t>ソウジ</t>
    </rPh>
    <phoneticPr fontId="2"/>
  </si>
  <si>
    <t>洗濯_備考○○○○○○○○○</t>
    <rPh sb="0" eb="2">
      <t>センタク</t>
    </rPh>
    <phoneticPr fontId="2"/>
  </si>
  <si>
    <t>洗濯_備考２○○○○○○○○</t>
    <rPh sb="0" eb="2">
      <t>センタク</t>
    </rPh>
    <phoneticPr fontId="2"/>
  </si>
  <si>
    <t>買物_備考○○○○○○○○○</t>
    <rPh sb="0" eb="2">
      <t>カイモノ</t>
    </rPh>
    <phoneticPr fontId="2"/>
  </si>
  <si>
    <t>買物_備考２○○○○○○○○</t>
    <rPh sb="0" eb="2">
      <t>カイモノ</t>
    </rPh>
    <phoneticPr fontId="2"/>
  </si>
  <si>
    <t>調理片付_備考○○○○○○○○○</t>
    <rPh sb="0" eb="2">
      <t>チョウリ</t>
    </rPh>
    <rPh sb="2" eb="4">
      <t>カタヅケ</t>
    </rPh>
    <phoneticPr fontId="2"/>
  </si>
  <si>
    <t>調理片付_備考２○○○○○○○○</t>
    <rPh sb="0" eb="2">
      <t>チョウリ</t>
    </rPh>
    <rPh sb="2" eb="4">
      <t>カタヅケ</t>
    </rPh>
    <phoneticPr fontId="2"/>
  </si>
  <si>
    <t>金銭管理_備考○○○○○○○○○</t>
    <rPh sb="0" eb="2">
      <t>キンセン</t>
    </rPh>
    <rPh sb="2" eb="4">
      <t>カンリ</t>
    </rPh>
    <phoneticPr fontId="2"/>
  </si>
  <si>
    <t>金銭管理_備考２○○○○○○○○</t>
    <rPh sb="0" eb="2">
      <t>キンセン</t>
    </rPh>
    <rPh sb="2" eb="4">
      <t>カンリ</t>
    </rPh>
    <phoneticPr fontId="2"/>
  </si>
  <si>
    <t>視力_備考２○○○○○○○○</t>
  </si>
  <si>
    <t>聴力_備考２○○○○○○○○</t>
  </si>
  <si>
    <t>言語_備考２○○○○○○○○</t>
  </si>
  <si>
    <t>口腔内問題_備考２○○○○○○○○</t>
  </si>
  <si>
    <t>喫煙_備考２○○○○○○○○</t>
  </si>
  <si>
    <t>飲酒_備考２○○○○○○○○</t>
  </si>
  <si>
    <t>睡眠_備考２○○○○○○○○</t>
  </si>
  <si>
    <t>めまい_備考２○○○○○○○○</t>
  </si>
  <si>
    <t>麻痺_部位</t>
    <rPh sb="0" eb="2">
      <t>マヒ</t>
    </rPh>
    <rPh sb="3" eb="5">
      <t>ブイ</t>
    </rPh>
    <phoneticPr fontId="2"/>
  </si>
  <si>
    <t>麻痺_備考２○○○○○○○○</t>
  </si>
  <si>
    <t>拘縮_部位</t>
    <rPh sb="3" eb="5">
      <t>ブイ</t>
    </rPh>
    <phoneticPr fontId="2"/>
  </si>
  <si>
    <t>拘縮_備考２○○○○○○○○</t>
  </si>
  <si>
    <t>階段昇降_備考２○○○○○○○○</t>
  </si>
  <si>
    <t>転倒（過去1年）_備考２○○○○○○○○</t>
  </si>
  <si>
    <t>意思疎通_備考２○○○○○○○○</t>
  </si>
  <si>
    <t>服薬管理_備考２○○○○○○○○</t>
  </si>
  <si>
    <t>問題行動_備考２○○○○○○○○</t>
  </si>
  <si>
    <t>記憶障害_備考２○○○○○○○○</t>
  </si>
  <si>
    <t>火の不始末_備考２○○○○○○○○</t>
  </si>
  <si>
    <t>居室・寝室問題_備考２○○○○○○○○</t>
  </si>
  <si>
    <t>手すり問題点_備考２○○○○○○○○</t>
  </si>
  <si>
    <t>道路状況_備考２○○○○○○○○</t>
  </si>
  <si>
    <t>各種機関_備考２○○○○○○○○</t>
  </si>
  <si>
    <t>起床時間_備考２○○○○○○○○</t>
  </si>
  <si>
    <t>就寝時間_備考２○○○○○○○○</t>
  </si>
  <si>
    <t>食事_備考２○○○○○○○○</t>
  </si>
  <si>
    <t>活動内容_その他内容</t>
    <rPh sb="7" eb="8">
      <t>タ</t>
    </rPh>
    <rPh sb="8" eb="10">
      <t>ナイヨウ</t>
    </rPh>
    <phoneticPr fontId="2"/>
  </si>
  <si>
    <t>活動内容_備考２○○○○○○○○</t>
  </si>
  <si>
    <t>全体の備考○○○○○○○○○○○○○○○○○○○○○○○○○○○○○○○○○○○○○○○○
△△△△△△△△△△△△△△△
◇◇◇◇◇◇◇◇◇◇◇◇◇◇◇</t>
    <rPh sb="0" eb="2">
      <t>ゼンタイ</t>
    </rPh>
    <rPh sb="3" eb="5">
      <t>ビコウ</t>
    </rPh>
    <phoneticPr fontId="2"/>
  </si>
  <si>
    <t>全体の備考２○○○○○○○○○○○○○○○○○○○○○○○○○○○○○○○○○○○○○○○
△△△△△△△△△△△△△△△
◇◇◇◇◇◇◇◇◇◇◇◇◇◇◇</t>
    <rPh sb="0" eb="2">
      <t>ゼンタイ</t>
    </rPh>
    <phoneticPr fontId="2"/>
  </si>
  <si>
    <t>111-111-1112</t>
  </si>
  <si>
    <t>211-111-1112</t>
  </si>
  <si>
    <t>111-111-1113</t>
  </si>
  <si>
    <t>222-111-1113</t>
  </si>
  <si>
    <t>111-111-1111</t>
  </si>
  <si>
    <t>222-111-1111</t>
  </si>
  <si>
    <t>111-222-1111</t>
  </si>
  <si>
    <t>222-222-1111</t>
  </si>
  <si>
    <t>222-111-1112</t>
  </si>
  <si>
    <t>111-222-1112</t>
  </si>
  <si>
    <t>222-222-1112</t>
  </si>
  <si>
    <t>111-222-1113</t>
  </si>
  <si>
    <t>222-222-1113</t>
  </si>
  <si>
    <t>111-111-1114</t>
  </si>
  <si>
    <t>222-111-1114</t>
  </si>
  <si>
    <t>111-222-1114</t>
  </si>
  <si>
    <t>222-222-1114</t>
  </si>
  <si>
    <t>111-111-1115</t>
  </si>
  <si>
    <t>222-111-1115</t>
  </si>
  <si>
    <t>111-222-1115</t>
  </si>
  <si>
    <t>222-222-1115</t>
  </si>
  <si>
    <t>視力_備考○○○○○○○○○</t>
  </si>
  <si>
    <t>聴力_備考○○○○○○○○○</t>
  </si>
  <si>
    <t>言語_備考○○○○○○○○○</t>
  </si>
  <si>
    <t>口腔内問題_備考○○○○○○○○○</t>
  </si>
  <si>
    <t>喫煙_備考○○○○○○○○○</t>
  </si>
  <si>
    <t>飲酒_備考○○○○○○○○○</t>
  </si>
  <si>
    <t>睡眠_備考○○○○○○○○○</t>
  </si>
  <si>
    <t>めまい_備考○○○○○○○○○</t>
  </si>
  <si>
    <t>麻痺_備考○○○○○○○○○</t>
  </si>
  <si>
    <t>拘縮_備考○○○○○○○○○</t>
  </si>
  <si>
    <t>階段昇降_備考○○○○○○○○○</t>
  </si>
  <si>
    <t>転倒（過去1年）_備考○○○○○○○○○</t>
  </si>
  <si>
    <t>意思疎通_備考○○○○○○○○○</t>
  </si>
  <si>
    <t>服薬管理_備考○○○○○○○○○</t>
  </si>
  <si>
    <t>問題行動_備考○○○○○○○○○</t>
  </si>
  <si>
    <t>記憶障害_備考○○○○○○○○○</t>
  </si>
  <si>
    <t>火の不始末_備考○○○○○○○○○</t>
  </si>
  <si>
    <t>居室・寝室問題_備考○○○○○○○○○</t>
  </si>
  <si>
    <t>手すり問題点_備考○○○○○○○○○</t>
  </si>
  <si>
    <t>道路状況_備考○○○○○○○○○</t>
  </si>
  <si>
    <t>各種機関_備考○○○○○○○○○</t>
  </si>
  <si>
    <t>起床時間_備考○○○○○○○○○</t>
  </si>
  <si>
    <t>就寝時間_備考○○○○○○○○○</t>
  </si>
  <si>
    <t>食事_備考○○○○○○○○○</t>
  </si>
  <si>
    <t>活動内容_備考○○○○○○○○○</t>
  </si>
  <si>
    <r>
      <t>フリガナ</t>
    </r>
    <r>
      <rPr>
        <b/>
        <sz val="10"/>
        <color indexed="10"/>
        <rFont val="ＭＳ 明朝"/>
        <family val="1"/>
        <charset val="128"/>
      </rPr>
      <t>（姓と名の間隔は空けないで！）</t>
    </r>
    <rPh sb="5" eb="6">
      <t>セイ</t>
    </rPh>
    <rPh sb="7" eb="8">
      <t>ナ</t>
    </rPh>
    <rPh sb="9" eb="11">
      <t>カンカク</t>
    </rPh>
    <rPh sb="12" eb="13">
      <t>ア</t>
    </rPh>
    <phoneticPr fontId="2"/>
  </si>
  <si>
    <t>調査　次郎</t>
    <rPh sb="0" eb="2">
      <t>チョウサ</t>
    </rPh>
    <rPh sb="3" eb="5">
      <t>ジロウ</t>
    </rPh>
    <phoneticPr fontId="2"/>
  </si>
  <si>
    <t>かかりつけ医</t>
    <rPh sb="5" eb="6">
      <t>イ</t>
    </rPh>
    <phoneticPr fontId="2"/>
  </si>
  <si>
    <t>住所１</t>
    <rPh sb="0" eb="2">
      <t>ジュウショ</t>
    </rPh>
    <phoneticPr fontId="2"/>
  </si>
  <si>
    <t>氏名１</t>
    <rPh sb="0" eb="2">
      <t>シメイ</t>
    </rPh>
    <phoneticPr fontId="2"/>
  </si>
  <si>
    <t>関係１</t>
    <rPh sb="0" eb="2">
      <t>カンケイ</t>
    </rPh>
    <phoneticPr fontId="2"/>
  </si>
  <si>
    <t>連絡先１_備考</t>
    <rPh sb="0" eb="3">
      <t>レンラクサキ</t>
    </rPh>
    <rPh sb="5" eb="7">
      <t>ビコウ</t>
    </rPh>
    <phoneticPr fontId="2"/>
  </si>
  <si>
    <t>連絡先２　備考</t>
    <rPh sb="0" eb="3">
      <t>レンラクサキ</t>
    </rPh>
    <rPh sb="5" eb="7">
      <t>ビコウ</t>
    </rPh>
    <phoneticPr fontId="2"/>
  </si>
  <si>
    <t>連絡先３　備考</t>
    <rPh sb="0" eb="3">
      <t>レンラクサキ</t>
    </rPh>
    <rPh sb="5" eb="7">
      <t>ビコウ</t>
    </rPh>
    <phoneticPr fontId="2"/>
  </si>
  <si>
    <t>対象者　太郎</t>
    <rPh sb="0" eb="3">
      <t>タイショウシャ</t>
    </rPh>
    <rPh sb="4" eb="6">
      <t>タロウ</t>
    </rPh>
    <phoneticPr fontId="2"/>
  </si>
  <si>
    <t>健康管理状況　視力　備考</t>
    <rPh sb="0" eb="2">
      <t>ケンコウ</t>
    </rPh>
    <rPh sb="2" eb="4">
      <t>カンリ</t>
    </rPh>
    <rPh sb="4" eb="6">
      <t>ジョウキョウ</t>
    </rPh>
    <rPh sb="7" eb="9">
      <t>シリョク</t>
    </rPh>
    <rPh sb="10" eb="12">
      <t>ビコウ</t>
    </rPh>
    <phoneticPr fontId="2"/>
  </si>
  <si>
    <t>健康管理状況　聴力　備考</t>
    <rPh sb="0" eb="2">
      <t>ケンコウ</t>
    </rPh>
    <rPh sb="2" eb="4">
      <t>カンリ</t>
    </rPh>
    <rPh sb="4" eb="6">
      <t>ジョウキョウ</t>
    </rPh>
    <rPh sb="7" eb="9">
      <t>チョウリョク</t>
    </rPh>
    <rPh sb="10" eb="12">
      <t>ビコウ</t>
    </rPh>
    <phoneticPr fontId="2"/>
  </si>
  <si>
    <t>健康管理状況　言語　備考</t>
    <rPh sb="0" eb="2">
      <t>ケンコウ</t>
    </rPh>
    <rPh sb="2" eb="4">
      <t>カンリ</t>
    </rPh>
    <rPh sb="4" eb="6">
      <t>ジョウキョウ</t>
    </rPh>
    <rPh sb="7" eb="9">
      <t>ゲンゴ</t>
    </rPh>
    <rPh sb="10" eb="12">
      <t>ビコウ</t>
    </rPh>
    <phoneticPr fontId="2"/>
  </si>
  <si>
    <t>健康管理状況　口腔内問題　備考</t>
    <rPh sb="0" eb="2">
      <t>ケンコウ</t>
    </rPh>
    <rPh sb="2" eb="4">
      <t>カンリ</t>
    </rPh>
    <rPh sb="4" eb="6">
      <t>ジョウキョウ</t>
    </rPh>
    <rPh sb="7" eb="9">
      <t>コウクウ</t>
    </rPh>
    <rPh sb="9" eb="10">
      <t>ナイ</t>
    </rPh>
    <rPh sb="10" eb="12">
      <t>モンダイ</t>
    </rPh>
    <rPh sb="13" eb="15">
      <t>ビコウ</t>
    </rPh>
    <phoneticPr fontId="2"/>
  </si>
  <si>
    <t>健康管理状況　栄養摂取　備考</t>
    <rPh sb="0" eb="2">
      <t>ケンコウ</t>
    </rPh>
    <rPh sb="2" eb="4">
      <t>カンリ</t>
    </rPh>
    <rPh sb="4" eb="6">
      <t>ジョウキョウ</t>
    </rPh>
    <rPh sb="7" eb="9">
      <t>エイヨウ</t>
    </rPh>
    <rPh sb="9" eb="11">
      <t>セッシュ</t>
    </rPh>
    <rPh sb="12" eb="14">
      <t>ビコウ</t>
    </rPh>
    <phoneticPr fontId="2"/>
  </si>
  <si>
    <t>健康管理状況　喫煙　備考</t>
    <rPh sb="0" eb="2">
      <t>ケンコウ</t>
    </rPh>
    <rPh sb="2" eb="4">
      <t>カンリ</t>
    </rPh>
    <rPh sb="4" eb="6">
      <t>ジョウキョウ</t>
    </rPh>
    <rPh sb="7" eb="9">
      <t>キツエン</t>
    </rPh>
    <rPh sb="10" eb="12">
      <t>ビコウ</t>
    </rPh>
    <phoneticPr fontId="2"/>
  </si>
  <si>
    <t>健康管理状況　飲酒　備考</t>
    <rPh sb="0" eb="2">
      <t>ケンコウ</t>
    </rPh>
    <rPh sb="2" eb="4">
      <t>カンリ</t>
    </rPh>
    <rPh sb="4" eb="6">
      <t>ジョウキョウ</t>
    </rPh>
    <rPh sb="7" eb="9">
      <t>インシュ</t>
    </rPh>
    <rPh sb="10" eb="12">
      <t>ビコウ</t>
    </rPh>
    <phoneticPr fontId="2"/>
  </si>
  <si>
    <t>健康管理状況　睡眠　備考</t>
    <rPh sb="0" eb="2">
      <t>ケンコウ</t>
    </rPh>
    <rPh sb="2" eb="4">
      <t>カンリ</t>
    </rPh>
    <rPh sb="4" eb="6">
      <t>ジョウキョウ</t>
    </rPh>
    <rPh sb="7" eb="9">
      <t>スイミン</t>
    </rPh>
    <rPh sb="10" eb="12">
      <t>ビコウ</t>
    </rPh>
    <phoneticPr fontId="2"/>
  </si>
  <si>
    <t>健康管理状況　めまい　備考</t>
    <rPh sb="0" eb="2">
      <t>ケンコウ</t>
    </rPh>
    <rPh sb="2" eb="4">
      <t>カンリ</t>
    </rPh>
    <rPh sb="4" eb="6">
      <t>ジョウキョウ</t>
    </rPh>
    <rPh sb="11" eb="13">
      <t>ビコウ</t>
    </rPh>
    <phoneticPr fontId="2"/>
  </si>
  <si>
    <t>健康管理状況　麻痺　備考</t>
    <rPh sb="0" eb="2">
      <t>ケンコウ</t>
    </rPh>
    <rPh sb="2" eb="4">
      <t>カンリ</t>
    </rPh>
    <rPh sb="4" eb="6">
      <t>ジョウキョウ</t>
    </rPh>
    <rPh sb="7" eb="9">
      <t>マヒ</t>
    </rPh>
    <rPh sb="10" eb="12">
      <t>ビコウ</t>
    </rPh>
    <phoneticPr fontId="2"/>
  </si>
  <si>
    <t>健康管理状況　拘縮　備考</t>
    <rPh sb="0" eb="2">
      <t>ケンコウ</t>
    </rPh>
    <rPh sb="2" eb="4">
      <t>カンリ</t>
    </rPh>
    <rPh sb="4" eb="6">
      <t>ジョウキョウ</t>
    </rPh>
    <rPh sb="7" eb="9">
      <t>コウシュク</t>
    </rPh>
    <rPh sb="10" eb="12">
      <t>ビコウ</t>
    </rPh>
    <phoneticPr fontId="2"/>
  </si>
  <si>
    <t>健康管理状況　階段昇降　備考</t>
    <rPh sb="0" eb="2">
      <t>ケンコウ</t>
    </rPh>
    <rPh sb="2" eb="4">
      <t>カンリ</t>
    </rPh>
    <rPh sb="4" eb="6">
      <t>ジョウキョウ</t>
    </rPh>
    <rPh sb="7" eb="9">
      <t>カイダン</t>
    </rPh>
    <rPh sb="9" eb="11">
      <t>ショウコウ</t>
    </rPh>
    <rPh sb="12" eb="14">
      <t>ビコウ</t>
    </rPh>
    <phoneticPr fontId="2"/>
  </si>
  <si>
    <t>健康管理状況　転倒　備考</t>
    <rPh sb="0" eb="2">
      <t>ケンコウ</t>
    </rPh>
    <rPh sb="2" eb="4">
      <t>カンリ</t>
    </rPh>
    <rPh sb="4" eb="6">
      <t>ジョウキョウ</t>
    </rPh>
    <rPh sb="7" eb="9">
      <t>テントウ</t>
    </rPh>
    <rPh sb="10" eb="12">
      <t>ビコウ</t>
    </rPh>
    <phoneticPr fontId="2"/>
  </si>
  <si>
    <t>健康管理状況　意思疎通　備考</t>
    <rPh sb="0" eb="2">
      <t>ケンコウ</t>
    </rPh>
    <rPh sb="2" eb="4">
      <t>カンリ</t>
    </rPh>
    <rPh sb="4" eb="6">
      <t>ジョウキョウ</t>
    </rPh>
    <rPh sb="7" eb="9">
      <t>イシ</t>
    </rPh>
    <rPh sb="9" eb="11">
      <t>ソツウ</t>
    </rPh>
    <rPh sb="12" eb="14">
      <t>ビコウ</t>
    </rPh>
    <phoneticPr fontId="2"/>
  </si>
  <si>
    <t>健康管理状況　服薬管理　備考</t>
    <rPh sb="0" eb="2">
      <t>ケンコウ</t>
    </rPh>
    <rPh sb="2" eb="4">
      <t>カンリ</t>
    </rPh>
    <rPh sb="4" eb="6">
      <t>ジョウキョウ</t>
    </rPh>
    <rPh sb="7" eb="9">
      <t>フクヤク</t>
    </rPh>
    <rPh sb="9" eb="11">
      <t>カンリ</t>
    </rPh>
    <rPh sb="12" eb="14">
      <t>ビコウ</t>
    </rPh>
    <phoneticPr fontId="2"/>
  </si>
  <si>
    <t>健康管理状況　問題行動　備考</t>
    <rPh sb="0" eb="2">
      <t>ケンコウ</t>
    </rPh>
    <rPh sb="2" eb="4">
      <t>カンリ</t>
    </rPh>
    <rPh sb="4" eb="6">
      <t>ジョウキョウ</t>
    </rPh>
    <rPh sb="7" eb="9">
      <t>モンダイ</t>
    </rPh>
    <rPh sb="9" eb="11">
      <t>コウドウ</t>
    </rPh>
    <rPh sb="12" eb="14">
      <t>ビコウ</t>
    </rPh>
    <phoneticPr fontId="2"/>
  </si>
  <si>
    <t>健康管理状況　精神状態　備考</t>
    <rPh sb="0" eb="2">
      <t>ケンコウ</t>
    </rPh>
    <rPh sb="2" eb="4">
      <t>カンリ</t>
    </rPh>
    <rPh sb="4" eb="6">
      <t>ジョウキョウ</t>
    </rPh>
    <rPh sb="7" eb="9">
      <t>セイシン</t>
    </rPh>
    <rPh sb="9" eb="11">
      <t>ジョウタイ</t>
    </rPh>
    <rPh sb="12" eb="14">
      <t>ビコウ</t>
    </rPh>
    <phoneticPr fontId="2"/>
  </si>
  <si>
    <t>連絡先２　氏名</t>
    <rPh sb="0" eb="3">
      <t>レンラクサキ</t>
    </rPh>
    <rPh sb="5" eb="7">
      <t>シメイ</t>
    </rPh>
    <phoneticPr fontId="2"/>
  </si>
  <si>
    <t>連絡先２　関係</t>
    <rPh sb="0" eb="3">
      <t>レンラクサキ</t>
    </rPh>
    <rPh sb="5" eb="7">
      <t>カンケイ</t>
    </rPh>
    <phoneticPr fontId="2"/>
  </si>
  <si>
    <t>連絡先３　住所</t>
    <rPh sb="0" eb="3">
      <t>レンラクサキ</t>
    </rPh>
    <rPh sb="5" eb="7">
      <t>ジュウショ</t>
    </rPh>
    <phoneticPr fontId="2"/>
  </si>
  <si>
    <t>連絡先３　氏名</t>
    <rPh sb="0" eb="3">
      <t>レンラクサキ</t>
    </rPh>
    <rPh sb="5" eb="7">
      <t>シメイ</t>
    </rPh>
    <phoneticPr fontId="2"/>
  </si>
  <si>
    <t>長男</t>
    <rPh sb="0" eb="2">
      <t>チョウナン</t>
    </rPh>
    <phoneticPr fontId="2"/>
  </si>
  <si>
    <t>緊急連絡先住所４</t>
    <rPh sb="0" eb="2">
      <t>キンキュウ</t>
    </rPh>
    <rPh sb="2" eb="5">
      <t>レンラクサキ</t>
    </rPh>
    <rPh sb="5" eb="7">
      <t>ジュウショ</t>
    </rPh>
    <phoneticPr fontId="2"/>
  </si>
  <si>
    <t>連絡先４　氏名</t>
    <rPh sb="0" eb="3">
      <t>レンラクサキ</t>
    </rPh>
    <rPh sb="5" eb="7">
      <t>シメイ</t>
    </rPh>
    <phoneticPr fontId="2"/>
  </si>
  <si>
    <t>緊急連絡先５　住所</t>
    <rPh sb="0" eb="2">
      <t>キンキュウ</t>
    </rPh>
    <rPh sb="2" eb="5">
      <t>レンラクサキ</t>
    </rPh>
    <rPh sb="7" eb="9">
      <t>ジュウショ</t>
    </rPh>
    <phoneticPr fontId="2"/>
  </si>
  <si>
    <t>緊急連絡先　氏名５</t>
    <rPh sb="0" eb="2">
      <t>キンキュウ</t>
    </rPh>
    <rPh sb="2" eb="5">
      <t>レンラクサキ</t>
    </rPh>
    <rPh sb="6" eb="8">
      <t>シメイ</t>
    </rPh>
    <phoneticPr fontId="2"/>
  </si>
  <si>
    <t>孫</t>
    <rPh sb="0" eb="1">
      <t>マゴ</t>
    </rPh>
    <phoneticPr fontId="2"/>
  </si>
  <si>
    <t>緊急連絡先５　備考</t>
    <rPh sb="0" eb="2">
      <t>キンキュウ</t>
    </rPh>
    <rPh sb="2" eb="5">
      <t>レンラクサキ</t>
    </rPh>
    <rPh sb="7" eb="9">
      <t>ビコウ</t>
    </rPh>
    <phoneticPr fontId="2"/>
  </si>
  <si>
    <t>関係機関_備考</t>
    <rPh sb="0" eb="2">
      <t>カンケイ</t>
    </rPh>
    <rPh sb="2" eb="4">
      <t>キカン</t>
    </rPh>
    <rPh sb="5" eb="7">
      <t>ビコウ</t>
    </rPh>
    <phoneticPr fontId="2"/>
  </si>
  <si>
    <t>サービス利用_備考</t>
    <rPh sb="4" eb="6">
      <t>リヨウ</t>
    </rPh>
    <rPh sb="7" eb="9">
      <t>ビコウ</t>
    </rPh>
    <phoneticPr fontId="2"/>
  </si>
  <si>
    <t>サービス希望_備考</t>
    <rPh sb="4" eb="6">
      <t>キボウ</t>
    </rPh>
    <rPh sb="7" eb="9">
      <t>ビコウ</t>
    </rPh>
    <phoneticPr fontId="2"/>
  </si>
  <si>
    <t>ADL_歩行_備考</t>
    <rPh sb="4" eb="6">
      <t>ホコウ</t>
    </rPh>
    <rPh sb="7" eb="9">
      <t>ビコウ</t>
    </rPh>
    <phoneticPr fontId="2"/>
  </si>
  <si>
    <t>ADL　排泄　備考</t>
    <rPh sb="4" eb="6">
      <t>ハイセツ</t>
    </rPh>
    <rPh sb="7" eb="9">
      <t>ビコウ</t>
    </rPh>
    <phoneticPr fontId="2"/>
  </si>
  <si>
    <t>ADL　入浴　備考</t>
    <rPh sb="4" eb="6">
      <t>ニュウヨク</t>
    </rPh>
    <rPh sb="7" eb="9">
      <t>ビコウ</t>
    </rPh>
    <phoneticPr fontId="2"/>
  </si>
  <si>
    <t>ADL　着替え　備考</t>
    <rPh sb="4" eb="6">
      <t>キガ</t>
    </rPh>
    <rPh sb="8" eb="10">
      <t>ビコウ</t>
    </rPh>
    <phoneticPr fontId="2"/>
  </si>
  <si>
    <t>ADL　整容　備考</t>
    <rPh sb="4" eb="6">
      <t>セイヨウ</t>
    </rPh>
    <rPh sb="7" eb="9">
      <t>ビコウ</t>
    </rPh>
    <phoneticPr fontId="2"/>
  </si>
  <si>
    <t>IADL　掃除　備考</t>
    <rPh sb="5" eb="7">
      <t>ソウジ</t>
    </rPh>
    <rPh sb="8" eb="10">
      <t>ビコウ</t>
    </rPh>
    <phoneticPr fontId="2"/>
  </si>
  <si>
    <t>ADL　洗濯　備考</t>
    <rPh sb="4" eb="6">
      <t>センタク</t>
    </rPh>
    <rPh sb="7" eb="9">
      <t>ビコウ</t>
    </rPh>
    <phoneticPr fontId="2"/>
  </si>
  <si>
    <t>ADL　買い物　備考</t>
    <rPh sb="4" eb="5">
      <t>カ</t>
    </rPh>
    <rPh sb="6" eb="7">
      <t>モノ</t>
    </rPh>
    <rPh sb="8" eb="10">
      <t>ビコウ</t>
    </rPh>
    <phoneticPr fontId="2"/>
  </si>
  <si>
    <t>ADL　調理片付　備考</t>
    <rPh sb="4" eb="6">
      <t>チョウリ</t>
    </rPh>
    <rPh sb="6" eb="8">
      <t>カタヅケ</t>
    </rPh>
    <rPh sb="9" eb="11">
      <t>ビコウ</t>
    </rPh>
    <phoneticPr fontId="2"/>
  </si>
  <si>
    <t>ADL　金銭管理　備考</t>
    <rPh sb="4" eb="6">
      <t>キンセン</t>
    </rPh>
    <rPh sb="6" eb="8">
      <t>カンリ</t>
    </rPh>
    <rPh sb="9" eb="11">
      <t>ビコウ</t>
    </rPh>
    <phoneticPr fontId="2"/>
  </si>
  <si>
    <t>右足</t>
    <rPh sb="0" eb="2">
      <t>ミギアシ</t>
    </rPh>
    <phoneticPr fontId="2"/>
  </si>
  <si>
    <t>左足</t>
    <rPh sb="0" eb="2">
      <t>ヒダリアシ</t>
    </rPh>
    <phoneticPr fontId="2"/>
  </si>
  <si>
    <t>住環境　居室・寝室問題　備考</t>
    <rPh sb="0" eb="3">
      <t>ジュウカンキョウ</t>
    </rPh>
    <rPh sb="4" eb="6">
      <t>キョシツ</t>
    </rPh>
    <rPh sb="7" eb="9">
      <t>シンシツ</t>
    </rPh>
    <rPh sb="9" eb="11">
      <t>モンダイ</t>
    </rPh>
    <rPh sb="12" eb="14">
      <t>ビコウ</t>
    </rPh>
    <phoneticPr fontId="2"/>
  </si>
  <si>
    <t>住環境　手すり問題点　備考</t>
    <rPh sb="0" eb="3">
      <t>ジュウカンキョウ</t>
    </rPh>
    <rPh sb="4" eb="5">
      <t>テ</t>
    </rPh>
    <rPh sb="7" eb="10">
      <t>モンダイテン</t>
    </rPh>
    <rPh sb="11" eb="13">
      <t>ビコウ</t>
    </rPh>
    <phoneticPr fontId="2"/>
  </si>
  <si>
    <t>住環境　道路状況　備考</t>
    <rPh sb="0" eb="3">
      <t>ジュウカンキョウ</t>
    </rPh>
    <rPh sb="4" eb="6">
      <t>ドウロ</t>
    </rPh>
    <rPh sb="6" eb="8">
      <t>ジョウキョウ</t>
    </rPh>
    <rPh sb="9" eb="11">
      <t>ビコウ</t>
    </rPh>
    <phoneticPr fontId="2"/>
  </si>
  <si>
    <t>住環境　各種機関　備考</t>
    <rPh sb="0" eb="3">
      <t>ジュウカンキョウ</t>
    </rPh>
    <rPh sb="4" eb="6">
      <t>カクシュ</t>
    </rPh>
    <rPh sb="6" eb="8">
      <t>キカン</t>
    </rPh>
    <rPh sb="9" eb="11">
      <t>ビコウ</t>
    </rPh>
    <phoneticPr fontId="2"/>
  </si>
  <si>
    <t>その他活動内容</t>
    <rPh sb="2" eb="3">
      <t>タ</t>
    </rPh>
    <rPh sb="3" eb="5">
      <t>カツドウ</t>
    </rPh>
    <rPh sb="5" eb="7">
      <t>ナイヨウ</t>
    </rPh>
    <phoneticPr fontId="2"/>
  </si>
  <si>
    <t>主な活動内容　備考</t>
    <rPh sb="0" eb="1">
      <t>オモ</t>
    </rPh>
    <rPh sb="2" eb="4">
      <t>カツドウ</t>
    </rPh>
    <rPh sb="4" eb="6">
      <t>ナイヨウ</t>
    </rPh>
    <rPh sb="7" eb="9">
      <t>ビコウ</t>
    </rPh>
    <phoneticPr fontId="2"/>
  </si>
  <si>
    <t>対象者の状況-受診状況-通院理由</t>
    <rPh sb="0" eb="3">
      <t>タイショウシャ</t>
    </rPh>
    <rPh sb="4" eb="6">
      <t>ジョウキョウ</t>
    </rPh>
    <rPh sb="7" eb="9">
      <t>ジュシン</t>
    </rPh>
    <rPh sb="9" eb="11">
      <t>ジョウキョウ</t>
    </rPh>
    <rPh sb="12" eb="14">
      <t>ツウイン</t>
    </rPh>
    <rPh sb="14" eb="16">
      <t>リユウ</t>
    </rPh>
    <phoneticPr fontId="2"/>
  </si>
  <si>
    <t>鴨江3</t>
    <rPh sb="0" eb="1">
      <t>カモ</t>
    </rPh>
    <rPh sb="1" eb="2">
      <t>エ</t>
    </rPh>
    <phoneticPr fontId="2"/>
  </si>
  <si>
    <t>高齢アパート301号</t>
    <rPh sb="0" eb="2">
      <t>コウレイ</t>
    </rPh>
    <rPh sb="9" eb="10">
      <t>ゴウ</t>
    </rPh>
    <phoneticPr fontId="2"/>
  </si>
  <si>
    <t>自宅連絡先</t>
    <rPh sb="0" eb="2">
      <t>ジタク</t>
    </rPh>
    <rPh sb="2" eb="5">
      <t>レンラクサキ</t>
    </rPh>
    <phoneticPr fontId="2"/>
  </si>
  <si>
    <r>
      <t>通院回数や定期的、必要に応じて受診ができているのかなど入力</t>
    </r>
    <r>
      <rPr>
        <sz val="10"/>
        <color rgb="FFFF0000"/>
        <rFont val="ＭＳ Ｐゴシック"/>
        <family val="3"/>
        <charset val="128"/>
      </rPr>
      <t>（１３５文字以内）</t>
    </r>
    <phoneticPr fontId="2"/>
  </si>
  <si>
    <r>
      <t>既往歴を含めた生活歴（生育歴・職歴・結婚歴など）</t>
    </r>
    <r>
      <rPr>
        <sz val="10"/>
        <color rgb="FFFF0000"/>
        <rFont val="ＭＳ Ｐゴシック"/>
        <family val="3"/>
        <charset val="128"/>
      </rPr>
      <t>（３００文字以内）</t>
    </r>
    <phoneticPr fontId="2"/>
  </si>
  <si>
    <r>
      <t>ひとり息子で協力的　　
（本人を取り巻く家族の状況。本人の家族に対する思い、家族の意向や家族関係など。）</t>
    </r>
    <r>
      <rPr>
        <sz val="10"/>
        <color rgb="FFFF0000"/>
        <rFont val="ＭＳ Ｐゴシック"/>
        <family val="3"/>
        <charset val="128"/>
      </rPr>
      <t>（３００文字以内）</t>
    </r>
    <rPh sb="3" eb="5">
      <t>ムスコ</t>
    </rPh>
    <rPh sb="6" eb="9">
      <t>キョウリョクテキ</t>
    </rPh>
    <rPh sb="13" eb="15">
      <t>ホンニン</t>
    </rPh>
    <rPh sb="16" eb="17">
      <t>ト</t>
    </rPh>
    <rPh sb="18" eb="19">
      <t>マ</t>
    </rPh>
    <rPh sb="20" eb="22">
      <t>カゾク</t>
    </rPh>
    <rPh sb="23" eb="25">
      <t>ジョウキョウ</t>
    </rPh>
    <rPh sb="26" eb="28">
      <t>ホンニン</t>
    </rPh>
    <rPh sb="29" eb="31">
      <t>カゾク</t>
    </rPh>
    <rPh sb="32" eb="33">
      <t>タイ</t>
    </rPh>
    <rPh sb="35" eb="36">
      <t>オモ</t>
    </rPh>
    <rPh sb="38" eb="40">
      <t>カゾク</t>
    </rPh>
    <rPh sb="41" eb="43">
      <t>イコウ</t>
    </rPh>
    <rPh sb="44" eb="46">
      <t>カゾク</t>
    </rPh>
    <rPh sb="46" eb="48">
      <t>カンケイ</t>
    </rPh>
    <phoneticPr fontId="2"/>
  </si>
  <si>
    <r>
      <t>協力的</t>
    </r>
    <r>
      <rPr>
        <sz val="10"/>
        <color rgb="FFFF0000"/>
        <rFont val="ＭＳ Ｐゴシック"/>
        <family val="3"/>
        <charset val="128"/>
      </rPr>
      <t>（３０文字以内）</t>
    </r>
    <rPh sb="0" eb="3">
      <t>キョウリョクテキ</t>
    </rPh>
    <phoneticPr fontId="2"/>
  </si>
  <si>
    <t>（６５文字以内）</t>
    <phoneticPr fontId="2"/>
  </si>
  <si>
    <t>（６５文字以内）</t>
    <phoneticPr fontId="2"/>
  </si>
  <si>
    <r>
      <t>デイサービス</t>
    </r>
    <r>
      <rPr>
        <sz val="10"/>
        <color rgb="FFFF0000"/>
        <rFont val="ＭＳ Ｐゴシック"/>
        <family val="3"/>
        <charset val="128"/>
      </rPr>
      <t>（６５文字以内）</t>
    </r>
    <phoneticPr fontId="2"/>
  </si>
  <si>
    <r>
      <t>配食サービス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ハイ</t>
    </rPh>
    <rPh sb="1" eb="2">
      <t>ショク</t>
    </rPh>
    <phoneticPr fontId="2"/>
  </si>
  <si>
    <r>
      <t>ふらつきあり</t>
    </r>
    <r>
      <rPr>
        <sz val="10"/>
        <color rgb="FFFF0000"/>
        <rFont val="ＭＳ Ｐゴシック"/>
        <family val="3"/>
        <charset val="128"/>
      </rPr>
      <t>（６５文字以内）</t>
    </r>
    <phoneticPr fontId="2"/>
  </si>
  <si>
    <r>
      <t>トイレに段差有り</t>
    </r>
    <r>
      <rPr>
        <sz val="10"/>
        <color rgb="FFFF0000"/>
        <rFont val="ＭＳ Ｐゴシック"/>
        <family val="3"/>
        <charset val="128"/>
      </rPr>
      <t>（６５文字以内）</t>
    </r>
    <rPh sb="4" eb="6">
      <t>ダンサ</t>
    </rPh>
    <rPh sb="6" eb="7">
      <t>ア</t>
    </rPh>
    <phoneticPr fontId="2"/>
  </si>
  <si>
    <r>
      <t>ゆっくり時間かかる</t>
    </r>
    <r>
      <rPr>
        <sz val="10"/>
        <color rgb="FFFF0000"/>
        <rFont val="ＭＳ Ｐゴシック"/>
        <family val="3"/>
        <charset val="128"/>
      </rPr>
      <t>（６５文字以内）</t>
    </r>
    <rPh sb="4" eb="6">
      <t>ジカン</t>
    </rPh>
    <phoneticPr fontId="2"/>
  </si>
  <si>
    <r>
      <t>ひげそりできない</t>
    </r>
    <r>
      <rPr>
        <sz val="10"/>
        <color rgb="FFFF0000"/>
        <rFont val="ＭＳ Ｐゴシック"/>
        <family val="3"/>
        <charset val="128"/>
      </rPr>
      <t>（６５文字以内）</t>
    </r>
    <phoneticPr fontId="2"/>
  </si>
  <si>
    <r>
      <t>自分ではしない</t>
    </r>
    <r>
      <rPr>
        <sz val="10"/>
        <color rgb="FFFF0000"/>
        <rFont val="ＭＳ Ｐゴシック"/>
        <family val="3"/>
        <charset val="128"/>
      </rPr>
      <t>（６５文字以内）</t>
    </r>
    <rPh sb="0" eb="2">
      <t>ジブン</t>
    </rPh>
    <phoneticPr fontId="2"/>
  </si>
  <si>
    <r>
      <t>お米は買えない</t>
    </r>
    <r>
      <rPr>
        <sz val="10"/>
        <color rgb="FFFF0000"/>
        <rFont val="ＭＳ Ｐゴシック"/>
        <family val="3"/>
        <charset val="128"/>
      </rPr>
      <t>（６５文字以内）</t>
    </r>
    <rPh sb="1" eb="2">
      <t>コメ</t>
    </rPh>
    <rPh sb="3" eb="4">
      <t>カ</t>
    </rPh>
    <phoneticPr fontId="2"/>
  </si>
  <si>
    <r>
      <t>几帳面</t>
    </r>
    <r>
      <rPr>
        <sz val="10"/>
        <color rgb="FFFF0000"/>
        <rFont val="ＭＳ Ｐゴシック"/>
        <family val="3"/>
        <charset val="128"/>
      </rPr>
      <t>（６５文字以内）</t>
    </r>
    <rPh sb="0" eb="3">
      <t>キチョウメン</t>
    </rPh>
    <phoneticPr fontId="2"/>
  </si>
  <si>
    <t>（６５文字以内）</t>
    <phoneticPr fontId="2"/>
  </si>
  <si>
    <r>
      <t>セブンスター</t>
    </r>
    <r>
      <rPr>
        <sz val="10"/>
        <color rgb="FFFF0000"/>
        <rFont val="ＭＳ Ｐゴシック"/>
        <family val="3"/>
        <charset val="128"/>
      </rPr>
      <t>（６５文字以内）</t>
    </r>
    <phoneticPr fontId="2"/>
  </si>
  <si>
    <r>
      <t>１０年前から</t>
    </r>
    <r>
      <rPr>
        <sz val="10"/>
        <color rgb="FFFF0000"/>
        <rFont val="ＭＳ Ｐゴシック"/>
        <family val="3"/>
        <charset val="128"/>
      </rPr>
      <t>（６５文字以内）</t>
    </r>
    <rPh sb="2" eb="4">
      <t>ネンマエ</t>
    </rPh>
    <phoneticPr fontId="2"/>
  </si>
  <si>
    <r>
      <t>寝つきが悪い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ネ</t>
    </rPh>
    <rPh sb="4" eb="5">
      <t>ワル</t>
    </rPh>
    <phoneticPr fontId="2"/>
  </si>
  <si>
    <r>
      <t>立ち上がり時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タ</t>
    </rPh>
    <rPh sb="2" eb="3">
      <t>ア</t>
    </rPh>
    <rPh sb="5" eb="6">
      <t>ジ</t>
    </rPh>
    <phoneticPr fontId="2"/>
  </si>
  <si>
    <t>（６５文字以内）</t>
    <phoneticPr fontId="2"/>
  </si>
  <si>
    <r>
      <t>手すり必要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テ</t>
    </rPh>
    <rPh sb="3" eb="5">
      <t>ヒツヨウ</t>
    </rPh>
    <phoneticPr fontId="2"/>
  </si>
  <si>
    <r>
      <t>玄関・2回・足が上がらず転倒</t>
    </r>
    <r>
      <rPr>
        <sz val="10"/>
        <color rgb="FFFF0000"/>
        <rFont val="ＭＳ Ｐゴシック"/>
        <family val="3"/>
        <charset val="128"/>
      </rPr>
      <t>（６５文字以内）</t>
    </r>
    <rPh sb="0" eb="2">
      <t>ゲンカン</t>
    </rPh>
    <rPh sb="4" eb="5">
      <t>カイ</t>
    </rPh>
    <rPh sb="6" eb="7">
      <t>アシ</t>
    </rPh>
    <rPh sb="8" eb="9">
      <t>ア</t>
    </rPh>
    <rPh sb="12" eb="14">
      <t>テントウ</t>
    </rPh>
    <phoneticPr fontId="2"/>
  </si>
  <si>
    <r>
      <t>言葉がはっきりしない</t>
    </r>
    <r>
      <rPr>
        <sz val="10"/>
        <color rgb="FFFF0000"/>
        <rFont val="ＭＳ Ｐゴシック"/>
        <family val="3"/>
        <charset val="128"/>
      </rPr>
      <t>（６５文字以内）</t>
    </r>
    <rPh sb="0" eb="2">
      <t>コトバ</t>
    </rPh>
    <phoneticPr fontId="2"/>
  </si>
  <si>
    <r>
      <t>飲み忘れあり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ノ</t>
    </rPh>
    <rPh sb="2" eb="3">
      <t>ワス</t>
    </rPh>
    <phoneticPr fontId="2"/>
  </si>
  <si>
    <r>
      <t>鬱症状</t>
    </r>
    <r>
      <rPr>
        <sz val="10"/>
        <color rgb="FFFF0000"/>
        <rFont val="ＭＳ Ｐゴシック"/>
        <family val="3"/>
        <charset val="128"/>
      </rPr>
      <t>（６５文字以内）</t>
    </r>
    <rPh sb="0" eb="1">
      <t>ウツ</t>
    </rPh>
    <rPh sb="1" eb="3">
      <t>ショウジョウ</t>
    </rPh>
    <phoneticPr fontId="2"/>
  </si>
  <si>
    <t>（６５文字以内）</t>
    <phoneticPr fontId="2"/>
  </si>
  <si>
    <r>
      <t>その他何かあれば入力可能</t>
    </r>
    <r>
      <rPr>
        <sz val="10"/>
        <color rgb="FFFF0000"/>
        <rFont val="ＭＳ Ｐゴシック"/>
        <family val="3"/>
        <charset val="128"/>
      </rPr>
      <t>（１０００文字以内）</t>
    </r>
    <rPh sb="2" eb="3">
      <t>タ</t>
    </rPh>
    <rPh sb="3" eb="4">
      <t>ナニ</t>
    </rPh>
    <rPh sb="8" eb="10">
      <t>ニュウリョク</t>
    </rPh>
    <rPh sb="10" eb="12">
      <t>カノウ</t>
    </rPh>
    <phoneticPr fontId="2"/>
  </si>
  <si>
    <t>(40文字以内)</t>
    <rPh sb="3" eb="5">
      <t>モジ</t>
    </rPh>
    <rPh sb="5" eb="7">
      <t>イナイ</t>
    </rPh>
    <phoneticPr fontId="2"/>
  </si>
  <si>
    <r>
      <t>長寿　</t>
    </r>
    <r>
      <rPr>
        <sz val="10"/>
        <color rgb="FFFF0000"/>
        <rFont val="ＭＳ Ｐゴシック"/>
        <family val="3"/>
        <charset val="128"/>
      </rPr>
      <t>(40文字以内)</t>
    </r>
    <rPh sb="0" eb="2">
      <t>チョウジュ</t>
    </rPh>
    <phoneticPr fontId="2"/>
  </si>
  <si>
    <t>Ｈ</t>
    <phoneticPr fontId="2"/>
  </si>
  <si>
    <t>Ｇ</t>
    <phoneticPr fontId="2"/>
  </si>
  <si>
    <t>Ｈ</t>
    <phoneticPr fontId="2"/>
  </si>
  <si>
    <t>Ｈ</t>
    <phoneticPr fontId="2"/>
  </si>
  <si>
    <t>Ｈ</t>
    <phoneticPr fontId="2"/>
  </si>
  <si>
    <t>Ｇ</t>
    <phoneticPr fontId="2"/>
  </si>
  <si>
    <t>かかりつけ医院</t>
    <rPh sb="5" eb="6">
      <t>イ</t>
    </rPh>
    <rPh sb="6" eb="7">
      <t>イン</t>
    </rPh>
    <phoneticPr fontId="2"/>
  </si>
  <si>
    <r>
      <t xml:space="preserve">息子  </t>
    </r>
    <r>
      <rPr>
        <sz val="10"/>
        <color rgb="FFFF0000"/>
        <rFont val="ＭＳ Ｐゴシック"/>
        <family val="3"/>
        <charset val="128"/>
      </rPr>
      <t>（10文字以内）</t>
    </r>
    <rPh sb="0" eb="2">
      <t>ムスコ</t>
    </rPh>
    <phoneticPr fontId="2"/>
  </si>
  <si>
    <r>
      <t xml:space="preserve">090-1234-5678  </t>
    </r>
    <r>
      <rPr>
        <sz val="10"/>
        <color rgb="FFFF0000"/>
        <rFont val="ＭＳ Ｐゴシック"/>
        <family val="3"/>
        <charset val="128"/>
      </rPr>
      <t>（15文字以内）</t>
    </r>
  </si>
  <si>
    <t>なし</t>
  </si>
  <si>
    <t>あり</t>
  </si>
  <si>
    <t>Ｒ</t>
    <phoneticPr fontId="2"/>
  </si>
  <si>
    <t>Ｈ</t>
    <phoneticPr fontId="2"/>
  </si>
  <si>
    <t>かかりつけ医院</t>
    <rPh sb="5" eb="7">
      <t>イイン</t>
    </rPh>
    <phoneticPr fontId="2"/>
  </si>
  <si>
    <t>)</t>
    <phoneticPr fontId="2"/>
  </si>
  <si>
    <t>なし       (</t>
    <phoneticPr fontId="2"/>
  </si>
  <si>
    <r>
      <t xml:space="preserve">疾病管理ができているかなど入力（服薬管理、医師の指示、病識など）
</t>
    </r>
    <r>
      <rPr>
        <sz val="9"/>
        <color rgb="FFFF0000"/>
        <rFont val="ＭＳ Ｐゴシック"/>
        <family val="3"/>
        <charset val="128"/>
      </rPr>
      <t>（２００文字以内）</t>
    </r>
    <phoneticPr fontId="2"/>
  </si>
  <si>
    <r>
      <t>2004  (西暦で半角入力)</t>
    </r>
    <r>
      <rPr>
        <b/>
        <sz val="10"/>
        <color rgb="FFFF0000"/>
        <rFont val="ＭＳ Ｐゴシック"/>
        <family val="3"/>
        <charset val="128"/>
      </rPr>
      <t xml:space="preserve"> (必須入力)</t>
    </r>
    <phoneticPr fontId="2"/>
  </si>
  <si>
    <r>
      <t>4</t>
    </r>
    <r>
      <rPr>
        <sz val="10"/>
        <color rgb="FFFF0000"/>
        <rFont val="ＭＳ Ｐゴシック"/>
        <family val="3"/>
        <charset val="128"/>
      </rPr>
      <t xml:space="preserve"> (半角入力) </t>
    </r>
    <r>
      <rPr>
        <b/>
        <sz val="10"/>
        <color rgb="FFFF0000"/>
        <rFont val="ＭＳ Ｐゴシック"/>
        <family val="3"/>
        <charset val="128"/>
      </rPr>
      <t>(必須入力)</t>
    </r>
    <phoneticPr fontId="2"/>
  </si>
  <si>
    <r>
      <t>2</t>
    </r>
    <r>
      <rPr>
        <sz val="10"/>
        <color rgb="FFFF0000"/>
        <rFont val="ＭＳ Ｐゴシック"/>
        <family val="3"/>
        <charset val="128"/>
      </rPr>
      <t xml:space="preserve"> (半角入力)</t>
    </r>
    <r>
      <rPr>
        <b/>
        <sz val="10"/>
        <color rgb="FFFF0000"/>
        <rFont val="ＭＳ Ｐゴシック"/>
        <family val="3"/>
        <charset val="128"/>
      </rPr>
      <t xml:space="preserve"> (必須入力)</t>
    </r>
    <phoneticPr fontId="2"/>
  </si>
  <si>
    <t>00004032608</t>
    <phoneticPr fontId="2"/>
  </si>
  <si>
    <t>どちらかに「*」を入力</t>
    <rPh sb="9" eb="11">
      <t>ニュウリョク</t>
    </rPh>
    <phoneticPr fontId="2"/>
  </si>
  <si>
    <t>どれかに「*」を入力</t>
  </si>
  <si>
    <t>どれかに「*」を入力</t>
    <rPh sb="8" eb="10">
      <t>ニュウリョク</t>
    </rPh>
    <phoneticPr fontId="2"/>
  </si>
  <si>
    <t>当てはまるもの全てに「*」を入力 (半角入力)
(1つ以上必須入力)</t>
    <rPh sb="27" eb="29">
      <t>イジョウ</t>
    </rPh>
    <phoneticPr fontId="2"/>
  </si>
  <si>
    <t>当てはまるもの全てに「*」を入力</t>
    <rPh sb="0" eb="1">
      <t>ア</t>
    </rPh>
    <rPh sb="7" eb="8">
      <t>スベ</t>
    </rPh>
    <rPh sb="14" eb="16">
      <t>ニュウリョク</t>
    </rPh>
    <phoneticPr fontId="2"/>
  </si>
  <si>
    <t>支障のありなしに関わらず、当てはまるものに「*」を入力</t>
    <rPh sb="0" eb="2">
      <t>シショウ</t>
    </rPh>
    <rPh sb="8" eb="9">
      <t>カカ</t>
    </rPh>
    <rPh sb="13" eb="14">
      <t>ア</t>
    </rPh>
    <rPh sb="25" eb="27">
      <t>ニュウリョク</t>
    </rPh>
    <phoneticPr fontId="2"/>
  </si>
  <si>
    <t>当てはまれば「*」を入力</t>
    <rPh sb="0" eb="1">
      <t>ア</t>
    </rPh>
    <rPh sb="10" eb="12">
      <t>ニュウリョク</t>
    </rPh>
    <phoneticPr fontId="2"/>
  </si>
  <si>
    <t>「補聴器　有」に付けたもので当てはまるもの全てに「*」を入力</t>
    <rPh sb="1" eb="4">
      <t>ホチョウキ</t>
    </rPh>
    <rPh sb="5" eb="6">
      <t>ユウ</t>
    </rPh>
    <rPh sb="8" eb="9">
      <t>ツ</t>
    </rPh>
    <rPh sb="14" eb="15">
      <t>ア</t>
    </rPh>
    <rPh sb="21" eb="22">
      <t>スベ</t>
    </rPh>
    <rPh sb="28" eb="30">
      <t>ニュウリョク</t>
    </rPh>
    <phoneticPr fontId="2"/>
  </si>
  <si>
    <t>「あり」に付けた場合当てはまるもの全てに「*」を入力（再掲）</t>
    <rPh sb="5" eb="6">
      <t>ツ</t>
    </rPh>
    <rPh sb="8" eb="10">
      <t>バアイ</t>
    </rPh>
    <rPh sb="10" eb="11">
      <t>ア</t>
    </rPh>
    <rPh sb="17" eb="18">
      <t>スベ</t>
    </rPh>
    <rPh sb="24" eb="26">
      <t>ニュウリョク</t>
    </rPh>
    <rPh sb="27" eb="29">
      <t>サイケイ</t>
    </rPh>
    <phoneticPr fontId="2"/>
  </si>
  <si>
    <t>「物忘れ・置き忘れがある」に付けた場合
どちらかに「*」を入力</t>
    <rPh sb="1" eb="3">
      <t>モノワス</t>
    </rPh>
    <rPh sb="5" eb="6">
      <t>オ</t>
    </rPh>
    <rPh sb="7" eb="8">
      <t>ワス</t>
    </rPh>
    <rPh sb="14" eb="15">
      <t>ツ</t>
    </rPh>
    <rPh sb="17" eb="19">
      <t>バアイ</t>
    </rPh>
    <rPh sb="29" eb="31">
      <t>ニュウリョク</t>
    </rPh>
    <phoneticPr fontId="2"/>
  </si>
  <si>
    <t>「支障あり」に付けた場合当てはまるもの全てに「*」を入力</t>
    <rPh sb="1" eb="3">
      <t>シショウ</t>
    </rPh>
    <rPh sb="7" eb="8">
      <t>ツ</t>
    </rPh>
    <rPh sb="10" eb="12">
      <t>バアイ</t>
    </rPh>
    <rPh sb="12" eb="13">
      <t>ア</t>
    </rPh>
    <rPh sb="19" eb="20">
      <t>スベ</t>
    </rPh>
    <rPh sb="26" eb="28">
      <t>ニュウリョク</t>
    </rPh>
    <phoneticPr fontId="2"/>
  </si>
  <si>
    <t>「なし」に付けた場合当てはまるもの全てに「*」を入力（再掲）</t>
    <rPh sb="5" eb="6">
      <t>ツ</t>
    </rPh>
    <rPh sb="8" eb="10">
      <t>バアイ</t>
    </rPh>
    <rPh sb="10" eb="11">
      <t>ア</t>
    </rPh>
    <rPh sb="17" eb="18">
      <t>スベ</t>
    </rPh>
    <rPh sb="24" eb="26">
      <t>ニュウリョク</t>
    </rPh>
    <rPh sb="27" eb="29">
      <t>サイケイ</t>
    </rPh>
    <phoneticPr fontId="2"/>
  </si>
  <si>
    <t>どれか当てはまるものに「*」を入力</t>
  </si>
  <si>
    <t>それぞれの質問に「はい」「いいえ」のどちらかに「*」を入力</t>
  </si>
  <si>
    <r>
      <t>週３日訪問あり</t>
    </r>
    <r>
      <rPr>
        <sz val="10"/>
        <color rgb="FFFF0000"/>
        <rFont val="ＭＳ Ｐゴシック"/>
        <family val="3"/>
        <charset val="128"/>
      </rPr>
      <t>（２５文字以内）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(「その他」を選択時、必須入力)</t>
    </r>
    <phoneticPr fontId="2"/>
  </si>
  <si>
    <t>*　　当てはまれば「*」を入力</t>
    <rPh sb="3" eb="4">
      <t>ア</t>
    </rPh>
    <rPh sb="13" eb="15">
      <t>ニュウリョク</t>
    </rPh>
    <phoneticPr fontId="2"/>
  </si>
  <si>
    <r>
      <t xml:space="preserve">当てはまるもの全てに「*」を入力
</t>
    </r>
    <r>
      <rPr>
        <b/>
        <sz val="10"/>
        <color rgb="FFFF0000"/>
        <rFont val="ＭＳ Ｐゴシック"/>
        <family val="3"/>
        <charset val="128"/>
      </rPr>
      <t>(「病名等」入力時、「その他」必須入力)</t>
    </r>
    <rPh sb="0" eb="1">
      <t>ア</t>
    </rPh>
    <rPh sb="7" eb="8">
      <t>スベ</t>
    </rPh>
    <rPh sb="14" eb="16">
      <t>ニュウリョク</t>
    </rPh>
    <rPh sb="29" eb="32">
      <t>ビョウメイトウ</t>
    </rPh>
    <rPh sb="33" eb="36">
      <t>ニュウリョクジ</t>
    </rPh>
    <phoneticPr fontId="2"/>
  </si>
  <si>
    <r>
      <t xml:space="preserve">当てはまるもの全てに「*」を入力
</t>
    </r>
    <r>
      <rPr>
        <b/>
        <sz val="10"/>
        <color rgb="FFFF0000"/>
        <rFont val="ＭＳ Ｐゴシック"/>
        <family val="3"/>
        <charset val="128"/>
      </rPr>
      <t>(「その他内容」入力時、「その他」必須入力)</t>
    </r>
    <rPh sb="23" eb="24">
      <t>タ</t>
    </rPh>
    <rPh sb="24" eb="26">
      <t>ナイヨウ</t>
    </rPh>
    <phoneticPr fontId="2"/>
  </si>
  <si>
    <r>
      <t xml:space="preserve">当てはまるもの全てに「*」を入力
</t>
    </r>
    <r>
      <rPr>
        <b/>
        <sz val="10"/>
        <color rgb="FFFF0000"/>
        <rFont val="ＭＳ Ｐゴシック"/>
        <family val="3"/>
        <charset val="128"/>
      </rPr>
      <t>(「その他内容」入力時、「その他」必須入力)</t>
    </r>
    <rPh sb="22" eb="23">
      <t>タ</t>
    </rPh>
    <rPh sb="23" eb="25">
      <t>ナイヨウ</t>
    </rPh>
    <phoneticPr fontId="2"/>
  </si>
  <si>
    <r>
      <t>１５年間一人暮らし</t>
    </r>
    <r>
      <rPr>
        <sz val="10"/>
        <color indexed="10"/>
        <rFont val="ＭＳ Ｐゴシック"/>
        <family val="3"/>
        <charset val="128"/>
      </rPr>
      <t xml:space="preserve">（６５文字以内）
</t>
    </r>
    <r>
      <rPr>
        <b/>
        <sz val="10"/>
        <color rgb="FFFF0000"/>
        <rFont val="ＭＳ Ｐゴシック"/>
        <family val="3"/>
        <charset val="128"/>
      </rPr>
      <t>(「その他」を選択時、必須入力)</t>
    </r>
    <rPh sb="2" eb="4">
      <t>ネンカン</t>
    </rPh>
    <rPh sb="4" eb="6">
      <t>ヒトリ</t>
    </rPh>
    <rPh sb="6" eb="7">
      <t>グ</t>
    </rPh>
    <phoneticPr fontId="2"/>
  </si>
  <si>
    <t>疾病状況_病名等入力ABC-123</t>
    <rPh sb="0" eb="2">
      <t>シッペイ</t>
    </rPh>
    <rPh sb="2" eb="4">
      <t>ジョウキョウ</t>
    </rPh>
    <rPh sb="5" eb="8">
      <t>ビョウメイトウ</t>
    </rPh>
    <rPh sb="8" eb="10">
      <t>ニュウリョク</t>
    </rPh>
    <phoneticPr fontId="2"/>
  </si>
  <si>
    <t>ｺｳﾚｲﾀﾛｳ1607191</t>
  </si>
  <si>
    <t>既往歴・生活歴○○○○○○○○○○○○○○○○○○○○○○
△△△△△△△△△△△△△</t>
  </si>
  <si>
    <t>ｷﾝｷｭｳ　ﾀﾛｳｲﾁ</t>
  </si>
  <si>
    <t>栄養摂取_備考○○○○○○○○○</t>
  </si>
  <si>
    <t>精神状態_備考○○○○○○○○○</t>
  </si>
  <si>
    <t>失見当_備考○○○○○○○○○</t>
  </si>
  <si>
    <t>ｺｳﾚｲﾀﾛｳ1606608</t>
  </si>
  <si>
    <t>カナシメイ</t>
  </si>
  <si>
    <t>高齢　太郎１６０６６０８</t>
  </si>
  <si>
    <t>053-453-2052</t>
  </si>
  <si>
    <t>111-222-3333</t>
  </si>
  <si>
    <t>あああい
いいい</t>
  </si>
  <si>
    <t>あああ
あああ</t>
  </si>
  <si>
    <t>ｷﾝｷｭｳ　ﾀﾛｳﾆ</t>
  </si>
  <si>
    <t>123-456-7890</t>
  </si>
  <si>
    <t>098-765-4321</t>
  </si>
  <si>
    <t>じゅうしょ２</t>
  </si>
  <si>
    <t>222-333-4444</t>
  </si>
  <si>
    <t>444-555-6666</t>
  </si>
  <si>
    <t>555-666-7777</t>
  </si>
  <si>
    <t>かんけい</t>
  </si>
  <si>
    <t>999-888-7777</t>
  </si>
  <si>
    <t>999-666-3333</t>
  </si>
  <si>
    <t>れんらくさきよんびこう</t>
  </si>
  <si>
    <t>741-852-9630</t>
  </si>
  <si>
    <t>852-963-7410</t>
  </si>
  <si>
    <t>栄養摂取_備考２○○○○○○○○</t>
  </si>
  <si>
    <t>精神状態_備考２○○○○○○○○</t>
  </si>
  <si>
    <t>失見当_備考２○○○○○○○○</t>
  </si>
  <si>
    <t>活動内容_その他内容２</t>
  </si>
  <si>
    <t>(入力する場合は「自立」「要支援」「要介護度」のいずれか)</t>
    <rPh sb="1" eb="3">
      <t>ニュウリョク</t>
    </rPh>
    <rPh sb="5" eb="7">
      <t>バアイ</t>
    </rPh>
    <phoneticPr fontId="2"/>
  </si>
  <si>
    <t>(入力する場合は「未申請」「申請中」「認定」のいずれか)</t>
    <phoneticPr fontId="2"/>
  </si>
  <si>
    <r>
      <t>築２０年</t>
    </r>
    <r>
      <rPr>
        <sz val="10"/>
        <color rgb="FFFF0000"/>
        <rFont val="ＭＳ Ｐゴシック"/>
        <family val="3"/>
        <charset val="128"/>
      </rPr>
      <t>（２５文字以内）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</rPr>
      <t>(「その他」を選択時、必須入力)</t>
    </r>
    <rPh sb="0" eb="1">
      <t>チク</t>
    </rPh>
    <rPh sb="3" eb="4">
      <t>ネン</t>
    </rPh>
    <phoneticPr fontId="2"/>
  </si>
  <si>
    <r>
      <t>「その他」の病名のみ入力</t>
    </r>
    <r>
      <rPr>
        <sz val="9"/>
        <color rgb="FFFF0000"/>
        <rFont val="ＭＳ Ｐゴシック"/>
        <family val="3"/>
        <charset val="128"/>
      </rPr>
      <t>（３５文字以内）</t>
    </r>
    <rPh sb="10" eb="12">
      <t>ニュウリョク</t>
    </rPh>
    <phoneticPr fontId="2"/>
  </si>
  <si>
    <t>「問題あり」に付けた場合で当てはまれば「*」を入力（再掲）</t>
    <rPh sb="1" eb="3">
      <t>モンダイ</t>
    </rPh>
    <rPh sb="7" eb="8">
      <t>ツ</t>
    </rPh>
    <rPh sb="10" eb="12">
      <t>バアイ</t>
    </rPh>
    <rPh sb="13" eb="14">
      <t>ア</t>
    </rPh>
    <rPh sb="23" eb="25">
      <t>ニュウリョク</t>
    </rPh>
    <rPh sb="26" eb="28">
      <t>サイケイ</t>
    </rPh>
    <phoneticPr fontId="2"/>
  </si>
  <si>
    <t>（２０文字以内）</t>
    <phoneticPr fontId="2"/>
  </si>
  <si>
    <t>（３５文字以内）</t>
    <phoneticPr fontId="2"/>
  </si>
  <si>
    <r>
      <t xml:space="preserve">当てはまるもの全てに「*」を入力
</t>
    </r>
    <r>
      <rPr>
        <b/>
        <sz val="10"/>
        <color rgb="FFFF0000"/>
        <rFont val="ＭＳ Ｐゴシック"/>
        <family val="3"/>
        <charset val="128"/>
      </rPr>
      <t>(「その他内容」入力時、「その他」必須入力)</t>
    </r>
    <phoneticPr fontId="2"/>
  </si>
  <si>
    <r>
      <t>消極的</t>
    </r>
    <r>
      <rPr>
        <sz val="10"/>
        <color rgb="FFFF0000"/>
        <rFont val="ＭＳ Ｐゴシック"/>
        <family val="3"/>
        <charset val="128"/>
      </rPr>
      <t>（５０文字以内）</t>
    </r>
    <rPh sb="0" eb="3">
      <t>ショウキョクテキ</t>
    </rPh>
    <phoneticPr fontId="2"/>
  </si>
  <si>
    <r>
      <t xml:space="preserve">当てはまるもの全てに「*」を入力（デイサービスとは、生きがいデイサービス､介護保険でのデイサービス、デイケアなど通所系サービスの全般のこと）
</t>
    </r>
    <r>
      <rPr>
        <b/>
        <sz val="10"/>
        <color rgb="FFFF0000"/>
        <rFont val="ＭＳ Ｐゴシック"/>
        <family val="3"/>
        <charset val="128"/>
      </rPr>
      <t>(「その他内容」入力時、「その他」必須入力)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</si>
</sst>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 "/>
    <numFmt numFmtId="177" formatCode="#,##0_);[Red]\(#,##0\)"/>
    <numFmt numFmtId="178" formatCode="0_);\(0\)"/>
    <numFmt numFmtId="179" formatCode="[$-411]ggge&quot;年&quot;_*m&quot;月&quot;_*d&quot;日&quot;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strike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/>
      <top/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hair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thin">
        <color indexed="23"/>
      </top>
      <bottom/>
      <diagonal/>
    </border>
    <border>
      <left style="hair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/>
      <bottom/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thin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thin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hair">
        <color indexed="23"/>
      </right>
      <top style="thin">
        <color indexed="23"/>
      </top>
      <bottom/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38">
    <xf numFmtId="0" fontId="0" fillId="0" borderId="0" xfId="0">
      <alignment vertical="center"/>
    </xf>
    <xf numFmtId="49" fontId="0" fillId="2" borderId="3" xfId="0" applyNumberFormat="1" applyFill="1" applyBorder="1" applyAlignment="1" applyProtection="1">
      <alignment vertical="center"/>
    </xf>
    <xf numFmtId="49" fontId="0" fillId="2" borderId="2" xfId="0" applyNumberFormat="1" applyFill="1" applyBorder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/>
    </xf>
    <xf numFmtId="0" fontId="4" fillId="0" borderId="12" xfId="0" applyFont="1" applyBorder="1" applyProtection="1">
      <alignment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0" borderId="16" xfId="0" applyFont="1" applyBorder="1" applyProtection="1">
      <alignment vertical="center"/>
    </xf>
    <xf numFmtId="0" fontId="4" fillId="2" borderId="29" xfId="0" applyFont="1" applyFill="1" applyBorder="1" applyAlignment="1" applyProtection="1">
      <alignment horizontal="left" vertical="center"/>
    </xf>
    <xf numFmtId="49" fontId="4" fillId="2" borderId="23" xfId="0" applyNumberFormat="1" applyFont="1" applyFill="1" applyBorder="1" applyAlignment="1" applyProtection="1">
      <alignment horizontal="left" vertical="center" shrinkToFit="1"/>
    </xf>
    <xf numFmtId="49" fontId="4" fillId="2" borderId="29" xfId="0" applyNumberFormat="1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left" vertical="center" shrinkToFit="1"/>
    </xf>
    <xf numFmtId="0" fontId="4" fillId="2" borderId="23" xfId="0" applyFont="1" applyFill="1" applyBorder="1" applyAlignment="1" applyProtection="1">
      <alignment horizontal="left" vertical="center"/>
    </xf>
    <xf numFmtId="0" fontId="4" fillId="0" borderId="38" xfId="0" applyFont="1" applyBorder="1" applyProtection="1">
      <alignment vertical="center"/>
    </xf>
    <xf numFmtId="0" fontId="4" fillId="0" borderId="38" xfId="0" applyFont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</xf>
    <xf numFmtId="0" fontId="4" fillId="0" borderId="40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38" fontId="1" fillId="2" borderId="23" xfId="1" applyFont="1" applyFill="1" applyBorder="1" applyAlignment="1" applyProtection="1">
      <alignment horizontal="left" vertical="center"/>
    </xf>
    <xf numFmtId="0" fontId="4" fillId="0" borderId="42" xfId="0" applyFont="1" applyBorder="1" applyAlignment="1" applyProtection="1">
      <alignment vertical="center"/>
    </xf>
    <xf numFmtId="0" fontId="4" fillId="3" borderId="38" xfId="0" applyFont="1" applyFill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43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</xf>
    <xf numFmtId="49" fontId="4" fillId="2" borderId="15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0" fillId="0" borderId="41" xfId="0" applyFont="1" applyBorder="1" applyAlignment="1" applyProtection="1">
      <alignment horizontal="left" vertical="center" shrinkToFit="1"/>
    </xf>
    <xf numFmtId="0" fontId="10" fillId="0" borderId="44" xfId="0" applyFont="1" applyBorder="1" applyAlignment="1" applyProtection="1">
      <alignment horizontal="left" vertical="center" shrinkToFit="1"/>
    </xf>
    <xf numFmtId="0" fontId="10" fillId="3" borderId="44" xfId="0" applyFont="1" applyFill="1" applyBorder="1" applyAlignment="1" applyProtection="1">
      <alignment horizontal="left" vertical="center" shrinkToFit="1"/>
    </xf>
    <xf numFmtId="0" fontId="10" fillId="0" borderId="55" xfId="0" applyFont="1" applyBorder="1" applyAlignment="1" applyProtection="1">
      <alignment horizontal="left" vertical="center" shrinkToFit="1"/>
    </xf>
    <xf numFmtId="0" fontId="0" fillId="0" borderId="0" xfId="0" applyBorder="1">
      <alignment vertical="center"/>
    </xf>
    <xf numFmtId="0" fontId="9" fillId="2" borderId="15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62" xfId="0" applyFont="1" applyBorder="1" applyAlignment="1">
      <alignment vertical="center"/>
    </xf>
    <xf numFmtId="0" fontId="15" fillId="0" borderId="79" xfId="0" applyFont="1" applyBorder="1">
      <alignment vertical="center"/>
    </xf>
    <xf numFmtId="0" fontId="15" fillId="0" borderId="59" xfId="0" applyFont="1" applyBorder="1">
      <alignment vertical="center"/>
    </xf>
    <xf numFmtId="0" fontId="15" fillId="0" borderId="72" xfId="0" applyFont="1" applyBorder="1">
      <alignment vertical="center"/>
    </xf>
    <xf numFmtId="0" fontId="15" fillId="0" borderId="73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91" xfId="0" applyFont="1" applyBorder="1">
      <alignment vertical="center"/>
    </xf>
    <xf numFmtId="0" fontId="15" fillId="0" borderId="93" xfId="0" applyFont="1" applyBorder="1">
      <alignment vertical="center"/>
    </xf>
    <xf numFmtId="0" fontId="15" fillId="0" borderId="92" xfId="0" applyFont="1" applyBorder="1">
      <alignment vertical="center"/>
    </xf>
    <xf numFmtId="0" fontId="15" fillId="0" borderId="94" xfId="0" applyFont="1" applyBorder="1">
      <alignment vertical="center"/>
    </xf>
    <xf numFmtId="0" fontId="15" fillId="0" borderId="65" xfId="0" applyFont="1" applyBorder="1">
      <alignment vertical="center"/>
    </xf>
    <xf numFmtId="0" fontId="15" fillId="0" borderId="82" xfId="0" applyFont="1" applyBorder="1">
      <alignment vertical="center"/>
    </xf>
    <xf numFmtId="0" fontId="15" fillId="0" borderId="61" xfId="0" applyFont="1" applyBorder="1">
      <alignment vertical="center"/>
    </xf>
    <xf numFmtId="0" fontId="15" fillId="0" borderId="62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94" xfId="0" applyFont="1" applyBorder="1" applyAlignment="1">
      <alignment vertical="center"/>
    </xf>
    <xf numFmtId="0" fontId="14" fillId="0" borderId="62" xfId="0" applyFont="1" applyBorder="1">
      <alignment vertical="center"/>
    </xf>
    <xf numFmtId="0" fontId="14" fillId="0" borderId="6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91" xfId="0" applyFont="1" applyBorder="1" applyAlignment="1">
      <alignment vertical="center"/>
    </xf>
    <xf numFmtId="0" fontId="14" fillId="0" borderId="59" xfId="0" applyFont="1" applyBorder="1">
      <alignment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Protection="1">
      <alignment vertical="center"/>
    </xf>
    <xf numFmtId="0" fontId="15" fillId="0" borderId="38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left" vertical="center"/>
    </xf>
    <xf numFmtId="0" fontId="15" fillId="0" borderId="40" xfId="0" applyFont="1" applyBorder="1" applyProtection="1">
      <alignment vertical="center"/>
    </xf>
    <xf numFmtId="0" fontId="15" fillId="0" borderId="41" xfId="0" applyFont="1" applyBorder="1" applyProtection="1">
      <alignment vertical="center"/>
    </xf>
    <xf numFmtId="0" fontId="15" fillId="0" borderId="42" xfId="0" applyFont="1" applyBorder="1" applyAlignment="1" applyProtection="1">
      <alignment vertical="center"/>
    </xf>
    <xf numFmtId="0" fontId="15" fillId="3" borderId="38" xfId="0" applyFont="1" applyFill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43" xfId="0" applyFont="1" applyBorder="1" applyAlignment="1" applyProtection="1">
      <alignment vertical="center"/>
    </xf>
    <xf numFmtId="0" fontId="15" fillId="0" borderId="44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horizontal="left" vertical="center" shrinkToFit="1"/>
    </xf>
    <xf numFmtId="0" fontId="15" fillId="0" borderId="44" xfId="0" applyFont="1" applyBorder="1" applyAlignment="1" applyProtection="1">
      <alignment horizontal="left" vertical="center" shrinkToFit="1"/>
    </xf>
    <xf numFmtId="0" fontId="15" fillId="3" borderId="44" xfId="0" applyFont="1" applyFill="1" applyBorder="1" applyAlignment="1" applyProtection="1">
      <alignment horizontal="left" vertical="center" shrinkToFit="1"/>
    </xf>
    <xf numFmtId="0" fontId="15" fillId="0" borderId="55" xfId="0" applyFont="1" applyBorder="1" applyAlignment="1" applyProtection="1">
      <alignment horizontal="left" vertical="center" shrinkToFit="1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0" xfId="0" applyFont="1" applyBorder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15" fillId="0" borderId="12" xfId="0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49" fontId="15" fillId="2" borderId="3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right" vertical="center"/>
    </xf>
    <xf numFmtId="0" fontId="8" fillId="2" borderId="15" xfId="0" applyFont="1" applyFill="1" applyBorder="1" applyAlignment="1" applyProtection="1">
      <alignment horizontal="left" vertical="center"/>
    </xf>
    <xf numFmtId="177" fontId="12" fillId="3" borderId="56" xfId="0" applyNumberFormat="1" applyFont="1" applyFill="1" applyBorder="1" applyProtection="1">
      <alignment vertical="center"/>
      <protection locked="0"/>
    </xf>
    <xf numFmtId="177" fontId="12" fillId="4" borderId="56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57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Protection="1">
      <alignment vertical="center"/>
    </xf>
    <xf numFmtId="0" fontId="5" fillId="2" borderId="15" xfId="0" applyFont="1" applyFill="1" applyBorder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center" vertical="center" shrinkToFit="1"/>
    </xf>
    <xf numFmtId="0" fontId="11" fillId="4" borderId="35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49" fontId="4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176" fontId="4" fillId="0" borderId="5" xfId="0" applyNumberFormat="1" applyFont="1" applyFill="1" applyBorder="1" applyAlignment="1" applyProtection="1">
      <alignment horizontal="left" vertical="center"/>
      <protection locked="0"/>
    </xf>
    <xf numFmtId="176" fontId="4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49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178" fontId="4" fillId="0" borderId="15" xfId="0" applyNumberFormat="1" applyFont="1" applyFill="1" applyBorder="1" applyAlignment="1" applyProtection="1">
      <alignment horizontal="left" vertical="center"/>
      <protection locked="0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NumberFormat="1" applyFont="1" applyFill="1" applyBorder="1" applyAlignment="1" applyProtection="1">
      <alignment horizontal="left" vertical="center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/>
    </xf>
    <xf numFmtId="0" fontId="15" fillId="0" borderId="14" xfId="0" applyFont="1" applyBorder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4" fillId="2" borderId="15" xfId="4" applyFont="1" applyFill="1" applyBorder="1" applyAlignment="1" applyProtection="1">
      <alignment horizontal="left" vertical="center"/>
    </xf>
    <xf numFmtId="0" fontId="4" fillId="2" borderId="15" xfId="4" applyFont="1" applyFill="1" applyBorder="1" applyAlignment="1" applyProtection="1">
      <alignment horizontal="left" vertical="center"/>
    </xf>
    <xf numFmtId="0" fontId="4" fillId="2" borderId="15" xfId="4" applyFont="1" applyFill="1" applyBorder="1" applyAlignment="1" applyProtection="1">
      <alignment horizontal="left" vertical="center"/>
    </xf>
    <xf numFmtId="0" fontId="4" fillId="2" borderId="15" xfId="4" applyFont="1" applyFill="1" applyBorder="1" applyAlignment="1" applyProtection="1">
      <alignment horizontal="left" vertical="center"/>
    </xf>
    <xf numFmtId="0" fontId="4" fillId="2" borderId="15" xfId="4" applyFont="1" applyFill="1" applyBorder="1" applyAlignment="1" applyProtection="1">
      <alignment horizontal="left" vertical="center"/>
    </xf>
    <xf numFmtId="49" fontId="4" fillId="2" borderId="15" xfId="4" applyNumberFormat="1" applyFont="1" applyFill="1" applyBorder="1" applyAlignment="1" applyProtection="1">
      <alignment horizontal="left" vertical="center"/>
    </xf>
    <xf numFmtId="49" fontId="4" fillId="2" borderId="15" xfId="4" applyNumberFormat="1" applyFont="1" applyFill="1" applyBorder="1" applyAlignment="1" applyProtection="1">
      <alignment horizontal="left" vertical="center"/>
    </xf>
    <xf numFmtId="49" fontId="4" fillId="2" borderId="15" xfId="4" applyNumberFormat="1" applyFont="1" applyFill="1" applyBorder="1" applyAlignment="1" applyProtection="1">
      <alignment horizontal="left" vertical="center"/>
    </xf>
    <xf numFmtId="49" fontId="4" fillId="2" borderId="15" xfId="4" applyNumberFormat="1" applyFont="1" applyFill="1" applyBorder="1" applyAlignment="1" applyProtection="1">
      <alignment horizontal="left" vertical="center"/>
    </xf>
    <xf numFmtId="49" fontId="4" fillId="2" borderId="15" xfId="4" applyNumberFormat="1" applyFont="1" applyFill="1" applyBorder="1" applyAlignment="1" applyProtection="1">
      <alignment horizontal="left" vertical="center"/>
    </xf>
    <xf numFmtId="0" fontId="24" fillId="0" borderId="15" xfId="0" applyFont="1" applyFill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</xf>
    <xf numFmtId="0" fontId="15" fillId="0" borderId="14" xfId="0" applyFont="1" applyBorder="1" applyProtection="1">
      <alignment vertical="center"/>
    </xf>
    <xf numFmtId="0" fontId="15" fillId="0" borderId="14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vertical="center"/>
    </xf>
    <xf numFmtId="0" fontId="15" fillId="0" borderId="12" xfId="0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0" fontId="8" fillId="2" borderId="15" xfId="0" applyFont="1" applyFill="1" applyBorder="1" applyAlignment="1" applyProtection="1">
      <alignment horizontal="left" vertical="center"/>
    </xf>
    <xf numFmtId="0" fontId="9" fillId="2" borderId="29" xfId="0" applyFont="1" applyFill="1" applyBorder="1" applyAlignment="1" applyProtection="1">
      <alignment horizontal="left" vertical="center" wrapText="1"/>
    </xf>
    <xf numFmtId="0" fontId="0" fillId="2" borderId="23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/>
    </xf>
    <xf numFmtId="0" fontId="0" fillId="0" borderId="14" xfId="0" applyBorder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vertical="center" textRotation="255"/>
    </xf>
    <xf numFmtId="0" fontId="0" fillId="0" borderId="24" xfId="0" applyBorder="1" applyProtection="1">
      <alignment vertical="center"/>
    </xf>
    <xf numFmtId="0" fontId="0" fillId="0" borderId="36" xfId="0" applyBorder="1" applyProtection="1">
      <alignment vertical="center"/>
    </xf>
    <xf numFmtId="0" fontId="10" fillId="0" borderId="49" xfId="0" applyFont="1" applyBorder="1" applyAlignment="1" applyProtection="1">
      <alignment horizontal="left" vertical="center" shrinkToFit="1"/>
    </xf>
    <xf numFmtId="0" fontId="0" fillId="0" borderId="52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53" xfId="0" applyBorder="1" applyProtection="1">
      <alignment vertical="center"/>
    </xf>
    <xf numFmtId="0" fontId="4" fillId="0" borderId="50" xfId="0" applyFont="1" applyBorder="1" applyAlignment="1" applyProtection="1">
      <alignment horizontal="left" vertical="center"/>
    </xf>
    <xf numFmtId="0" fontId="0" fillId="0" borderId="12" xfId="0" applyBorder="1" applyProtection="1">
      <alignment vertical="center"/>
    </xf>
    <xf numFmtId="0" fontId="0" fillId="0" borderId="16" xfId="0" applyBorder="1" applyProtection="1">
      <alignment vertical="center"/>
    </xf>
    <xf numFmtId="0" fontId="4" fillId="0" borderId="31" xfId="0" applyFont="1" applyBorder="1" applyAlignment="1" applyProtection="1">
      <alignment horizontal="left" vertical="center"/>
    </xf>
    <xf numFmtId="0" fontId="0" fillId="0" borderId="22" xfId="0" applyBorder="1" applyProtection="1">
      <alignment vertical="center"/>
    </xf>
    <xf numFmtId="0" fontId="4" fillId="0" borderId="19" xfId="0" applyFont="1" applyBorder="1" applyAlignment="1" applyProtection="1">
      <alignment vertical="center" textRotation="255" wrapText="1"/>
    </xf>
    <xf numFmtId="0" fontId="4" fillId="0" borderId="20" xfId="0" applyFont="1" applyBorder="1" applyAlignment="1" applyProtection="1">
      <alignment horizontal="left" vertical="center"/>
    </xf>
    <xf numFmtId="0" fontId="0" fillId="0" borderId="21" xfId="0" applyBorder="1" applyProtection="1">
      <alignment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10" fillId="3" borderId="49" xfId="0" applyFont="1" applyFill="1" applyBorder="1" applyAlignment="1" applyProtection="1">
      <alignment horizontal="left" vertical="center" shrinkToFit="1"/>
    </xf>
    <xf numFmtId="0" fontId="0" fillId="3" borderId="52" xfId="0" applyFill="1" applyBorder="1" applyProtection="1">
      <alignment vertical="center"/>
    </xf>
    <xf numFmtId="0" fontId="0" fillId="3" borderId="37" xfId="0" applyFill="1" applyBorder="1" applyProtection="1">
      <alignment vertical="center"/>
    </xf>
    <xf numFmtId="0" fontId="0" fillId="3" borderId="53" xfId="0" applyFill="1" applyBorder="1" applyProtection="1">
      <alignment vertical="center"/>
    </xf>
    <xf numFmtId="0" fontId="10" fillId="0" borderId="35" xfId="0" applyFont="1" applyBorder="1" applyAlignment="1" applyProtection="1">
      <alignment horizontal="left" vertical="center" shrinkToFit="1"/>
    </xf>
    <xf numFmtId="0" fontId="0" fillId="0" borderId="54" xfId="0" applyBorder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0" fillId="0" borderId="26" xfId="0" applyBorder="1" applyProtection="1">
      <alignment vertical="center"/>
    </xf>
    <xf numFmtId="0" fontId="4" fillId="0" borderId="27" xfId="0" applyFont="1" applyBorder="1" applyAlignment="1" applyProtection="1">
      <alignment horizontal="left" vertical="center"/>
    </xf>
    <xf numFmtId="0" fontId="0" fillId="0" borderId="28" xfId="0" applyBorder="1" applyProtection="1">
      <alignment vertical="center"/>
    </xf>
    <xf numFmtId="0" fontId="0" fillId="0" borderId="18" xfId="0" applyBorder="1" applyProtection="1">
      <alignment vertical="center"/>
    </xf>
    <xf numFmtId="0" fontId="4" fillId="0" borderId="19" xfId="0" applyFont="1" applyBorder="1" applyAlignment="1" applyProtection="1">
      <alignment vertical="center" textRotation="255"/>
    </xf>
    <xf numFmtId="0" fontId="4" fillId="0" borderId="1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9" fillId="3" borderId="31" xfId="0" applyFont="1" applyFill="1" applyBorder="1" applyAlignment="1" applyProtection="1">
      <alignment horizontal="left" vertical="center"/>
    </xf>
    <xf numFmtId="0" fontId="0" fillId="3" borderId="22" xfId="0" applyFill="1" applyBorder="1" applyProtection="1">
      <alignment vertical="center"/>
    </xf>
    <xf numFmtId="0" fontId="4" fillId="0" borderId="13" xfId="0" applyFont="1" applyFill="1" applyBorder="1" applyAlignment="1" applyProtection="1">
      <alignment horizontal="right" vertical="center"/>
    </xf>
    <xf numFmtId="0" fontId="0" fillId="0" borderId="14" xfId="0" applyFill="1" applyBorder="1" applyProtection="1">
      <alignment vertical="center"/>
    </xf>
    <xf numFmtId="0" fontId="4" fillId="0" borderId="17" xfId="0" applyFon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right" vertical="center"/>
    </xf>
    <xf numFmtId="0" fontId="4" fillId="3" borderId="5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/>
    </xf>
    <xf numFmtId="0" fontId="9" fillId="0" borderId="31" xfId="0" applyFont="1" applyFill="1" applyBorder="1" applyAlignment="1" applyProtection="1">
      <alignment horizontal="left" vertical="center"/>
    </xf>
    <xf numFmtId="0" fontId="0" fillId="0" borderId="22" xfId="0" applyFill="1" applyBorder="1" applyProtection="1">
      <alignment vertical="center"/>
    </xf>
    <xf numFmtId="0" fontId="5" fillId="2" borderId="23" xfId="0" applyFont="1" applyFill="1" applyBorder="1" applyAlignment="1" applyProtection="1">
      <alignment horizontal="left" vertical="center" wrapText="1"/>
    </xf>
    <xf numFmtId="0" fontId="6" fillId="2" borderId="15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vertical="center" wrapText="1"/>
    </xf>
    <xf numFmtId="0" fontId="4" fillId="0" borderId="33" xfId="0" applyFont="1" applyBorder="1" applyAlignment="1" applyProtection="1">
      <alignment horizontal="left" vertical="center"/>
    </xf>
    <xf numFmtId="0" fontId="0" fillId="0" borderId="32" xfId="0" applyBorder="1" applyProtection="1">
      <alignment vertical="center"/>
    </xf>
    <xf numFmtId="0" fontId="9" fillId="0" borderId="48" xfId="0" applyFont="1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9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4" fillId="3" borderId="32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9" fillId="0" borderId="31" xfId="4" applyFont="1" applyBorder="1" applyAlignment="1" applyProtection="1">
      <alignment horizontal="left" vertical="center"/>
    </xf>
    <xf numFmtId="0" fontId="1" fillId="0" borderId="22" xfId="4" applyBorder="1" applyProtection="1">
      <alignment vertical="center"/>
    </xf>
    <xf numFmtId="0" fontId="9" fillId="0" borderId="13" xfId="4" applyFont="1" applyBorder="1" applyAlignment="1" applyProtection="1">
      <alignment horizontal="left" vertical="center"/>
    </xf>
    <xf numFmtId="0" fontId="1" fillId="0" borderId="14" xfId="4" applyBorder="1" applyProtection="1">
      <alignment vertical="center"/>
    </xf>
    <xf numFmtId="0" fontId="9" fillId="3" borderId="13" xfId="4" applyFont="1" applyFill="1" applyBorder="1" applyAlignment="1" applyProtection="1">
      <alignment horizontal="left" vertical="center"/>
    </xf>
    <xf numFmtId="0" fontId="1" fillId="3" borderId="14" xfId="4" applyFill="1" applyBorder="1" applyProtection="1">
      <alignment vertical="center"/>
    </xf>
    <xf numFmtId="0" fontId="4" fillId="3" borderId="50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left" vertical="center"/>
    </xf>
    <xf numFmtId="0" fontId="0" fillId="3" borderId="14" xfId="0" applyFill="1" applyBorder="1" applyProtection="1">
      <alignment vertical="center"/>
    </xf>
    <xf numFmtId="0" fontId="4" fillId="0" borderId="30" xfId="0" applyFont="1" applyBorder="1" applyAlignment="1" applyProtection="1">
      <alignment horizontal="left" vertical="center"/>
    </xf>
    <xf numFmtId="0" fontId="0" fillId="0" borderId="33" xfId="0" applyBorder="1" applyProtection="1">
      <alignment vertical="center"/>
    </xf>
    <xf numFmtId="0" fontId="9" fillId="0" borderId="31" xfId="0" applyFont="1" applyBorder="1" applyAlignment="1" applyProtection="1">
      <alignment horizontal="left" vertical="center"/>
    </xf>
    <xf numFmtId="0" fontId="4" fillId="0" borderId="5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3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36" xfId="0" applyFont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  <xf numFmtId="0" fontId="0" fillId="4" borderId="14" xfId="0" applyFill="1" applyBorder="1" applyProtection="1">
      <alignment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50" xfId="0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0" fillId="3" borderId="33" xfId="0" applyFill="1" applyBorder="1" applyProtection="1">
      <alignment vertical="center"/>
    </xf>
    <xf numFmtId="0" fontId="0" fillId="3" borderId="32" xfId="0" applyFill="1" applyBorder="1" applyProtection="1">
      <alignment vertical="center"/>
    </xf>
    <xf numFmtId="0" fontId="9" fillId="0" borderId="14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4" fillId="0" borderId="45" xfId="0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left" vertical="center"/>
    </xf>
    <xf numFmtId="0" fontId="4" fillId="0" borderId="46" xfId="0" applyFont="1" applyBorder="1" applyAlignment="1" applyProtection="1">
      <alignment horizontal="left" vertical="center"/>
    </xf>
    <xf numFmtId="0" fontId="4" fillId="0" borderId="47" xfId="0" applyFont="1" applyBorder="1" applyAlignment="1" applyProtection="1">
      <alignment horizontal="left" vertical="center"/>
    </xf>
    <xf numFmtId="0" fontId="4" fillId="0" borderId="48" xfId="0" applyFont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left" vertical="center"/>
    </xf>
    <xf numFmtId="0" fontId="8" fillId="2" borderId="3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4" fillId="0" borderId="26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0" fillId="0" borderId="1" xfId="0" applyBorder="1" applyProtection="1">
      <alignment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49" fontId="8" fillId="2" borderId="5" xfId="0" applyNumberFormat="1" applyFont="1" applyFill="1" applyBorder="1" applyAlignment="1" applyProtection="1">
      <alignment horizontal="left" vertical="center" wrapText="1" shrinkToFit="1"/>
    </xf>
    <xf numFmtId="49" fontId="8" fillId="2" borderId="11" xfId="0" applyNumberFormat="1" applyFont="1" applyFill="1" applyBorder="1" applyAlignment="1" applyProtection="1">
      <alignment horizontal="left" vertical="center" shrinkToFit="1"/>
    </xf>
    <xf numFmtId="49" fontId="8" fillId="2" borderId="6" xfId="0" applyNumberFormat="1" applyFont="1" applyFill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 textRotation="255"/>
    </xf>
    <xf numFmtId="0" fontId="4" fillId="0" borderId="11" xfId="0" applyFont="1" applyBorder="1" applyAlignment="1" applyProtection="1">
      <alignment vertical="center" textRotation="255"/>
    </xf>
    <xf numFmtId="0" fontId="4" fillId="0" borderId="6" xfId="0" applyFont="1" applyBorder="1" applyAlignment="1" applyProtection="1">
      <alignment vertical="center" textRotation="255"/>
    </xf>
    <xf numFmtId="0" fontId="4" fillId="0" borderId="7" xfId="0" applyFont="1" applyBorder="1" applyAlignment="1" applyProtection="1">
      <alignment horizontal="left" vertical="center"/>
    </xf>
    <xf numFmtId="0" fontId="0" fillId="0" borderId="8" xfId="0" applyBorder="1" applyProtection="1">
      <alignment vertical="center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8" fillId="2" borderId="34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 wrapText="1"/>
    </xf>
    <xf numFmtId="0" fontId="0" fillId="0" borderId="24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15" fillId="0" borderId="119" xfId="0" applyFont="1" applyBorder="1" applyAlignment="1" applyProtection="1">
      <alignment vertical="center"/>
    </xf>
    <xf numFmtId="0" fontId="15" fillId="0" borderId="120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15" fillId="0" borderId="119" xfId="0" applyFont="1" applyBorder="1" applyAlignment="1" applyProtection="1">
      <alignment horizontal="left" vertical="center"/>
    </xf>
    <xf numFmtId="0" fontId="15" fillId="0" borderId="120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center" vertical="center" textRotation="255"/>
    </xf>
    <xf numFmtId="0" fontId="15" fillId="0" borderId="11" xfId="0" applyFont="1" applyBorder="1" applyAlignment="1" applyProtection="1">
      <alignment horizontal="center" vertical="center" textRotation="255"/>
    </xf>
    <xf numFmtId="0" fontId="15" fillId="0" borderId="6" xfId="0" applyFont="1" applyBorder="1" applyAlignment="1" applyProtection="1">
      <alignment horizontal="center" vertical="center" textRotation="255"/>
    </xf>
    <xf numFmtId="0" fontId="15" fillId="0" borderId="3" xfId="0" applyFont="1" applyBorder="1" applyAlignment="1" applyProtection="1">
      <alignment horizontal="center" vertical="center"/>
    </xf>
    <xf numFmtId="0" fontId="15" fillId="0" borderId="3" xfId="0" applyFont="1" applyBorder="1" applyProtection="1">
      <alignment vertical="center"/>
    </xf>
    <xf numFmtId="0" fontId="15" fillId="0" borderId="4" xfId="0" applyFont="1" applyBorder="1" applyProtection="1">
      <alignment vertical="center"/>
    </xf>
    <xf numFmtId="49" fontId="15" fillId="2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179" fontId="15" fillId="0" borderId="59" xfId="0" applyNumberFormat="1" applyFont="1" applyBorder="1" applyAlignment="1">
      <alignment horizontal="center" vertical="center"/>
    </xf>
    <xf numFmtId="179" fontId="15" fillId="0" borderId="57" xfId="0" applyNumberFormat="1" applyFont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 textRotation="255"/>
    </xf>
    <xf numFmtId="0" fontId="15" fillId="2" borderId="80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81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/>
    </xf>
    <xf numFmtId="0" fontId="15" fillId="2" borderId="72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15" fillId="5" borderId="65" xfId="0" applyFont="1" applyFill="1" applyBorder="1" applyAlignment="1">
      <alignment horizontal="center" vertical="center"/>
    </xf>
    <xf numFmtId="0" fontId="15" fillId="5" borderId="61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2" borderId="59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/>
    </xf>
    <xf numFmtId="0" fontId="15" fillId="5" borderId="73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87" xfId="0" applyFont="1" applyBorder="1" applyAlignment="1">
      <alignment horizontal="left" vertical="center"/>
    </xf>
    <xf numFmtId="0" fontId="15" fillId="5" borderId="59" xfId="0" applyFont="1" applyFill="1" applyBorder="1" applyAlignment="1">
      <alignment horizontal="center" vertical="center"/>
    </xf>
    <xf numFmtId="0" fontId="15" fillId="5" borderId="87" xfId="0" applyFont="1" applyFill="1" applyBorder="1" applyAlignment="1">
      <alignment horizontal="center" vertical="center"/>
    </xf>
    <xf numFmtId="0" fontId="18" fillId="5" borderId="79" xfId="0" applyFont="1" applyFill="1" applyBorder="1" applyAlignment="1">
      <alignment horizontal="left" vertical="center"/>
    </xf>
    <xf numFmtId="0" fontId="18" fillId="5" borderId="83" xfId="0" applyFont="1" applyFill="1" applyBorder="1" applyAlignment="1">
      <alignment horizontal="left" vertical="center" wrapText="1"/>
    </xf>
    <xf numFmtId="0" fontId="18" fillId="5" borderId="84" xfId="0" applyFont="1" applyFill="1" applyBorder="1" applyAlignment="1">
      <alignment horizontal="left" vertical="center"/>
    </xf>
    <xf numFmtId="0" fontId="18" fillId="5" borderId="86" xfId="0" applyFont="1" applyFill="1" applyBorder="1" applyAlignment="1">
      <alignment horizontal="left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8" fillId="5" borderId="95" xfId="0" applyFont="1" applyFill="1" applyBorder="1" applyAlignment="1">
      <alignment horizontal="left" vertical="top" wrapText="1"/>
    </xf>
    <xf numFmtId="0" fontId="18" fillId="5" borderId="66" xfId="0" applyFont="1" applyFill="1" applyBorder="1" applyAlignment="1">
      <alignment horizontal="left" vertical="top" wrapText="1"/>
    </xf>
    <xf numFmtId="0" fontId="18" fillId="5" borderId="67" xfId="0" applyFont="1" applyFill="1" applyBorder="1" applyAlignment="1">
      <alignment horizontal="left" vertical="top" wrapText="1"/>
    </xf>
    <xf numFmtId="0" fontId="18" fillId="5" borderId="108" xfId="0" applyFont="1" applyFill="1" applyBorder="1" applyAlignment="1">
      <alignment horizontal="left" vertical="top" wrapText="1"/>
    </xf>
    <xf numFmtId="0" fontId="18" fillId="5" borderId="0" xfId="0" applyFont="1" applyFill="1" applyBorder="1" applyAlignment="1">
      <alignment horizontal="left" vertical="top" wrapText="1"/>
    </xf>
    <xf numFmtId="0" fontId="18" fillId="5" borderId="104" xfId="0" applyFont="1" applyFill="1" applyBorder="1" applyAlignment="1">
      <alignment horizontal="left" vertical="top" wrapText="1"/>
    </xf>
    <xf numFmtId="0" fontId="18" fillId="5" borderId="77" xfId="0" applyFont="1" applyFill="1" applyBorder="1" applyAlignment="1">
      <alignment horizontal="left" vertical="top" wrapText="1"/>
    </xf>
    <xf numFmtId="0" fontId="18" fillId="5" borderId="72" xfId="0" applyFont="1" applyFill="1" applyBorder="1" applyAlignment="1">
      <alignment horizontal="left" vertical="top" wrapText="1"/>
    </xf>
    <xf numFmtId="0" fontId="18" fillId="5" borderId="73" xfId="0" applyFont="1" applyFill="1" applyBorder="1" applyAlignment="1">
      <alignment horizontal="left" vertical="top" wrapText="1"/>
    </xf>
    <xf numFmtId="0" fontId="15" fillId="2" borderId="6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9" xfId="0" applyFont="1" applyFill="1" applyBorder="1" applyAlignment="1">
      <alignment horizontal="center" vertical="center"/>
    </xf>
    <xf numFmtId="0" fontId="15" fillId="5" borderId="78" xfId="0" applyFont="1" applyFill="1" applyBorder="1" applyAlignment="1">
      <alignment horizontal="left" vertical="center" wrapText="1"/>
    </xf>
    <xf numFmtId="0" fontId="15" fillId="5" borderId="79" xfId="0" applyFont="1" applyFill="1" applyBorder="1" applyAlignment="1">
      <alignment horizontal="left" vertical="center" wrapText="1"/>
    </xf>
    <xf numFmtId="0" fontId="15" fillId="5" borderId="59" xfId="0" applyFont="1" applyFill="1" applyBorder="1" applyAlignment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15" fillId="0" borderId="14" xfId="0" applyFont="1" applyBorder="1" applyProtection="1">
      <alignment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left" vertical="center"/>
    </xf>
    <xf numFmtId="0" fontId="15" fillId="5" borderId="62" xfId="0" applyFont="1" applyFill="1" applyBorder="1" applyAlignment="1">
      <alignment horizontal="left" vertical="center"/>
    </xf>
    <xf numFmtId="0" fontId="15" fillId="5" borderId="65" xfId="0" applyFont="1" applyFill="1" applyBorder="1" applyAlignment="1">
      <alignment horizontal="left" vertical="center"/>
    </xf>
    <xf numFmtId="0" fontId="15" fillId="5" borderId="60" xfId="0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15" fillId="0" borderId="20" xfId="0" applyFont="1" applyBorder="1" applyAlignment="1" applyProtection="1">
      <alignment horizontal="left" vertical="center"/>
    </xf>
    <xf numFmtId="0" fontId="15" fillId="0" borderId="21" xfId="0" applyFont="1" applyBorder="1" applyProtection="1">
      <alignment vertical="center"/>
    </xf>
    <xf numFmtId="0" fontId="15" fillId="0" borderId="22" xfId="0" applyFont="1" applyBorder="1" applyProtection="1">
      <alignment vertical="center"/>
    </xf>
    <xf numFmtId="0" fontId="15" fillId="2" borderId="77" xfId="0" applyFont="1" applyFill="1" applyBorder="1" applyAlignment="1">
      <alignment horizontal="center" vertical="center"/>
    </xf>
    <xf numFmtId="179" fontId="16" fillId="5" borderId="83" xfId="0" applyNumberFormat="1" applyFont="1" applyFill="1" applyBorder="1" applyAlignment="1">
      <alignment horizontal="center" vertical="center"/>
    </xf>
    <xf numFmtId="179" fontId="16" fillId="5" borderId="84" xfId="0" applyNumberFormat="1" applyFont="1" applyFill="1" applyBorder="1" applyAlignment="1">
      <alignment horizontal="center" vertical="center"/>
    </xf>
    <xf numFmtId="0" fontId="15" fillId="2" borderId="83" xfId="0" applyFont="1" applyFill="1" applyBorder="1" applyAlignment="1">
      <alignment horizontal="center" vertical="center"/>
    </xf>
    <xf numFmtId="0" fontId="15" fillId="2" borderId="84" xfId="0" applyFont="1" applyFill="1" applyBorder="1" applyAlignment="1">
      <alignment horizontal="center" vertical="center"/>
    </xf>
    <xf numFmtId="0" fontId="15" fillId="2" borderId="85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left" vertical="center"/>
    </xf>
    <xf numFmtId="0" fontId="15" fillId="0" borderId="28" xfId="0" applyFont="1" applyBorder="1" applyProtection="1">
      <alignment vertical="center"/>
    </xf>
    <xf numFmtId="0" fontId="15" fillId="0" borderId="18" xfId="0" applyFont="1" applyBorder="1" applyProtection="1">
      <alignment vertical="center"/>
    </xf>
    <xf numFmtId="0" fontId="15" fillId="0" borderId="65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5" borderId="116" xfId="0" applyFont="1" applyFill="1" applyBorder="1" applyAlignment="1">
      <alignment horizontal="left" vertical="center"/>
    </xf>
    <xf numFmtId="0" fontId="15" fillId="5" borderId="106" xfId="0" applyFont="1" applyFill="1" applyBorder="1" applyAlignment="1">
      <alignment horizontal="left" vertical="center"/>
    </xf>
    <xf numFmtId="0" fontId="15" fillId="5" borderId="107" xfId="0" applyFont="1" applyFill="1" applyBorder="1" applyAlignment="1">
      <alignment horizontal="left" vertical="center"/>
    </xf>
    <xf numFmtId="0" fontId="15" fillId="5" borderId="77" xfId="0" applyFont="1" applyFill="1" applyBorder="1" applyAlignment="1">
      <alignment horizontal="left" vertical="center"/>
    </xf>
    <xf numFmtId="0" fontId="15" fillId="5" borderId="72" xfId="0" applyFont="1" applyFill="1" applyBorder="1" applyAlignment="1">
      <alignment horizontal="left" vertical="center"/>
    </xf>
    <xf numFmtId="0" fontId="15" fillId="5" borderId="73" xfId="0" applyFont="1" applyFill="1" applyBorder="1" applyAlignment="1">
      <alignment horizontal="left" vertical="center"/>
    </xf>
    <xf numFmtId="0" fontId="15" fillId="0" borderId="17" xfId="0" applyFont="1" applyBorder="1" applyAlignment="1" applyProtection="1">
      <alignment horizontal="left" vertical="center"/>
    </xf>
    <xf numFmtId="0" fontId="15" fillId="2" borderId="73" xfId="0" applyFont="1" applyFill="1" applyBorder="1" applyAlignment="1">
      <alignment horizontal="center" vertical="center"/>
    </xf>
    <xf numFmtId="0" fontId="15" fillId="2" borderId="71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179" fontId="15" fillId="5" borderId="78" xfId="0" applyNumberFormat="1" applyFont="1" applyFill="1" applyBorder="1" applyAlignment="1">
      <alignment horizontal="center" vertical="center"/>
    </xf>
    <xf numFmtId="179" fontId="15" fillId="5" borderId="79" xfId="0" applyNumberFormat="1" applyFont="1" applyFill="1" applyBorder="1" applyAlignment="1">
      <alignment horizontal="center" vertical="center"/>
    </xf>
    <xf numFmtId="179" fontId="15" fillId="5" borderId="59" xfId="0" applyNumberFormat="1" applyFont="1" applyFill="1" applyBorder="1" applyAlignment="1">
      <alignment horizontal="center" vertical="center"/>
    </xf>
    <xf numFmtId="0" fontId="15" fillId="5" borderId="78" xfId="0" applyFont="1" applyFill="1" applyBorder="1" applyAlignment="1">
      <alignment horizontal="center" vertical="center"/>
    </xf>
    <xf numFmtId="0" fontId="15" fillId="5" borderId="79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vertical="center" textRotation="255"/>
    </xf>
    <xf numFmtId="0" fontId="15" fillId="0" borderId="11" xfId="0" applyFont="1" applyBorder="1" applyAlignment="1" applyProtection="1">
      <alignment vertical="center" textRotation="255"/>
    </xf>
    <xf numFmtId="0" fontId="15" fillId="0" borderId="6" xfId="0" applyFont="1" applyBorder="1" applyAlignment="1" applyProtection="1">
      <alignment vertical="center" textRotation="255"/>
    </xf>
    <xf numFmtId="0" fontId="15" fillId="0" borderId="7" xfId="0" applyFont="1" applyBorder="1" applyAlignment="1" applyProtection="1">
      <alignment horizontal="left" vertical="center"/>
    </xf>
    <xf numFmtId="0" fontId="15" fillId="0" borderId="8" xfId="0" applyFont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25" xfId="0" applyFont="1" applyBorder="1" applyAlignment="1" applyProtection="1">
      <alignment horizontal="left" vertical="center"/>
    </xf>
    <xf numFmtId="0" fontId="15" fillId="0" borderId="26" xfId="0" applyFont="1" applyBorder="1" applyProtection="1">
      <alignment vertical="center"/>
    </xf>
    <xf numFmtId="0" fontId="15" fillId="5" borderId="74" xfId="0" applyFont="1" applyFill="1" applyBorder="1" applyAlignment="1">
      <alignment horizontal="center" vertical="center"/>
    </xf>
    <xf numFmtId="0" fontId="15" fillId="0" borderId="73" xfId="0" applyFont="1" applyBorder="1" applyAlignment="1">
      <alignment horizontal="left" vertical="center"/>
    </xf>
    <xf numFmtId="0" fontId="15" fillId="0" borderId="71" xfId="0" applyFont="1" applyBorder="1" applyAlignment="1">
      <alignment horizontal="left" vertical="center"/>
    </xf>
    <xf numFmtId="0" fontId="15" fillId="0" borderId="74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3" fillId="2" borderId="91" xfId="0" applyFont="1" applyFill="1" applyBorder="1" applyAlignment="1">
      <alignment horizontal="center" vertical="center"/>
    </xf>
    <xf numFmtId="0" fontId="23" fillId="2" borderId="93" xfId="0" applyFont="1" applyFill="1" applyBorder="1" applyAlignment="1">
      <alignment horizontal="center" vertical="center"/>
    </xf>
    <xf numFmtId="0" fontId="23" fillId="2" borderId="100" xfId="0" applyFont="1" applyFill="1" applyBorder="1" applyAlignment="1">
      <alignment horizontal="center" vertical="center"/>
    </xf>
    <xf numFmtId="0" fontId="15" fillId="5" borderId="103" xfId="0" applyFont="1" applyFill="1" applyBorder="1" applyAlignment="1">
      <alignment horizontal="left" vertical="center"/>
    </xf>
    <xf numFmtId="0" fontId="15" fillId="5" borderId="94" xfId="0" applyFont="1" applyFill="1" applyBorder="1" applyAlignment="1">
      <alignment horizontal="left" vertical="center"/>
    </xf>
    <xf numFmtId="0" fontId="15" fillId="5" borderId="102" xfId="0" applyFont="1" applyFill="1" applyBorder="1" applyAlignment="1">
      <alignment horizontal="left" vertical="center"/>
    </xf>
    <xf numFmtId="0" fontId="15" fillId="2" borderId="94" xfId="0" applyFont="1" applyFill="1" applyBorder="1" applyAlignment="1">
      <alignment horizontal="center" vertical="center"/>
    </xf>
    <xf numFmtId="0" fontId="15" fillId="2" borderId="102" xfId="0" applyFont="1" applyFill="1" applyBorder="1" applyAlignment="1">
      <alignment horizontal="center" vertical="center"/>
    </xf>
    <xf numFmtId="0" fontId="15" fillId="5" borderId="91" xfId="0" applyFont="1" applyFill="1" applyBorder="1" applyAlignment="1">
      <alignment horizontal="center" vertical="center"/>
    </xf>
    <xf numFmtId="0" fontId="15" fillId="5" borderId="92" xfId="0" applyFont="1" applyFill="1" applyBorder="1" applyAlignment="1">
      <alignment horizontal="center" vertical="center"/>
    </xf>
    <xf numFmtId="0" fontId="15" fillId="0" borderId="86" xfId="0" applyFont="1" applyBorder="1" applyAlignment="1">
      <alignment horizontal="left" vertical="center"/>
    </xf>
    <xf numFmtId="0" fontId="15" fillId="0" borderId="89" xfId="0" applyFont="1" applyBorder="1" applyAlignment="1">
      <alignment horizontal="left" vertical="center"/>
    </xf>
    <xf numFmtId="0" fontId="15" fillId="0" borderId="90" xfId="0" applyFont="1" applyBorder="1" applyAlignment="1">
      <alignment horizontal="left" vertical="center"/>
    </xf>
    <xf numFmtId="0" fontId="15" fillId="0" borderId="31" xfId="0" applyFont="1" applyBorder="1" applyAlignment="1" applyProtection="1">
      <alignment horizontal="left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88" xfId="0" applyFont="1" applyFill="1" applyBorder="1" applyAlignment="1">
      <alignment horizontal="center" vertical="center"/>
    </xf>
    <xf numFmtId="0" fontId="15" fillId="0" borderId="91" xfId="0" applyFont="1" applyBorder="1" applyAlignment="1">
      <alignment horizontal="left" vertical="center"/>
    </xf>
    <xf numFmtId="0" fontId="15" fillId="0" borderId="93" xfId="0" applyFont="1" applyBorder="1" applyAlignment="1">
      <alignment horizontal="left" vertical="center"/>
    </xf>
    <xf numFmtId="0" fontId="15" fillId="0" borderId="92" xfId="0" applyFont="1" applyBorder="1" applyAlignment="1">
      <alignment horizontal="left" vertical="center"/>
    </xf>
    <xf numFmtId="0" fontId="15" fillId="0" borderId="62" xfId="0" applyFont="1" applyBorder="1" applyAlignment="1">
      <alignment horizontal="center" vertical="center"/>
    </xf>
    <xf numFmtId="3" fontId="15" fillId="5" borderId="62" xfId="0" applyNumberFormat="1" applyFont="1" applyFill="1" applyBorder="1" applyAlignment="1">
      <alignment horizontal="right" vertical="center"/>
    </xf>
    <xf numFmtId="0" fontId="15" fillId="2" borderId="86" xfId="0" applyFont="1" applyFill="1" applyBorder="1" applyAlignment="1">
      <alignment horizontal="center" vertical="center"/>
    </xf>
    <xf numFmtId="0" fontId="15" fillId="2" borderId="89" xfId="0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center" vertical="center"/>
    </xf>
    <xf numFmtId="0" fontId="15" fillId="0" borderId="91" xfId="0" applyFont="1" applyBorder="1" applyAlignment="1">
      <alignment horizontal="right" vertical="center"/>
    </xf>
    <xf numFmtId="0" fontId="15" fillId="0" borderId="93" xfId="0" applyFont="1" applyBorder="1" applyAlignment="1">
      <alignment horizontal="right" vertical="center"/>
    </xf>
    <xf numFmtId="0" fontId="15" fillId="0" borderId="92" xfId="0" applyFont="1" applyBorder="1" applyAlignment="1">
      <alignment horizontal="right" vertical="center"/>
    </xf>
    <xf numFmtId="0" fontId="18" fillId="5" borderId="94" xfId="0" applyFont="1" applyFill="1" applyBorder="1" applyAlignment="1">
      <alignment horizontal="left" vertical="center"/>
    </xf>
    <xf numFmtId="0" fontId="15" fillId="5" borderId="106" xfId="0" applyFont="1" applyFill="1" applyBorder="1" applyAlignment="1">
      <alignment horizontal="center" vertical="center"/>
    </xf>
    <xf numFmtId="0" fontId="15" fillId="5" borderId="107" xfId="0" applyFont="1" applyFill="1" applyBorder="1" applyAlignment="1">
      <alignment horizontal="center" vertical="center"/>
    </xf>
    <xf numFmtId="0" fontId="15" fillId="5" borderId="98" xfId="0" applyFont="1" applyFill="1" applyBorder="1" applyAlignment="1">
      <alignment horizontal="center" vertical="center"/>
    </xf>
    <xf numFmtId="0" fontId="15" fillId="5" borderId="109" xfId="0" applyFont="1" applyFill="1" applyBorder="1" applyAlignment="1">
      <alignment horizontal="center" vertical="center"/>
    </xf>
    <xf numFmtId="0" fontId="15" fillId="2" borderId="101" xfId="0" applyFont="1" applyFill="1" applyBorder="1" applyAlignment="1">
      <alignment horizontal="center" vertical="center"/>
    </xf>
    <xf numFmtId="0" fontId="15" fillId="2" borderId="93" xfId="0" applyFont="1" applyFill="1" applyBorder="1" applyAlignment="1">
      <alignment horizontal="center" vertical="center"/>
    </xf>
    <xf numFmtId="0" fontId="15" fillId="2" borderId="100" xfId="0" applyFont="1" applyFill="1" applyBorder="1" applyAlignment="1">
      <alignment horizontal="center" vertical="center"/>
    </xf>
    <xf numFmtId="0" fontId="15" fillId="5" borderId="93" xfId="0" applyFont="1" applyFill="1" applyBorder="1" applyAlignment="1">
      <alignment horizontal="center" vertical="center"/>
    </xf>
    <xf numFmtId="0" fontId="18" fillId="5" borderId="83" xfId="0" applyFont="1" applyFill="1" applyBorder="1" applyAlignment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0" fontId="15" fillId="0" borderId="33" xfId="0" applyFont="1" applyBorder="1" applyAlignment="1" applyProtection="1">
      <alignment horizontal="left" vertical="center"/>
    </xf>
    <xf numFmtId="0" fontId="15" fillId="0" borderId="32" xfId="0" applyFont="1" applyBorder="1" applyAlignment="1" applyProtection="1">
      <alignment horizontal="left" vertical="center"/>
    </xf>
    <xf numFmtId="0" fontId="15" fillId="2" borderId="91" xfId="0" applyFont="1" applyFill="1" applyBorder="1" applyAlignment="1">
      <alignment horizontal="center" vertical="center"/>
    </xf>
    <xf numFmtId="179" fontId="15" fillId="5" borderId="91" xfId="0" applyNumberFormat="1" applyFont="1" applyFill="1" applyBorder="1" applyAlignment="1">
      <alignment horizontal="center" vertical="center"/>
    </xf>
    <xf numFmtId="179" fontId="15" fillId="5" borderId="93" xfId="0" applyNumberFormat="1" applyFont="1" applyFill="1" applyBorder="1" applyAlignment="1">
      <alignment horizontal="center" vertical="center"/>
    </xf>
    <xf numFmtId="179" fontId="15" fillId="5" borderId="92" xfId="0" applyNumberFormat="1" applyFont="1" applyFill="1" applyBorder="1" applyAlignment="1">
      <alignment horizontal="center" vertical="center"/>
    </xf>
    <xf numFmtId="0" fontId="15" fillId="0" borderId="91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8" fillId="5" borderId="62" xfId="0" applyFont="1" applyFill="1" applyBorder="1" applyAlignment="1">
      <alignment horizontal="left" vertical="center"/>
    </xf>
    <xf numFmtId="0" fontId="15" fillId="0" borderId="26" xfId="0" applyFont="1" applyBorder="1" applyAlignment="1" applyProtection="1">
      <alignment horizontal="left" vertical="center"/>
    </xf>
    <xf numFmtId="0" fontId="15" fillId="0" borderId="14" xfId="0" applyFont="1" applyBorder="1" applyAlignment="1" applyProtection="1">
      <alignment horizontal="left" vertical="center"/>
    </xf>
    <xf numFmtId="0" fontId="18" fillId="5" borderId="116" xfId="0" applyFont="1" applyFill="1" applyBorder="1" applyAlignment="1">
      <alignment horizontal="left" vertical="top" wrapText="1"/>
    </xf>
    <xf numFmtId="0" fontId="18" fillId="5" borderId="106" xfId="0" applyFont="1" applyFill="1" applyBorder="1" applyAlignment="1">
      <alignment horizontal="left" vertical="top" wrapText="1"/>
    </xf>
    <xf numFmtId="0" fontId="18" fillId="5" borderId="107" xfId="0" applyFont="1" applyFill="1" applyBorder="1" applyAlignment="1">
      <alignment horizontal="left" vertical="top" wrapText="1"/>
    </xf>
    <xf numFmtId="0" fontId="15" fillId="0" borderId="28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horizontal="left" vertical="center"/>
    </xf>
    <xf numFmtId="0" fontId="15" fillId="2" borderId="95" xfId="0" applyFont="1" applyFill="1" applyBorder="1" applyAlignment="1">
      <alignment horizontal="center" vertical="center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5" borderId="63" xfId="0" applyFont="1" applyFill="1" applyBorder="1" applyAlignment="1">
      <alignment horizontal="left" vertical="center"/>
    </xf>
    <xf numFmtId="0" fontId="15" fillId="2" borderId="96" xfId="0" applyFont="1" applyFill="1" applyBorder="1" applyAlignment="1">
      <alignment horizontal="center" vertical="center"/>
    </xf>
    <xf numFmtId="0" fontId="15" fillId="0" borderId="35" xfId="0" applyFont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1" xfId="0" applyFont="1" applyBorder="1" applyProtection="1">
      <alignment vertical="center"/>
    </xf>
    <xf numFmtId="0" fontId="15" fillId="0" borderId="36" xfId="0" applyFont="1" applyBorder="1" applyProtection="1">
      <alignment vertic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0" fontId="15" fillId="5" borderId="58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5" borderId="78" xfId="0" applyFont="1" applyFill="1" applyBorder="1" applyAlignment="1">
      <alignment horizontal="left" vertical="center"/>
    </xf>
    <xf numFmtId="0" fontId="15" fillId="5" borderId="79" xfId="0" applyFont="1" applyFill="1" applyBorder="1" applyAlignment="1">
      <alignment horizontal="left" vertical="center"/>
    </xf>
    <xf numFmtId="0" fontId="15" fillId="5" borderId="59" xfId="0" applyFont="1" applyFill="1" applyBorder="1" applyAlignment="1">
      <alignment horizontal="left" vertical="center"/>
    </xf>
    <xf numFmtId="0" fontId="15" fillId="0" borderId="87" xfId="0" applyFont="1" applyBorder="1" applyAlignment="1">
      <alignment horizontal="center" vertical="center"/>
    </xf>
    <xf numFmtId="0" fontId="15" fillId="2" borderId="110" xfId="0" applyFont="1" applyFill="1" applyBorder="1" applyAlignment="1">
      <alignment horizontal="center" vertical="center"/>
    </xf>
    <xf numFmtId="0" fontId="15" fillId="2" borderId="111" xfId="0" applyFont="1" applyFill="1" applyBorder="1" applyAlignment="1">
      <alignment horizontal="center" vertical="center"/>
    </xf>
    <xf numFmtId="0" fontId="15" fillId="2" borderId="112" xfId="0" applyFont="1" applyFill="1" applyBorder="1" applyAlignment="1">
      <alignment horizontal="center" vertical="center"/>
    </xf>
    <xf numFmtId="179" fontId="15" fillId="5" borderId="110" xfId="2" applyNumberFormat="1" applyFont="1" applyFill="1" applyBorder="1" applyAlignment="1">
      <alignment horizontal="center" vertical="center"/>
    </xf>
    <xf numFmtId="179" fontId="15" fillId="5" borderId="111" xfId="2" applyNumberFormat="1" applyFont="1" applyFill="1" applyBorder="1" applyAlignment="1">
      <alignment horizontal="center" vertical="center"/>
    </xf>
    <xf numFmtId="179" fontId="15" fillId="5" borderId="112" xfId="2" applyNumberFormat="1" applyFont="1" applyFill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2" borderId="80" xfId="0" applyFont="1" applyFill="1" applyBorder="1" applyAlignment="1">
      <alignment horizontal="center" vertical="center" textRotation="255"/>
    </xf>
    <xf numFmtId="0" fontId="15" fillId="2" borderId="67" xfId="0" applyFont="1" applyFill="1" applyBorder="1" applyAlignment="1">
      <alignment horizontal="center" vertical="center" textRotation="255"/>
    </xf>
    <xf numFmtId="0" fontId="15" fillId="2" borderId="68" xfId="0" applyFont="1" applyFill="1" applyBorder="1" applyAlignment="1">
      <alignment horizontal="center" vertical="center" textRotation="255"/>
    </xf>
    <xf numFmtId="0" fontId="15" fillId="2" borderId="104" xfId="0" applyFont="1" applyFill="1" applyBorder="1" applyAlignment="1">
      <alignment horizontal="center" vertical="center" textRotation="255"/>
    </xf>
    <xf numFmtId="0" fontId="15" fillId="2" borderId="74" xfId="0" applyFont="1" applyFill="1" applyBorder="1" applyAlignment="1">
      <alignment horizontal="center" vertical="center" textRotation="255"/>
    </xf>
    <xf numFmtId="0" fontId="15" fillId="2" borderId="73" xfId="0" applyFont="1" applyFill="1" applyBorder="1" applyAlignment="1">
      <alignment horizontal="center" vertical="center" textRotation="255"/>
    </xf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8" fillId="2" borderId="103" xfId="0" applyFont="1" applyFill="1" applyBorder="1" applyAlignment="1">
      <alignment horizontal="center" vertical="center"/>
    </xf>
    <xf numFmtId="0" fontId="18" fillId="2" borderId="94" xfId="0" applyFont="1" applyFill="1" applyBorder="1" applyAlignment="1">
      <alignment horizontal="center" vertical="center"/>
    </xf>
    <xf numFmtId="0" fontId="18" fillId="2" borderId="102" xfId="0" applyFont="1" applyFill="1" applyBorder="1" applyAlignment="1">
      <alignment horizontal="center" vertical="center"/>
    </xf>
    <xf numFmtId="0" fontId="18" fillId="5" borderId="91" xfId="0" applyFont="1" applyFill="1" applyBorder="1" applyAlignment="1">
      <alignment horizontal="left" vertical="center"/>
    </xf>
    <xf numFmtId="0" fontId="18" fillId="5" borderId="93" xfId="0" applyFont="1" applyFill="1" applyBorder="1" applyAlignment="1">
      <alignment horizontal="left" vertical="center"/>
    </xf>
    <xf numFmtId="0" fontId="18" fillId="5" borderId="100" xfId="0" applyFont="1" applyFill="1" applyBorder="1" applyAlignment="1">
      <alignment horizontal="left" vertical="center"/>
    </xf>
    <xf numFmtId="0" fontId="15" fillId="2" borderId="105" xfId="0" applyFont="1" applyFill="1" applyBorder="1" applyAlignment="1">
      <alignment horizontal="center" vertical="center"/>
    </xf>
    <xf numFmtId="0" fontId="15" fillId="5" borderId="105" xfId="0" applyFont="1" applyFill="1" applyBorder="1" applyAlignment="1">
      <alignment horizontal="center" vertical="center"/>
    </xf>
    <xf numFmtId="0" fontId="15" fillId="5" borderId="89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5" borderId="96" xfId="0" applyFont="1" applyFill="1" applyBorder="1" applyAlignment="1">
      <alignment horizontal="center" vertical="center"/>
    </xf>
    <xf numFmtId="0" fontId="15" fillId="5" borderId="82" xfId="0" applyFont="1" applyFill="1" applyBorder="1" applyAlignment="1">
      <alignment horizontal="center" vertical="center"/>
    </xf>
    <xf numFmtId="0" fontId="15" fillId="5" borderId="88" xfId="0" applyFont="1" applyFill="1" applyBorder="1" applyAlignment="1">
      <alignment horizontal="center" vertical="center"/>
    </xf>
    <xf numFmtId="0" fontId="17" fillId="2" borderId="73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6" xfId="0" applyFont="1" applyFill="1" applyBorder="1" applyAlignment="1">
      <alignment horizontal="center" vertical="center"/>
    </xf>
    <xf numFmtId="0" fontId="15" fillId="5" borderId="71" xfId="0" applyFont="1" applyFill="1" applyBorder="1" applyAlignment="1">
      <alignment horizontal="left" vertical="center"/>
    </xf>
    <xf numFmtId="0" fontId="15" fillId="5" borderId="76" xfId="0" applyFont="1" applyFill="1" applyBorder="1" applyAlignment="1">
      <alignment horizontal="left" vertical="center"/>
    </xf>
    <xf numFmtId="0" fontId="15" fillId="2" borderId="70" xfId="0" applyFont="1" applyFill="1" applyBorder="1" applyAlignment="1">
      <alignment horizontal="center" vertical="center"/>
    </xf>
    <xf numFmtId="0" fontId="15" fillId="0" borderId="100" xfId="0" applyFont="1" applyBorder="1" applyAlignment="1">
      <alignment horizontal="left" vertical="center"/>
    </xf>
    <xf numFmtId="0" fontId="15" fillId="3" borderId="13" xfId="0" applyFont="1" applyFill="1" applyBorder="1" applyAlignment="1" applyProtection="1">
      <alignment horizontal="left" vertical="center"/>
    </xf>
    <xf numFmtId="0" fontId="15" fillId="3" borderId="14" xfId="0" applyFont="1" applyFill="1" applyBorder="1" applyProtection="1">
      <alignment vertical="center"/>
    </xf>
    <xf numFmtId="0" fontId="17" fillId="2" borderId="101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center" vertical="center"/>
    </xf>
    <xf numFmtId="0" fontId="17" fillId="2" borderId="100" xfId="0" applyFont="1" applyFill="1" applyBorder="1" applyAlignment="1">
      <alignment horizontal="center" vertical="center"/>
    </xf>
    <xf numFmtId="0" fontId="15" fillId="2" borderId="108" xfId="0" applyFont="1" applyFill="1" applyBorder="1" applyAlignment="1">
      <alignment horizontal="center" vertical="center"/>
    </xf>
    <xf numFmtId="0" fontId="15" fillId="5" borderId="117" xfId="0" applyFont="1" applyFill="1" applyBorder="1" applyAlignment="1">
      <alignment horizontal="left" vertical="center"/>
    </xf>
    <xf numFmtId="0" fontId="15" fillId="5" borderId="97" xfId="0" applyFont="1" applyFill="1" applyBorder="1" applyAlignment="1">
      <alignment horizontal="left" vertical="center"/>
    </xf>
    <xf numFmtId="0" fontId="15" fillId="5" borderId="98" xfId="0" applyFont="1" applyFill="1" applyBorder="1" applyAlignment="1">
      <alignment horizontal="left" vertical="center"/>
    </xf>
    <xf numFmtId="0" fontId="15" fillId="5" borderId="99" xfId="0" applyFont="1" applyFill="1" applyBorder="1" applyAlignment="1">
      <alignment horizontal="left" vertical="center"/>
    </xf>
    <xf numFmtId="0" fontId="15" fillId="0" borderId="42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horizontal="left" vertical="center"/>
    </xf>
    <xf numFmtId="0" fontId="15" fillId="5" borderId="91" xfId="0" applyFont="1" applyFill="1" applyBorder="1" applyAlignment="1">
      <alignment horizontal="left" vertical="center"/>
    </xf>
    <xf numFmtId="0" fontId="15" fillId="5" borderId="93" xfId="0" applyFont="1" applyFill="1" applyBorder="1" applyAlignment="1">
      <alignment horizontal="left" vertical="center"/>
    </xf>
    <xf numFmtId="0" fontId="15" fillId="5" borderId="100" xfId="0" applyFont="1" applyFill="1" applyBorder="1" applyAlignment="1">
      <alignment horizontal="left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113" xfId="0" applyFont="1" applyFill="1" applyBorder="1" applyAlignment="1">
      <alignment horizontal="center" vertical="center"/>
    </xf>
    <xf numFmtId="0" fontId="15" fillId="2" borderId="114" xfId="0" applyFont="1" applyFill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left" vertical="center"/>
    </xf>
    <xf numFmtId="0" fontId="15" fillId="3" borderId="33" xfId="0" applyFont="1" applyFill="1" applyBorder="1" applyAlignment="1" applyProtection="1">
      <alignment horizontal="left" vertical="center"/>
    </xf>
    <xf numFmtId="0" fontId="15" fillId="3" borderId="32" xfId="0" applyFont="1" applyFill="1" applyBorder="1" applyAlignment="1" applyProtection="1">
      <alignment horizontal="left" vertical="center"/>
    </xf>
    <xf numFmtId="0" fontId="15" fillId="3" borderId="31" xfId="0" applyFont="1" applyFill="1" applyBorder="1" applyAlignment="1" applyProtection="1">
      <alignment horizontal="left" vertical="center"/>
    </xf>
    <xf numFmtId="0" fontId="15" fillId="3" borderId="22" xfId="0" applyFont="1" applyFill="1" applyBorder="1" applyProtection="1">
      <alignment vertical="center"/>
    </xf>
    <xf numFmtId="0" fontId="15" fillId="0" borderId="19" xfId="0" applyFont="1" applyBorder="1" applyAlignment="1" applyProtection="1">
      <alignment vertical="center" textRotation="255"/>
    </xf>
    <xf numFmtId="0" fontId="15" fillId="0" borderId="24" xfId="0" applyFont="1" applyBorder="1" applyProtection="1">
      <alignment vertical="center"/>
    </xf>
    <xf numFmtId="0" fontId="15" fillId="3" borderId="50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179" fontId="15" fillId="5" borderId="57" xfId="0" applyNumberFormat="1" applyFont="1" applyFill="1" applyBorder="1" applyAlignment="1">
      <alignment horizontal="center" vertical="center"/>
    </xf>
    <xf numFmtId="0" fontId="15" fillId="2" borderId="87" xfId="0" applyFont="1" applyFill="1" applyBorder="1" applyAlignment="1">
      <alignment horizontal="center" vertical="center" textRotation="255"/>
    </xf>
    <xf numFmtId="0" fontId="15" fillId="2" borderId="59" xfId="0" applyFont="1" applyFill="1" applyBorder="1" applyAlignment="1">
      <alignment horizontal="center" vertical="center" textRotation="255"/>
    </xf>
    <xf numFmtId="0" fontId="15" fillId="5" borderId="80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113" xfId="0" applyFont="1" applyBorder="1" applyAlignment="1">
      <alignment horizontal="left" vertical="center"/>
    </xf>
    <xf numFmtId="0" fontId="15" fillId="0" borderId="80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16" fillId="0" borderId="113" xfId="0" applyFont="1" applyBorder="1" applyAlignment="1">
      <alignment horizontal="left" vertical="center"/>
    </xf>
    <xf numFmtId="0" fontId="16" fillId="0" borderId="80" xfId="0" applyFont="1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6" fillId="0" borderId="65" xfId="0" applyFont="1" applyBorder="1" applyAlignment="1">
      <alignment horizontal="left" vertical="center"/>
    </xf>
    <xf numFmtId="0" fontId="16" fillId="0" borderId="82" xfId="0" applyFont="1" applyBorder="1" applyAlignment="1">
      <alignment horizontal="left" vertical="center"/>
    </xf>
    <xf numFmtId="0" fontId="16" fillId="0" borderId="61" xfId="0" applyFont="1" applyBorder="1" applyAlignment="1">
      <alignment horizontal="left" vertical="center"/>
    </xf>
    <xf numFmtId="0" fontId="15" fillId="5" borderId="94" xfId="0" applyFont="1" applyFill="1" applyBorder="1" applyAlignment="1">
      <alignment horizontal="center" vertical="center"/>
    </xf>
    <xf numFmtId="0" fontId="15" fillId="0" borderId="94" xfId="0" applyFont="1" applyBorder="1" applyAlignment="1">
      <alignment horizontal="left" vertical="center"/>
    </xf>
    <xf numFmtId="0" fontId="0" fillId="0" borderId="94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5" fillId="0" borderId="46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48" xfId="0" applyFont="1" applyBorder="1" applyAlignment="1" applyProtection="1">
      <alignment horizontal="left" vertical="center"/>
    </xf>
    <xf numFmtId="0" fontId="15" fillId="5" borderId="101" xfId="0" applyFont="1" applyFill="1" applyBorder="1" applyAlignment="1">
      <alignment horizontal="center" vertical="center"/>
    </xf>
    <xf numFmtId="0" fontId="16" fillId="0" borderId="91" xfId="0" applyFont="1" applyBorder="1" applyAlignment="1">
      <alignment horizontal="left" vertical="center"/>
    </xf>
    <xf numFmtId="0" fontId="16" fillId="0" borderId="93" xfId="0" applyFont="1" applyBorder="1" applyAlignment="1">
      <alignment horizontal="left" vertical="center"/>
    </xf>
    <xf numFmtId="0" fontId="16" fillId="0" borderId="92" xfId="0" applyFont="1" applyBorder="1" applyAlignment="1">
      <alignment horizontal="left" vertical="center"/>
    </xf>
    <xf numFmtId="0" fontId="15" fillId="0" borderId="45" xfId="0" applyFont="1" applyBorder="1" applyAlignment="1" applyProtection="1">
      <alignment horizontal="left" vertical="center"/>
    </xf>
    <xf numFmtId="0" fontId="15" fillId="0" borderId="33" xfId="0" applyFont="1" applyBorder="1" applyProtection="1">
      <alignment vertical="center"/>
    </xf>
    <xf numFmtId="0" fontId="15" fillId="0" borderId="32" xfId="0" applyFont="1" applyBorder="1" applyProtection="1">
      <alignment vertical="center"/>
    </xf>
    <xf numFmtId="0" fontId="14" fillId="0" borderId="62" xfId="0" applyFont="1" applyBorder="1" applyAlignment="1">
      <alignment horizontal="left" vertical="center"/>
    </xf>
    <xf numFmtId="0" fontId="15" fillId="3" borderId="33" xfId="0" applyFont="1" applyFill="1" applyBorder="1" applyProtection="1">
      <alignment vertical="center"/>
    </xf>
    <xf numFmtId="0" fontId="15" fillId="3" borderId="32" xfId="0" applyFont="1" applyFill="1" applyBorder="1" applyProtection="1">
      <alignment vertical="center"/>
    </xf>
    <xf numFmtId="180" fontId="14" fillId="5" borderId="62" xfId="0" applyNumberFormat="1" applyFont="1" applyFill="1" applyBorder="1" applyAlignment="1">
      <alignment horizontal="right" vertical="center"/>
    </xf>
    <xf numFmtId="0" fontId="15" fillId="2" borderId="87" xfId="0" applyFont="1" applyFill="1" applyBorder="1" applyAlignment="1">
      <alignment horizontal="center" vertical="center"/>
    </xf>
    <xf numFmtId="0" fontId="15" fillId="2" borderId="79" xfId="0" applyFont="1" applyFill="1" applyBorder="1" applyAlignment="1">
      <alignment horizontal="center" vertical="center"/>
    </xf>
    <xf numFmtId="0" fontId="15" fillId="2" borderId="115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18" fillId="5" borderId="104" xfId="0" applyFont="1" applyFill="1" applyBorder="1" applyAlignment="1">
      <alignment horizontal="left" vertical="center"/>
    </xf>
    <xf numFmtId="0" fontId="16" fillId="0" borderId="62" xfId="0" applyFont="1" applyBorder="1" applyAlignment="1">
      <alignment horizontal="center" vertical="center"/>
    </xf>
    <xf numFmtId="0" fontId="18" fillId="5" borderId="72" xfId="0" applyFont="1" applyFill="1" applyBorder="1" applyAlignment="1">
      <alignment horizontal="left" vertical="center"/>
    </xf>
    <xf numFmtId="0" fontId="18" fillId="5" borderId="73" xfId="0" applyFont="1" applyFill="1" applyBorder="1" applyAlignment="1">
      <alignment horizontal="left" vertical="center"/>
    </xf>
    <xf numFmtId="0" fontId="14" fillId="0" borderId="9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 wrapText="1"/>
    </xf>
    <xf numFmtId="0" fontId="16" fillId="2" borderId="79" xfId="0" applyFont="1" applyFill="1" applyBorder="1" applyAlignment="1">
      <alignment horizontal="center" vertical="center"/>
    </xf>
    <xf numFmtId="0" fontId="16" fillId="2" borderId="115" xfId="0" applyFont="1" applyFill="1" applyBorder="1" applyAlignment="1">
      <alignment horizontal="center" vertical="center"/>
    </xf>
    <xf numFmtId="0" fontId="16" fillId="2" borderId="87" xfId="0" applyFont="1" applyFill="1" applyBorder="1" applyAlignment="1">
      <alignment horizontal="center" vertical="center"/>
    </xf>
    <xf numFmtId="0" fontId="18" fillId="5" borderId="118" xfId="0" applyFont="1" applyFill="1" applyBorder="1" applyAlignment="1">
      <alignment horizontal="left" vertical="center"/>
    </xf>
    <xf numFmtId="0" fontId="16" fillId="2" borderId="80" xfId="0" applyFont="1" applyFill="1" applyBorder="1" applyAlignment="1">
      <alignment horizontal="center" vertical="center" textRotation="255"/>
    </xf>
    <xf numFmtId="0" fontId="16" fillId="2" borderId="67" xfId="0" applyFont="1" applyFill="1" applyBorder="1" applyAlignment="1">
      <alignment horizontal="center" vertical="center" textRotation="255"/>
    </xf>
    <xf numFmtId="0" fontId="16" fillId="2" borderId="68" xfId="0" applyFont="1" applyFill="1" applyBorder="1" applyAlignment="1">
      <alignment horizontal="center" vertical="center" textRotation="255"/>
    </xf>
    <xf numFmtId="0" fontId="16" fillId="2" borderId="104" xfId="0" applyFont="1" applyFill="1" applyBorder="1" applyAlignment="1">
      <alignment horizontal="center" vertical="center" textRotation="255"/>
    </xf>
    <xf numFmtId="0" fontId="16" fillId="2" borderId="74" xfId="0" applyFont="1" applyFill="1" applyBorder="1" applyAlignment="1">
      <alignment horizontal="center" vertical="center" textRotation="255"/>
    </xf>
    <xf numFmtId="0" fontId="16" fillId="2" borderId="73" xfId="0" applyFont="1" applyFill="1" applyBorder="1" applyAlignment="1">
      <alignment horizontal="center" vertical="center" textRotation="255"/>
    </xf>
    <xf numFmtId="0" fontId="18" fillId="5" borderId="77" xfId="0" applyFont="1" applyFill="1" applyBorder="1" applyAlignment="1">
      <alignment horizontal="left" vertical="center"/>
    </xf>
    <xf numFmtId="0" fontId="16" fillId="2" borderId="80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/>
    </xf>
    <xf numFmtId="0" fontId="16" fillId="2" borderId="81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16" fillId="2" borderId="80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left" vertical="center"/>
    </xf>
    <xf numFmtId="0" fontId="15" fillId="2" borderId="80" xfId="0" applyFont="1" applyFill="1" applyBorder="1" applyAlignment="1">
      <alignment horizontal="center" vertical="center" wrapText="1"/>
    </xf>
    <xf numFmtId="0" fontId="15" fillId="0" borderId="79" xfId="0" applyFont="1" applyBorder="1" applyAlignment="1">
      <alignment horizontal="left" vertical="center"/>
    </xf>
    <xf numFmtId="0" fontId="15" fillId="2" borderId="66" xfId="0" applyFont="1" applyFill="1" applyBorder="1" applyAlignment="1">
      <alignment horizontal="center" vertical="center" textRotation="255"/>
    </xf>
    <xf numFmtId="0" fontId="15" fillId="2" borderId="0" xfId="0" applyFont="1" applyFill="1" applyBorder="1" applyAlignment="1">
      <alignment horizontal="center" vertical="center" textRotation="255"/>
    </xf>
    <xf numFmtId="0" fontId="15" fillId="2" borderId="72" xfId="0" applyFont="1" applyFill="1" applyBorder="1" applyAlignment="1">
      <alignment horizontal="center" vertical="center" textRotation="255"/>
    </xf>
    <xf numFmtId="0" fontId="18" fillId="2" borderId="87" xfId="0" applyFont="1" applyFill="1" applyBorder="1" applyAlignment="1">
      <alignment horizontal="center" vertical="center"/>
    </xf>
    <xf numFmtId="0" fontId="18" fillId="2" borderId="79" xfId="0" applyFont="1" applyFill="1" applyBorder="1" applyAlignment="1">
      <alignment horizontal="center" vertical="center"/>
    </xf>
    <xf numFmtId="0" fontId="18" fillId="2" borderId="115" xfId="0" applyFont="1" applyFill="1" applyBorder="1" applyAlignment="1">
      <alignment horizontal="center" vertical="center"/>
    </xf>
    <xf numFmtId="0" fontId="15" fillId="0" borderId="103" xfId="0" applyFont="1" applyBorder="1" applyAlignment="1">
      <alignment horizontal="left" vertical="center"/>
    </xf>
    <xf numFmtId="0" fontId="14" fillId="0" borderId="79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/>
    </xf>
    <xf numFmtId="0" fontId="15" fillId="5" borderId="62" xfId="0" applyFont="1" applyFill="1" applyBorder="1" applyAlignment="1">
      <alignment horizontal="center" vertical="center"/>
    </xf>
    <xf numFmtId="0" fontId="15" fillId="0" borderId="84" xfId="0" applyFont="1" applyBorder="1" applyAlignment="1">
      <alignment horizontal="left" vertical="center"/>
    </xf>
    <xf numFmtId="0" fontId="15" fillId="0" borderId="80" xfId="0" applyFont="1" applyFill="1" applyBorder="1" applyAlignment="1">
      <alignment horizontal="center" vertical="center" textRotation="255"/>
    </xf>
    <xf numFmtId="0" fontId="15" fillId="0" borderId="66" xfId="0" applyFont="1" applyFill="1" applyBorder="1" applyAlignment="1">
      <alignment horizontal="center" vertical="center" textRotation="255"/>
    </xf>
    <xf numFmtId="0" fontId="15" fillId="0" borderId="67" xfId="0" applyFont="1" applyFill="1" applyBorder="1" applyAlignment="1">
      <alignment horizontal="center" vertical="center" textRotation="255"/>
    </xf>
    <xf numFmtId="0" fontId="15" fillId="0" borderId="68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04" xfId="0" applyFont="1" applyFill="1" applyBorder="1" applyAlignment="1">
      <alignment horizontal="left" vertical="center"/>
    </xf>
    <xf numFmtId="0" fontId="18" fillId="5" borderId="68" xfId="0" applyFont="1" applyFill="1" applyBorder="1" applyAlignment="1">
      <alignment horizontal="left" vertical="top" wrapText="1"/>
    </xf>
    <xf numFmtId="0" fontId="18" fillId="5" borderId="74" xfId="0" applyFont="1" applyFill="1" applyBorder="1" applyAlignment="1">
      <alignment horizontal="left" vertical="top" wrapText="1"/>
    </xf>
    <xf numFmtId="0" fontId="15" fillId="0" borderId="83" xfId="0" applyFont="1" applyBorder="1" applyAlignment="1">
      <alignment horizontal="left" vertical="center"/>
    </xf>
    <xf numFmtId="0" fontId="15" fillId="5" borderId="84" xfId="0" applyFont="1" applyFill="1" applyBorder="1" applyAlignment="1">
      <alignment horizontal="center" vertical="center"/>
    </xf>
    <xf numFmtId="0" fontId="15" fillId="0" borderId="50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15" fillId="0" borderId="16" xfId="0" applyFont="1" applyBorder="1" applyAlignment="1" applyProtection="1">
      <alignment horizontal="left" vertical="center"/>
    </xf>
    <xf numFmtId="0" fontId="15" fillId="0" borderId="5" xfId="0" applyFont="1" applyBorder="1" applyProtection="1">
      <alignment vertical="center"/>
    </xf>
    <xf numFmtId="0" fontId="15" fillId="0" borderId="11" xfId="0" applyFont="1" applyBorder="1" applyProtection="1">
      <alignment vertical="center"/>
    </xf>
    <xf numFmtId="0" fontId="15" fillId="0" borderId="6" xfId="0" applyFont="1" applyBorder="1" applyProtection="1">
      <alignment vertical="center"/>
    </xf>
    <xf numFmtId="0" fontId="15" fillId="0" borderId="31" xfId="0" applyFont="1" applyFill="1" applyBorder="1" applyAlignment="1" applyProtection="1">
      <alignment horizontal="left" vertical="center"/>
    </xf>
    <xf numFmtId="0" fontId="15" fillId="0" borderId="22" xfId="0" applyFont="1" applyFill="1" applyBorder="1" applyProtection="1">
      <alignment vertical="center"/>
    </xf>
    <xf numFmtId="0" fontId="15" fillId="0" borderId="13" xfId="0" applyFont="1" applyBorder="1" applyAlignment="1" applyProtection="1">
      <alignment horizontal="right" vertical="center"/>
    </xf>
    <xf numFmtId="0" fontId="15" fillId="0" borderId="14" xfId="0" applyFont="1" applyBorder="1" applyAlignment="1" applyProtection="1">
      <alignment horizontal="right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0" fontId="15" fillId="0" borderId="51" xfId="0" applyFont="1" applyBorder="1" applyAlignment="1" applyProtection="1">
      <alignment horizontal="left" vertical="center"/>
    </xf>
    <xf numFmtId="0" fontId="15" fillId="0" borderId="36" xfId="0" applyFont="1" applyBorder="1" applyAlignment="1" applyProtection="1">
      <alignment horizontal="left" vertical="center"/>
    </xf>
    <xf numFmtId="0" fontId="15" fillId="4" borderId="30" xfId="0" applyFont="1" applyFill="1" applyBorder="1" applyAlignment="1" applyProtection="1">
      <alignment horizontal="left" vertical="center"/>
    </xf>
    <xf numFmtId="0" fontId="15" fillId="4" borderId="33" xfId="0" applyFont="1" applyFill="1" applyBorder="1" applyAlignment="1" applyProtection="1">
      <alignment horizontal="left" vertical="center"/>
    </xf>
    <xf numFmtId="0" fontId="15" fillId="4" borderId="32" xfId="0" applyFont="1" applyFill="1" applyBorder="1" applyAlignment="1" applyProtection="1">
      <alignment horizontal="left" vertical="center"/>
    </xf>
    <xf numFmtId="0" fontId="15" fillId="4" borderId="13" xfId="0" applyFont="1" applyFill="1" applyBorder="1" applyAlignment="1" applyProtection="1">
      <alignment horizontal="left" vertical="center"/>
    </xf>
    <xf numFmtId="0" fontId="15" fillId="4" borderId="14" xfId="0" applyFont="1" applyFill="1" applyBorder="1" applyProtection="1">
      <alignment vertical="center"/>
    </xf>
    <xf numFmtId="0" fontId="15" fillId="0" borderId="24" xfId="0" applyFont="1" applyBorder="1" applyAlignment="1" applyProtection="1">
      <alignment vertical="center" textRotation="255"/>
    </xf>
    <xf numFmtId="0" fontId="15" fillId="3" borderId="50" xfId="0" applyFont="1" applyFill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left" vertical="center" wrapText="1"/>
    </xf>
    <xf numFmtId="0" fontId="15" fillId="3" borderId="16" xfId="0" applyFont="1" applyFill="1" applyBorder="1" applyAlignment="1" applyProtection="1">
      <alignment horizontal="left" vertical="center" wrapText="1"/>
    </xf>
    <xf numFmtId="0" fontId="15" fillId="0" borderId="13" xfId="0" applyFont="1" applyFill="1" applyBorder="1" applyAlignment="1" applyProtection="1">
      <alignment horizontal="left" vertical="center"/>
    </xf>
    <xf numFmtId="0" fontId="15" fillId="0" borderId="14" xfId="0" applyFont="1" applyFill="1" applyBorder="1" applyProtection="1">
      <alignment vertical="center"/>
    </xf>
    <xf numFmtId="0" fontId="15" fillId="0" borderId="19" xfId="0" applyFont="1" applyBorder="1" applyAlignment="1" applyProtection="1">
      <alignment horizontal="center" vertical="center" textRotation="255" wrapText="1"/>
    </xf>
    <xf numFmtId="0" fontId="15" fillId="0" borderId="12" xfId="0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179" fontId="16" fillId="5" borderId="86" xfId="0" applyNumberFormat="1" applyFont="1" applyFill="1" applyBorder="1" applyAlignment="1">
      <alignment horizontal="center" vertical="center"/>
    </xf>
    <xf numFmtId="0" fontId="15" fillId="0" borderId="49" xfId="0" applyFont="1" applyBorder="1" applyAlignment="1" applyProtection="1">
      <alignment horizontal="left" vertical="center" shrinkToFit="1"/>
    </xf>
    <xf numFmtId="0" fontId="15" fillId="0" borderId="52" xfId="0" applyFont="1" applyBorder="1" applyProtection="1">
      <alignment vertical="center"/>
    </xf>
    <xf numFmtId="0" fontId="15" fillId="0" borderId="37" xfId="0" applyFont="1" applyBorder="1" applyProtection="1">
      <alignment vertical="center"/>
    </xf>
    <xf numFmtId="0" fontId="15" fillId="0" borderId="53" xfId="0" applyFont="1" applyBorder="1" applyProtection="1">
      <alignment vertical="center"/>
    </xf>
    <xf numFmtId="0" fontId="15" fillId="3" borderId="49" xfId="0" applyFont="1" applyFill="1" applyBorder="1" applyAlignment="1" applyProtection="1">
      <alignment horizontal="left" vertical="center" shrinkToFit="1"/>
    </xf>
    <xf numFmtId="0" fontId="15" fillId="3" borderId="52" xfId="0" applyFont="1" applyFill="1" applyBorder="1" applyProtection="1">
      <alignment vertical="center"/>
    </xf>
    <xf numFmtId="0" fontId="15" fillId="3" borderId="37" xfId="0" applyFont="1" applyFill="1" applyBorder="1" applyProtection="1">
      <alignment vertical="center"/>
    </xf>
    <xf numFmtId="0" fontId="15" fillId="3" borderId="53" xfId="0" applyFont="1" applyFill="1" applyBorder="1" applyProtection="1">
      <alignment vertical="center"/>
    </xf>
    <xf numFmtId="0" fontId="15" fillId="0" borderId="35" xfId="0" applyFont="1" applyBorder="1" applyAlignment="1" applyProtection="1">
      <alignment horizontal="left" vertical="center" shrinkToFit="1"/>
    </xf>
    <xf numFmtId="0" fontId="15" fillId="0" borderId="54" xfId="0" applyFont="1" applyBorder="1" applyProtection="1">
      <alignment vertical="center"/>
    </xf>
    <xf numFmtId="0" fontId="15" fillId="0" borderId="19" xfId="0" applyFont="1" applyBorder="1" applyAlignment="1" applyProtection="1">
      <alignment vertical="center" textRotation="255" wrapText="1"/>
    </xf>
  </cellXfs>
  <cellStyles count="7">
    <cellStyle name="桁区切り" xfId="1" builtinId="6"/>
    <cellStyle name="桁区切り 2" xfId="5"/>
    <cellStyle name="通貨" xfId="2" builtinId="7"/>
    <cellStyle name="通貨 2" xfId="6"/>
    <cellStyle name="標準" xfId="0" builtinId="0"/>
    <cellStyle name="標準 2" xfId="4"/>
    <cellStyle name="標準 3" xfId="3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629"/>
  <sheetViews>
    <sheetView tabSelected="1" zoomScaleNormal="100" workbookViewId="0">
      <pane xSplit="7545" ySplit="1350" topLeftCell="F67" activePane="bottomRight"/>
      <selection pane="topRight" activeCell="G1" sqref="G1"/>
      <selection pane="bottomLeft" activeCell="A14" sqref="A14"/>
      <selection pane="bottomRight" activeCell="G21" sqref="G21"/>
    </sheetView>
  </sheetViews>
  <sheetFormatPr defaultRowHeight="13.5" x14ac:dyDescent="0.15"/>
  <cols>
    <col min="1" max="1" width="4.5" style="98" bestFit="1" customWidth="1"/>
    <col min="2" max="2" width="8.25" style="101" customWidth="1"/>
    <col min="3" max="3" width="17.75" style="98" bestFit="1" customWidth="1"/>
    <col min="4" max="4" width="22.375" style="98" bestFit="1" customWidth="1"/>
    <col min="5" max="5" width="6.375" style="98" bestFit="1" customWidth="1"/>
    <col min="6" max="6" width="32.875" style="119" customWidth="1"/>
    <col min="7" max="9" width="25.625" style="98" customWidth="1"/>
    <col min="10" max="12" width="16.125" style="98" customWidth="1"/>
    <col min="13" max="34" width="25.625" style="98" customWidth="1"/>
    <col min="35" max="106" width="25.75" style="98" customWidth="1"/>
    <col min="107" max="16384" width="9" style="98"/>
  </cols>
  <sheetData>
    <row r="1" spans="1:106" x14ac:dyDescent="0.15">
      <c r="B1" s="319" t="s">
        <v>0</v>
      </c>
      <c r="C1" s="319"/>
      <c r="D1" s="319"/>
      <c r="E1" s="319"/>
      <c r="F1" s="99"/>
      <c r="G1" s="100"/>
      <c r="H1" s="101"/>
      <c r="I1" s="101"/>
      <c r="K1" s="101"/>
      <c r="L1" s="101"/>
      <c r="N1" s="101"/>
      <c r="O1" s="101"/>
      <c r="Q1" s="101"/>
      <c r="R1" s="101"/>
      <c r="T1" s="101"/>
      <c r="U1" s="101"/>
      <c r="V1" s="101"/>
      <c r="W1" s="101"/>
      <c r="X1" s="101"/>
      <c r="Z1" s="101"/>
      <c r="AA1" s="101"/>
      <c r="AC1" s="101"/>
      <c r="AD1" s="101"/>
      <c r="AF1" s="101"/>
      <c r="AG1" s="101"/>
      <c r="AI1" s="101"/>
      <c r="AJ1" s="101"/>
    </row>
    <row r="2" spans="1:106" x14ac:dyDescent="0.15">
      <c r="A2" s="102">
        <v>1</v>
      </c>
      <c r="B2" s="320" t="s">
        <v>1</v>
      </c>
      <c r="C2" s="294"/>
      <c r="D2" s="294"/>
      <c r="E2" s="295"/>
      <c r="F2" s="321" t="s">
        <v>2</v>
      </c>
      <c r="G2" s="102">
        <v>1</v>
      </c>
      <c r="H2" s="102">
        <v>2</v>
      </c>
      <c r="I2" s="102">
        <v>3</v>
      </c>
      <c r="J2" s="102">
        <v>4</v>
      </c>
      <c r="K2" s="102">
        <v>5</v>
      </c>
      <c r="L2" s="102">
        <v>6</v>
      </c>
      <c r="M2" s="102">
        <v>7</v>
      </c>
      <c r="N2" s="102">
        <v>8</v>
      </c>
      <c r="O2" s="102">
        <v>9</v>
      </c>
      <c r="P2" s="102">
        <v>10</v>
      </c>
      <c r="Q2" s="102">
        <v>11</v>
      </c>
      <c r="R2" s="102">
        <v>12</v>
      </c>
      <c r="S2" s="102">
        <v>13</v>
      </c>
      <c r="T2" s="102">
        <v>14</v>
      </c>
      <c r="U2" s="102">
        <v>15</v>
      </c>
      <c r="V2" s="102">
        <v>16</v>
      </c>
      <c r="W2" s="102">
        <v>17</v>
      </c>
      <c r="X2" s="102">
        <v>18</v>
      </c>
      <c r="Y2" s="102">
        <v>19</v>
      </c>
      <c r="Z2" s="102">
        <v>20</v>
      </c>
      <c r="AA2" s="102">
        <v>21</v>
      </c>
      <c r="AB2" s="102">
        <v>22</v>
      </c>
      <c r="AC2" s="102">
        <v>23</v>
      </c>
      <c r="AD2" s="102">
        <v>24</v>
      </c>
      <c r="AE2" s="102">
        <v>25</v>
      </c>
      <c r="AF2" s="102">
        <v>26</v>
      </c>
      <c r="AG2" s="102">
        <v>27</v>
      </c>
      <c r="AH2" s="102">
        <v>28</v>
      </c>
      <c r="AI2" s="102">
        <v>29</v>
      </c>
      <c r="AJ2" s="102">
        <v>30</v>
      </c>
      <c r="AK2" s="102">
        <v>31</v>
      </c>
      <c r="AL2" s="102">
        <v>32</v>
      </c>
      <c r="AM2" s="102">
        <v>33</v>
      </c>
      <c r="AN2" s="102">
        <v>34</v>
      </c>
      <c r="AO2" s="102">
        <v>35</v>
      </c>
      <c r="AP2" s="102">
        <v>36</v>
      </c>
      <c r="AQ2" s="102">
        <v>37</v>
      </c>
      <c r="AR2" s="102">
        <v>38</v>
      </c>
      <c r="AS2" s="102">
        <v>39</v>
      </c>
      <c r="AT2" s="102">
        <v>40</v>
      </c>
      <c r="AU2" s="102">
        <v>41</v>
      </c>
      <c r="AV2" s="102">
        <v>42</v>
      </c>
      <c r="AW2" s="102">
        <v>43</v>
      </c>
      <c r="AX2" s="102">
        <v>44</v>
      </c>
      <c r="AY2" s="102">
        <v>45</v>
      </c>
      <c r="AZ2" s="102">
        <v>46</v>
      </c>
      <c r="BA2" s="102">
        <v>47</v>
      </c>
      <c r="BB2" s="102">
        <v>48</v>
      </c>
      <c r="BC2" s="102">
        <v>49</v>
      </c>
      <c r="BD2" s="102">
        <v>50</v>
      </c>
      <c r="BE2" s="102">
        <v>51</v>
      </c>
      <c r="BF2" s="102">
        <v>52</v>
      </c>
      <c r="BG2" s="102">
        <v>53</v>
      </c>
      <c r="BH2" s="102">
        <v>54</v>
      </c>
      <c r="BI2" s="102">
        <v>55</v>
      </c>
      <c r="BJ2" s="102">
        <v>56</v>
      </c>
      <c r="BK2" s="102">
        <v>57</v>
      </c>
      <c r="BL2" s="102">
        <v>58</v>
      </c>
      <c r="BM2" s="102">
        <v>59</v>
      </c>
      <c r="BN2" s="102">
        <v>60</v>
      </c>
      <c r="BO2" s="102">
        <v>61</v>
      </c>
      <c r="BP2" s="102">
        <v>62</v>
      </c>
      <c r="BQ2" s="102">
        <v>63</v>
      </c>
      <c r="BR2" s="102">
        <v>64</v>
      </c>
      <c r="BS2" s="102">
        <v>65</v>
      </c>
      <c r="BT2" s="102">
        <v>66</v>
      </c>
      <c r="BU2" s="102">
        <v>67</v>
      </c>
      <c r="BV2" s="102">
        <v>68</v>
      </c>
      <c r="BW2" s="102">
        <v>69</v>
      </c>
      <c r="BX2" s="102">
        <v>70</v>
      </c>
      <c r="BY2" s="102">
        <v>71</v>
      </c>
      <c r="BZ2" s="102">
        <v>72</v>
      </c>
      <c r="CA2" s="102">
        <v>73</v>
      </c>
      <c r="CB2" s="102">
        <v>74</v>
      </c>
      <c r="CC2" s="102">
        <v>75</v>
      </c>
      <c r="CD2" s="102">
        <v>76</v>
      </c>
      <c r="CE2" s="102">
        <v>77</v>
      </c>
      <c r="CF2" s="102">
        <v>78</v>
      </c>
      <c r="CG2" s="102">
        <v>79</v>
      </c>
      <c r="CH2" s="102">
        <v>80</v>
      </c>
      <c r="CI2" s="102">
        <v>81</v>
      </c>
      <c r="CJ2" s="102">
        <v>82</v>
      </c>
      <c r="CK2" s="102">
        <v>83</v>
      </c>
      <c r="CL2" s="102">
        <v>84</v>
      </c>
      <c r="CM2" s="102">
        <v>85</v>
      </c>
      <c r="CN2" s="102">
        <v>86</v>
      </c>
      <c r="CO2" s="102">
        <v>87</v>
      </c>
      <c r="CP2" s="102">
        <v>88</v>
      </c>
      <c r="CQ2" s="102">
        <v>89</v>
      </c>
      <c r="CR2" s="102">
        <v>90</v>
      </c>
      <c r="CS2" s="102">
        <v>91</v>
      </c>
      <c r="CT2" s="102">
        <v>92</v>
      </c>
      <c r="CU2" s="102">
        <v>93</v>
      </c>
      <c r="CV2" s="102">
        <v>94</v>
      </c>
      <c r="CW2" s="102">
        <v>95</v>
      </c>
      <c r="CX2" s="102">
        <v>96</v>
      </c>
      <c r="CY2" s="102">
        <v>97</v>
      </c>
      <c r="CZ2" s="102">
        <v>98</v>
      </c>
      <c r="DA2" s="102">
        <v>99</v>
      </c>
      <c r="DB2" s="102">
        <v>100</v>
      </c>
    </row>
    <row r="3" spans="1:106" s="103" customFormat="1" x14ac:dyDescent="0.15">
      <c r="A3" s="102">
        <v>2</v>
      </c>
      <c r="B3" s="323" t="s">
        <v>3</v>
      </c>
      <c r="C3" s="323"/>
      <c r="D3" s="1" t="s">
        <v>4</v>
      </c>
      <c r="E3" s="1"/>
      <c r="F3" s="322"/>
      <c r="G3" s="2" t="s">
        <v>723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6" x14ac:dyDescent="0.15">
      <c r="A4" s="102">
        <v>3</v>
      </c>
      <c r="B4" s="324" t="s">
        <v>5</v>
      </c>
      <c r="C4" s="327" t="s">
        <v>6</v>
      </c>
      <c r="D4" s="328"/>
      <c r="E4" s="232"/>
      <c r="F4" s="3" t="s">
        <v>7</v>
      </c>
      <c r="G4" s="120" t="s">
        <v>315</v>
      </c>
      <c r="H4" s="120" t="s">
        <v>433</v>
      </c>
      <c r="I4" s="120" t="s">
        <v>611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</row>
    <row r="5" spans="1:106" x14ac:dyDescent="0.15">
      <c r="A5" s="102">
        <v>4</v>
      </c>
      <c r="B5" s="325"/>
      <c r="C5" s="4" t="s">
        <v>8</v>
      </c>
      <c r="D5" s="164" t="s">
        <v>9</v>
      </c>
      <c r="E5" s="165"/>
      <c r="F5" s="160" t="s">
        <v>720</v>
      </c>
      <c r="G5" s="121">
        <v>2019</v>
      </c>
      <c r="H5" s="121">
        <v>2019</v>
      </c>
      <c r="I5" s="121">
        <v>2019</v>
      </c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</row>
    <row r="6" spans="1:106" x14ac:dyDescent="0.15">
      <c r="A6" s="102">
        <v>5</v>
      </c>
      <c r="B6" s="325"/>
      <c r="C6" s="4"/>
      <c r="D6" s="164" t="s">
        <v>11</v>
      </c>
      <c r="E6" s="165"/>
      <c r="F6" s="5" t="s">
        <v>721</v>
      </c>
      <c r="G6" s="121">
        <v>3</v>
      </c>
      <c r="H6" s="121">
        <v>3</v>
      </c>
      <c r="I6" s="121">
        <v>3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</row>
    <row r="7" spans="1:106" x14ac:dyDescent="0.15">
      <c r="A7" s="102">
        <v>6</v>
      </c>
      <c r="B7" s="326"/>
      <c r="C7" s="6"/>
      <c r="D7" s="203" t="s">
        <v>12</v>
      </c>
      <c r="E7" s="200"/>
      <c r="F7" s="5" t="s">
        <v>722</v>
      </c>
      <c r="G7" s="121">
        <v>5</v>
      </c>
      <c r="H7" s="121">
        <v>2</v>
      </c>
      <c r="I7" s="121">
        <v>3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</row>
    <row r="8" spans="1:106" ht="13.5" customHeight="1" x14ac:dyDescent="0.15">
      <c r="A8" s="102">
        <v>7</v>
      </c>
      <c r="B8" s="201" t="s">
        <v>13</v>
      </c>
      <c r="C8" s="184" t="s">
        <v>14</v>
      </c>
      <c r="D8" s="185"/>
      <c r="E8" s="182"/>
      <c r="F8" s="104" t="s">
        <v>15</v>
      </c>
      <c r="G8" s="122" t="s">
        <v>434</v>
      </c>
      <c r="H8" s="122" t="s">
        <v>435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</row>
    <row r="9" spans="1:106" x14ac:dyDescent="0.15">
      <c r="A9" s="102">
        <v>8</v>
      </c>
      <c r="B9" s="172"/>
      <c r="C9" s="196" t="s">
        <v>16</v>
      </c>
      <c r="D9" s="197"/>
      <c r="E9" s="165"/>
      <c r="F9" s="5">
        <v>99</v>
      </c>
      <c r="G9" s="120">
        <v>21</v>
      </c>
      <c r="H9" s="120">
        <v>22</v>
      </c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</row>
    <row r="10" spans="1:106" x14ac:dyDescent="0.15">
      <c r="A10" s="102">
        <v>9</v>
      </c>
      <c r="B10" s="172"/>
      <c r="C10" s="198" t="s">
        <v>17</v>
      </c>
      <c r="D10" s="199"/>
      <c r="E10" s="200"/>
      <c r="F10" s="7">
        <v>99</v>
      </c>
      <c r="G10" s="25">
        <v>5</v>
      </c>
      <c r="H10" s="25">
        <v>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x14ac:dyDescent="0.15">
      <c r="A11" s="102">
        <v>10</v>
      </c>
      <c r="B11" s="172"/>
      <c r="C11" s="184" t="s">
        <v>18</v>
      </c>
      <c r="D11" s="185"/>
      <c r="E11" s="182"/>
      <c r="F11" s="162" t="s">
        <v>19</v>
      </c>
      <c r="G11" s="122"/>
      <c r="H11" s="122"/>
      <c r="I11" s="122" t="s">
        <v>670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</row>
    <row r="12" spans="1:106" x14ac:dyDescent="0.15">
      <c r="A12" s="102">
        <v>11</v>
      </c>
      <c r="B12" s="172"/>
      <c r="C12" s="196" t="s">
        <v>20</v>
      </c>
      <c r="D12" s="197"/>
      <c r="E12" s="165"/>
      <c r="F12" s="5">
        <v>99</v>
      </c>
      <c r="G12" s="121">
        <v>1</v>
      </c>
      <c r="H12" s="121">
        <v>3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</row>
    <row r="13" spans="1:106" x14ac:dyDescent="0.15">
      <c r="A13" s="102">
        <v>12</v>
      </c>
      <c r="B13" s="172"/>
      <c r="C13" s="196" t="s">
        <v>21</v>
      </c>
      <c r="D13" s="197"/>
      <c r="E13" s="165"/>
      <c r="F13" s="5">
        <v>99</v>
      </c>
      <c r="G13" s="121">
        <v>2</v>
      </c>
      <c r="H13" s="121">
        <v>4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</row>
    <row r="14" spans="1:106" x14ac:dyDescent="0.15">
      <c r="A14" s="102">
        <v>13</v>
      </c>
      <c r="B14" s="172"/>
      <c r="C14" s="198" t="s">
        <v>22</v>
      </c>
      <c r="D14" s="199"/>
      <c r="E14" s="200"/>
      <c r="F14" s="7" t="s">
        <v>23</v>
      </c>
      <c r="G14" s="15" t="s">
        <v>436</v>
      </c>
      <c r="H14" s="15" t="s">
        <v>437</v>
      </c>
      <c r="I14" s="15" t="s">
        <v>671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</row>
    <row r="15" spans="1:106" x14ac:dyDescent="0.15">
      <c r="A15" s="102">
        <v>14</v>
      </c>
      <c r="B15" s="172"/>
      <c r="C15" s="184" t="s">
        <v>24</v>
      </c>
      <c r="D15" s="185"/>
      <c r="E15" s="182"/>
      <c r="F15" s="8" t="s">
        <v>25</v>
      </c>
      <c r="G15" s="123" t="s">
        <v>745</v>
      </c>
      <c r="H15" s="123" t="s">
        <v>751</v>
      </c>
      <c r="I15" s="123" t="s">
        <v>752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</row>
    <row r="16" spans="1:106" x14ac:dyDescent="0.15">
      <c r="A16" s="102">
        <v>15</v>
      </c>
      <c r="B16" s="172"/>
      <c r="C16" s="198" t="s">
        <v>26</v>
      </c>
      <c r="D16" s="199"/>
      <c r="E16" s="200"/>
      <c r="F16" s="9" t="s">
        <v>27</v>
      </c>
      <c r="G16" s="124" t="s">
        <v>438</v>
      </c>
      <c r="H16" s="124" t="s">
        <v>753</v>
      </c>
      <c r="I16" s="124" t="s">
        <v>619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</row>
    <row r="17" spans="1:106" x14ac:dyDescent="0.15">
      <c r="A17" s="102">
        <v>16</v>
      </c>
      <c r="B17" s="172"/>
      <c r="C17" s="252" t="s">
        <v>28</v>
      </c>
      <c r="D17" s="181" t="s">
        <v>29</v>
      </c>
      <c r="E17" s="182"/>
      <c r="F17" s="166" t="s">
        <v>724</v>
      </c>
      <c r="G17" s="122"/>
      <c r="H17" s="122" t="s">
        <v>30</v>
      </c>
      <c r="I17" s="122" t="s">
        <v>30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</row>
    <row r="18" spans="1:106" x14ac:dyDescent="0.15">
      <c r="A18" s="102">
        <v>17</v>
      </c>
      <c r="B18" s="172"/>
      <c r="C18" s="263"/>
      <c r="D18" s="203" t="s">
        <v>31</v>
      </c>
      <c r="E18" s="200"/>
      <c r="F18" s="302"/>
      <c r="G18" s="25"/>
      <c r="H18" s="25"/>
      <c r="I18" s="25" t="s">
        <v>30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</row>
    <row r="19" spans="1:106" x14ac:dyDescent="0.15">
      <c r="A19" s="102">
        <v>18</v>
      </c>
      <c r="B19" s="172"/>
      <c r="C19" s="252" t="s">
        <v>32</v>
      </c>
      <c r="D19" s="181" t="s">
        <v>33</v>
      </c>
      <c r="E19" s="182"/>
      <c r="F19" s="166" t="s">
        <v>726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</row>
    <row r="20" spans="1:106" x14ac:dyDescent="0.15">
      <c r="A20" s="102">
        <v>19</v>
      </c>
      <c r="B20" s="172"/>
      <c r="C20" s="229"/>
      <c r="D20" s="164" t="s">
        <v>34</v>
      </c>
      <c r="E20" s="165"/>
      <c r="F20" s="167"/>
      <c r="G20" s="125"/>
      <c r="H20" s="125"/>
      <c r="I20" s="125" t="s">
        <v>30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</row>
    <row r="21" spans="1:106" x14ac:dyDescent="0.15">
      <c r="A21" s="102">
        <v>20</v>
      </c>
      <c r="B21" s="172"/>
      <c r="C21" s="229"/>
      <c r="D21" s="164" t="s">
        <v>35</v>
      </c>
      <c r="E21" s="165"/>
      <c r="F21" s="167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</row>
    <row r="22" spans="1:106" x14ac:dyDescent="0.15">
      <c r="A22" s="102">
        <v>21</v>
      </c>
      <c r="B22" s="172"/>
      <c r="C22" s="229"/>
      <c r="D22" s="164" t="s">
        <v>705</v>
      </c>
      <c r="E22" s="165"/>
      <c r="F22" s="168"/>
      <c r="G22" s="121" t="s">
        <v>30</v>
      </c>
      <c r="H22" s="125" t="s">
        <v>30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</row>
    <row r="23" spans="1:106" x14ac:dyDescent="0.15">
      <c r="A23" s="102">
        <v>22</v>
      </c>
      <c r="B23" s="172"/>
      <c r="C23" s="229"/>
      <c r="D23" s="164" t="s">
        <v>9</v>
      </c>
      <c r="E23" s="165"/>
      <c r="F23" s="5">
        <v>11</v>
      </c>
      <c r="G23" s="121">
        <v>3</v>
      </c>
      <c r="H23" s="121">
        <v>23</v>
      </c>
      <c r="I23" s="121">
        <v>2</v>
      </c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</row>
    <row r="24" spans="1:106" x14ac:dyDescent="0.15">
      <c r="A24" s="102">
        <v>23</v>
      </c>
      <c r="B24" s="172"/>
      <c r="C24" s="229"/>
      <c r="D24" s="164" t="s">
        <v>11</v>
      </c>
      <c r="E24" s="165"/>
      <c r="F24" s="5">
        <v>4</v>
      </c>
      <c r="G24" s="121">
        <v>9</v>
      </c>
      <c r="H24" s="121">
        <v>6</v>
      </c>
      <c r="I24" s="121">
        <v>10</v>
      </c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</row>
    <row r="25" spans="1:106" x14ac:dyDescent="0.15">
      <c r="A25" s="102">
        <v>24</v>
      </c>
      <c r="B25" s="172"/>
      <c r="C25" s="263"/>
      <c r="D25" s="203" t="s">
        <v>12</v>
      </c>
      <c r="E25" s="200"/>
      <c r="F25" s="7">
        <v>2</v>
      </c>
      <c r="G25" s="121">
        <v>24</v>
      </c>
      <c r="H25" s="121">
        <v>13</v>
      </c>
      <c r="I25" s="121">
        <v>5</v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</row>
    <row r="26" spans="1:106" x14ac:dyDescent="0.15">
      <c r="A26" s="102">
        <v>25</v>
      </c>
      <c r="B26" s="172"/>
      <c r="C26" s="293" t="s">
        <v>36</v>
      </c>
      <c r="D26" s="294"/>
      <c r="E26" s="295"/>
      <c r="F26" s="10">
        <v>81</v>
      </c>
      <c r="G26" s="126">
        <v>88</v>
      </c>
      <c r="H26" s="126">
        <v>68</v>
      </c>
      <c r="I26" s="126">
        <v>5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</row>
    <row r="27" spans="1:106" x14ac:dyDescent="0.15">
      <c r="A27" s="102">
        <v>26</v>
      </c>
      <c r="B27" s="173"/>
      <c r="C27" s="311" t="s">
        <v>37</v>
      </c>
      <c r="D27" s="312"/>
      <c r="E27" s="173"/>
      <c r="F27" s="11" t="s">
        <v>38</v>
      </c>
      <c r="G27" s="127" t="s">
        <v>564</v>
      </c>
      <c r="H27" s="127" t="s">
        <v>565</v>
      </c>
      <c r="I27" s="127" t="s">
        <v>754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</row>
    <row r="28" spans="1:106" x14ac:dyDescent="0.15">
      <c r="A28" s="102">
        <v>27</v>
      </c>
      <c r="B28" s="288" t="s">
        <v>39</v>
      </c>
      <c r="C28" s="184" t="s">
        <v>40</v>
      </c>
      <c r="D28" s="314"/>
      <c r="E28" s="315"/>
      <c r="F28" s="316" t="s">
        <v>727</v>
      </c>
      <c r="G28" s="122" t="s">
        <v>30</v>
      </c>
      <c r="H28" s="122" t="s">
        <v>30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</row>
    <row r="29" spans="1:106" x14ac:dyDescent="0.15">
      <c r="A29" s="102">
        <v>28</v>
      </c>
      <c r="B29" s="289"/>
      <c r="C29" s="196" t="s">
        <v>41</v>
      </c>
      <c r="D29" s="309"/>
      <c r="E29" s="234"/>
      <c r="F29" s="317"/>
      <c r="G29" s="125" t="s">
        <v>30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</row>
    <row r="30" spans="1:106" x14ac:dyDescent="0.15">
      <c r="A30" s="102">
        <v>29</v>
      </c>
      <c r="B30" s="289"/>
      <c r="C30" s="196" t="s">
        <v>42</v>
      </c>
      <c r="D30" s="309"/>
      <c r="E30" s="234"/>
      <c r="F30" s="317"/>
      <c r="G30" s="125" t="s">
        <v>30</v>
      </c>
      <c r="H30" s="125" t="s">
        <v>30</v>
      </c>
      <c r="I30" s="125" t="s">
        <v>30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</row>
    <row r="31" spans="1:106" x14ac:dyDescent="0.15">
      <c r="A31" s="102">
        <v>30</v>
      </c>
      <c r="B31" s="289"/>
      <c r="C31" s="196" t="s">
        <v>43</v>
      </c>
      <c r="D31" s="309"/>
      <c r="E31" s="234"/>
      <c r="F31" s="317"/>
      <c r="G31" s="125" t="s">
        <v>30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</row>
    <row r="32" spans="1:106" x14ac:dyDescent="0.15">
      <c r="A32" s="102">
        <v>31</v>
      </c>
      <c r="B32" s="289"/>
      <c r="C32" s="196" t="s">
        <v>44</v>
      </c>
      <c r="D32" s="309"/>
      <c r="E32" s="234"/>
      <c r="F32" s="317"/>
      <c r="G32" s="125" t="s">
        <v>30</v>
      </c>
      <c r="H32" s="125" t="s">
        <v>30</v>
      </c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</row>
    <row r="33" spans="1:106" x14ac:dyDescent="0.15">
      <c r="A33" s="102">
        <v>32</v>
      </c>
      <c r="B33" s="289"/>
      <c r="C33" s="198" t="s">
        <v>45</v>
      </c>
      <c r="D33" s="310"/>
      <c r="E33" s="262"/>
      <c r="F33" s="318"/>
      <c r="G33" s="25" t="s">
        <v>30</v>
      </c>
      <c r="H33" s="25"/>
      <c r="I33" s="25" t="s">
        <v>30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</row>
    <row r="34" spans="1:106" ht="13.5" customHeight="1" x14ac:dyDescent="0.15">
      <c r="A34" s="102">
        <v>33</v>
      </c>
      <c r="B34" s="201" t="s">
        <v>46</v>
      </c>
      <c r="C34" s="247" t="s">
        <v>47</v>
      </c>
      <c r="D34" s="181" t="s">
        <v>48</v>
      </c>
      <c r="E34" s="182"/>
      <c r="F34" s="334" t="s">
        <v>776</v>
      </c>
      <c r="G34" s="122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</row>
    <row r="35" spans="1:106" x14ac:dyDescent="0.15">
      <c r="A35" s="102">
        <v>34</v>
      </c>
      <c r="B35" s="172"/>
      <c r="C35" s="248"/>
      <c r="D35" s="164" t="s">
        <v>49</v>
      </c>
      <c r="E35" s="165"/>
      <c r="F35" s="333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</row>
    <row r="36" spans="1:106" x14ac:dyDescent="0.15">
      <c r="A36" s="102">
        <v>35</v>
      </c>
      <c r="B36" s="172"/>
      <c r="C36" s="248"/>
      <c r="D36" s="280" t="s">
        <v>50</v>
      </c>
      <c r="E36" s="13" t="s">
        <v>9</v>
      </c>
      <c r="F36" s="5" t="s">
        <v>10</v>
      </c>
      <c r="G36" s="121">
        <v>2022</v>
      </c>
      <c r="H36" s="121"/>
      <c r="I36" s="121">
        <v>2011</v>
      </c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</row>
    <row r="37" spans="1:106" ht="24" customHeight="1" x14ac:dyDescent="0.15">
      <c r="A37" s="102">
        <v>36</v>
      </c>
      <c r="B37" s="172"/>
      <c r="C37" s="248"/>
      <c r="D37" s="280"/>
      <c r="E37" s="14" t="s">
        <v>11</v>
      </c>
      <c r="F37" s="41" t="s">
        <v>51</v>
      </c>
      <c r="G37" s="121">
        <v>12</v>
      </c>
      <c r="H37" s="121"/>
      <c r="I37" s="121">
        <v>12</v>
      </c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</row>
    <row r="38" spans="1:106" x14ac:dyDescent="0.15">
      <c r="A38" s="102">
        <v>37</v>
      </c>
      <c r="B38" s="172"/>
      <c r="C38" s="248"/>
      <c r="D38" s="280"/>
      <c r="E38" s="14" t="s">
        <v>12</v>
      </c>
      <c r="F38" s="5"/>
      <c r="G38" s="121">
        <v>1</v>
      </c>
      <c r="H38" s="121"/>
      <c r="I38" s="121">
        <v>1</v>
      </c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</row>
    <row r="39" spans="1:106" x14ac:dyDescent="0.15">
      <c r="A39" s="102">
        <v>38</v>
      </c>
      <c r="B39" s="172"/>
      <c r="C39" s="248"/>
      <c r="D39" s="164" t="s">
        <v>52</v>
      </c>
      <c r="E39" s="165"/>
      <c r="F39" s="332" t="s">
        <v>775</v>
      </c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</row>
    <row r="40" spans="1:106" x14ac:dyDescent="0.15">
      <c r="A40" s="102">
        <v>39</v>
      </c>
      <c r="B40" s="172"/>
      <c r="C40" s="248"/>
      <c r="D40" s="164" t="s">
        <v>53</v>
      </c>
      <c r="E40" s="165"/>
      <c r="F40" s="333"/>
      <c r="G40" s="121"/>
      <c r="H40" s="121"/>
      <c r="I40" s="121" t="s">
        <v>30</v>
      </c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</row>
    <row r="41" spans="1:106" x14ac:dyDescent="0.15">
      <c r="A41" s="102">
        <v>40</v>
      </c>
      <c r="B41" s="172"/>
      <c r="C41" s="248"/>
      <c r="D41" s="305" t="s">
        <v>54</v>
      </c>
      <c r="E41" s="251"/>
      <c r="F41" s="5">
        <v>2</v>
      </c>
      <c r="G41" s="121">
        <v>5</v>
      </c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</row>
    <row r="42" spans="1:106" x14ac:dyDescent="0.15">
      <c r="A42" s="102">
        <v>41</v>
      </c>
      <c r="B42" s="172"/>
      <c r="C42" s="248"/>
      <c r="D42" s="280" t="s">
        <v>279</v>
      </c>
      <c r="E42" s="13" t="s">
        <v>9</v>
      </c>
      <c r="F42" s="5" t="s">
        <v>10</v>
      </c>
      <c r="G42" s="121">
        <v>2016</v>
      </c>
      <c r="H42" s="121"/>
      <c r="I42" s="121">
        <v>2017</v>
      </c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</row>
    <row r="43" spans="1:106" ht="24" customHeight="1" x14ac:dyDescent="0.15">
      <c r="A43" s="102">
        <v>42</v>
      </c>
      <c r="B43" s="172"/>
      <c r="C43" s="248"/>
      <c r="D43" s="280"/>
      <c r="E43" s="14" t="s">
        <v>11</v>
      </c>
      <c r="F43" s="41" t="s">
        <v>51</v>
      </c>
      <c r="G43" s="121">
        <v>1</v>
      </c>
      <c r="H43" s="121"/>
      <c r="I43" s="121">
        <v>10</v>
      </c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</row>
    <row r="44" spans="1:106" x14ac:dyDescent="0.15">
      <c r="A44" s="102">
        <v>43</v>
      </c>
      <c r="B44" s="172"/>
      <c r="C44" s="248"/>
      <c r="D44" s="280"/>
      <c r="E44" s="14" t="s">
        <v>12</v>
      </c>
      <c r="F44" s="5"/>
      <c r="G44" s="121">
        <v>2</v>
      </c>
      <c r="H44" s="121"/>
      <c r="I44" s="121">
        <v>1</v>
      </c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</row>
    <row r="45" spans="1:106" x14ac:dyDescent="0.15">
      <c r="A45" s="102">
        <v>44</v>
      </c>
      <c r="B45" s="172"/>
      <c r="C45" s="248"/>
      <c r="D45" s="280" t="s">
        <v>280</v>
      </c>
      <c r="E45" s="13" t="s">
        <v>9</v>
      </c>
      <c r="F45" s="5" t="s">
        <v>10</v>
      </c>
      <c r="G45" s="121">
        <v>2017</v>
      </c>
      <c r="H45" s="121"/>
      <c r="I45" s="121">
        <v>2018</v>
      </c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</row>
    <row r="46" spans="1:106" ht="24" customHeight="1" x14ac:dyDescent="0.15">
      <c r="A46" s="102">
        <v>45</v>
      </c>
      <c r="B46" s="172"/>
      <c r="C46" s="248"/>
      <c r="D46" s="280"/>
      <c r="E46" s="14" t="s">
        <v>11</v>
      </c>
      <c r="F46" s="41" t="s">
        <v>51</v>
      </c>
      <c r="G46" s="121">
        <v>12</v>
      </c>
      <c r="H46" s="121"/>
      <c r="I46" s="121">
        <v>5</v>
      </c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</row>
    <row r="47" spans="1:106" x14ac:dyDescent="0.15">
      <c r="A47" s="102">
        <v>46</v>
      </c>
      <c r="B47" s="172"/>
      <c r="C47" s="249"/>
      <c r="D47" s="313"/>
      <c r="E47" s="37" t="s">
        <v>12</v>
      </c>
      <c r="F47" s="7"/>
      <c r="G47" s="25">
        <v>31</v>
      </c>
      <c r="H47" s="25"/>
      <c r="I47" s="25">
        <v>30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</row>
    <row r="48" spans="1:106" x14ac:dyDescent="0.15">
      <c r="A48" s="102">
        <v>47</v>
      </c>
      <c r="B48" s="172"/>
      <c r="C48" s="252" t="s">
        <v>55</v>
      </c>
      <c r="D48" s="181" t="s">
        <v>56</v>
      </c>
      <c r="E48" s="182"/>
      <c r="F48" s="166" t="s">
        <v>726</v>
      </c>
      <c r="G48" s="128" t="s">
        <v>30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</row>
    <row r="49" spans="1:106" x14ac:dyDescent="0.15">
      <c r="A49" s="102">
        <v>48</v>
      </c>
      <c r="B49" s="172"/>
      <c r="C49" s="229"/>
      <c r="D49" s="164" t="s">
        <v>57</v>
      </c>
      <c r="E49" s="165"/>
      <c r="F49" s="303"/>
      <c r="G49" s="128"/>
      <c r="H49" s="125" t="s">
        <v>30</v>
      </c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</row>
    <row r="50" spans="1:106" x14ac:dyDescent="0.15">
      <c r="A50" s="102">
        <v>49</v>
      </c>
      <c r="B50" s="172"/>
      <c r="C50" s="229"/>
      <c r="D50" s="164" t="s">
        <v>58</v>
      </c>
      <c r="E50" s="165"/>
      <c r="F50" s="303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</row>
    <row r="51" spans="1:106" x14ac:dyDescent="0.15">
      <c r="A51" s="102">
        <v>50</v>
      </c>
      <c r="B51" s="172"/>
      <c r="C51" s="229"/>
      <c r="D51" s="164" t="s">
        <v>59</v>
      </c>
      <c r="E51" s="165"/>
      <c r="F51" s="301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</row>
    <row r="52" spans="1:106" ht="57.75" customHeight="1" x14ac:dyDescent="0.15">
      <c r="A52" s="102">
        <v>51</v>
      </c>
      <c r="B52" s="172"/>
      <c r="C52" s="263"/>
      <c r="D52" s="203" t="s">
        <v>281</v>
      </c>
      <c r="E52" s="200"/>
      <c r="F52" s="40" t="s">
        <v>777</v>
      </c>
      <c r="G52" s="15" t="s">
        <v>439</v>
      </c>
      <c r="H52" s="15" t="s">
        <v>440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</row>
    <row r="53" spans="1:106" x14ac:dyDescent="0.15">
      <c r="A53" s="102">
        <v>52</v>
      </c>
      <c r="B53" s="172"/>
      <c r="C53" s="236" t="s">
        <v>61</v>
      </c>
      <c r="D53" s="304" t="s">
        <v>62</v>
      </c>
      <c r="E53" s="206"/>
      <c r="F53" s="186" t="s">
        <v>726</v>
      </c>
      <c r="G53" s="128"/>
      <c r="H53" s="128"/>
      <c r="I53" s="128" t="s">
        <v>30</v>
      </c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</row>
    <row r="54" spans="1:106" x14ac:dyDescent="0.15">
      <c r="A54" s="102">
        <v>53</v>
      </c>
      <c r="B54" s="172"/>
      <c r="C54" s="237"/>
      <c r="D54" s="305" t="s">
        <v>63</v>
      </c>
      <c r="E54" s="251"/>
      <c r="F54" s="303"/>
      <c r="G54" s="125" t="s">
        <v>30</v>
      </c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</row>
    <row r="55" spans="1:106" x14ac:dyDescent="0.15">
      <c r="A55" s="102">
        <v>54</v>
      </c>
      <c r="B55" s="172"/>
      <c r="C55" s="237"/>
      <c r="D55" s="164" t="s">
        <v>64</v>
      </c>
      <c r="E55" s="165"/>
      <c r="F55" s="303"/>
      <c r="G55" s="125"/>
      <c r="H55" s="125" t="s">
        <v>30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</row>
    <row r="56" spans="1:106" x14ac:dyDescent="0.15">
      <c r="A56" s="102">
        <v>55</v>
      </c>
      <c r="B56" s="172"/>
      <c r="C56" s="237"/>
      <c r="D56" s="164" t="s">
        <v>59</v>
      </c>
      <c r="E56" s="165"/>
      <c r="F56" s="301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</row>
    <row r="57" spans="1:106" ht="54.75" customHeight="1" x14ac:dyDescent="0.15">
      <c r="A57" s="102">
        <v>56</v>
      </c>
      <c r="B57" s="172"/>
      <c r="C57" s="238"/>
      <c r="D57" s="203" t="s">
        <v>281</v>
      </c>
      <c r="E57" s="200"/>
      <c r="F57" s="28" t="s">
        <v>743</v>
      </c>
      <c r="G57" s="15" t="s">
        <v>441</v>
      </c>
      <c r="H57" s="15" t="s">
        <v>442</v>
      </c>
      <c r="I57" s="15" t="s">
        <v>61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</row>
    <row r="58" spans="1:106" x14ac:dyDescent="0.15">
      <c r="A58" s="102">
        <v>57</v>
      </c>
      <c r="B58" s="172"/>
      <c r="C58" s="236" t="s">
        <v>65</v>
      </c>
      <c r="D58" s="17" t="s">
        <v>66</v>
      </c>
      <c r="E58" s="18" t="s">
        <v>67</v>
      </c>
      <c r="F58" s="19" t="s">
        <v>68</v>
      </c>
      <c r="G58" s="129">
        <v>66000</v>
      </c>
      <c r="H58" s="129">
        <v>10000</v>
      </c>
      <c r="I58" s="129">
        <v>12000</v>
      </c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</row>
    <row r="59" spans="1:106" ht="13.5" customHeight="1" x14ac:dyDescent="0.15">
      <c r="A59" s="102">
        <v>58</v>
      </c>
      <c r="B59" s="172"/>
      <c r="C59" s="237"/>
      <c r="D59" s="305" t="s">
        <v>69</v>
      </c>
      <c r="E59" s="251"/>
      <c r="F59" s="306" t="s">
        <v>725</v>
      </c>
      <c r="G59" s="125"/>
      <c r="H59" s="125" t="s">
        <v>30</v>
      </c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</row>
    <row r="60" spans="1:106" x14ac:dyDescent="0.15">
      <c r="A60" s="102">
        <v>59</v>
      </c>
      <c r="B60" s="172"/>
      <c r="C60" s="237"/>
      <c r="D60" s="164" t="s">
        <v>70</v>
      </c>
      <c r="E60" s="165"/>
      <c r="F60" s="307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</row>
    <row r="61" spans="1:106" x14ac:dyDescent="0.15">
      <c r="A61" s="102">
        <v>60</v>
      </c>
      <c r="B61" s="172"/>
      <c r="C61" s="237"/>
      <c r="D61" s="164" t="s">
        <v>71</v>
      </c>
      <c r="E61" s="165"/>
      <c r="F61" s="308"/>
      <c r="G61" s="125" t="s">
        <v>30</v>
      </c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</row>
    <row r="62" spans="1:106" x14ac:dyDescent="0.15">
      <c r="A62" s="102">
        <v>61</v>
      </c>
      <c r="B62" s="172"/>
      <c r="C62" s="237"/>
      <c r="D62" s="20" t="s">
        <v>72</v>
      </c>
      <c r="E62" s="21" t="s">
        <v>73</v>
      </c>
      <c r="F62" s="281" t="s">
        <v>724</v>
      </c>
      <c r="G62" s="125"/>
      <c r="H62" s="125" t="s">
        <v>30</v>
      </c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</row>
    <row r="63" spans="1:106" x14ac:dyDescent="0.15">
      <c r="A63" s="102">
        <v>62</v>
      </c>
      <c r="B63" s="172"/>
      <c r="C63" s="237"/>
      <c r="D63" s="20" t="s">
        <v>72</v>
      </c>
      <c r="E63" s="22" t="s">
        <v>74</v>
      </c>
      <c r="F63" s="301"/>
      <c r="G63" s="125" t="s">
        <v>30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</row>
    <row r="64" spans="1:106" x14ac:dyDescent="0.15">
      <c r="A64" s="102">
        <v>63</v>
      </c>
      <c r="B64" s="172"/>
      <c r="C64" s="237"/>
      <c r="D64" s="20" t="s">
        <v>75</v>
      </c>
      <c r="E64" s="22" t="s">
        <v>73</v>
      </c>
      <c r="F64" s="281" t="s">
        <v>724</v>
      </c>
      <c r="G64" s="125"/>
      <c r="H64" s="125" t="s">
        <v>30</v>
      </c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</row>
    <row r="65" spans="1:106" x14ac:dyDescent="0.15">
      <c r="A65" s="102">
        <v>64</v>
      </c>
      <c r="B65" s="172"/>
      <c r="C65" s="238"/>
      <c r="D65" s="23" t="s">
        <v>75</v>
      </c>
      <c r="E65" s="24" t="s">
        <v>74</v>
      </c>
      <c r="F65" s="302"/>
      <c r="G65" s="25" t="s">
        <v>30</v>
      </c>
      <c r="H65" s="25"/>
      <c r="I65" s="25" t="s">
        <v>30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</row>
    <row r="66" spans="1:106" x14ac:dyDescent="0.15">
      <c r="A66" s="102">
        <v>65</v>
      </c>
      <c r="B66" s="172"/>
      <c r="C66" s="247" t="s">
        <v>76</v>
      </c>
      <c r="D66" s="254" t="s">
        <v>77</v>
      </c>
      <c r="E66" s="182"/>
      <c r="F66" s="224" t="s">
        <v>740</v>
      </c>
      <c r="G66" s="130"/>
      <c r="H66" s="130" t="s">
        <v>30</v>
      </c>
      <c r="I66" s="130" t="s">
        <v>30</v>
      </c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</row>
    <row r="67" spans="1:106" x14ac:dyDescent="0.15">
      <c r="A67" s="102">
        <v>66</v>
      </c>
      <c r="B67" s="172"/>
      <c r="C67" s="248"/>
      <c r="D67" s="233" t="s">
        <v>78</v>
      </c>
      <c r="E67" s="165"/>
      <c r="F67" s="278"/>
      <c r="G67" s="121" t="s">
        <v>30</v>
      </c>
      <c r="H67" s="121"/>
      <c r="I67" s="121" t="s">
        <v>30</v>
      </c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</row>
    <row r="68" spans="1:106" x14ac:dyDescent="0.15">
      <c r="A68" s="102">
        <v>67</v>
      </c>
      <c r="B68" s="172"/>
      <c r="C68" s="248"/>
      <c r="D68" s="233" t="s">
        <v>79</v>
      </c>
      <c r="E68" s="165"/>
      <c r="F68" s="278"/>
      <c r="G68" s="121"/>
      <c r="H68" s="121" t="s">
        <v>30</v>
      </c>
      <c r="I68" s="121" t="s">
        <v>30</v>
      </c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</row>
    <row r="69" spans="1:106" x14ac:dyDescent="0.15">
      <c r="A69" s="102">
        <v>68</v>
      </c>
      <c r="B69" s="172"/>
      <c r="C69" s="248"/>
      <c r="D69" s="233" t="s">
        <v>80</v>
      </c>
      <c r="E69" s="165"/>
      <c r="F69" s="278"/>
      <c r="G69" s="121" t="s">
        <v>30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</row>
    <row r="70" spans="1:106" x14ac:dyDescent="0.15">
      <c r="A70" s="102">
        <v>69</v>
      </c>
      <c r="B70" s="172"/>
      <c r="C70" s="248"/>
      <c r="D70" s="233" t="s">
        <v>81</v>
      </c>
      <c r="E70" s="165"/>
      <c r="F70" s="278"/>
      <c r="G70" s="121"/>
      <c r="H70" s="121" t="s">
        <v>30</v>
      </c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</row>
    <row r="71" spans="1:106" x14ac:dyDescent="0.15">
      <c r="A71" s="102">
        <v>70</v>
      </c>
      <c r="B71" s="172"/>
      <c r="C71" s="248"/>
      <c r="D71" s="233" t="s">
        <v>82</v>
      </c>
      <c r="E71" s="165"/>
      <c r="F71" s="278"/>
      <c r="G71" s="121" t="s">
        <v>30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</row>
    <row r="72" spans="1:106" x14ac:dyDescent="0.15">
      <c r="A72" s="102">
        <v>71</v>
      </c>
      <c r="B72" s="172"/>
      <c r="C72" s="248"/>
      <c r="D72" s="233" t="s">
        <v>282</v>
      </c>
      <c r="E72" s="165"/>
      <c r="F72" s="278"/>
      <c r="G72" s="121"/>
      <c r="H72" s="121" t="s">
        <v>30</v>
      </c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</row>
    <row r="73" spans="1:106" x14ac:dyDescent="0.15">
      <c r="A73" s="102">
        <v>72</v>
      </c>
      <c r="B73" s="172"/>
      <c r="C73" s="248"/>
      <c r="D73" s="233" t="s">
        <v>283</v>
      </c>
      <c r="E73" s="165"/>
      <c r="F73" s="278"/>
      <c r="G73" s="121" t="s">
        <v>30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</row>
    <row r="74" spans="1:106" x14ac:dyDescent="0.15">
      <c r="A74" s="102">
        <v>73</v>
      </c>
      <c r="B74" s="172"/>
      <c r="C74" s="248"/>
      <c r="D74" s="233" t="s">
        <v>83</v>
      </c>
      <c r="E74" s="165"/>
      <c r="F74" s="278"/>
      <c r="G74" s="121"/>
      <c r="H74" s="121" t="s">
        <v>30</v>
      </c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</row>
    <row r="75" spans="1:106" x14ac:dyDescent="0.15">
      <c r="A75" s="102">
        <v>74</v>
      </c>
      <c r="B75" s="172"/>
      <c r="C75" s="248"/>
      <c r="D75" s="233" t="s">
        <v>84</v>
      </c>
      <c r="E75" s="165"/>
      <c r="F75" s="278"/>
      <c r="G75" s="121" t="s">
        <v>30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</row>
    <row r="76" spans="1:106" x14ac:dyDescent="0.15">
      <c r="A76" s="102">
        <v>75</v>
      </c>
      <c r="B76" s="172"/>
      <c r="C76" s="248"/>
      <c r="D76" s="233" t="s">
        <v>59</v>
      </c>
      <c r="E76" s="165"/>
      <c r="F76" s="278"/>
      <c r="G76" s="121" t="s">
        <v>30</v>
      </c>
      <c r="H76" s="121" t="s">
        <v>30</v>
      </c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</row>
    <row r="77" spans="1:106" ht="35.25" customHeight="1" x14ac:dyDescent="0.15">
      <c r="A77" s="102">
        <v>76</v>
      </c>
      <c r="B77" s="172"/>
      <c r="C77" s="248"/>
      <c r="D77" s="233" t="s">
        <v>85</v>
      </c>
      <c r="E77" s="165"/>
      <c r="F77" s="35" t="s">
        <v>778</v>
      </c>
      <c r="G77" s="36" t="s">
        <v>744</v>
      </c>
      <c r="H77" s="36" t="s">
        <v>443</v>
      </c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</row>
    <row r="78" spans="1:106" ht="135.75" customHeight="1" x14ac:dyDescent="0.15">
      <c r="A78" s="102">
        <v>77</v>
      </c>
      <c r="B78" s="172"/>
      <c r="C78" s="249"/>
      <c r="D78" s="264" t="s">
        <v>60</v>
      </c>
      <c r="E78" s="200"/>
      <c r="F78" s="161" t="s">
        <v>719</v>
      </c>
      <c r="G78" s="15" t="s">
        <v>444</v>
      </c>
      <c r="H78" s="15" t="s">
        <v>445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</row>
    <row r="79" spans="1:106" x14ac:dyDescent="0.15">
      <c r="A79" s="102">
        <v>78</v>
      </c>
      <c r="B79" s="172"/>
      <c r="C79" s="252" t="s">
        <v>86</v>
      </c>
      <c r="D79" s="296" t="s">
        <v>87</v>
      </c>
      <c r="E79" s="18" t="s">
        <v>88</v>
      </c>
      <c r="F79" s="12" t="s">
        <v>89</v>
      </c>
      <c r="G79" s="131" t="s">
        <v>446</v>
      </c>
      <c r="H79" s="131" t="s">
        <v>447</v>
      </c>
      <c r="I79" s="131" t="s">
        <v>90</v>
      </c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</row>
    <row r="80" spans="1:106" x14ac:dyDescent="0.15">
      <c r="A80" s="102">
        <v>79</v>
      </c>
      <c r="B80" s="172"/>
      <c r="C80" s="229"/>
      <c r="D80" s="297"/>
      <c r="E80" s="13" t="s">
        <v>91</v>
      </c>
      <c r="F80" s="5" t="s">
        <v>92</v>
      </c>
      <c r="G80" s="36" t="s">
        <v>448</v>
      </c>
      <c r="H80" s="36" t="s">
        <v>449</v>
      </c>
      <c r="I80" s="36" t="s">
        <v>93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</row>
    <row r="81" spans="1:106" x14ac:dyDescent="0.15">
      <c r="A81" s="102">
        <v>80</v>
      </c>
      <c r="B81" s="172"/>
      <c r="C81" s="229"/>
      <c r="D81" s="298" t="s">
        <v>94</v>
      </c>
      <c r="E81" s="13" t="s">
        <v>9</v>
      </c>
      <c r="F81" s="5" t="s">
        <v>10</v>
      </c>
      <c r="G81" s="121">
        <v>2011</v>
      </c>
      <c r="H81" s="121">
        <v>2011</v>
      </c>
      <c r="I81" s="121">
        <v>1900</v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</row>
    <row r="82" spans="1:106" ht="13.5" customHeight="1" x14ac:dyDescent="0.15">
      <c r="A82" s="102">
        <v>81</v>
      </c>
      <c r="B82" s="172"/>
      <c r="C82" s="229"/>
      <c r="D82" s="299"/>
      <c r="E82" s="14" t="s">
        <v>11</v>
      </c>
      <c r="F82" s="5">
        <v>4</v>
      </c>
      <c r="G82" s="121"/>
      <c r="H82" s="121">
        <v>3</v>
      </c>
      <c r="I82" s="121">
        <v>12</v>
      </c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</row>
    <row r="83" spans="1:106" x14ac:dyDescent="0.15">
      <c r="A83" s="102">
        <v>82</v>
      </c>
      <c r="B83" s="172"/>
      <c r="C83" s="229"/>
      <c r="D83" s="299"/>
      <c r="E83" s="14" t="s">
        <v>12</v>
      </c>
      <c r="F83" s="5">
        <v>2</v>
      </c>
      <c r="G83" s="121"/>
      <c r="H83" s="121">
        <v>4</v>
      </c>
      <c r="I83" s="121">
        <v>2</v>
      </c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</row>
    <row r="84" spans="1:106" x14ac:dyDescent="0.15">
      <c r="A84" s="102">
        <v>83</v>
      </c>
      <c r="B84" s="172"/>
      <c r="C84" s="229"/>
      <c r="D84" s="299"/>
      <c r="E84" s="13" t="s">
        <v>9</v>
      </c>
      <c r="F84" s="5" t="s">
        <v>10</v>
      </c>
      <c r="G84" s="121">
        <v>2012</v>
      </c>
      <c r="H84" s="121">
        <v>2012</v>
      </c>
      <c r="I84" s="121">
        <v>2016</v>
      </c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1:106" ht="13.5" customHeight="1" x14ac:dyDescent="0.15">
      <c r="A85" s="102">
        <v>84</v>
      </c>
      <c r="B85" s="172"/>
      <c r="C85" s="229"/>
      <c r="D85" s="299"/>
      <c r="E85" s="14" t="s">
        <v>11</v>
      </c>
      <c r="F85" s="5">
        <v>7</v>
      </c>
      <c r="G85" s="121"/>
      <c r="H85" s="121">
        <v>5</v>
      </c>
      <c r="I85" s="121">
        <v>2</v>
      </c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1:106" x14ac:dyDescent="0.15">
      <c r="A86" s="102">
        <v>85</v>
      </c>
      <c r="B86" s="172"/>
      <c r="C86" s="229"/>
      <c r="D86" s="300"/>
      <c r="E86" s="14" t="s">
        <v>12</v>
      </c>
      <c r="F86" s="5">
        <v>2</v>
      </c>
      <c r="G86" s="121"/>
      <c r="H86" s="121">
        <v>6</v>
      </c>
      <c r="I86" s="121">
        <v>5</v>
      </c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1:106" ht="27" customHeight="1" x14ac:dyDescent="0.15">
      <c r="A87" s="102">
        <v>86</v>
      </c>
      <c r="B87" s="172"/>
      <c r="C87" s="229"/>
      <c r="D87" s="233" t="s">
        <v>709</v>
      </c>
      <c r="E87" s="165"/>
      <c r="F87" s="95" t="s">
        <v>701</v>
      </c>
      <c r="G87" s="36" t="s">
        <v>450</v>
      </c>
      <c r="H87" s="36" t="s">
        <v>451</v>
      </c>
      <c r="I87" s="36" t="s">
        <v>612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</row>
    <row r="88" spans="1:106" ht="27" customHeight="1" x14ac:dyDescent="0.15">
      <c r="A88" s="102">
        <v>87</v>
      </c>
      <c r="B88" s="172"/>
      <c r="C88" s="229"/>
      <c r="D88" s="233" t="s">
        <v>95</v>
      </c>
      <c r="E88" s="165"/>
      <c r="F88" s="5" t="s">
        <v>702</v>
      </c>
      <c r="G88" s="36" t="s">
        <v>452</v>
      </c>
      <c r="H88" s="36" t="s">
        <v>453</v>
      </c>
      <c r="I88" s="36" t="s">
        <v>95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</row>
    <row r="89" spans="1:106" x14ac:dyDescent="0.15">
      <c r="A89" s="102">
        <v>88</v>
      </c>
      <c r="B89" s="172"/>
      <c r="C89" s="229"/>
      <c r="D89" s="233" t="s">
        <v>37</v>
      </c>
      <c r="E89" s="165"/>
      <c r="F89" s="27" t="s">
        <v>38</v>
      </c>
      <c r="G89" s="132" t="s">
        <v>566</v>
      </c>
      <c r="H89" s="132" t="s">
        <v>567</v>
      </c>
      <c r="I89" s="132" t="s">
        <v>755</v>
      </c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32"/>
      <c r="CR89" s="132"/>
      <c r="CS89" s="132"/>
      <c r="CT89" s="132"/>
      <c r="CU89" s="132"/>
      <c r="CV89" s="132"/>
      <c r="CW89" s="132"/>
      <c r="CX89" s="132"/>
      <c r="CY89" s="132"/>
      <c r="CZ89" s="132"/>
      <c r="DA89" s="132"/>
      <c r="DB89" s="132"/>
    </row>
    <row r="90" spans="1:106" ht="99" customHeight="1" x14ac:dyDescent="0.15">
      <c r="A90" s="102">
        <v>89</v>
      </c>
      <c r="B90" s="172"/>
      <c r="C90" s="263"/>
      <c r="D90" s="264" t="s">
        <v>285</v>
      </c>
      <c r="E90" s="200"/>
      <c r="F90" s="28" t="s">
        <v>673</v>
      </c>
      <c r="G90" s="91" t="s">
        <v>96</v>
      </c>
      <c r="H90" s="91" t="s">
        <v>454</v>
      </c>
      <c r="I90" s="91" t="s">
        <v>669</v>
      </c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</row>
    <row r="91" spans="1:106" ht="196.5" customHeight="1" x14ac:dyDescent="0.15">
      <c r="A91" s="102">
        <v>90</v>
      </c>
      <c r="B91" s="172"/>
      <c r="C91" s="293" t="s">
        <v>97</v>
      </c>
      <c r="D91" s="294"/>
      <c r="E91" s="295"/>
      <c r="F91" s="29" t="s">
        <v>674</v>
      </c>
      <c r="G91" s="133" t="s">
        <v>746</v>
      </c>
      <c r="H91" s="133" t="s">
        <v>746</v>
      </c>
      <c r="I91" s="133" t="s">
        <v>756</v>
      </c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33"/>
    </row>
    <row r="92" spans="1:106" x14ac:dyDescent="0.15">
      <c r="A92" s="102">
        <v>91</v>
      </c>
      <c r="B92" s="172"/>
      <c r="C92" s="229" t="s">
        <v>98</v>
      </c>
      <c r="D92" s="231" t="s">
        <v>99</v>
      </c>
      <c r="E92" s="232"/>
      <c r="F92" s="105" t="s">
        <v>739</v>
      </c>
      <c r="G92" s="129" t="s">
        <v>30</v>
      </c>
      <c r="H92" s="129" t="s">
        <v>30</v>
      </c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</row>
    <row r="93" spans="1:106" x14ac:dyDescent="0.15">
      <c r="A93" s="102">
        <v>92</v>
      </c>
      <c r="B93" s="172"/>
      <c r="C93" s="253"/>
      <c r="D93" s="233" t="s">
        <v>100</v>
      </c>
      <c r="E93" s="165"/>
      <c r="F93" s="5" t="s">
        <v>101</v>
      </c>
      <c r="G93" s="121">
        <v>1</v>
      </c>
      <c r="H93" s="121">
        <v>2</v>
      </c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</row>
    <row r="94" spans="1:106" x14ac:dyDescent="0.15">
      <c r="A94" s="102">
        <v>93</v>
      </c>
      <c r="B94" s="172"/>
      <c r="C94" s="253"/>
      <c r="D94" s="233" t="s">
        <v>84</v>
      </c>
      <c r="E94" s="165"/>
      <c r="F94" s="5" t="s">
        <v>739</v>
      </c>
      <c r="G94" s="125" t="s">
        <v>30</v>
      </c>
      <c r="H94" s="125" t="s">
        <v>30</v>
      </c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/>
      <c r="BF94" s="125"/>
      <c r="BG94" s="125"/>
      <c r="BH94" s="125"/>
      <c r="BI94" s="125"/>
      <c r="BJ94" s="125"/>
      <c r="BK94" s="125"/>
      <c r="BL94" s="125"/>
      <c r="BM94" s="125"/>
      <c r="BN94" s="125"/>
      <c r="BO94" s="125"/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5"/>
      <c r="CD94" s="125"/>
      <c r="CE94" s="125"/>
      <c r="CF94" s="125"/>
      <c r="CG94" s="125"/>
      <c r="CH94" s="125"/>
      <c r="CI94" s="125"/>
      <c r="CJ94" s="125"/>
      <c r="CK94" s="125"/>
      <c r="CL94" s="125"/>
      <c r="CM94" s="125"/>
      <c r="CN94" s="125"/>
      <c r="CO94" s="125"/>
      <c r="CP94" s="125"/>
      <c r="CQ94" s="125"/>
      <c r="CR94" s="125"/>
      <c r="CS94" s="125"/>
      <c r="CT94" s="125"/>
      <c r="CU94" s="125"/>
      <c r="CV94" s="125"/>
      <c r="CW94" s="125"/>
      <c r="CX94" s="125"/>
      <c r="CY94" s="125"/>
      <c r="CZ94" s="125"/>
      <c r="DA94" s="125"/>
      <c r="DB94" s="125"/>
    </row>
    <row r="95" spans="1:106" x14ac:dyDescent="0.15">
      <c r="A95" s="102">
        <v>94</v>
      </c>
      <c r="B95" s="172"/>
      <c r="C95" s="253"/>
      <c r="D95" s="233" t="s">
        <v>100</v>
      </c>
      <c r="E95" s="165"/>
      <c r="F95" s="5" t="s">
        <v>101</v>
      </c>
      <c r="G95" s="121">
        <v>2</v>
      </c>
      <c r="H95" s="121">
        <v>3</v>
      </c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</row>
    <row r="96" spans="1:106" x14ac:dyDescent="0.15">
      <c r="A96" s="102">
        <v>95</v>
      </c>
      <c r="B96" s="172"/>
      <c r="C96" s="253"/>
      <c r="D96" s="233" t="s">
        <v>102</v>
      </c>
      <c r="E96" s="165"/>
      <c r="F96" s="5" t="s">
        <v>739</v>
      </c>
      <c r="G96" s="125" t="s">
        <v>30</v>
      </c>
      <c r="H96" s="125" t="s">
        <v>30</v>
      </c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/>
      <c r="BW96" s="125"/>
      <c r="BX96" s="125"/>
      <c r="BY96" s="125"/>
      <c r="BZ96" s="125"/>
      <c r="CA96" s="125"/>
      <c r="CB96" s="125"/>
      <c r="CC96" s="125"/>
      <c r="CD96" s="125"/>
      <c r="CE96" s="125"/>
      <c r="CF96" s="125"/>
      <c r="CG96" s="125"/>
      <c r="CH96" s="125"/>
      <c r="CI96" s="125"/>
      <c r="CJ96" s="125"/>
      <c r="CK96" s="125"/>
      <c r="CL96" s="125"/>
      <c r="CM96" s="125"/>
      <c r="CN96" s="125"/>
      <c r="CO96" s="125"/>
      <c r="CP96" s="125"/>
      <c r="CQ96" s="125"/>
      <c r="CR96" s="125"/>
      <c r="CS96" s="125"/>
      <c r="CT96" s="125"/>
      <c r="CU96" s="125"/>
      <c r="CV96" s="125"/>
      <c r="CW96" s="125"/>
      <c r="CX96" s="125"/>
      <c r="CY96" s="125"/>
      <c r="CZ96" s="125"/>
      <c r="DA96" s="125"/>
      <c r="DB96" s="125"/>
    </row>
    <row r="97" spans="1:106" x14ac:dyDescent="0.15">
      <c r="A97" s="102">
        <v>96</v>
      </c>
      <c r="B97" s="172"/>
      <c r="C97" s="253"/>
      <c r="D97" s="233" t="s">
        <v>100</v>
      </c>
      <c r="E97" s="292"/>
      <c r="F97" s="5" t="s">
        <v>103</v>
      </c>
      <c r="G97" s="121" t="s">
        <v>455</v>
      </c>
      <c r="H97" s="121" t="s">
        <v>456</v>
      </c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</row>
    <row r="98" spans="1:106" x14ac:dyDescent="0.15">
      <c r="A98" s="102">
        <v>97</v>
      </c>
      <c r="B98" s="173"/>
      <c r="C98" s="230"/>
      <c r="D98" s="264" t="s">
        <v>104</v>
      </c>
      <c r="E98" s="200"/>
      <c r="F98" s="16" t="s">
        <v>105</v>
      </c>
      <c r="G98" s="15" t="s">
        <v>457</v>
      </c>
      <c r="H98" s="15" t="s">
        <v>458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</row>
    <row r="99" spans="1:106" ht="13.5" customHeight="1" x14ac:dyDescent="0.15">
      <c r="A99" s="102">
        <v>98</v>
      </c>
      <c r="B99" s="288" t="s">
        <v>106</v>
      </c>
      <c r="C99" s="236" t="s">
        <v>107</v>
      </c>
      <c r="D99" s="254" t="s">
        <v>108</v>
      </c>
      <c r="E99" s="182"/>
      <c r="F99" s="226" t="s">
        <v>724</v>
      </c>
      <c r="G99" s="122"/>
      <c r="H99" s="122" t="s">
        <v>30</v>
      </c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</row>
    <row r="100" spans="1:106" x14ac:dyDescent="0.15">
      <c r="A100" s="102">
        <v>99</v>
      </c>
      <c r="B100" s="289"/>
      <c r="C100" s="290"/>
      <c r="D100" s="250" t="s">
        <v>109</v>
      </c>
      <c r="E100" s="251"/>
      <c r="F100" s="278"/>
      <c r="G100" s="121" t="s">
        <v>30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</row>
    <row r="101" spans="1:106" ht="26.25" customHeight="1" x14ac:dyDescent="0.15">
      <c r="A101" s="102">
        <v>100</v>
      </c>
      <c r="B101" s="289"/>
      <c r="C101" s="290"/>
      <c r="D101" s="233" t="s">
        <v>110</v>
      </c>
      <c r="E101" s="165"/>
      <c r="F101" s="259" t="s">
        <v>779</v>
      </c>
      <c r="G101" s="121"/>
      <c r="H101" s="121" t="s">
        <v>30</v>
      </c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</row>
    <row r="102" spans="1:106" ht="26.25" customHeight="1" x14ac:dyDescent="0.15">
      <c r="A102" s="102">
        <v>101</v>
      </c>
      <c r="B102" s="289"/>
      <c r="C102" s="290"/>
      <c r="D102" s="233" t="s">
        <v>59</v>
      </c>
      <c r="E102" s="165"/>
      <c r="F102" s="259"/>
      <c r="G102" s="121" t="s">
        <v>30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</row>
    <row r="103" spans="1:106" ht="59.25" customHeight="1" x14ac:dyDescent="0.15">
      <c r="A103" s="102">
        <v>102</v>
      </c>
      <c r="B103" s="289"/>
      <c r="C103" s="290"/>
      <c r="D103" s="164" t="s">
        <v>281</v>
      </c>
      <c r="E103" s="165"/>
      <c r="F103" s="163" t="s">
        <v>738</v>
      </c>
      <c r="G103" s="36" t="s">
        <v>459</v>
      </c>
      <c r="H103" s="36" t="s">
        <v>460</v>
      </c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</row>
    <row r="104" spans="1:106" ht="195.75" customHeight="1" x14ac:dyDescent="0.15">
      <c r="A104" s="102">
        <v>103</v>
      </c>
      <c r="B104" s="289"/>
      <c r="C104" s="291"/>
      <c r="D104" s="203" t="s">
        <v>60</v>
      </c>
      <c r="E104" s="200"/>
      <c r="F104" s="40" t="s">
        <v>675</v>
      </c>
      <c r="G104" s="15" t="s">
        <v>461</v>
      </c>
      <c r="H104" s="15" t="s">
        <v>462</v>
      </c>
      <c r="I104" s="15" t="s">
        <v>757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</row>
    <row r="105" spans="1:106" ht="13.5" customHeight="1" x14ac:dyDescent="0.15">
      <c r="A105" s="102">
        <v>104</v>
      </c>
      <c r="B105" s="289"/>
      <c r="C105" s="178" t="s">
        <v>111</v>
      </c>
      <c r="D105" s="254" t="s">
        <v>286</v>
      </c>
      <c r="E105" s="182"/>
      <c r="F105" s="12" t="s">
        <v>290</v>
      </c>
      <c r="G105" s="131" t="s">
        <v>463</v>
      </c>
      <c r="H105" s="131" t="s">
        <v>464</v>
      </c>
      <c r="I105" s="131" t="s">
        <v>613</v>
      </c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</row>
    <row r="106" spans="1:106" ht="21" customHeight="1" x14ac:dyDescent="0.15">
      <c r="A106" s="102">
        <v>105</v>
      </c>
      <c r="B106" s="289"/>
      <c r="C106" s="202"/>
      <c r="D106" s="164" t="s">
        <v>287</v>
      </c>
      <c r="E106" s="234"/>
      <c r="F106" s="5" t="s">
        <v>288</v>
      </c>
      <c r="G106" s="132" t="s">
        <v>747</v>
      </c>
      <c r="H106" s="132" t="s">
        <v>758</v>
      </c>
      <c r="I106" s="132" t="s">
        <v>752</v>
      </c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  <c r="BR106" s="132"/>
      <c r="BS106" s="132"/>
      <c r="BT106" s="132"/>
      <c r="BU106" s="132"/>
      <c r="BV106" s="132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2"/>
      <c r="CQ106" s="132"/>
      <c r="CR106" s="132"/>
      <c r="CS106" s="132"/>
      <c r="CT106" s="132"/>
      <c r="CU106" s="132"/>
      <c r="CV106" s="132"/>
      <c r="CW106" s="132"/>
      <c r="CX106" s="132"/>
      <c r="CY106" s="132"/>
      <c r="CZ106" s="132"/>
      <c r="DA106" s="132"/>
      <c r="DB106" s="132"/>
    </row>
    <row r="107" spans="1:106" ht="21" customHeight="1" x14ac:dyDescent="0.15">
      <c r="A107" s="102">
        <v>106</v>
      </c>
      <c r="B107" s="289"/>
      <c r="C107" s="202"/>
      <c r="D107" s="164" t="s">
        <v>26</v>
      </c>
      <c r="E107" s="234"/>
      <c r="F107" s="5" t="s">
        <v>289</v>
      </c>
      <c r="G107" s="121" t="s">
        <v>465</v>
      </c>
      <c r="H107" s="121" t="s">
        <v>466</v>
      </c>
      <c r="I107" s="121" t="s">
        <v>614</v>
      </c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</row>
    <row r="108" spans="1:106" ht="13.5" customHeight="1" x14ac:dyDescent="0.15">
      <c r="A108" s="102">
        <v>107</v>
      </c>
      <c r="B108" s="289"/>
      <c r="C108" s="202"/>
      <c r="D108" s="233" t="s">
        <v>291</v>
      </c>
      <c r="E108" s="165"/>
      <c r="F108" s="143" t="s">
        <v>710</v>
      </c>
      <c r="G108" s="121" t="s">
        <v>467</v>
      </c>
      <c r="H108" s="121" t="s">
        <v>468</v>
      </c>
      <c r="I108" s="121" t="s">
        <v>615</v>
      </c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</row>
    <row r="109" spans="1:106" ht="13.5" customHeight="1" x14ac:dyDescent="0.15">
      <c r="A109" s="102">
        <v>108</v>
      </c>
      <c r="B109" s="289"/>
      <c r="C109" s="202"/>
      <c r="D109" s="233" t="s">
        <v>28</v>
      </c>
      <c r="E109" s="39" t="s">
        <v>292</v>
      </c>
      <c r="F109" s="279" t="s">
        <v>724</v>
      </c>
      <c r="G109" s="121" t="s">
        <v>30</v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</row>
    <row r="110" spans="1:106" ht="13.5" customHeight="1" x14ac:dyDescent="0.15">
      <c r="A110" s="102">
        <v>109</v>
      </c>
      <c r="B110" s="289"/>
      <c r="C110" s="202"/>
      <c r="D110" s="233"/>
      <c r="E110" s="39" t="s">
        <v>293</v>
      </c>
      <c r="F110" s="279"/>
      <c r="G110" s="121"/>
      <c r="H110" s="121" t="s">
        <v>30</v>
      </c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</row>
    <row r="111" spans="1:106" x14ac:dyDescent="0.15">
      <c r="A111" s="102">
        <v>110</v>
      </c>
      <c r="B111" s="289"/>
      <c r="C111" s="202"/>
      <c r="D111" s="280" t="s">
        <v>32</v>
      </c>
      <c r="E111" s="38" t="s">
        <v>33</v>
      </c>
      <c r="F111" s="281" t="s">
        <v>726</v>
      </c>
      <c r="G111" s="121"/>
      <c r="H111" s="121"/>
      <c r="I111" s="121" t="s">
        <v>30</v>
      </c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</row>
    <row r="112" spans="1:106" x14ac:dyDescent="0.15">
      <c r="A112" s="102">
        <v>111</v>
      </c>
      <c r="B112" s="289"/>
      <c r="C112" s="202"/>
      <c r="D112" s="280"/>
      <c r="E112" s="38" t="s">
        <v>34</v>
      </c>
      <c r="F112" s="167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</row>
    <row r="113" spans="1:106" x14ac:dyDescent="0.15">
      <c r="A113" s="102">
        <v>112</v>
      </c>
      <c r="B113" s="289"/>
      <c r="C113" s="202"/>
      <c r="D113" s="280"/>
      <c r="E113" s="38" t="s">
        <v>35</v>
      </c>
      <c r="F113" s="167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</row>
    <row r="114" spans="1:106" x14ac:dyDescent="0.15">
      <c r="A114" s="102">
        <v>113</v>
      </c>
      <c r="B114" s="289"/>
      <c r="C114" s="202"/>
      <c r="D114" s="280"/>
      <c r="E114" s="38" t="s">
        <v>715</v>
      </c>
      <c r="F114" s="167"/>
      <c r="G114" s="121" t="s">
        <v>30</v>
      </c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</row>
    <row r="115" spans="1:106" x14ac:dyDescent="0.15">
      <c r="A115" s="102">
        <v>114</v>
      </c>
      <c r="B115" s="289"/>
      <c r="C115" s="202"/>
      <c r="D115" s="280"/>
      <c r="E115" s="38" t="s">
        <v>714</v>
      </c>
      <c r="F115" s="168"/>
      <c r="G115" s="121"/>
      <c r="H115" s="121" t="s">
        <v>30</v>
      </c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</row>
    <row r="116" spans="1:106" x14ac:dyDescent="0.15">
      <c r="A116" s="102">
        <v>115</v>
      </c>
      <c r="B116" s="289"/>
      <c r="C116" s="202"/>
      <c r="D116" s="280"/>
      <c r="E116" s="13" t="s">
        <v>9</v>
      </c>
      <c r="F116" s="5" t="s">
        <v>317</v>
      </c>
      <c r="G116" s="121">
        <v>30</v>
      </c>
      <c r="H116" s="121">
        <v>1</v>
      </c>
      <c r="I116" s="121">
        <v>1</v>
      </c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</row>
    <row r="117" spans="1:106" x14ac:dyDescent="0.15">
      <c r="A117" s="102">
        <v>116</v>
      </c>
      <c r="B117" s="289"/>
      <c r="C117" s="202"/>
      <c r="D117" s="280"/>
      <c r="E117" s="14" t="s">
        <v>11</v>
      </c>
      <c r="F117" s="5">
        <v>4</v>
      </c>
      <c r="G117" s="121">
        <v>3</v>
      </c>
      <c r="H117" s="121">
        <v>4</v>
      </c>
      <c r="I117" s="121">
        <v>7</v>
      </c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</row>
    <row r="118" spans="1:106" x14ac:dyDescent="0.15">
      <c r="A118" s="102">
        <v>117</v>
      </c>
      <c r="B118" s="289"/>
      <c r="C118" s="202"/>
      <c r="D118" s="280"/>
      <c r="E118" s="14" t="s">
        <v>12</v>
      </c>
      <c r="F118" s="5">
        <v>2</v>
      </c>
      <c r="G118" s="121">
        <v>31</v>
      </c>
      <c r="H118" s="121">
        <v>30</v>
      </c>
      <c r="I118" s="121">
        <v>30</v>
      </c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</row>
    <row r="119" spans="1:106" x14ac:dyDescent="0.15">
      <c r="A119" s="102">
        <v>118</v>
      </c>
      <c r="B119" s="289"/>
      <c r="C119" s="202"/>
      <c r="D119" s="233" t="s">
        <v>36</v>
      </c>
      <c r="E119" s="165"/>
      <c r="F119" s="26" t="s">
        <v>112</v>
      </c>
      <c r="G119" s="134">
        <v>72</v>
      </c>
      <c r="H119" s="134">
        <v>72</v>
      </c>
      <c r="I119" s="134">
        <v>90</v>
      </c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</row>
    <row r="120" spans="1:106" ht="13.5" customHeight="1" x14ac:dyDescent="0.15">
      <c r="A120" s="102">
        <v>119</v>
      </c>
      <c r="B120" s="289"/>
      <c r="C120" s="202"/>
      <c r="D120" s="233" t="s">
        <v>37</v>
      </c>
      <c r="E120" s="165"/>
      <c r="F120" s="27" t="s">
        <v>296</v>
      </c>
      <c r="G120" s="132" t="s">
        <v>568</v>
      </c>
      <c r="H120" s="132" t="s">
        <v>569</v>
      </c>
      <c r="I120" s="132" t="s">
        <v>759</v>
      </c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</row>
    <row r="121" spans="1:106" ht="21" customHeight="1" x14ac:dyDescent="0.15">
      <c r="A121" s="102">
        <v>120</v>
      </c>
      <c r="B121" s="289"/>
      <c r="C121" s="202"/>
      <c r="D121" s="233" t="s">
        <v>295</v>
      </c>
      <c r="E121" s="165"/>
      <c r="F121" s="148" t="s">
        <v>711</v>
      </c>
      <c r="G121" s="135" t="s">
        <v>570</v>
      </c>
      <c r="H121" s="135" t="s">
        <v>571</v>
      </c>
      <c r="I121" s="135" t="s">
        <v>760</v>
      </c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5"/>
    </row>
    <row r="122" spans="1:106" x14ac:dyDescent="0.15">
      <c r="A122" s="102">
        <v>121</v>
      </c>
      <c r="B122" s="289"/>
      <c r="C122" s="202"/>
      <c r="D122" s="280" t="s">
        <v>113</v>
      </c>
      <c r="E122" s="13" t="s">
        <v>294</v>
      </c>
      <c r="F122" s="227" t="s">
        <v>724</v>
      </c>
      <c r="G122" s="121" t="s">
        <v>30</v>
      </c>
      <c r="H122" s="121"/>
      <c r="I122" s="121" t="s">
        <v>30</v>
      </c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</row>
    <row r="123" spans="1:106" x14ac:dyDescent="0.15">
      <c r="A123" s="102">
        <v>122</v>
      </c>
      <c r="B123" s="289"/>
      <c r="C123" s="202"/>
      <c r="D123" s="280"/>
      <c r="E123" s="13" t="s">
        <v>114</v>
      </c>
      <c r="F123" s="278"/>
      <c r="G123" s="121"/>
      <c r="H123" s="121" t="s">
        <v>30</v>
      </c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</row>
    <row r="124" spans="1:106" x14ac:dyDescent="0.15">
      <c r="A124" s="102">
        <v>123</v>
      </c>
      <c r="B124" s="289"/>
      <c r="C124" s="202"/>
      <c r="D124" s="280" t="s">
        <v>115</v>
      </c>
      <c r="E124" s="13" t="s">
        <v>116</v>
      </c>
      <c r="F124" s="227" t="s">
        <v>724</v>
      </c>
      <c r="G124" s="121"/>
      <c r="H124" s="121" t="s">
        <v>30</v>
      </c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</row>
    <row r="125" spans="1:106" x14ac:dyDescent="0.15">
      <c r="A125" s="102">
        <v>124</v>
      </c>
      <c r="B125" s="289"/>
      <c r="C125" s="202"/>
      <c r="D125" s="280"/>
      <c r="E125" s="13" t="s">
        <v>117</v>
      </c>
      <c r="F125" s="278"/>
      <c r="G125" s="121" t="s">
        <v>30</v>
      </c>
      <c r="H125" s="121"/>
      <c r="I125" s="121" t="s">
        <v>30</v>
      </c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</row>
    <row r="126" spans="1:106" ht="30" customHeight="1" x14ac:dyDescent="0.15">
      <c r="A126" s="102">
        <v>125</v>
      </c>
      <c r="B126" s="289"/>
      <c r="C126" s="204"/>
      <c r="D126" s="203" t="s">
        <v>60</v>
      </c>
      <c r="E126" s="262"/>
      <c r="F126" s="7" t="s">
        <v>676</v>
      </c>
      <c r="G126" s="15" t="s">
        <v>469</v>
      </c>
      <c r="H126" s="15" t="s">
        <v>470</v>
      </c>
      <c r="I126" s="15" t="s">
        <v>616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</row>
    <row r="127" spans="1:106" ht="13.5" customHeight="1" x14ac:dyDescent="0.15">
      <c r="A127" s="102">
        <v>126</v>
      </c>
      <c r="B127" s="289"/>
      <c r="C127" s="178" t="s">
        <v>118</v>
      </c>
      <c r="D127" s="254" t="s">
        <v>286</v>
      </c>
      <c r="E127" s="182"/>
      <c r="F127" s="12" t="s">
        <v>290</v>
      </c>
      <c r="G127" s="131" t="s">
        <v>471</v>
      </c>
      <c r="H127" s="131" t="s">
        <v>472</v>
      </c>
      <c r="I127" s="131" t="s">
        <v>761</v>
      </c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</row>
    <row r="128" spans="1:106" ht="21" customHeight="1" x14ac:dyDescent="0.15">
      <c r="A128" s="102">
        <v>127</v>
      </c>
      <c r="B128" s="289"/>
      <c r="C128" s="202"/>
      <c r="D128" s="164" t="s">
        <v>287</v>
      </c>
      <c r="E128" s="234"/>
      <c r="F128" s="5" t="s">
        <v>288</v>
      </c>
      <c r="G128" s="132" t="s">
        <v>747</v>
      </c>
      <c r="H128" s="132" t="s">
        <v>758</v>
      </c>
      <c r="I128" s="132" t="s">
        <v>752</v>
      </c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</row>
    <row r="129" spans="1:106" ht="21" customHeight="1" x14ac:dyDescent="0.15">
      <c r="A129" s="102">
        <v>128</v>
      </c>
      <c r="B129" s="289"/>
      <c r="C129" s="202"/>
      <c r="D129" s="164" t="s">
        <v>26</v>
      </c>
      <c r="E129" s="234"/>
      <c r="F129" s="5" t="s">
        <v>289</v>
      </c>
      <c r="G129" s="121" t="s">
        <v>473</v>
      </c>
      <c r="H129" s="121" t="s">
        <v>474</v>
      </c>
      <c r="I129" s="121" t="s">
        <v>637</v>
      </c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</row>
    <row r="130" spans="1:106" ht="13.5" customHeight="1" x14ac:dyDescent="0.15">
      <c r="A130" s="102">
        <v>129</v>
      </c>
      <c r="B130" s="289"/>
      <c r="C130" s="202"/>
      <c r="D130" s="233" t="s">
        <v>291</v>
      </c>
      <c r="E130" s="165"/>
      <c r="F130" s="144" t="s">
        <v>710</v>
      </c>
      <c r="G130" s="121" t="s">
        <v>475</v>
      </c>
      <c r="H130" s="121" t="s">
        <v>476</v>
      </c>
      <c r="I130" s="121" t="s">
        <v>638</v>
      </c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</row>
    <row r="131" spans="1:106" ht="13.5" customHeight="1" x14ac:dyDescent="0.15">
      <c r="A131" s="102">
        <v>130</v>
      </c>
      <c r="B131" s="289"/>
      <c r="C131" s="202"/>
      <c r="D131" s="233" t="s">
        <v>28</v>
      </c>
      <c r="E131" s="39" t="s">
        <v>292</v>
      </c>
      <c r="F131" s="279" t="s">
        <v>724</v>
      </c>
      <c r="G131" s="121"/>
      <c r="H131" s="121" t="s">
        <v>30</v>
      </c>
      <c r="I131" s="121" t="s">
        <v>30</v>
      </c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</row>
    <row r="132" spans="1:106" ht="13.5" customHeight="1" x14ac:dyDescent="0.15">
      <c r="A132" s="102">
        <v>131</v>
      </c>
      <c r="B132" s="289"/>
      <c r="C132" s="202"/>
      <c r="D132" s="233"/>
      <c r="E132" s="39" t="s">
        <v>293</v>
      </c>
      <c r="F132" s="279"/>
      <c r="G132" s="121" t="s">
        <v>30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</row>
    <row r="133" spans="1:106" x14ac:dyDescent="0.15">
      <c r="A133" s="102">
        <v>132</v>
      </c>
      <c r="B133" s="289"/>
      <c r="C133" s="202"/>
      <c r="D133" s="280" t="s">
        <v>32</v>
      </c>
      <c r="E133" s="38" t="s">
        <v>33</v>
      </c>
      <c r="F133" s="281" t="s">
        <v>726</v>
      </c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</row>
    <row r="134" spans="1:106" x14ac:dyDescent="0.15">
      <c r="A134" s="102">
        <v>133</v>
      </c>
      <c r="B134" s="289"/>
      <c r="C134" s="202"/>
      <c r="D134" s="280"/>
      <c r="E134" s="38" t="s">
        <v>34</v>
      </c>
      <c r="F134" s="167"/>
      <c r="G134" s="121"/>
      <c r="H134" s="121"/>
      <c r="I134" s="121" t="s">
        <v>30</v>
      </c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</row>
    <row r="135" spans="1:106" x14ac:dyDescent="0.15">
      <c r="A135" s="102">
        <v>134</v>
      </c>
      <c r="B135" s="289"/>
      <c r="C135" s="202"/>
      <c r="D135" s="280"/>
      <c r="E135" s="38" t="s">
        <v>35</v>
      </c>
      <c r="F135" s="167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</row>
    <row r="136" spans="1:106" x14ac:dyDescent="0.15">
      <c r="A136" s="102">
        <v>135</v>
      </c>
      <c r="B136" s="289"/>
      <c r="C136" s="202"/>
      <c r="D136" s="280"/>
      <c r="E136" s="38" t="s">
        <v>703</v>
      </c>
      <c r="F136" s="167"/>
      <c r="G136" s="121" t="s">
        <v>30</v>
      </c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</row>
    <row r="137" spans="1:106" x14ac:dyDescent="0.15">
      <c r="A137" s="102">
        <v>136</v>
      </c>
      <c r="B137" s="289"/>
      <c r="C137" s="202"/>
      <c r="D137" s="280"/>
      <c r="E137" s="38" t="s">
        <v>714</v>
      </c>
      <c r="F137" s="168"/>
      <c r="G137" s="121"/>
      <c r="H137" s="121" t="s">
        <v>30</v>
      </c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</row>
    <row r="138" spans="1:106" x14ac:dyDescent="0.15">
      <c r="A138" s="102">
        <v>137</v>
      </c>
      <c r="B138" s="289"/>
      <c r="C138" s="202"/>
      <c r="D138" s="280"/>
      <c r="E138" s="13" t="s">
        <v>9</v>
      </c>
      <c r="F138" s="5" t="s">
        <v>317</v>
      </c>
      <c r="G138" s="121">
        <v>31</v>
      </c>
      <c r="H138" s="121">
        <v>1</v>
      </c>
      <c r="I138" s="121">
        <v>2</v>
      </c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</row>
    <row r="139" spans="1:106" x14ac:dyDescent="0.15">
      <c r="A139" s="102">
        <v>138</v>
      </c>
      <c r="B139" s="289"/>
      <c r="C139" s="202"/>
      <c r="D139" s="280"/>
      <c r="E139" s="14" t="s">
        <v>11</v>
      </c>
      <c r="F139" s="5">
        <v>4</v>
      </c>
      <c r="G139" s="121">
        <v>4</v>
      </c>
      <c r="H139" s="121">
        <v>5</v>
      </c>
      <c r="I139" s="121">
        <v>10</v>
      </c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</row>
    <row r="140" spans="1:106" x14ac:dyDescent="0.15">
      <c r="A140" s="102">
        <v>139</v>
      </c>
      <c r="B140" s="289"/>
      <c r="C140" s="202"/>
      <c r="D140" s="280"/>
      <c r="E140" s="14" t="s">
        <v>12</v>
      </c>
      <c r="F140" s="5">
        <v>2</v>
      </c>
      <c r="G140" s="121">
        <v>1</v>
      </c>
      <c r="H140" s="121">
        <v>1</v>
      </c>
      <c r="I140" s="121">
        <v>12</v>
      </c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</row>
    <row r="141" spans="1:106" x14ac:dyDescent="0.15">
      <c r="A141" s="102">
        <v>140</v>
      </c>
      <c r="B141" s="289"/>
      <c r="C141" s="202"/>
      <c r="D141" s="233" t="s">
        <v>36</v>
      </c>
      <c r="E141" s="165"/>
      <c r="F141" s="26" t="s">
        <v>112</v>
      </c>
      <c r="G141" s="134">
        <v>71</v>
      </c>
      <c r="H141" s="134">
        <v>71</v>
      </c>
      <c r="I141" s="134">
        <v>50</v>
      </c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  <c r="CW141" s="134"/>
      <c r="CX141" s="134"/>
      <c r="CY141" s="134"/>
      <c r="CZ141" s="134"/>
      <c r="DA141" s="134"/>
      <c r="DB141" s="134"/>
    </row>
    <row r="142" spans="1:106" ht="13.5" customHeight="1" x14ac:dyDescent="0.15">
      <c r="A142" s="102">
        <v>141</v>
      </c>
      <c r="B142" s="289"/>
      <c r="C142" s="202"/>
      <c r="D142" s="233" t="s">
        <v>37</v>
      </c>
      <c r="E142" s="165"/>
      <c r="F142" s="27" t="s">
        <v>296</v>
      </c>
      <c r="G142" s="132" t="s">
        <v>564</v>
      </c>
      <c r="H142" s="132" t="s">
        <v>572</v>
      </c>
      <c r="I142" s="132" t="s">
        <v>755</v>
      </c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  <c r="BR142" s="132"/>
      <c r="BS142" s="132"/>
      <c r="BT142" s="132"/>
      <c r="BU142" s="132"/>
      <c r="BV142" s="132"/>
      <c r="BW142" s="132"/>
      <c r="BX142" s="132"/>
      <c r="BY142" s="132"/>
      <c r="BZ142" s="132"/>
      <c r="CA142" s="132"/>
      <c r="CB142" s="132"/>
      <c r="CC142" s="132"/>
      <c r="CD142" s="132"/>
      <c r="CE142" s="132"/>
      <c r="CF142" s="132"/>
      <c r="CG142" s="132"/>
      <c r="CH142" s="132"/>
      <c r="CI142" s="132"/>
      <c r="CJ142" s="132"/>
      <c r="CK142" s="132"/>
      <c r="CL142" s="132"/>
      <c r="CM142" s="132"/>
      <c r="CN142" s="132"/>
      <c r="CO142" s="132"/>
      <c r="CP142" s="132"/>
      <c r="CQ142" s="132"/>
      <c r="CR142" s="132"/>
      <c r="CS142" s="132"/>
      <c r="CT142" s="132"/>
      <c r="CU142" s="132"/>
      <c r="CV142" s="132"/>
      <c r="CW142" s="132"/>
      <c r="CX142" s="132"/>
      <c r="CY142" s="132"/>
      <c r="CZ142" s="132"/>
      <c r="DA142" s="132"/>
      <c r="DB142" s="132"/>
    </row>
    <row r="143" spans="1:106" ht="21" customHeight="1" x14ac:dyDescent="0.15">
      <c r="A143" s="102">
        <v>142</v>
      </c>
      <c r="B143" s="289"/>
      <c r="C143" s="202"/>
      <c r="D143" s="233" t="s">
        <v>295</v>
      </c>
      <c r="E143" s="165"/>
      <c r="F143" s="149" t="s">
        <v>711</v>
      </c>
      <c r="G143" s="135" t="s">
        <v>573</v>
      </c>
      <c r="H143" s="135" t="s">
        <v>574</v>
      </c>
      <c r="I143" s="135" t="s">
        <v>762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</row>
    <row r="144" spans="1:106" x14ac:dyDescent="0.15">
      <c r="A144" s="102">
        <v>143</v>
      </c>
      <c r="B144" s="289"/>
      <c r="C144" s="202"/>
      <c r="D144" s="280" t="s">
        <v>113</v>
      </c>
      <c r="E144" s="13" t="s">
        <v>294</v>
      </c>
      <c r="F144" s="227" t="s">
        <v>724</v>
      </c>
      <c r="G144" s="121" t="s">
        <v>30</v>
      </c>
      <c r="H144" s="121"/>
      <c r="I144" s="121" t="s">
        <v>30</v>
      </c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</row>
    <row r="145" spans="1:106" x14ac:dyDescent="0.15">
      <c r="A145" s="102">
        <v>144</v>
      </c>
      <c r="B145" s="289"/>
      <c r="C145" s="202"/>
      <c r="D145" s="280"/>
      <c r="E145" s="13" t="s">
        <v>114</v>
      </c>
      <c r="F145" s="278"/>
      <c r="G145" s="121"/>
      <c r="H145" s="121" t="s">
        <v>30</v>
      </c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</row>
    <row r="146" spans="1:106" x14ac:dyDescent="0.15">
      <c r="A146" s="102">
        <v>145</v>
      </c>
      <c r="B146" s="289"/>
      <c r="C146" s="202"/>
      <c r="D146" s="280" t="s">
        <v>115</v>
      </c>
      <c r="E146" s="13" t="s">
        <v>116</v>
      </c>
      <c r="F146" s="227" t="s">
        <v>724</v>
      </c>
      <c r="G146" s="121" t="s">
        <v>30</v>
      </c>
      <c r="H146" s="121"/>
      <c r="I146" s="121" t="s">
        <v>30</v>
      </c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</row>
    <row r="147" spans="1:106" x14ac:dyDescent="0.15">
      <c r="A147" s="102">
        <v>146</v>
      </c>
      <c r="B147" s="289"/>
      <c r="C147" s="202"/>
      <c r="D147" s="280"/>
      <c r="E147" s="13" t="s">
        <v>117</v>
      </c>
      <c r="F147" s="278"/>
      <c r="G147" s="121"/>
      <c r="H147" s="121" t="s">
        <v>30</v>
      </c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</row>
    <row r="148" spans="1:106" ht="30" customHeight="1" x14ac:dyDescent="0.15">
      <c r="A148" s="102">
        <v>147</v>
      </c>
      <c r="B148" s="289"/>
      <c r="C148" s="204"/>
      <c r="D148" s="203" t="s">
        <v>60</v>
      </c>
      <c r="E148" s="262"/>
      <c r="F148" s="7" t="s">
        <v>676</v>
      </c>
      <c r="G148" s="15" t="s">
        <v>477</v>
      </c>
      <c r="H148" s="15" t="s">
        <v>478</v>
      </c>
      <c r="I148" s="15" t="s">
        <v>617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</row>
    <row r="149" spans="1:106" ht="13.5" customHeight="1" x14ac:dyDescent="0.15">
      <c r="A149" s="102">
        <v>148</v>
      </c>
      <c r="B149" s="289"/>
      <c r="C149" s="178" t="s">
        <v>119</v>
      </c>
      <c r="D149" s="254" t="s">
        <v>286</v>
      </c>
      <c r="E149" s="182"/>
      <c r="F149" s="12" t="s">
        <v>290</v>
      </c>
      <c r="G149" s="131" t="s">
        <v>479</v>
      </c>
      <c r="H149" s="131" t="s">
        <v>480</v>
      </c>
      <c r="I149" s="131" t="s">
        <v>639</v>
      </c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</row>
    <row r="150" spans="1:106" ht="21" customHeight="1" x14ac:dyDescent="0.15">
      <c r="A150" s="102">
        <v>149</v>
      </c>
      <c r="B150" s="289"/>
      <c r="C150" s="202"/>
      <c r="D150" s="164" t="s">
        <v>287</v>
      </c>
      <c r="E150" s="234"/>
      <c r="F150" s="5" t="s">
        <v>288</v>
      </c>
      <c r="G150" s="132" t="s">
        <v>747</v>
      </c>
      <c r="H150" s="132" t="s">
        <v>758</v>
      </c>
      <c r="I150" s="132" t="s">
        <v>752</v>
      </c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  <c r="BR150" s="132"/>
      <c r="BS150" s="132"/>
      <c r="BT150" s="132"/>
      <c r="BU150" s="132"/>
      <c r="BV150" s="132"/>
      <c r="BW150" s="132"/>
      <c r="BX150" s="132"/>
      <c r="BY150" s="132"/>
      <c r="BZ150" s="132"/>
      <c r="CA150" s="132"/>
      <c r="CB150" s="132"/>
      <c r="CC150" s="132"/>
      <c r="CD150" s="132"/>
      <c r="CE150" s="132"/>
      <c r="CF150" s="132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32"/>
      <c r="CR150" s="132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</row>
    <row r="151" spans="1:106" ht="21" customHeight="1" x14ac:dyDescent="0.15">
      <c r="A151" s="102">
        <v>150</v>
      </c>
      <c r="B151" s="289"/>
      <c r="C151" s="202"/>
      <c r="D151" s="164" t="s">
        <v>26</v>
      </c>
      <c r="E151" s="234"/>
      <c r="F151" s="5" t="s">
        <v>289</v>
      </c>
      <c r="G151" s="121" t="s">
        <v>481</v>
      </c>
      <c r="H151" s="121" t="s">
        <v>482</v>
      </c>
      <c r="I151" s="121" t="s">
        <v>640</v>
      </c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</row>
    <row r="152" spans="1:106" ht="13.5" customHeight="1" x14ac:dyDescent="0.15">
      <c r="A152" s="102">
        <v>151</v>
      </c>
      <c r="B152" s="289"/>
      <c r="C152" s="202"/>
      <c r="D152" s="233" t="s">
        <v>291</v>
      </c>
      <c r="E152" s="165"/>
      <c r="F152" s="145" t="s">
        <v>710</v>
      </c>
      <c r="G152" s="121" t="s">
        <v>483</v>
      </c>
      <c r="H152" s="121" t="s">
        <v>484</v>
      </c>
      <c r="I152" s="121" t="s">
        <v>641</v>
      </c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</row>
    <row r="153" spans="1:106" ht="13.5" customHeight="1" x14ac:dyDescent="0.15">
      <c r="A153" s="102">
        <v>152</v>
      </c>
      <c r="B153" s="289"/>
      <c r="C153" s="202"/>
      <c r="D153" s="233" t="s">
        <v>28</v>
      </c>
      <c r="E153" s="39" t="s">
        <v>292</v>
      </c>
      <c r="F153" s="279" t="s">
        <v>724</v>
      </c>
      <c r="G153" s="121" t="s">
        <v>30</v>
      </c>
      <c r="H153" s="121"/>
      <c r="I153" s="121" t="s">
        <v>30</v>
      </c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</row>
    <row r="154" spans="1:106" ht="13.5" customHeight="1" x14ac:dyDescent="0.15">
      <c r="A154" s="102">
        <v>153</v>
      </c>
      <c r="B154" s="289"/>
      <c r="C154" s="202"/>
      <c r="D154" s="233"/>
      <c r="E154" s="39" t="s">
        <v>293</v>
      </c>
      <c r="F154" s="279"/>
      <c r="G154" s="121"/>
      <c r="H154" s="121" t="s">
        <v>30</v>
      </c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</row>
    <row r="155" spans="1:106" x14ac:dyDescent="0.15">
      <c r="A155" s="102">
        <v>154</v>
      </c>
      <c r="B155" s="289"/>
      <c r="C155" s="202"/>
      <c r="D155" s="280" t="s">
        <v>32</v>
      </c>
      <c r="E155" s="38" t="s">
        <v>33</v>
      </c>
      <c r="F155" s="281" t="s">
        <v>726</v>
      </c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</row>
    <row r="156" spans="1:106" x14ac:dyDescent="0.15">
      <c r="A156" s="102">
        <v>155</v>
      </c>
      <c r="B156" s="289"/>
      <c r="C156" s="202"/>
      <c r="D156" s="280"/>
      <c r="E156" s="38" t="s">
        <v>34</v>
      </c>
      <c r="F156" s="167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</row>
    <row r="157" spans="1:106" x14ac:dyDescent="0.15">
      <c r="A157" s="102">
        <v>156</v>
      </c>
      <c r="B157" s="289"/>
      <c r="C157" s="202"/>
      <c r="D157" s="280"/>
      <c r="E157" s="38" t="s">
        <v>35</v>
      </c>
      <c r="F157" s="167"/>
      <c r="G157" s="121"/>
      <c r="H157" s="121"/>
      <c r="I157" s="121" t="s">
        <v>30</v>
      </c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</row>
    <row r="158" spans="1:106" x14ac:dyDescent="0.15">
      <c r="A158" s="102">
        <v>157</v>
      </c>
      <c r="B158" s="289"/>
      <c r="C158" s="202"/>
      <c r="D158" s="280"/>
      <c r="E158" s="38" t="s">
        <v>703</v>
      </c>
      <c r="F158" s="167"/>
      <c r="G158" s="121" t="s">
        <v>30</v>
      </c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</row>
    <row r="159" spans="1:106" x14ac:dyDescent="0.15">
      <c r="A159" s="102">
        <v>158</v>
      </c>
      <c r="B159" s="289"/>
      <c r="C159" s="202"/>
      <c r="D159" s="280"/>
      <c r="E159" s="38" t="s">
        <v>714</v>
      </c>
      <c r="F159" s="168"/>
      <c r="G159" s="121"/>
      <c r="H159" s="121" t="s">
        <v>30</v>
      </c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</row>
    <row r="160" spans="1:106" x14ac:dyDescent="0.15">
      <c r="A160" s="102">
        <v>159</v>
      </c>
      <c r="B160" s="289"/>
      <c r="C160" s="202"/>
      <c r="D160" s="280"/>
      <c r="E160" s="13" t="s">
        <v>9</v>
      </c>
      <c r="F160" s="5" t="s">
        <v>317</v>
      </c>
      <c r="G160" s="121">
        <v>31</v>
      </c>
      <c r="H160" s="121">
        <v>2</v>
      </c>
      <c r="I160" s="121">
        <v>12</v>
      </c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</row>
    <row r="161" spans="1:106" x14ac:dyDescent="0.15">
      <c r="A161" s="102">
        <v>160</v>
      </c>
      <c r="B161" s="289"/>
      <c r="C161" s="202"/>
      <c r="D161" s="280"/>
      <c r="E161" s="14" t="s">
        <v>11</v>
      </c>
      <c r="F161" s="5">
        <v>4</v>
      </c>
      <c r="G161" s="121">
        <v>4</v>
      </c>
      <c r="H161" s="121">
        <v>4</v>
      </c>
      <c r="I161" s="121">
        <v>5</v>
      </c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</row>
    <row r="162" spans="1:106" x14ac:dyDescent="0.15">
      <c r="A162" s="102">
        <v>161</v>
      </c>
      <c r="B162" s="289"/>
      <c r="C162" s="202"/>
      <c r="D162" s="280"/>
      <c r="E162" s="14" t="s">
        <v>12</v>
      </c>
      <c r="F162" s="5">
        <v>2</v>
      </c>
      <c r="G162" s="121">
        <v>30</v>
      </c>
      <c r="H162" s="121">
        <v>1</v>
      </c>
      <c r="I162" s="121">
        <v>9</v>
      </c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</row>
    <row r="163" spans="1:106" x14ac:dyDescent="0.15">
      <c r="A163" s="102">
        <v>162</v>
      </c>
      <c r="B163" s="289"/>
      <c r="C163" s="202"/>
      <c r="D163" s="233" t="s">
        <v>36</v>
      </c>
      <c r="E163" s="165"/>
      <c r="F163" s="26" t="s">
        <v>112</v>
      </c>
      <c r="G163" s="134">
        <v>70</v>
      </c>
      <c r="H163" s="134">
        <v>70</v>
      </c>
      <c r="I163" s="134">
        <v>150</v>
      </c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  <c r="CW163" s="134"/>
      <c r="CX163" s="134"/>
      <c r="CY163" s="134"/>
      <c r="CZ163" s="134"/>
      <c r="DA163" s="134"/>
      <c r="DB163" s="134"/>
    </row>
    <row r="164" spans="1:106" ht="13.5" customHeight="1" x14ac:dyDescent="0.15">
      <c r="A164" s="102">
        <v>163</v>
      </c>
      <c r="B164" s="289"/>
      <c r="C164" s="202"/>
      <c r="D164" s="233" t="s">
        <v>37</v>
      </c>
      <c r="E164" s="165"/>
      <c r="F164" s="27" t="s">
        <v>296</v>
      </c>
      <c r="G164" s="132" t="s">
        <v>566</v>
      </c>
      <c r="H164" s="132" t="s">
        <v>567</v>
      </c>
      <c r="I164" s="132" t="s">
        <v>763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2"/>
      <c r="CP164" s="132"/>
      <c r="CQ164" s="132"/>
      <c r="CR164" s="132"/>
      <c r="CS164" s="132"/>
      <c r="CT164" s="132"/>
      <c r="CU164" s="132"/>
      <c r="CV164" s="132"/>
      <c r="CW164" s="132"/>
      <c r="CX164" s="132"/>
      <c r="CY164" s="132"/>
      <c r="CZ164" s="132"/>
      <c r="DA164" s="132"/>
      <c r="DB164" s="132"/>
    </row>
    <row r="165" spans="1:106" ht="21" customHeight="1" x14ac:dyDescent="0.15">
      <c r="A165" s="102">
        <v>164</v>
      </c>
      <c r="B165" s="289"/>
      <c r="C165" s="202"/>
      <c r="D165" s="233" t="s">
        <v>295</v>
      </c>
      <c r="E165" s="165"/>
      <c r="F165" s="150" t="s">
        <v>711</v>
      </c>
      <c r="G165" s="135" t="s">
        <v>575</v>
      </c>
      <c r="H165" s="135" t="s">
        <v>576</v>
      </c>
      <c r="I165" s="135" t="s">
        <v>764</v>
      </c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</row>
    <row r="166" spans="1:106" x14ac:dyDescent="0.15">
      <c r="A166" s="102">
        <v>165</v>
      </c>
      <c r="B166" s="289"/>
      <c r="C166" s="202"/>
      <c r="D166" s="280" t="s">
        <v>113</v>
      </c>
      <c r="E166" s="13" t="s">
        <v>294</v>
      </c>
      <c r="F166" s="227" t="s">
        <v>724</v>
      </c>
      <c r="G166" s="121" t="s">
        <v>30</v>
      </c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</row>
    <row r="167" spans="1:106" x14ac:dyDescent="0.15">
      <c r="A167" s="102">
        <v>166</v>
      </c>
      <c r="B167" s="289"/>
      <c r="C167" s="202"/>
      <c r="D167" s="280"/>
      <c r="E167" s="13" t="s">
        <v>114</v>
      </c>
      <c r="F167" s="278"/>
      <c r="G167" s="121"/>
      <c r="H167" s="121" t="s">
        <v>30</v>
      </c>
      <c r="I167" s="121" t="s">
        <v>30</v>
      </c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</row>
    <row r="168" spans="1:106" x14ac:dyDescent="0.15">
      <c r="A168" s="102">
        <v>167</v>
      </c>
      <c r="B168" s="289"/>
      <c r="C168" s="202"/>
      <c r="D168" s="280" t="s">
        <v>115</v>
      </c>
      <c r="E168" s="13" t="s">
        <v>116</v>
      </c>
      <c r="F168" s="227" t="s">
        <v>724</v>
      </c>
      <c r="G168" s="121"/>
      <c r="H168" s="121" t="s">
        <v>30</v>
      </c>
      <c r="I168" s="121" t="s">
        <v>30</v>
      </c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</row>
    <row r="169" spans="1:106" x14ac:dyDescent="0.15">
      <c r="A169" s="102">
        <v>168</v>
      </c>
      <c r="B169" s="289"/>
      <c r="C169" s="202"/>
      <c r="D169" s="280"/>
      <c r="E169" s="13" t="s">
        <v>117</v>
      </c>
      <c r="F169" s="278"/>
      <c r="G169" s="121" t="s">
        <v>30</v>
      </c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</row>
    <row r="170" spans="1:106" ht="30" customHeight="1" x14ac:dyDescent="0.15">
      <c r="A170" s="102">
        <v>169</v>
      </c>
      <c r="B170" s="289"/>
      <c r="C170" s="204"/>
      <c r="D170" s="203" t="s">
        <v>60</v>
      </c>
      <c r="E170" s="262"/>
      <c r="F170" s="7" t="s">
        <v>676</v>
      </c>
      <c r="G170" s="15" t="s">
        <v>485</v>
      </c>
      <c r="H170" s="15" t="s">
        <v>486</v>
      </c>
      <c r="I170" s="15" t="s">
        <v>618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</row>
    <row r="171" spans="1:106" ht="13.5" customHeight="1" x14ac:dyDescent="0.15">
      <c r="A171" s="102">
        <v>170</v>
      </c>
      <c r="B171" s="289"/>
      <c r="C171" s="178" t="s">
        <v>120</v>
      </c>
      <c r="D171" s="254" t="s">
        <v>286</v>
      </c>
      <c r="E171" s="182"/>
      <c r="F171" s="12" t="s">
        <v>290</v>
      </c>
      <c r="G171" s="131" t="s">
        <v>487</v>
      </c>
      <c r="H171" s="131" t="s">
        <v>488</v>
      </c>
      <c r="I171" s="131" t="s">
        <v>642</v>
      </c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</row>
    <row r="172" spans="1:106" ht="21" customHeight="1" x14ac:dyDescent="0.15">
      <c r="A172" s="102">
        <v>171</v>
      </c>
      <c r="B172" s="289"/>
      <c r="C172" s="202"/>
      <c r="D172" s="164" t="s">
        <v>287</v>
      </c>
      <c r="E172" s="234"/>
      <c r="F172" s="5" t="s">
        <v>288</v>
      </c>
      <c r="G172" s="132" t="s">
        <v>747</v>
      </c>
      <c r="H172" s="132" t="s">
        <v>758</v>
      </c>
      <c r="I172" s="132" t="s">
        <v>752</v>
      </c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2"/>
      <c r="CB172" s="132"/>
      <c r="CC172" s="132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32"/>
      <c r="CO172" s="132"/>
      <c r="CP172" s="132"/>
      <c r="CQ172" s="132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2"/>
    </row>
    <row r="173" spans="1:106" ht="21" customHeight="1" x14ac:dyDescent="0.15">
      <c r="A173" s="102">
        <v>172</v>
      </c>
      <c r="B173" s="289"/>
      <c r="C173" s="202"/>
      <c r="D173" s="164" t="s">
        <v>26</v>
      </c>
      <c r="E173" s="234"/>
      <c r="F173" s="5" t="s">
        <v>289</v>
      </c>
      <c r="G173" s="121" t="s">
        <v>489</v>
      </c>
      <c r="H173" s="121" t="s">
        <v>490</v>
      </c>
      <c r="I173" s="121" t="s">
        <v>643</v>
      </c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</row>
    <row r="174" spans="1:106" ht="13.5" customHeight="1" x14ac:dyDescent="0.15">
      <c r="A174" s="102">
        <v>173</v>
      </c>
      <c r="B174" s="289"/>
      <c r="C174" s="202"/>
      <c r="D174" s="233" t="s">
        <v>291</v>
      </c>
      <c r="E174" s="165"/>
      <c r="F174" s="146" t="s">
        <v>710</v>
      </c>
      <c r="G174" s="121" t="s">
        <v>491</v>
      </c>
      <c r="H174" s="121" t="s">
        <v>492</v>
      </c>
      <c r="I174" s="121" t="s">
        <v>765</v>
      </c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</row>
    <row r="175" spans="1:106" ht="13.5" customHeight="1" x14ac:dyDescent="0.15">
      <c r="A175" s="102">
        <v>174</v>
      </c>
      <c r="B175" s="289"/>
      <c r="C175" s="202"/>
      <c r="D175" s="233" t="s">
        <v>28</v>
      </c>
      <c r="E175" s="39" t="s">
        <v>292</v>
      </c>
      <c r="F175" s="279" t="s">
        <v>724</v>
      </c>
      <c r="G175" s="121"/>
      <c r="H175" s="121" t="s">
        <v>30</v>
      </c>
      <c r="I175" s="121" t="s">
        <v>30</v>
      </c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</row>
    <row r="176" spans="1:106" ht="13.5" customHeight="1" x14ac:dyDescent="0.15">
      <c r="A176" s="102">
        <v>175</v>
      </c>
      <c r="B176" s="289"/>
      <c r="C176" s="202"/>
      <c r="D176" s="233"/>
      <c r="E176" s="39" t="s">
        <v>293</v>
      </c>
      <c r="F176" s="279"/>
      <c r="G176" s="121" t="s">
        <v>30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</row>
    <row r="177" spans="1:106" x14ac:dyDescent="0.15">
      <c r="A177" s="102">
        <v>176</v>
      </c>
      <c r="B177" s="289"/>
      <c r="C177" s="202"/>
      <c r="D177" s="280" t="s">
        <v>32</v>
      </c>
      <c r="E177" s="38" t="s">
        <v>33</v>
      </c>
      <c r="F177" s="281" t="s">
        <v>726</v>
      </c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</row>
    <row r="178" spans="1:106" x14ac:dyDescent="0.15">
      <c r="A178" s="102">
        <v>177</v>
      </c>
      <c r="B178" s="289"/>
      <c r="C178" s="202"/>
      <c r="D178" s="280"/>
      <c r="E178" s="38" t="s">
        <v>34</v>
      </c>
      <c r="F178" s="167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</row>
    <row r="179" spans="1:106" x14ac:dyDescent="0.15">
      <c r="A179" s="102">
        <v>178</v>
      </c>
      <c r="B179" s="289"/>
      <c r="C179" s="202"/>
      <c r="D179" s="280"/>
      <c r="E179" s="38" t="s">
        <v>35</v>
      </c>
      <c r="F179" s="167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</row>
    <row r="180" spans="1:106" x14ac:dyDescent="0.15">
      <c r="A180" s="102">
        <v>179</v>
      </c>
      <c r="B180" s="289"/>
      <c r="C180" s="202"/>
      <c r="D180" s="280"/>
      <c r="E180" s="38" t="s">
        <v>703</v>
      </c>
      <c r="F180" s="167"/>
      <c r="G180" s="121" t="s">
        <v>30</v>
      </c>
      <c r="H180" s="121"/>
      <c r="I180" s="121" t="s">
        <v>30</v>
      </c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</row>
    <row r="181" spans="1:106" x14ac:dyDescent="0.15">
      <c r="A181" s="102">
        <v>180</v>
      </c>
      <c r="B181" s="289"/>
      <c r="C181" s="202"/>
      <c r="D181" s="280"/>
      <c r="E181" s="38" t="s">
        <v>714</v>
      </c>
      <c r="F181" s="168"/>
      <c r="G181" s="121"/>
      <c r="H181" s="121" t="s">
        <v>30</v>
      </c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</row>
    <row r="182" spans="1:106" x14ac:dyDescent="0.15">
      <c r="A182" s="102">
        <v>181</v>
      </c>
      <c r="B182" s="289"/>
      <c r="C182" s="202"/>
      <c r="D182" s="280"/>
      <c r="E182" s="13" t="s">
        <v>9</v>
      </c>
      <c r="F182" s="5" t="s">
        <v>317</v>
      </c>
      <c r="G182" s="121">
        <v>31</v>
      </c>
      <c r="H182" s="121">
        <v>2</v>
      </c>
      <c r="I182" s="121">
        <v>32</v>
      </c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</row>
    <row r="183" spans="1:106" x14ac:dyDescent="0.15">
      <c r="A183" s="102">
        <v>182</v>
      </c>
      <c r="B183" s="289"/>
      <c r="C183" s="202"/>
      <c r="D183" s="280"/>
      <c r="E183" s="14" t="s">
        <v>11</v>
      </c>
      <c r="F183" s="5">
        <v>4</v>
      </c>
      <c r="G183" s="121">
        <v>5</v>
      </c>
      <c r="H183" s="121">
        <v>7</v>
      </c>
      <c r="I183" s="121">
        <v>10</v>
      </c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</row>
    <row r="184" spans="1:106" x14ac:dyDescent="0.15">
      <c r="A184" s="102">
        <v>183</v>
      </c>
      <c r="B184" s="289"/>
      <c r="C184" s="202"/>
      <c r="D184" s="280"/>
      <c r="E184" s="14" t="s">
        <v>12</v>
      </c>
      <c r="F184" s="5">
        <v>2</v>
      </c>
      <c r="G184" s="121">
        <v>1</v>
      </c>
      <c r="H184" s="121">
        <v>4</v>
      </c>
      <c r="I184" s="121">
        <v>7</v>
      </c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</row>
    <row r="185" spans="1:106" x14ac:dyDescent="0.15">
      <c r="A185" s="102">
        <v>184</v>
      </c>
      <c r="B185" s="289"/>
      <c r="C185" s="202"/>
      <c r="D185" s="233" t="s">
        <v>36</v>
      </c>
      <c r="E185" s="165"/>
      <c r="F185" s="26" t="s">
        <v>112</v>
      </c>
      <c r="G185" s="134">
        <v>69</v>
      </c>
      <c r="H185" s="134">
        <v>69</v>
      </c>
      <c r="I185" s="134">
        <v>20</v>
      </c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</row>
    <row r="186" spans="1:106" ht="13.5" customHeight="1" x14ac:dyDescent="0.15">
      <c r="A186" s="102">
        <v>185</v>
      </c>
      <c r="B186" s="289"/>
      <c r="C186" s="202"/>
      <c r="D186" s="233" t="s">
        <v>37</v>
      </c>
      <c r="E186" s="165"/>
      <c r="F186" s="27" t="s">
        <v>296</v>
      </c>
      <c r="G186" s="132" t="s">
        <v>577</v>
      </c>
      <c r="H186" s="132" t="s">
        <v>578</v>
      </c>
      <c r="I186" s="132" t="s">
        <v>766</v>
      </c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2"/>
      <c r="BS186" s="132"/>
      <c r="BT186" s="132"/>
      <c r="BU186" s="132"/>
      <c r="BV186" s="132"/>
      <c r="BW186" s="132"/>
      <c r="BX186" s="132"/>
      <c r="BY186" s="132"/>
      <c r="BZ186" s="132"/>
      <c r="CA186" s="132"/>
      <c r="CB186" s="132"/>
      <c r="CC186" s="132"/>
      <c r="CD186" s="132"/>
      <c r="CE186" s="132"/>
      <c r="CF186" s="132"/>
      <c r="CG186" s="132"/>
      <c r="CH186" s="132"/>
      <c r="CI186" s="132"/>
      <c r="CJ186" s="132"/>
      <c r="CK186" s="132"/>
      <c r="CL186" s="132"/>
      <c r="CM186" s="132"/>
      <c r="CN186" s="132"/>
      <c r="CO186" s="132"/>
      <c r="CP186" s="132"/>
      <c r="CQ186" s="132"/>
      <c r="CR186" s="132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2"/>
    </row>
    <row r="187" spans="1:106" ht="21" customHeight="1" x14ac:dyDescent="0.15">
      <c r="A187" s="102">
        <v>186</v>
      </c>
      <c r="B187" s="289"/>
      <c r="C187" s="202"/>
      <c r="D187" s="233" t="s">
        <v>295</v>
      </c>
      <c r="E187" s="165"/>
      <c r="F187" s="151" t="s">
        <v>711</v>
      </c>
      <c r="G187" s="135" t="s">
        <v>579</v>
      </c>
      <c r="H187" s="135" t="s">
        <v>580</v>
      </c>
      <c r="I187" s="135" t="s">
        <v>767</v>
      </c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</row>
    <row r="188" spans="1:106" x14ac:dyDescent="0.15">
      <c r="A188" s="102">
        <v>187</v>
      </c>
      <c r="B188" s="289"/>
      <c r="C188" s="202"/>
      <c r="D188" s="280" t="s">
        <v>113</v>
      </c>
      <c r="E188" s="13" t="s">
        <v>294</v>
      </c>
      <c r="F188" s="227" t="s">
        <v>724</v>
      </c>
      <c r="G188" s="121"/>
      <c r="H188" s="121" t="s">
        <v>30</v>
      </c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</row>
    <row r="189" spans="1:106" x14ac:dyDescent="0.15">
      <c r="A189" s="102">
        <v>188</v>
      </c>
      <c r="B189" s="289"/>
      <c r="C189" s="202"/>
      <c r="D189" s="280"/>
      <c r="E189" s="13" t="s">
        <v>114</v>
      </c>
      <c r="F189" s="278"/>
      <c r="G189" s="121" t="s">
        <v>30</v>
      </c>
      <c r="H189" s="121"/>
      <c r="I189" s="121" t="s">
        <v>30</v>
      </c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</row>
    <row r="190" spans="1:106" x14ac:dyDescent="0.15">
      <c r="A190" s="102">
        <v>189</v>
      </c>
      <c r="B190" s="289"/>
      <c r="C190" s="202"/>
      <c r="D190" s="280" t="s">
        <v>115</v>
      </c>
      <c r="E190" s="13" t="s">
        <v>116</v>
      </c>
      <c r="F190" s="227" t="s">
        <v>724</v>
      </c>
      <c r="G190" s="121" t="s">
        <v>30</v>
      </c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</row>
    <row r="191" spans="1:106" x14ac:dyDescent="0.15">
      <c r="A191" s="102">
        <v>190</v>
      </c>
      <c r="B191" s="289"/>
      <c r="C191" s="202"/>
      <c r="D191" s="280"/>
      <c r="E191" s="13" t="s">
        <v>117</v>
      </c>
      <c r="F191" s="278"/>
      <c r="G191" s="121"/>
      <c r="H191" s="121" t="s">
        <v>30</v>
      </c>
      <c r="I191" s="121" t="s">
        <v>30</v>
      </c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</row>
    <row r="192" spans="1:106" ht="30" customHeight="1" x14ac:dyDescent="0.15">
      <c r="A192" s="102">
        <v>191</v>
      </c>
      <c r="B192" s="289"/>
      <c r="C192" s="204"/>
      <c r="D192" s="203" t="s">
        <v>60</v>
      </c>
      <c r="E192" s="262"/>
      <c r="F192" s="7" t="s">
        <v>676</v>
      </c>
      <c r="G192" s="15" t="s">
        <v>493</v>
      </c>
      <c r="H192" s="15" t="s">
        <v>494</v>
      </c>
      <c r="I192" s="15" t="s">
        <v>768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</row>
    <row r="193" spans="1:106" ht="13.5" customHeight="1" x14ac:dyDescent="0.15">
      <c r="A193" s="102">
        <v>192</v>
      </c>
      <c r="B193" s="289"/>
      <c r="C193" s="178" t="s">
        <v>121</v>
      </c>
      <c r="D193" s="254" t="s">
        <v>286</v>
      </c>
      <c r="E193" s="182"/>
      <c r="F193" s="12" t="s">
        <v>290</v>
      </c>
      <c r="G193" s="131" t="s">
        <v>495</v>
      </c>
      <c r="H193" s="131" t="s">
        <v>496</v>
      </c>
      <c r="I193" s="131" t="s">
        <v>644</v>
      </c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</row>
    <row r="194" spans="1:106" ht="21" customHeight="1" x14ac:dyDescent="0.15">
      <c r="A194" s="102">
        <v>193</v>
      </c>
      <c r="B194" s="289"/>
      <c r="C194" s="202"/>
      <c r="D194" s="164" t="s">
        <v>287</v>
      </c>
      <c r="E194" s="234"/>
      <c r="F194" s="5" t="s">
        <v>288</v>
      </c>
      <c r="G194" s="132" t="s">
        <v>747</v>
      </c>
      <c r="H194" s="132" t="s">
        <v>758</v>
      </c>
      <c r="I194" s="132" t="s">
        <v>752</v>
      </c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  <c r="BQ194" s="132"/>
      <c r="BR194" s="132"/>
      <c r="BS194" s="132"/>
      <c r="BT194" s="132"/>
      <c r="BU194" s="132"/>
      <c r="BV194" s="132"/>
      <c r="BW194" s="132"/>
      <c r="BX194" s="132"/>
      <c r="BY194" s="132"/>
      <c r="BZ194" s="132"/>
      <c r="CA194" s="132"/>
      <c r="CB194" s="132"/>
      <c r="CC194" s="132"/>
      <c r="CD194" s="132"/>
      <c r="CE194" s="132"/>
      <c r="CF194" s="132"/>
      <c r="CG194" s="132"/>
      <c r="CH194" s="132"/>
      <c r="CI194" s="132"/>
      <c r="CJ194" s="132"/>
      <c r="CK194" s="132"/>
      <c r="CL194" s="132"/>
      <c r="CM194" s="132"/>
      <c r="CN194" s="132"/>
      <c r="CO194" s="132"/>
      <c r="CP194" s="132"/>
      <c r="CQ194" s="132"/>
      <c r="CR194" s="132"/>
      <c r="CS194" s="132"/>
      <c r="CT194" s="132"/>
      <c r="CU194" s="132"/>
      <c r="CV194" s="132"/>
      <c r="CW194" s="132"/>
      <c r="CX194" s="132"/>
      <c r="CY194" s="132"/>
      <c r="CZ194" s="132"/>
      <c r="DA194" s="132"/>
      <c r="DB194" s="132"/>
    </row>
    <row r="195" spans="1:106" ht="21" customHeight="1" x14ac:dyDescent="0.15">
      <c r="A195" s="102">
        <v>194</v>
      </c>
      <c r="B195" s="289"/>
      <c r="C195" s="202"/>
      <c r="D195" s="164" t="s">
        <v>26</v>
      </c>
      <c r="E195" s="234"/>
      <c r="F195" s="5" t="s">
        <v>289</v>
      </c>
      <c r="G195" s="121" t="s">
        <v>497</v>
      </c>
      <c r="H195" s="121" t="s">
        <v>498</v>
      </c>
      <c r="I195" s="121" t="s">
        <v>645</v>
      </c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</row>
    <row r="196" spans="1:106" ht="13.5" customHeight="1" x14ac:dyDescent="0.15">
      <c r="A196" s="102">
        <v>195</v>
      </c>
      <c r="B196" s="289"/>
      <c r="C196" s="202"/>
      <c r="D196" s="233" t="s">
        <v>291</v>
      </c>
      <c r="E196" s="165"/>
      <c r="F196" s="147" t="s">
        <v>710</v>
      </c>
      <c r="G196" s="121" t="s">
        <v>499</v>
      </c>
      <c r="H196" s="121" t="s">
        <v>500</v>
      </c>
      <c r="I196" s="121" t="s">
        <v>646</v>
      </c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</row>
    <row r="197" spans="1:106" ht="13.5" customHeight="1" x14ac:dyDescent="0.15">
      <c r="A197" s="102">
        <v>196</v>
      </c>
      <c r="B197" s="289"/>
      <c r="C197" s="202"/>
      <c r="D197" s="233" t="s">
        <v>28</v>
      </c>
      <c r="E197" s="39" t="s">
        <v>292</v>
      </c>
      <c r="F197" s="279" t="s">
        <v>724</v>
      </c>
      <c r="G197" s="121" t="s">
        <v>30</v>
      </c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</row>
    <row r="198" spans="1:106" ht="13.5" customHeight="1" x14ac:dyDescent="0.15">
      <c r="A198" s="102">
        <v>197</v>
      </c>
      <c r="B198" s="289"/>
      <c r="C198" s="202"/>
      <c r="D198" s="233"/>
      <c r="E198" s="39" t="s">
        <v>293</v>
      </c>
      <c r="F198" s="279"/>
      <c r="G198" s="121"/>
      <c r="H198" s="121" t="s">
        <v>30</v>
      </c>
      <c r="I198" s="121" t="s">
        <v>30</v>
      </c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</row>
    <row r="199" spans="1:106" x14ac:dyDescent="0.15">
      <c r="A199" s="102">
        <v>198</v>
      </c>
      <c r="B199" s="289"/>
      <c r="C199" s="202"/>
      <c r="D199" s="280" t="s">
        <v>32</v>
      </c>
      <c r="E199" s="38" t="s">
        <v>33</v>
      </c>
      <c r="F199" s="281" t="s">
        <v>726</v>
      </c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</row>
    <row r="200" spans="1:106" x14ac:dyDescent="0.15">
      <c r="A200" s="102">
        <v>199</v>
      </c>
      <c r="B200" s="289"/>
      <c r="C200" s="202"/>
      <c r="D200" s="280"/>
      <c r="E200" s="38" t="s">
        <v>34</v>
      </c>
      <c r="F200" s="167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</row>
    <row r="201" spans="1:106" x14ac:dyDescent="0.15">
      <c r="A201" s="102">
        <v>200</v>
      </c>
      <c r="B201" s="289"/>
      <c r="C201" s="202"/>
      <c r="D201" s="280"/>
      <c r="E201" s="38" t="s">
        <v>35</v>
      </c>
      <c r="F201" s="167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</row>
    <row r="202" spans="1:106" x14ac:dyDescent="0.15">
      <c r="A202" s="102">
        <v>201</v>
      </c>
      <c r="B202" s="289"/>
      <c r="C202" s="202"/>
      <c r="D202" s="280"/>
      <c r="E202" s="38" t="s">
        <v>703</v>
      </c>
      <c r="F202" s="167"/>
      <c r="G202" s="121" t="s">
        <v>30</v>
      </c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</row>
    <row r="203" spans="1:106" x14ac:dyDescent="0.15">
      <c r="A203" s="102">
        <v>202</v>
      </c>
      <c r="B203" s="289"/>
      <c r="C203" s="202"/>
      <c r="D203" s="280"/>
      <c r="E203" s="38" t="s">
        <v>714</v>
      </c>
      <c r="F203" s="168"/>
      <c r="G203" s="121"/>
      <c r="H203" s="121" t="s">
        <v>30</v>
      </c>
      <c r="I203" s="121" t="s">
        <v>30</v>
      </c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</row>
    <row r="204" spans="1:106" x14ac:dyDescent="0.15">
      <c r="A204" s="102">
        <v>203</v>
      </c>
      <c r="B204" s="289"/>
      <c r="C204" s="202"/>
      <c r="D204" s="280"/>
      <c r="E204" s="13" t="s">
        <v>9</v>
      </c>
      <c r="F204" s="5" t="s">
        <v>317</v>
      </c>
      <c r="G204" s="121">
        <v>25</v>
      </c>
      <c r="H204" s="121">
        <v>3</v>
      </c>
      <c r="I204" s="121">
        <v>10</v>
      </c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</row>
    <row r="205" spans="1:106" x14ac:dyDescent="0.15">
      <c r="A205" s="102">
        <v>204</v>
      </c>
      <c r="B205" s="289"/>
      <c r="C205" s="202"/>
      <c r="D205" s="280"/>
      <c r="E205" s="14" t="s">
        <v>11</v>
      </c>
      <c r="F205" s="5">
        <v>4</v>
      </c>
      <c r="G205" s="121">
        <v>8</v>
      </c>
      <c r="H205" s="121">
        <v>8</v>
      </c>
      <c r="I205" s="121">
        <v>12</v>
      </c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</row>
    <row r="206" spans="1:106" x14ac:dyDescent="0.15">
      <c r="A206" s="102">
        <v>205</v>
      </c>
      <c r="B206" s="289"/>
      <c r="C206" s="202"/>
      <c r="D206" s="280"/>
      <c r="E206" s="14" t="s">
        <v>12</v>
      </c>
      <c r="F206" s="5">
        <v>2</v>
      </c>
      <c r="G206" s="121">
        <v>5</v>
      </c>
      <c r="H206" s="121">
        <v>5</v>
      </c>
      <c r="I206" s="121">
        <v>31</v>
      </c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</row>
    <row r="207" spans="1:106" x14ac:dyDescent="0.15">
      <c r="A207" s="102">
        <v>206</v>
      </c>
      <c r="B207" s="289"/>
      <c r="C207" s="202"/>
      <c r="D207" s="233" t="s">
        <v>36</v>
      </c>
      <c r="E207" s="165"/>
      <c r="F207" s="26" t="s">
        <v>112</v>
      </c>
      <c r="G207" s="134">
        <v>68</v>
      </c>
      <c r="H207" s="134">
        <v>68</v>
      </c>
      <c r="I207" s="134">
        <v>21</v>
      </c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</row>
    <row r="208" spans="1:106" ht="13.5" customHeight="1" x14ac:dyDescent="0.15">
      <c r="A208" s="102">
        <v>207</v>
      </c>
      <c r="B208" s="289"/>
      <c r="C208" s="202"/>
      <c r="D208" s="233" t="s">
        <v>37</v>
      </c>
      <c r="E208" s="165"/>
      <c r="F208" s="27" t="s">
        <v>296</v>
      </c>
      <c r="G208" s="132" t="s">
        <v>581</v>
      </c>
      <c r="H208" s="132" t="s">
        <v>582</v>
      </c>
      <c r="I208" s="132" t="s">
        <v>769</v>
      </c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  <c r="BQ208" s="132"/>
      <c r="BR208" s="132"/>
      <c r="BS208" s="132"/>
      <c r="BT208" s="132"/>
      <c r="BU208" s="132"/>
      <c r="BV208" s="132"/>
      <c r="BW208" s="132"/>
      <c r="BX208" s="132"/>
      <c r="BY208" s="132"/>
      <c r="BZ208" s="132"/>
      <c r="CA208" s="132"/>
      <c r="CB208" s="132"/>
      <c r="CC208" s="132"/>
      <c r="CD208" s="132"/>
      <c r="CE208" s="132"/>
      <c r="CF208" s="132"/>
      <c r="CG208" s="132"/>
      <c r="CH208" s="132"/>
      <c r="CI208" s="132"/>
      <c r="CJ208" s="132"/>
      <c r="CK208" s="132"/>
      <c r="CL208" s="132"/>
      <c r="CM208" s="132"/>
      <c r="CN208" s="132"/>
      <c r="CO208" s="132"/>
      <c r="CP208" s="132"/>
      <c r="CQ208" s="132"/>
      <c r="CR208" s="132"/>
      <c r="CS208" s="132"/>
      <c r="CT208" s="132"/>
      <c r="CU208" s="132"/>
      <c r="CV208" s="132"/>
      <c r="CW208" s="132"/>
      <c r="CX208" s="132"/>
      <c r="CY208" s="132"/>
      <c r="CZ208" s="132"/>
      <c r="DA208" s="132"/>
      <c r="DB208" s="132"/>
    </row>
    <row r="209" spans="1:106" ht="21" customHeight="1" x14ac:dyDescent="0.15">
      <c r="A209" s="102">
        <v>208</v>
      </c>
      <c r="B209" s="289"/>
      <c r="C209" s="202"/>
      <c r="D209" s="233" t="s">
        <v>295</v>
      </c>
      <c r="E209" s="165"/>
      <c r="F209" s="152" t="s">
        <v>711</v>
      </c>
      <c r="G209" s="135" t="s">
        <v>583</v>
      </c>
      <c r="H209" s="135" t="s">
        <v>584</v>
      </c>
      <c r="I209" s="135" t="s">
        <v>770</v>
      </c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</row>
    <row r="210" spans="1:106" x14ac:dyDescent="0.15">
      <c r="A210" s="102">
        <v>209</v>
      </c>
      <c r="B210" s="289"/>
      <c r="C210" s="202"/>
      <c r="D210" s="280" t="s">
        <v>113</v>
      </c>
      <c r="E210" s="13" t="s">
        <v>294</v>
      </c>
      <c r="F210" s="227" t="s">
        <v>724</v>
      </c>
      <c r="G210" s="121"/>
      <c r="H210" s="121" t="s">
        <v>30</v>
      </c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</row>
    <row r="211" spans="1:106" x14ac:dyDescent="0.15">
      <c r="A211" s="102">
        <v>210</v>
      </c>
      <c r="B211" s="289"/>
      <c r="C211" s="202"/>
      <c r="D211" s="280"/>
      <c r="E211" s="13" t="s">
        <v>114</v>
      </c>
      <c r="F211" s="278"/>
      <c r="G211" s="121" t="s">
        <v>30</v>
      </c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</row>
    <row r="212" spans="1:106" x14ac:dyDescent="0.15">
      <c r="A212" s="102">
        <v>211</v>
      </c>
      <c r="B212" s="289"/>
      <c r="C212" s="202"/>
      <c r="D212" s="280" t="s">
        <v>115</v>
      </c>
      <c r="E212" s="13" t="s">
        <v>116</v>
      </c>
      <c r="F212" s="227" t="s">
        <v>724</v>
      </c>
      <c r="G212" s="121"/>
      <c r="H212" s="121" t="s">
        <v>30</v>
      </c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</row>
    <row r="213" spans="1:106" x14ac:dyDescent="0.15">
      <c r="A213" s="102">
        <v>212</v>
      </c>
      <c r="B213" s="289"/>
      <c r="C213" s="202"/>
      <c r="D213" s="280"/>
      <c r="E213" s="13" t="s">
        <v>117</v>
      </c>
      <c r="F213" s="278"/>
      <c r="G213" s="121" t="s">
        <v>30</v>
      </c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</row>
    <row r="214" spans="1:106" ht="30" customHeight="1" x14ac:dyDescent="0.15">
      <c r="A214" s="102">
        <v>213</v>
      </c>
      <c r="B214" s="289"/>
      <c r="C214" s="204"/>
      <c r="D214" s="203" t="s">
        <v>60</v>
      </c>
      <c r="E214" s="262"/>
      <c r="F214" s="7" t="s">
        <v>676</v>
      </c>
      <c r="G214" s="15" t="s">
        <v>501</v>
      </c>
      <c r="H214" s="15" t="s">
        <v>502</v>
      </c>
      <c r="I214" s="15" t="s">
        <v>647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</row>
    <row r="215" spans="1:106" ht="13.5" customHeight="1" x14ac:dyDescent="0.15">
      <c r="A215" s="102">
        <v>214</v>
      </c>
      <c r="B215" s="282" t="s">
        <v>122</v>
      </c>
      <c r="C215" s="252" t="s">
        <v>123</v>
      </c>
      <c r="D215" s="254" t="s">
        <v>297</v>
      </c>
      <c r="E215" s="182"/>
      <c r="F215" s="224" t="s">
        <v>741</v>
      </c>
      <c r="G215" s="122" t="s">
        <v>30</v>
      </c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22"/>
      <c r="BQ215" s="122"/>
      <c r="BR215" s="122"/>
      <c r="BS215" s="122"/>
      <c r="BT215" s="122"/>
      <c r="BU215" s="122"/>
      <c r="BV215" s="122"/>
      <c r="BW215" s="122"/>
      <c r="BX215" s="122"/>
      <c r="BY215" s="122"/>
      <c r="BZ215" s="122"/>
      <c r="CA215" s="122"/>
      <c r="CB215" s="122"/>
      <c r="CC215" s="122"/>
      <c r="CD215" s="122"/>
      <c r="CE215" s="122"/>
      <c r="CF215" s="122"/>
      <c r="CG215" s="122"/>
      <c r="CH215" s="122"/>
      <c r="CI215" s="122"/>
      <c r="CJ215" s="122"/>
      <c r="CK215" s="122"/>
      <c r="CL215" s="122"/>
      <c r="CM215" s="122"/>
      <c r="CN215" s="122"/>
      <c r="CO215" s="122"/>
      <c r="CP215" s="122"/>
      <c r="CQ215" s="122"/>
      <c r="CR215" s="122"/>
      <c r="CS215" s="122"/>
      <c r="CT215" s="122"/>
      <c r="CU215" s="122"/>
      <c r="CV215" s="122"/>
      <c r="CW215" s="122"/>
      <c r="CX215" s="122"/>
      <c r="CY215" s="122"/>
      <c r="CZ215" s="122"/>
      <c r="DA215" s="122"/>
      <c r="DB215" s="122"/>
    </row>
    <row r="216" spans="1:106" x14ac:dyDescent="0.15">
      <c r="A216" s="102">
        <v>215</v>
      </c>
      <c r="B216" s="283"/>
      <c r="C216" s="229"/>
      <c r="D216" s="233" t="s">
        <v>298</v>
      </c>
      <c r="E216" s="165"/>
      <c r="F216" s="259"/>
      <c r="G216" s="121"/>
      <c r="H216" s="121" t="s">
        <v>30</v>
      </c>
      <c r="I216" s="121" t="s">
        <v>30</v>
      </c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</row>
    <row r="217" spans="1:106" x14ac:dyDescent="0.15">
      <c r="A217" s="102">
        <v>216</v>
      </c>
      <c r="B217" s="283"/>
      <c r="C217" s="229"/>
      <c r="D217" s="233" t="s">
        <v>124</v>
      </c>
      <c r="E217" s="165"/>
      <c r="F217" s="259"/>
      <c r="G217" s="121"/>
      <c r="H217" s="121" t="s">
        <v>30</v>
      </c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</row>
    <row r="218" spans="1:106" ht="22.5" customHeight="1" x14ac:dyDescent="0.15">
      <c r="A218" s="102">
        <v>217</v>
      </c>
      <c r="B218" s="283"/>
      <c r="C218" s="229"/>
      <c r="D218" s="233" t="s">
        <v>59</v>
      </c>
      <c r="E218" s="165"/>
      <c r="F218" s="259"/>
      <c r="G218" s="121" t="s">
        <v>30</v>
      </c>
      <c r="H218" s="121" t="s">
        <v>30</v>
      </c>
      <c r="I218" s="121" t="s">
        <v>30</v>
      </c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</row>
    <row r="219" spans="1:106" ht="30" customHeight="1" x14ac:dyDescent="0.15">
      <c r="A219" s="102">
        <v>218</v>
      </c>
      <c r="B219" s="283"/>
      <c r="C219" s="229"/>
      <c r="D219" s="233" t="s">
        <v>281</v>
      </c>
      <c r="E219" s="165"/>
      <c r="F219" s="41" t="s">
        <v>780</v>
      </c>
      <c r="G219" s="36" t="s">
        <v>503</v>
      </c>
      <c r="H219" s="36" t="s">
        <v>504</v>
      </c>
      <c r="I219" s="36" t="s">
        <v>503</v>
      </c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</row>
    <row r="220" spans="1:106" ht="51" customHeight="1" x14ac:dyDescent="0.15">
      <c r="A220" s="102">
        <v>219</v>
      </c>
      <c r="B220" s="283"/>
      <c r="C220" s="263"/>
      <c r="D220" s="264" t="s">
        <v>60</v>
      </c>
      <c r="E220" s="212"/>
      <c r="F220" s="92" t="s">
        <v>678</v>
      </c>
      <c r="G220" s="15" t="s">
        <v>505</v>
      </c>
      <c r="H220" s="15" t="s">
        <v>506</v>
      </c>
      <c r="I220" s="15" t="s">
        <v>648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</row>
    <row r="221" spans="1:106" ht="13.5" customHeight="1" x14ac:dyDescent="0.15">
      <c r="A221" s="102">
        <v>220</v>
      </c>
      <c r="B221" s="283"/>
      <c r="C221" s="285" t="s">
        <v>125</v>
      </c>
      <c r="D221" s="254" t="s">
        <v>126</v>
      </c>
      <c r="E221" s="214"/>
      <c r="F221" s="224" t="s">
        <v>742</v>
      </c>
      <c r="G221" s="122"/>
      <c r="H221" s="122" t="s">
        <v>30</v>
      </c>
      <c r="I221" s="122" t="s">
        <v>30</v>
      </c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  <c r="BI221" s="122"/>
      <c r="BJ221" s="122"/>
      <c r="BK221" s="122"/>
      <c r="BL221" s="122"/>
      <c r="BM221" s="122"/>
      <c r="BN221" s="122"/>
      <c r="BO221" s="122"/>
      <c r="BP221" s="122"/>
      <c r="BQ221" s="122"/>
      <c r="BR221" s="122"/>
      <c r="BS221" s="122"/>
      <c r="BT221" s="122"/>
      <c r="BU221" s="122"/>
      <c r="BV221" s="122"/>
      <c r="BW221" s="122"/>
      <c r="BX221" s="122"/>
      <c r="BY221" s="122"/>
      <c r="BZ221" s="122"/>
      <c r="CA221" s="122"/>
      <c r="CB221" s="122"/>
      <c r="CC221" s="122"/>
      <c r="CD221" s="122"/>
      <c r="CE221" s="122"/>
      <c r="CF221" s="122"/>
      <c r="CG221" s="122"/>
      <c r="CH221" s="122"/>
      <c r="CI221" s="122"/>
      <c r="CJ221" s="122"/>
      <c r="CK221" s="122"/>
      <c r="CL221" s="122"/>
      <c r="CM221" s="122"/>
      <c r="CN221" s="122"/>
      <c r="CO221" s="122"/>
      <c r="CP221" s="122"/>
      <c r="CQ221" s="122"/>
      <c r="CR221" s="122"/>
      <c r="CS221" s="122"/>
      <c r="CT221" s="122"/>
      <c r="CU221" s="122"/>
      <c r="CV221" s="122"/>
      <c r="CW221" s="122"/>
      <c r="CX221" s="122"/>
      <c r="CY221" s="122"/>
      <c r="CZ221" s="122"/>
      <c r="DA221" s="122"/>
      <c r="DB221" s="122"/>
    </row>
    <row r="222" spans="1:106" x14ac:dyDescent="0.15">
      <c r="A222" s="102">
        <v>221</v>
      </c>
      <c r="B222" s="283"/>
      <c r="C222" s="286"/>
      <c r="D222" s="233" t="s">
        <v>127</v>
      </c>
      <c r="E222" s="165"/>
      <c r="F222" s="259"/>
      <c r="G222" s="121" t="s">
        <v>30</v>
      </c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</row>
    <row r="223" spans="1:106" ht="22.5" customHeight="1" x14ac:dyDescent="0.15">
      <c r="A223" s="102">
        <v>222</v>
      </c>
      <c r="B223" s="283"/>
      <c r="C223" s="286"/>
      <c r="D223" s="233" t="s">
        <v>59</v>
      </c>
      <c r="E223" s="165"/>
      <c r="F223" s="259"/>
      <c r="G223" s="121" t="s">
        <v>30</v>
      </c>
      <c r="H223" s="121" t="s">
        <v>30</v>
      </c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</row>
    <row r="224" spans="1:106" ht="30" customHeight="1" x14ac:dyDescent="0.15">
      <c r="A224" s="102">
        <v>223</v>
      </c>
      <c r="B224" s="283"/>
      <c r="C224" s="286"/>
      <c r="D224" s="329" t="s">
        <v>281</v>
      </c>
      <c r="E224" s="165"/>
      <c r="F224" s="41" t="s">
        <v>781</v>
      </c>
      <c r="G224" s="36" t="s">
        <v>507</v>
      </c>
      <c r="H224" s="36" t="s">
        <v>507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</row>
    <row r="225" spans="1:106" ht="51" customHeight="1" x14ac:dyDescent="0.15">
      <c r="A225" s="102">
        <v>224</v>
      </c>
      <c r="B225" s="283"/>
      <c r="C225" s="287"/>
      <c r="D225" s="264" t="s">
        <v>128</v>
      </c>
      <c r="E225" s="212"/>
      <c r="F225" s="7" t="s">
        <v>679</v>
      </c>
      <c r="G225" s="15" t="s">
        <v>508</v>
      </c>
      <c r="H225" s="15" t="s">
        <v>509</v>
      </c>
      <c r="I225" s="15" t="s">
        <v>649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</row>
    <row r="226" spans="1:106" ht="13.5" customHeight="1" x14ac:dyDescent="0.15">
      <c r="A226" s="102">
        <v>225</v>
      </c>
      <c r="B226" s="283"/>
      <c r="C226" s="253" t="s">
        <v>130</v>
      </c>
      <c r="D226" s="254" t="s">
        <v>126</v>
      </c>
      <c r="E226" s="214"/>
      <c r="F226" s="224" t="s">
        <v>782</v>
      </c>
      <c r="G226" s="122"/>
      <c r="H226" s="122" t="s">
        <v>30</v>
      </c>
      <c r="I226" s="122" t="s">
        <v>30</v>
      </c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  <c r="BM226" s="122"/>
      <c r="BN226" s="122"/>
      <c r="BO226" s="122"/>
      <c r="BP226" s="122"/>
      <c r="BQ226" s="122"/>
      <c r="BR226" s="122"/>
      <c r="BS226" s="122"/>
      <c r="BT226" s="122"/>
      <c r="BU226" s="122"/>
      <c r="BV226" s="122"/>
      <c r="BW226" s="122"/>
      <c r="BX226" s="122"/>
      <c r="BY226" s="122"/>
      <c r="BZ226" s="122"/>
      <c r="CA226" s="122"/>
      <c r="CB226" s="122"/>
      <c r="CC226" s="122"/>
      <c r="CD226" s="122"/>
      <c r="CE226" s="122"/>
      <c r="CF226" s="122"/>
      <c r="CG226" s="122"/>
      <c r="CH226" s="122"/>
      <c r="CI226" s="122"/>
      <c r="CJ226" s="122"/>
      <c r="CK226" s="122"/>
      <c r="CL226" s="122"/>
      <c r="CM226" s="122"/>
      <c r="CN226" s="122"/>
      <c r="CO226" s="122"/>
      <c r="CP226" s="122"/>
      <c r="CQ226" s="122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</row>
    <row r="227" spans="1:106" x14ac:dyDescent="0.15">
      <c r="A227" s="102">
        <v>226</v>
      </c>
      <c r="B227" s="283"/>
      <c r="C227" s="253"/>
      <c r="D227" s="233" t="s">
        <v>127</v>
      </c>
      <c r="E227" s="292"/>
      <c r="F227" s="259"/>
      <c r="G227" s="121"/>
      <c r="H227" s="121" t="s">
        <v>30</v>
      </c>
      <c r="I227" s="121" t="s">
        <v>30</v>
      </c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</row>
    <row r="228" spans="1:106" ht="27" customHeight="1" x14ac:dyDescent="0.15">
      <c r="A228" s="102">
        <v>227</v>
      </c>
      <c r="B228" s="283"/>
      <c r="C228" s="253"/>
      <c r="D228" s="233" t="s">
        <v>59</v>
      </c>
      <c r="E228" s="165"/>
      <c r="F228" s="259"/>
      <c r="G228" s="121" t="s">
        <v>30</v>
      </c>
      <c r="H228" s="121" t="s">
        <v>30</v>
      </c>
      <c r="I228" s="121" t="s">
        <v>30</v>
      </c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</row>
    <row r="229" spans="1:106" ht="30" customHeight="1" x14ac:dyDescent="0.15">
      <c r="A229" s="102">
        <v>228</v>
      </c>
      <c r="B229" s="283"/>
      <c r="C229" s="253"/>
      <c r="D229" s="233" t="s">
        <v>281</v>
      </c>
      <c r="E229" s="165"/>
      <c r="F229" s="41" t="s">
        <v>781</v>
      </c>
      <c r="G229" s="36" t="s">
        <v>510</v>
      </c>
      <c r="H229" s="36" t="s">
        <v>510</v>
      </c>
      <c r="I229" s="36" t="s">
        <v>510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</row>
    <row r="230" spans="1:106" ht="51.75" customHeight="1" x14ac:dyDescent="0.15">
      <c r="A230" s="102">
        <v>229</v>
      </c>
      <c r="B230" s="284"/>
      <c r="C230" s="230"/>
      <c r="D230" s="264" t="s">
        <v>128</v>
      </c>
      <c r="E230" s="200"/>
      <c r="F230" s="40" t="s">
        <v>680</v>
      </c>
      <c r="G230" s="15" t="s">
        <v>511</v>
      </c>
      <c r="H230" s="15" t="s">
        <v>512</v>
      </c>
      <c r="I230" s="15" t="s">
        <v>650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</row>
    <row r="231" spans="1:106" ht="13.5" customHeight="1" x14ac:dyDescent="0.15">
      <c r="A231" s="102">
        <v>230</v>
      </c>
      <c r="B231" s="272" t="s">
        <v>131</v>
      </c>
      <c r="C231" s="252" t="s">
        <v>132</v>
      </c>
      <c r="D231" s="254" t="s">
        <v>133</v>
      </c>
      <c r="E231" s="182"/>
      <c r="F231" s="226" t="s">
        <v>726</v>
      </c>
      <c r="G231" s="122" t="s">
        <v>30</v>
      </c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  <c r="BP231" s="122"/>
      <c r="BQ231" s="122"/>
      <c r="BR231" s="122"/>
      <c r="BS231" s="122"/>
      <c r="BT231" s="122"/>
      <c r="BU231" s="122"/>
      <c r="BV231" s="122"/>
      <c r="BW231" s="122"/>
      <c r="BX231" s="122"/>
      <c r="BY231" s="122"/>
      <c r="BZ231" s="122"/>
      <c r="CA231" s="122"/>
      <c r="CB231" s="122"/>
      <c r="CC231" s="122"/>
      <c r="CD231" s="122"/>
      <c r="CE231" s="122"/>
      <c r="CF231" s="122"/>
      <c r="CG231" s="122"/>
      <c r="CH231" s="122"/>
      <c r="CI231" s="122"/>
      <c r="CJ231" s="122"/>
      <c r="CK231" s="122"/>
      <c r="CL231" s="122"/>
      <c r="CM231" s="122"/>
      <c r="CN231" s="122"/>
      <c r="CO231" s="122"/>
      <c r="CP231" s="122"/>
      <c r="CQ231" s="122"/>
      <c r="CR231" s="122"/>
      <c r="CS231" s="122"/>
      <c r="CT231" s="122"/>
      <c r="CU231" s="122"/>
      <c r="CV231" s="122"/>
      <c r="CW231" s="122"/>
      <c r="CX231" s="122"/>
      <c r="CY231" s="122"/>
      <c r="CZ231" s="122"/>
      <c r="DA231" s="122"/>
      <c r="DB231" s="122"/>
    </row>
    <row r="232" spans="1:106" ht="13.5" customHeight="1" x14ac:dyDescent="0.15">
      <c r="A232" s="102">
        <v>231</v>
      </c>
      <c r="B232" s="273"/>
      <c r="C232" s="253"/>
      <c r="D232" s="233" t="s">
        <v>134</v>
      </c>
      <c r="E232" s="165"/>
      <c r="F232" s="227"/>
      <c r="G232" s="121"/>
      <c r="H232" s="121" t="s">
        <v>30</v>
      </c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</row>
    <row r="233" spans="1:106" x14ac:dyDescent="0.15">
      <c r="A233" s="102">
        <v>232</v>
      </c>
      <c r="B233" s="273"/>
      <c r="C233" s="253"/>
      <c r="D233" s="233" t="s">
        <v>135</v>
      </c>
      <c r="E233" s="165"/>
      <c r="F233" s="227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</row>
    <row r="234" spans="1:106" x14ac:dyDescent="0.15">
      <c r="A234" s="102">
        <v>233</v>
      </c>
      <c r="B234" s="273"/>
      <c r="C234" s="253"/>
      <c r="D234" s="275" t="s">
        <v>299</v>
      </c>
      <c r="E234" s="276"/>
      <c r="F234" s="227" t="s">
        <v>728</v>
      </c>
      <c r="G234" s="121" t="s">
        <v>30</v>
      </c>
      <c r="H234" s="121"/>
      <c r="I234" s="121" t="s">
        <v>30</v>
      </c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</row>
    <row r="235" spans="1:106" ht="13.5" customHeight="1" x14ac:dyDescent="0.15">
      <c r="A235" s="102">
        <v>234</v>
      </c>
      <c r="B235" s="273"/>
      <c r="C235" s="253"/>
      <c r="D235" s="275" t="s">
        <v>300</v>
      </c>
      <c r="E235" s="277"/>
      <c r="F235" s="227"/>
      <c r="G235" s="121"/>
      <c r="H235" s="121" t="s">
        <v>30</v>
      </c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</row>
    <row r="236" spans="1:106" x14ac:dyDescent="0.15">
      <c r="A236" s="102">
        <v>235</v>
      </c>
      <c r="B236" s="273"/>
      <c r="C236" s="253"/>
      <c r="D236" s="233" t="s">
        <v>136</v>
      </c>
      <c r="E236" s="165"/>
      <c r="F236" s="227"/>
      <c r="G236" s="121"/>
      <c r="H236" s="121" t="s">
        <v>30</v>
      </c>
      <c r="I236" s="121" t="s">
        <v>30</v>
      </c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</row>
    <row r="237" spans="1:106" ht="13.5" customHeight="1" x14ac:dyDescent="0.15">
      <c r="A237" s="102">
        <v>236</v>
      </c>
      <c r="B237" s="273"/>
      <c r="C237" s="253"/>
      <c r="D237" s="233" t="s">
        <v>137</v>
      </c>
      <c r="E237" s="165"/>
      <c r="F237" s="227"/>
      <c r="G237" s="121"/>
      <c r="H237" s="121" t="s">
        <v>30</v>
      </c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</row>
    <row r="238" spans="1:106" x14ac:dyDescent="0.15">
      <c r="A238" s="102">
        <v>237</v>
      </c>
      <c r="B238" s="273"/>
      <c r="C238" s="253"/>
      <c r="D238" s="264" t="s">
        <v>60</v>
      </c>
      <c r="E238" s="212"/>
      <c r="F238" s="7" t="s">
        <v>681</v>
      </c>
      <c r="G238" s="15" t="s">
        <v>513</v>
      </c>
      <c r="H238" s="15" t="s">
        <v>514</v>
      </c>
      <c r="I238" s="15" t="s">
        <v>651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</row>
    <row r="239" spans="1:106" x14ac:dyDescent="0.15">
      <c r="A239" s="102">
        <v>238</v>
      </c>
      <c r="B239" s="273"/>
      <c r="C239" s="236" t="s">
        <v>138</v>
      </c>
      <c r="D239" s="222" t="s">
        <v>133</v>
      </c>
      <c r="E239" s="223"/>
      <c r="F239" s="166" t="s">
        <v>726</v>
      </c>
      <c r="G239" s="122"/>
      <c r="H239" s="122"/>
      <c r="I239" s="122" t="s">
        <v>30</v>
      </c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  <c r="AA239" s="122"/>
      <c r="AB239" s="122"/>
      <c r="AC239" s="122"/>
      <c r="AD239" s="122"/>
      <c r="AE239" s="122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  <c r="BI239" s="122"/>
      <c r="BJ239" s="122"/>
      <c r="BK239" s="122"/>
      <c r="BL239" s="122"/>
      <c r="BM239" s="122"/>
      <c r="BN239" s="122"/>
      <c r="BO239" s="122"/>
      <c r="BP239" s="122"/>
      <c r="BQ239" s="122"/>
      <c r="BR239" s="122"/>
      <c r="BS239" s="122"/>
      <c r="BT239" s="122"/>
      <c r="BU239" s="122"/>
      <c r="BV239" s="122"/>
      <c r="BW239" s="122"/>
      <c r="BX239" s="122"/>
      <c r="BY239" s="122"/>
      <c r="BZ239" s="122"/>
      <c r="CA239" s="122"/>
      <c r="CB239" s="122"/>
      <c r="CC239" s="122"/>
      <c r="CD239" s="122"/>
      <c r="CE239" s="122"/>
      <c r="CF239" s="122"/>
      <c r="CG239" s="122"/>
      <c r="CH239" s="122"/>
      <c r="CI239" s="122"/>
      <c r="CJ239" s="122"/>
      <c r="CK239" s="122"/>
      <c r="CL239" s="122"/>
      <c r="CM239" s="122"/>
      <c r="CN239" s="122"/>
      <c r="CO239" s="122"/>
      <c r="CP239" s="122"/>
      <c r="CQ239" s="122"/>
      <c r="CR239" s="122"/>
      <c r="CS239" s="122"/>
      <c r="CT239" s="122"/>
      <c r="CU239" s="122"/>
      <c r="CV239" s="122"/>
      <c r="CW239" s="122"/>
      <c r="CX239" s="122"/>
      <c r="CY239" s="122"/>
      <c r="CZ239" s="122"/>
      <c r="DA239" s="122"/>
      <c r="DB239" s="122"/>
    </row>
    <row r="240" spans="1:106" x14ac:dyDescent="0.15">
      <c r="A240" s="102">
        <v>239</v>
      </c>
      <c r="B240" s="273"/>
      <c r="C240" s="237"/>
      <c r="D240" s="250" t="s">
        <v>134</v>
      </c>
      <c r="E240" s="251"/>
      <c r="F240" s="167"/>
      <c r="G240" s="121" t="s">
        <v>30</v>
      </c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</row>
    <row r="241" spans="1:106" x14ac:dyDescent="0.15">
      <c r="A241" s="102">
        <v>240</v>
      </c>
      <c r="B241" s="273"/>
      <c r="C241" s="237"/>
      <c r="D241" s="250" t="s">
        <v>135</v>
      </c>
      <c r="E241" s="251"/>
      <c r="F241" s="168"/>
      <c r="G241" s="121"/>
      <c r="H241" s="121" t="s">
        <v>30</v>
      </c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</row>
    <row r="242" spans="1:106" ht="51.75" customHeight="1" x14ac:dyDescent="0.15">
      <c r="A242" s="102">
        <v>241</v>
      </c>
      <c r="B242" s="273"/>
      <c r="C242" s="238"/>
      <c r="D242" s="264" t="s">
        <v>60</v>
      </c>
      <c r="E242" s="200"/>
      <c r="F242" s="106" t="s">
        <v>677</v>
      </c>
      <c r="G242" s="15" t="s">
        <v>515</v>
      </c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</row>
    <row r="243" spans="1:106" x14ac:dyDescent="0.15">
      <c r="A243" s="102">
        <v>242</v>
      </c>
      <c r="B243" s="273"/>
      <c r="C243" s="178" t="s">
        <v>139</v>
      </c>
      <c r="D243" s="254" t="s">
        <v>133</v>
      </c>
      <c r="E243" s="182"/>
      <c r="F243" s="226" t="s">
        <v>726</v>
      </c>
      <c r="G243" s="122"/>
      <c r="H243" s="122" t="s">
        <v>30</v>
      </c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  <c r="AA243" s="122"/>
      <c r="AB243" s="122"/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2"/>
      <c r="CA243" s="122"/>
      <c r="CB243" s="122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2"/>
      <c r="CO243" s="122"/>
      <c r="CP243" s="122"/>
      <c r="CQ243" s="122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</row>
    <row r="244" spans="1:106" x14ac:dyDescent="0.15">
      <c r="A244" s="102">
        <v>243</v>
      </c>
      <c r="B244" s="273"/>
      <c r="C244" s="202"/>
      <c r="D244" s="233" t="s">
        <v>134</v>
      </c>
      <c r="E244" s="165"/>
      <c r="F244" s="227"/>
      <c r="G244" s="121"/>
      <c r="H244" s="121"/>
      <c r="I244" s="121" t="s">
        <v>30</v>
      </c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</row>
    <row r="245" spans="1:106" x14ac:dyDescent="0.15">
      <c r="A245" s="102">
        <v>244</v>
      </c>
      <c r="B245" s="273"/>
      <c r="C245" s="202"/>
      <c r="D245" s="233" t="s">
        <v>135</v>
      </c>
      <c r="E245" s="165"/>
      <c r="F245" s="227"/>
      <c r="G245" s="121" t="s">
        <v>30</v>
      </c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</row>
    <row r="246" spans="1:106" x14ac:dyDescent="0.15">
      <c r="A246" s="102">
        <v>245</v>
      </c>
      <c r="B246" s="273"/>
      <c r="C246" s="202"/>
      <c r="D246" s="258" t="s">
        <v>301</v>
      </c>
      <c r="E246" s="331"/>
      <c r="F246" s="227" t="s">
        <v>728</v>
      </c>
      <c r="G246" s="121" t="s">
        <v>30</v>
      </c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</row>
    <row r="247" spans="1:106" x14ac:dyDescent="0.15">
      <c r="A247" s="102">
        <v>246</v>
      </c>
      <c r="B247" s="273"/>
      <c r="C247" s="202"/>
      <c r="D247" s="258" t="s">
        <v>302</v>
      </c>
      <c r="E247" s="331"/>
      <c r="F247" s="227"/>
      <c r="G247" s="121"/>
      <c r="H247" s="121" t="s">
        <v>30</v>
      </c>
      <c r="I247" s="121" t="s">
        <v>30</v>
      </c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</row>
    <row r="248" spans="1:106" x14ac:dyDescent="0.15">
      <c r="A248" s="102">
        <v>247</v>
      </c>
      <c r="B248" s="273"/>
      <c r="C248" s="202"/>
      <c r="D248" s="216" t="s">
        <v>141</v>
      </c>
      <c r="E248" s="330"/>
      <c r="F248" s="227"/>
      <c r="G248" s="121" t="s">
        <v>30</v>
      </c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</row>
    <row r="249" spans="1:106" ht="51" customHeight="1" x14ac:dyDescent="0.15">
      <c r="A249" s="102">
        <v>248</v>
      </c>
      <c r="B249" s="273"/>
      <c r="C249" s="204"/>
      <c r="D249" s="264" t="s">
        <v>60</v>
      </c>
      <c r="E249" s="212"/>
      <c r="F249" s="7" t="s">
        <v>682</v>
      </c>
      <c r="G249" s="15" t="s">
        <v>516</v>
      </c>
      <c r="H249" s="15" t="s">
        <v>517</v>
      </c>
      <c r="I249" s="15" t="s">
        <v>652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</row>
    <row r="250" spans="1:106" x14ac:dyDescent="0.15">
      <c r="A250" s="102">
        <v>249</v>
      </c>
      <c r="B250" s="273"/>
      <c r="C250" s="252" t="s">
        <v>142</v>
      </c>
      <c r="D250" s="254" t="s">
        <v>133</v>
      </c>
      <c r="E250" s="182"/>
      <c r="F250" s="166" t="s">
        <v>726</v>
      </c>
      <c r="G250" s="122" t="s">
        <v>30</v>
      </c>
      <c r="H250" s="122"/>
      <c r="I250" s="122" t="s">
        <v>30</v>
      </c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122"/>
      <c r="AB250" s="122"/>
      <c r="AC250" s="122"/>
      <c r="AD250" s="122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  <c r="BI250" s="122"/>
      <c r="BJ250" s="122"/>
      <c r="BK250" s="122"/>
      <c r="BL250" s="122"/>
      <c r="BM250" s="122"/>
      <c r="BN250" s="122"/>
      <c r="BO250" s="122"/>
      <c r="BP250" s="122"/>
      <c r="BQ250" s="122"/>
      <c r="BR250" s="122"/>
      <c r="BS250" s="122"/>
      <c r="BT250" s="122"/>
      <c r="BU250" s="122"/>
      <c r="BV250" s="122"/>
      <c r="BW250" s="122"/>
      <c r="BX250" s="122"/>
      <c r="BY250" s="122"/>
      <c r="BZ250" s="122"/>
      <c r="CA250" s="122"/>
      <c r="CB250" s="122"/>
      <c r="CC250" s="122"/>
      <c r="CD250" s="122"/>
      <c r="CE250" s="122"/>
      <c r="CF250" s="122"/>
      <c r="CG250" s="122"/>
      <c r="CH250" s="122"/>
      <c r="CI250" s="122"/>
      <c r="CJ250" s="122"/>
      <c r="CK250" s="122"/>
      <c r="CL250" s="122"/>
      <c r="CM250" s="122"/>
      <c r="CN250" s="122"/>
      <c r="CO250" s="122"/>
      <c r="CP250" s="122"/>
      <c r="CQ250" s="122"/>
      <c r="CR250" s="122"/>
      <c r="CS250" s="122"/>
      <c r="CT250" s="122"/>
      <c r="CU250" s="122"/>
      <c r="CV250" s="122"/>
      <c r="CW250" s="122"/>
      <c r="CX250" s="122"/>
      <c r="CY250" s="122"/>
      <c r="CZ250" s="122"/>
      <c r="DA250" s="122"/>
      <c r="DB250" s="122"/>
    </row>
    <row r="251" spans="1:106" x14ac:dyDescent="0.15">
      <c r="A251" s="102">
        <v>250</v>
      </c>
      <c r="B251" s="273"/>
      <c r="C251" s="229"/>
      <c r="D251" s="233" t="s">
        <v>134</v>
      </c>
      <c r="E251" s="165"/>
      <c r="F251" s="167"/>
      <c r="G251" s="121"/>
      <c r="H251" s="121" t="s">
        <v>30</v>
      </c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</row>
    <row r="252" spans="1:106" ht="13.5" customHeight="1" x14ac:dyDescent="0.15">
      <c r="A252" s="102">
        <v>251</v>
      </c>
      <c r="B252" s="273"/>
      <c r="C252" s="229"/>
      <c r="D252" s="233" t="s">
        <v>135</v>
      </c>
      <c r="E252" s="165"/>
      <c r="F252" s="168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</row>
    <row r="253" spans="1:106" ht="51" customHeight="1" x14ac:dyDescent="0.15">
      <c r="A253" s="102">
        <v>252</v>
      </c>
      <c r="B253" s="273"/>
      <c r="C253" s="263"/>
      <c r="D253" s="264" t="s">
        <v>60</v>
      </c>
      <c r="E253" s="212"/>
      <c r="F253" s="93" t="s">
        <v>677</v>
      </c>
      <c r="G253" s="15" t="s">
        <v>518</v>
      </c>
      <c r="H253" s="15" t="s">
        <v>519</v>
      </c>
      <c r="I253" s="15" t="s">
        <v>653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</row>
    <row r="254" spans="1:106" x14ac:dyDescent="0.15">
      <c r="A254" s="102">
        <v>253</v>
      </c>
      <c r="B254" s="273"/>
      <c r="C254" s="252" t="s">
        <v>143</v>
      </c>
      <c r="D254" s="254" t="s">
        <v>133</v>
      </c>
      <c r="E254" s="182"/>
      <c r="F254" s="166" t="s">
        <v>726</v>
      </c>
      <c r="G254" s="122"/>
      <c r="H254" s="122" t="s">
        <v>30</v>
      </c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22"/>
      <c r="AH254" s="122"/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  <c r="BI254" s="122"/>
      <c r="BJ254" s="122"/>
      <c r="BK254" s="122"/>
      <c r="BL254" s="122"/>
      <c r="BM254" s="122"/>
      <c r="BN254" s="122"/>
      <c r="BO254" s="122"/>
      <c r="BP254" s="122"/>
      <c r="BQ254" s="122"/>
      <c r="BR254" s="122"/>
      <c r="BS254" s="122"/>
      <c r="BT254" s="122"/>
      <c r="BU254" s="122"/>
      <c r="BV254" s="122"/>
      <c r="BW254" s="122"/>
      <c r="BX254" s="122"/>
      <c r="BY254" s="122"/>
      <c r="BZ254" s="122"/>
      <c r="CA254" s="122"/>
      <c r="CB254" s="122"/>
      <c r="CC254" s="122"/>
      <c r="CD254" s="122"/>
      <c r="CE254" s="122"/>
      <c r="CF254" s="122"/>
      <c r="CG254" s="122"/>
      <c r="CH254" s="122"/>
      <c r="CI254" s="122"/>
      <c r="CJ254" s="122"/>
      <c r="CK254" s="122"/>
      <c r="CL254" s="122"/>
      <c r="CM254" s="122"/>
      <c r="CN254" s="122"/>
      <c r="CO254" s="122"/>
      <c r="CP254" s="122"/>
      <c r="CQ254" s="122"/>
      <c r="CR254" s="122"/>
      <c r="CS254" s="122"/>
      <c r="CT254" s="122"/>
      <c r="CU254" s="122"/>
      <c r="CV254" s="122"/>
      <c r="CW254" s="122"/>
      <c r="CX254" s="122"/>
      <c r="CY254" s="122"/>
      <c r="CZ254" s="122"/>
      <c r="DA254" s="122"/>
      <c r="DB254" s="122"/>
    </row>
    <row r="255" spans="1:106" x14ac:dyDescent="0.15">
      <c r="A255" s="102">
        <v>254</v>
      </c>
      <c r="B255" s="273"/>
      <c r="C255" s="229"/>
      <c r="D255" s="233" t="s">
        <v>134</v>
      </c>
      <c r="E255" s="165"/>
      <c r="F255" s="167"/>
      <c r="G255" s="121"/>
      <c r="H255" s="121"/>
      <c r="I255" s="121" t="s">
        <v>30</v>
      </c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</row>
    <row r="256" spans="1:106" x14ac:dyDescent="0.15">
      <c r="A256" s="102">
        <v>255</v>
      </c>
      <c r="B256" s="273"/>
      <c r="C256" s="229"/>
      <c r="D256" s="233" t="s">
        <v>135</v>
      </c>
      <c r="E256" s="165"/>
      <c r="F256" s="168"/>
      <c r="G256" s="121" t="s">
        <v>30</v>
      </c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</row>
    <row r="257" spans="1:106" ht="51" customHeight="1" x14ac:dyDescent="0.15">
      <c r="A257" s="102">
        <v>256</v>
      </c>
      <c r="B257" s="273"/>
      <c r="C257" s="263"/>
      <c r="D257" s="264" t="s">
        <v>60</v>
      </c>
      <c r="E257" s="212"/>
      <c r="F257" s="16" t="s">
        <v>683</v>
      </c>
      <c r="G257" s="15" t="s">
        <v>520</v>
      </c>
      <c r="H257" s="15" t="s">
        <v>521</v>
      </c>
      <c r="I257" s="15" t="s">
        <v>654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</row>
    <row r="258" spans="1:106" x14ac:dyDescent="0.15">
      <c r="A258" s="102">
        <v>257</v>
      </c>
      <c r="B258" s="273"/>
      <c r="C258" s="252" t="s">
        <v>144</v>
      </c>
      <c r="D258" s="254" t="s">
        <v>133</v>
      </c>
      <c r="E258" s="182"/>
      <c r="F258" s="166" t="s">
        <v>726</v>
      </c>
      <c r="G258" s="122" t="s">
        <v>30</v>
      </c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D258" s="122"/>
      <c r="AE258" s="122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  <c r="BI258" s="122"/>
      <c r="BJ258" s="122"/>
      <c r="BK258" s="122"/>
      <c r="BL258" s="122"/>
      <c r="BM258" s="122"/>
      <c r="BN258" s="122"/>
      <c r="BO258" s="122"/>
      <c r="BP258" s="122"/>
      <c r="BQ258" s="122"/>
      <c r="BR258" s="122"/>
      <c r="BS258" s="122"/>
      <c r="BT258" s="122"/>
      <c r="BU258" s="122"/>
      <c r="BV258" s="122"/>
      <c r="BW258" s="122"/>
      <c r="BX258" s="122"/>
      <c r="BY258" s="122"/>
      <c r="BZ258" s="122"/>
      <c r="CA258" s="122"/>
      <c r="CB258" s="122"/>
      <c r="CC258" s="122"/>
      <c r="CD258" s="122"/>
      <c r="CE258" s="122"/>
      <c r="CF258" s="122"/>
      <c r="CG258" s="122"/>
      <c r="CH258" s="122"/>
      <c r="CI258" s="122"/>
      <c r="CJ258" s="122"/>
      <c r="CK258" s="122"/>
      <c r="CL258" s="122"/>
      <c r="CM258" s="122"/>
      <c r="CN258" s="122"/>
      <c r="CO258" s="122"/>
      <c r="CP258" s="122"/>
      <c r="CQ258" s="122"/>
      <c r="CR258" s="122"/>
      <c r="CS258" s="122"/>
      <c r="CT258" s="122"/>
      <c r="CU258" s="122"/>
      <c r="CV258" s="122"/>
      <c r="CW258" s="122"/>
      <c r="CX258" s="122"/>
      <c r="CY258" s="122"/>
      <c r="CZ258" s="122"/>
      <c r="DA258" s="122"/>
      <c r="DB258" s="122"/>
    </row>
    <row r="259" spans="1:106" x14ac:dyDescent="0.15">
      <c r="A259" s="102">
        <v>258</v>
      </c>
      <c r="B259" s="273"/>
      <c r="C259" s="229"/>
      <c r="D259" s="233" t="s">
        <v>134</v>
      </c>
      <c r="E259" s="165"/>
      <c r="F259" s="167"/>
      <c r="G259" s="121"/>
      <c r="H259" s="121" t="s">
        <v>30</v>
      </c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</row>
    <row r="260" spans="1:106" x14ac:dyDescent="0.15">
      <c r="A260" s="102">
        <v>259</v>
      </c>
      <c r="B260" s="273"/>
      <c r="C260" s="229"/>
      <c r="D260" s="233" t="s">
        <v>135</v>
      </c>
      <c r="E260" s="165"/>
      <c r="F260" s="168"/>
      <c r="G260" s="121"/>
      <c r="H260" s="121"/>
      <c r="I260" s="121" t="s">
        <v>30</v>
      </c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</row>
    <row r="261" spans="1:106" ht="51" customHeight="1" x14ac:dyDescent="0.15">
      <c r="A261" s="102">
        <v>260</v>
      </c>
      <c r="B261" s="274"/>
      <c r="C261" s="263"/>
      <c r="D261" s="265" t="s">
        <v>60</v>
      </c>
      <c r="E261" s="266"/>
      <c r="F261" s="16" t="s">
        <v>684</v>
      </c>
      <c r="G261" s="15" t="s">
        <v>522</v>
      </c>
      <c r="H261" s="15" t="s">
        <v>523</v>
      </c>
      <c r="I261" s="15" t="s">
        <v>655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</row>
    <row r="262" spans="1:106" ht="13.5" customHeight="1" x14ac:dyDescent="0.15">
      <c r="A262" s="102">
        <v>261</v>
      </c>
      <c r="B262" s="272" t="s">
        <v>145</v>
      </c>
      <c r="C262" s="236" t="s">
        <v>146</v>
      </c>
      <c r="D262" s="254" t="s">
        <v>133</v>
      </c>
      <c r="E262" s="182"/>
      <c r="F262" s="166" t="s">
        <v>726</v>
      </c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122"/>
      <c r="AJ262" s="122"/>
      <c r="AK262" s="122"/>
      <c r="AL262" s="122"/>
      <c r="AM262" s="122"/>
      <c r="AN262" s="122"/>
      <c r="AO262" s="122"/>
      <c r="AP262" s="122"/>
      <c r="AQ262" s="122"/>
      <c r="AR262" s="122"/>
      <c r="AS262" s="122"/>
      <c r="AT262" s="122"/>
      <c r="AU262" s="122"/>
      <c r="AV262" s="122"/>
      <c r="AW262" s="122"/>
      <c r="AX262" s="122"/>
      <c r="AY262" s="122"/>
      <c r="AZ262" s="122"/>
      <c r="BA262" s="122"/>
      <c r="BB262" s="122"/>
      <c r="BC262" s="122"/>
      <c r="BD262" s="122"/>
      <c r="BE262" s="122"/>
      <c r="BF262" s="122"/>
      <c r="BG262" s="122"/>
      <c r="BH262" s="122"/>
      <c r="BI262" s="122"/>
      <c r="BJ262" s="122"/>
      <c r="BK262" s="122"/>
      <c r="BL262" s="122"/>
      <c r="BM262" s="122"/>
      <c r="BN262" s="122"/>
      <c r="BO262" s="122"/>
      <c r="BP262" s="122"/>
      <c r="BQ262" s="122"/>
      <c r="BR262" s="122"/>
      <c r="BS262" s="122"/>
      <c r="BT262" s="122"/>
      <c r="BU262" s="122"/>
      <c r="BV262" s="122"/>
      <c r="BW262" s="122"/>
      <c r="BX262" s="122"/>
      <c r="BY262" s="122"/>
      <c r="BZ262" s="122"/>
      <c r="CA262" s="122"/>
      <c r="CB262" s="122"/>
      <c r="CC262" s="122"/>
      <c r="CD262" s="122"/>
      <c r="CE262" s="122"/>
      <c r="CF262" s="122"/>
      <c r="CG262" s="122"/>
      <c r="CH262" s="122"/>
      <c r="CI262" s="122"/>
      <c r="CJ262" s="122"/>
      <c r="CK262" s="122"/>
      <c r="CL262" s="122"/>
      <c r="CM262" s="122"/>
      <c r="CN262" s="122"/>
      <c r="CO262" s="122"/>
      <c r="CP262" s="122"/>
      <c r="CQ262" s="122"/>
      <c r="CR262" s="122"/>
      <c r="CS262" s="122"/>
      <c r="CT262" s="122"/>
      <c r="CU262" s="122"/>
      <c r="CV262" s="122"/>
      <c r="CW262" s="122"/>
      <c r="CX262" s="122"/>
      <c r="CY262" s="122"/>
      <c r="CZ262" s="122"/>
      <c r="DA262" s="122"/>
      <c r="DB262" s="122"/>
    </row>
    <row r="263" spans="1:106" x14ac:dyDescent="0.15">
      <c r="A263" s="102">
        <v>262</v>
      </c>
      <c r="B263" s="172"/>
      <c r="C263" s="237"/>
      <c r="D263" s="250" t="s">
        <v>134</v>
      </c>
      <c r="E263" s="251"/>
      <c r="F263" s="167"/>
      <c r="G263" s="121" t="s">
        <v>30</v>
      </c>
      <c r="H263" s="121"/>
      <c r="I263" s="121" t="s">
        <v>30</v>
      </c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</row>
    <row r="264" spans="1:106" x14ac:dyDescent="0.15">
      <c r="A264" s="102">
        <v>263</v>
      </c>
      <c r="B264" s="172"/>
      <c r="C264" s="237"/>
      <c r="D264" s="250" t="s">
        <v>135</v>
      </c>
      <c r="E264" s="251"/>
      <c r="F264" s="168"/>
      <c r="G264" s="121"/>
      <c r="H264" s="121" t="s">
        <v>30</v>
      </c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</row>
    <row r="265" spans="1:106" ht="51" customHeight="1" x14ac:dyDescent="0.15">
      <c r="A265" s="102">
        <v>264</v>
      </c>
      <c r="B265" s="172"/>
      <c r="C265" s="238"/>
      <c r="D265" s="265" t="s">
        <v>60</v>
      </c>
      <c r="E265" s="266"/>
      <c r="F265" s="7" t="s">
        <v>685</v>
      </c>
      <c r="G265" s="15" t="s">
        <v>524</v>
      </c>
      <c r="H265" s="15" t="s">
        <v>525</v>
      </c>
      <c r="I265" s="15" t="s">
        <v>656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</row>
    <row r="266" spans="1:106" x14ac:dyDescent="0.15">
      <c r="A266" s="102">
        <v>265</v>
      </c>
      <c r="B266" s="172"/>
      <c r="C266" s="252" t="s">
        <v>147</v>
      </c>
      <c r="D266" s="254" t="s">
        <v>133</v>
      </c>
      <c r="E266" s="182"/>
      <c r="F266" s="166" t="s">
        <v>726</v>
      </c>
      <c r="G266" s="122"/>
      <c r="H266" s="122" t="s">
        <v>30</v>
      </c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  <c r="AA266" s="122"/>
      <c r="AB266" s="122"/>
      <c r="AC266" s="122"/>
      <c r="AD266" s="122"/>
      <c r="AE266" s="122"/>
      <c r="AF266" s="122"/>
      <c r="AG266" s="122"/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  <c r="BI266" s="122"/>
      <c r="BJ266" s="122"/>
      <c r="BK266" s="122"/>
      <c r="BL266" s="122"/>
      <c r="BM266" s="122"/>
      <c r="BN266" s="122"/>
      <c r="BO266" s="122"/>
      <c r="BP266" s="122"/>
      <c r="BQ266" s="122"/>
      <c r="BR266" s="122"/>
      <c r="BS266" s="122"/>
      <c r="BT266" s="122"/>
      <c r="BU266" s="122"/>
      <c r="BV266" s="122"/>
      <c r="BW266" s="122"/>
      <c r="BX266" s="122"/>
      <c r="BY266" s="122"/>
      <c r="BZ266" s="122"/>
      <c r="CA266" s="122"/>
      <c r="CB266" s="122"/>
      <c r="CC266" s="122"/>
      <c r="CD266" s="122"/>
      <c r="CE266" s="122"/>
      <c r="CF266" s="122"/>
      <c r="CG266" s="122"/>
      <c r="CH266" s="122"/>
      <c r="CI266" s="122"/>
      <c r="CJ266" s="122"/>
      <c r="CK266" s="122"/>
      <c r="CL266" s="122"/>
      <c r="CM266" s="122"/>
      <c r="CN266" s="122"/>
      <c r="CO266" s="122"/>
      <c r="CP266" s="122"/>
      <c r="CQ266" s="122"/>
      <c r="CR266" s="122"/>
      <c r="CS266" s="122"/>
      <c r="CT266" s="122"/>
      <c r="CU266" s="122"/>
      <c r="CV266" s="122"/>
      <c r="CW266" s="122"/>
      <c r="CX266" s="122"/>
      <c r="CY266" s="122"/>
      <c r="CZ266" s="122"/>
      <c r="DA266" s="122"/>
      <c r="DB266" s="122"/>
    </row>
    <row r="267" spans="1:106" x14ac:dyDescent="0.15">
      <c r="A267" s="102">
        <v>266</v>
      </c>
      <c r="B267" s="172"/>
      <c r="C267" s="229"/>
      <c r="D267" s="233" t="s">
        <v>134</v>
      </c>
      <c r="E267" s="165"/>
      <c r="F267" s="167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</row>
    <row r="268" spans="1:106" x14ac:dyDescent="0.15">
      <c r="A268" s="102">
        <v>267</v>
      </c>
      <c r="B268" s="172"/>
      <c r="C268" s="229"/>
      <c r="D268" s="233" t="s">
        <v>135</v>
      </c>
      <c r="E268" s="165"/>
      <c r="F268" s="168"/>
      <c r="G268" s="121" t="s">
        <v>30</v>
      </c>
      <c r="H268" s="121"/>
      <c r="I268" s="121" t="s">
        <v>30</v>
      </c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</row>
    <row r="269" spans="1:106" ht="51" customHeight="1" x14ac:dyDescent="0.15">
      <c r="A269" s="102">
        <v>268</v>
      </c>
      <c r="B269" s="172"/>
      <c r="C269" s="263"/>
      <c r="D269" s="265" t="s">
        <v>60</v>
      </c>
      <c r="E269" s="266"/>
      <c r="F269" s="7" t="s">
        <v>685</v>
      </c>
      <c r="G269" s="15" t="s">
        <v>526</v>
      </c>
      <c r="H269" s="15" t="s">
        <v>527</v>
      </c>
      <c r="I269" s="15" t="s">
        <v>657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</row>
    <row r="270" spans="1:106" x14ac:dyDescent="0.15">
      <c r="A270" s="102">
        <v>269</v>
      </c>
      <c r="B270" s="172"/>
      <c r="C270" s="236" t="s">
        <v>148</v>
      </c>
      <c r="D270" s="254" t="s">
        <v>133</v>
      </c>
      <c r="E270" s="182"/>
      <c r="F270" s="166" t="s">
        <v>726</v>
      </c>
      <c r="G270" s="122" t="s">
        <v>30</v>
      </c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  <c r="AA270" s="122"/>
      <c r="AB270" s="122"/>
      <c r="AC270" s="122"/>
      <c r="AD270" s="122"/>
      <c r="AE270" s="122"/>
      <c r="AF270" s="122"/>
      <c r="AG270" s="122"/>
      <c r="AH270" s="122"/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  <c r="BI270" s="122"/>
      <c r="BJ270" s="122"/>
      <c r="BK270" s="122"/>
      <c r="BL270" s="122"/>
      <c r="BM270" s="122"/>
      <c r="BN270" s="122"/>
      <c r="BO270" s="122"/>
      <c r="BP270" s="122"/>
      <c r="BQ270" s="122"/>
      <c r="BR270" s="122"/>
      <c r="BS270" s="122"/>
      <c r="BT270" s="122"/>
      <c r="BU270" s="122"/>
      <c r="BV270" s="122"/>
      <c r="BW270" s="122"/>
      <c r="BX270" s="122"/>
      <c r="BY270" s="122"/>
      <c r="BZ270" s="122"/>
      <c r="CA270" s="122"/>
      <c r="CB270" s="122"/>
      <c r="CC270" s="122"/>
      <c r="CD270" s="122"/>
      <c r="CE270" s="122"/>
      <c r="CF270" s="122"/>
      <c r="CG270" s="122"/>
      <c r="CH270" s="122"/>
      <c r="CI270" s="122"/>
      <c r="CJ270" s="122"/>
      <c r="CK270" s="122"/>
      <c r="CL270" s="122"/>
      <c r="CM270" s="122"/>
      <c r="CN270" s="122"/>
      <c r="CO270" s="122"/>
      <c r="CP270" s="122"/>
      <c r="CQ270" s="122"/>
      <c r="CR270" s="122"/>
      <c r="CS270" s="122"/>
      <c r="CT270" s="122"/>
      <c r="CU270" s="122"/>
      <c r="CV270" s="122"/>
      <c r="CW270" s="122"/>
      <c r="CX270" s="122"/>
      <c r="CY270" s="122"/>
      <c r="CZ270" s="122"/>
      <c r="DA270" s="122"/>
      <c r="DB270" s="122"/>
    </row>
    <row r="271" spans="1:106" x14ac:dyDescent="0.15">
      <c r="A271" s="102">
        <v>270</v>
      </c>
      <c r="B271" s="172"/>
      <c r="C271" s="237"/>
      <c r="D271" s="250" t="s">
        <v>134</v>
      </c>
      <c r="E271" s="251"/>
      <c r="F271" s="167"/>
      <c r="G271" s="121"/>
      <c r="H271" s="121" t="s">
        <v>30</v>
      </c>
      <c r="I271" s="121" t="s">
        <v>30</v>
      </c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</row>
    <row r="272" spans="1:106" x14ac:dyDescent="0.15">
      <c r="A272" s="102">
        <v>271</v>
      </c>
      <c r="B272" s="172"/>
      <c r="C272" s="237"/>
      <c r="D272" s="250" t="s">
        <v>135</v>
      </c>
      <c r="E272" s="251"/>
      <c r="F272" s="168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</row>
    <row r="273" spans="1:106" ht="51" customHeight="1" x14ac:dyDescent="0.15">
      <c r="A273" s="102">
        <v>272</v>
      </c>
      <c r="B273" s="172"/>
      <c r="C273" s="238"/>
      <c r="D273" s="265" t="s">
        <v>60</v>
      </c>
      <c r="E273" s="266"/>
      <c r="F273" s="7" t="s">
        <v>686</v>
      </c>
      <c r="G273" s="15" t="s">
        <v>528</v>
      </c>
      <c r="H273" s="15" t="s">
        <v>529</v>
      </c>
      <c r="I273" s="15" t="s">
        <v>658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</row>
    <row r="274" spans="1:106" x14ac:dyDescent="0.15">
      <c r="A274" s="102">
        <v>273</v>
      </c>
      <c r="B274" s="172"/>
      <c r="C274" s="267" t="s">
        <v>149</v>
      </c>
      <c r="D274" s="254" t="s">
        <v>133</v>
      </c>
      <c r="E274" s="182"/>
      <c r="F274" s="166" t="s">
        <v>726</v>
      </c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122"/>
      <c r="AB274" s="122"/>
      <c r="AC274" s="122"/>
      <c r="AD274" s="122"/>
      <c r="AE274" s="122"/>
      <c r="AF274" s="122"/>
      <c r="AG274" s="122"/>
      <c r="AH274" s="122"/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  <c r="BI274" s="122"/>
      <c r="BJ274" s="122"/>
      <c r="BK274" s="122"/>
      <c r="BL274" s="122"/>
      <c r="BM274" s="122"/>
      <c r="BN274" s="122"/>
      <c r="BO274" s="122"/>
      <c r="BP274" s="122"/>
      <c r="BQ274" s="122"/>
      <c r="BR274" s="122"/>
      <c r="BS274" s="122"/>
      <c r="BT274" s="122"/>
      <c r="BU274" s="122"/>
      <c r="BV274" s="122"/>
      <c r="BW274" s="122"/>
      <c r="BX274" s="122"/>
      <c r="BY274" s="122"/>
      <c r="BZ274" s="122"/>
      <c r="CA274" s="122"/>
      <c r="CB274" s="122"/>
      <c r="CC274" s="122"/>
      <c r="CD274" s="122"/>
      <c r="CE274" s="122"/>
      <c r="CF274" s="122"/>
      <c r="CG274" s="122"/>
      <c r="CH274" s="122"/>
      <c r="CI274" s="122"/>
      <c r="CJ274" s="122"/>
      <c r="CK274" s="122"/>
      <c r="CL274" s="122"/>
      <c r="CM274" s="122"/>
      <c r="CN274" s="122"/>
      <c r="CO274" s="122"/>
      <c r="CP274" s="122"/>
      <c r="CQ274" s="122"/>
      <c r="CR274" s="122"/>
      <c r="CS274" s="122"/>
      <c r="CT274" s="122"/>
      <c r="CU274" s="122"/>
      <c r="CV274" s="122"/>
      <c r="CW274" s="122"/>
      <c r="CX274" s="122"/>
      <c r="CY274" s="122"/>
      <c r="CZ274" s="122"/>
      <c r="DA274" s="122"/>
      <c r="DB274" s="122"/>
    </row>
    <row r="275" spans="1:106" x14ac:dyDescent="0.15">
      <c r="A275" s="102">
        <v>274</v>
      </c>
      <c r="B275" s="172"/>
      <c r="C275" s="268"/>
      <c r="D275" s="270" t="s">
        <v>134</v>
      </c>
      <c r="E275" s="271"/>
      <c r="F275" s="167"/>
      <c r="G275" s="121" t="s">
        <v>30</v>
      </c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</row>
    <row r="276" spans="1:106" x14ac:dyDescent="0.15">
      <c r="A276" s="102">
        <v>275</v>
      </c>
      <c r="B276" s="172"/>
      <c r="C276" s="268"/>
      <c r="D276" s="270" t="s">
        <v>135</v>
      </c>
      <c r="E276" s="271"/>
      <c r="F276" s="168"/>
      <c r="G276" s="121"/>
      <c r="H276" s="121" t="s">
        <v>30</v>
      </c>
      <c r="I276" s="121" t="s">
        <v>30</v>
      </c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</row>
    <row r="277" spans="1:106" ht="51" customHeight="1" x14ac:dyDescent="0.15">
      <c r="A277" s="102">
        <v>276</v>
      </c>
      <c r="B277" s="172"/>
      <c r="C277" s="269"/>
      <c r="D277" s="265" t="s">
        <v>60</v>
      </c>
      <c r="E277" s="266"/>
      <c r="F277" s="7" t="s">
        <v>685</v>
      </c>
      <c r="G277" s="15" t="s">
        <v>530</v>
      </c>
      <c r="H277" s="15" t="s">
        <v>531</v>
      </c>
      <c r="I277" s="15" t="s">
        <v>659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</row>
    <row r="278" spans="1:106" x14ac:dyDescent="0.15">
      <c r="A278" s="102">
        <v>277</v>
      </c>
      <c r="B278" s="172"/>
      <c r="C278" s="252" t="s">
        <v>150</v>
      </c>
      <c r="D278" s="254" t="s">
        <v>133</v>
      </c>
      <c r="E278" s="182"/>
      <c r="F278" s="166" t="s">
        <v>726</v>
      </c>
      <c r="G278" s="122"/>
      <c r="H278" s="122" t="s">
        <v>30</v>
      </c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  <c r="AA278" s="122"/>
      <c r="AB278" s="122"/>
      <c r="AC278" s="122"/>
      <c r="AD278" s="122"/>
      <c r="AE278" s="122"/>
      <c r="AF278" s="122"/>
      <c r="AG278" s="122"/>
      <c r="AH278" s="122"/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  <c r="BI278" s="122"/>
      <c r="BJ278" s="122"/>
      <c r="BK278" s="122"/>
      <c r="BL278" s="122"/>
      <c r="BM278" s="122"/>
      <c r="BN278" s="122"/>
      <c r="BO278" s="122"/>
      <c r="BP278" s="122"/>
      <c r="BQ278" s="122"/>
      <c r="BR278" s="122"/>
      <c r="BS278" s="122"/>
      <c r="BT278" s="122"/>
      <c r="BU278" s="122"/>
      <c r="BV278" s="122"/>
      <c r="BW278" s="122"/>
      <c r="BX278" s="122"/>
      <c r="BY278" s="122"/>
      <c r="BZ278" s="122"/>
      <c r="CA278" s="122"/>
      <c r="CB278" s="122"/>
      <c r="CC278" s="122"/>
      <c r="CD278" s="122"/>
      <c r="CE278" s="122"/>
      <c r="CF278" s="122"/>
      <c r="CG278" s="122"/>
      <c r="CH278" s="122"/>
      <c r="CI278" s="122"/>
      <c r="CJ278" s="122"/>
      <c r="CK278" s="122"/>
      <c r="CL278" s="122"/>
      <c r="CM278" s="122"/>
      <c r="CN278" s="122"/>
      <c r="CO278" s="122"/>
      <c r="CP278" s="122"/>
      <c r="CQ278" s="122"/>
      <c r="CR278" s="122"/>
      <c r="CS278" s="122"/>
      <c r="CT278" s="122"/>
      <c r="CU278" s="122"/>
      <c r="CV278" s="122"/>
      <c r="CW278" s="122"/>
      <c r="CX278" s="122"/>
      <c r="CY278" s="122"/>
      <c r="CZ278" s="122"/>
      <c r="DA278" s="122"/>
      <c r="DB278" s="122"/>
    </row>
    <row r="279" spans="1:106" x14ac:dyDescent="0.15">
      <c r="A279" s="102">
        <v>278</v>
      </c>
      <c r="B279" s="172"/>
      <c r="C279" s="253"/>
      <c r="D279" s="233" t="s">
        <v>134</v>
      </c>
      <c r="E279" s="165"/>
      <c r="F279" s="167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</row>
    <row r="280" spans="1:106" x14ac:dyDescent="0.15">
      <c r="A280" s="102">
        <v>279</v>
      </c>
      <c r="B280" s="172"/>
      <c r="C280" s="253"/>
      <c r="D280" s="233" t="s">
        <v>135</v>
      </c>
      <c r="E280" s="165"/>
      <c r="F280" s="168"/>
      <c r="G280" s="121" t="s">
        <v>30</v>
      </c>
      <c r="H280" s="121"/>
      <c r="I280" s="121" t="s">
        <v>30</v>
      </c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</row>
    <row r="281" spans="1:106" ht="51" customHeight="1" x14ac:dyDescent="0.15">
      <c r="A281" s="102">
        <v>280</v>
      </c>
      <c r="B281" s="173"/>
      <c r="C281" s="230"/>
      <c r="D281" s="265" t="s">
        <v>60</v>
      </c>
      <c r="E281" s="266"/>
      <c r="F281" s="7" t="s">
        <v>687</v>
      </c>
      <c r="G281" s="15" t="s">
        <v>532</v>
      </c>
      <c r="H281" s="15" t="s">
        <v>533</v>
      </c>
      <c r="I281" s="15" t="s">
        <v>660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</row>
    <row r="282" spans="1:106" ht="13.5" customHeight="1" x14ac:dyDescent="0.15">
      <c r="A282" s="102">
        <v>281</v>
      </c>
      <c r="B282" s="201" t="s">
        <v>151</v>
      </c>
      <c r="C282" s="247" t="s">
        <v>152</v>
      </c>
      <c r="D282" s="254" t="s">
        <v>133</v>
      </c>
      <c r="E282" s="182"/>
      <c r="F282" s="226" t="s">
        <v>724</v>
      </c>
      <c r="G282" s="122" t="s">
        <v>30</v>
      </c>
      <c r="H282" s="122"/>
      <c r="I282" s="122" t="s">
        <v>30</v>
      </c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  <c r="AA282" s="122"/>
      <c r="AB282" s="122"/>
      <c r="AC282" s="122"/>
      <c r="AD282" s="122"/>
      <c r="AE282" s="122"/>
      <c r="AF282" s="122"/>
      <c r="AG282" s="122"/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  <c r="BI282" s="122"/>
      <c r="BJ282" s="122"/>
      <c r="BK282" s="122"/>
      <c r="BL282" s="122"/>
      <c r="BM282" s="122"/>
      <c r="BN282" s="122"/>
      <c r="BO282" s="122"/>
      <c r="BP282" s="122"/>
      <c r="BQ282" s="122"/>
      <c r="BR282" s="122"/>
      <c r="BS282" s="122"/>
      <c r="BT282" s="122"/>
      <c r="BU282" s="122"/>
      <c r="BV282" s="122"/>
      <c r="BW282" s="122"/>
      <c r="BX282" s="122"/>
      <c r="BY282" s="122"/>
      <c r="BZ282" s="122"/>
      <c r="CA282" s="122"/>
      <c r="CB282" s="122"/>
      <c r="CC282" s="122"/>
      <c r="CD282" s="122"/>
      <c r="CE282" s="122"/>
      <c r="CF282" s="122"/>
      <c r="CG282" s="122"/>
      <c r="CH282" s="122"/>
      <c r="CI282" s="122"/>
      <c r="CJ282" s="122"/>
      <c r="CK282" s="122"/>
      <c r="CL282" s="122"/>
      <c r="CM282" s="122"/>
      <c r="CN282" s="122"/>
      <c r="CO282" s="122"/>
      <c r="CP282" s="122"/>
      <c r="CQ282" s="122"/>
      <c r="CR282" s="122"/>
      <c r="CS282" s="122"/>
      <c r="CT282" s="122"/>
      <c r="CU282" s="122"/>
      <c r="CV282" s="122"/>
      <c r="CW282" s="122"/>
      <c r="CX282" s="122"/>
      <c r="CY282" s="122"/>
      <c r="CZ282" s="122"/>
      <c r="DA282" s="122"/>
      <c r="DB282" s="122"/>
    </row>
    <row r="283" spans="1:106" x14ac:dyDescent="0.15">
      <c r="A283" s="102">
        <v>282</v>
      </c>
      <c r="B283" s="172"/>
      <c r="C283" s="248"/>
      <c r="D283" s="250" t="s">
        <v>153</v>
      </c>
      <c r="E283" s="251"/>
      <c r="F283" s="227"/>
      <c r="G283" s="121"/>
      <c r="H283" s="121" t="s">
        <v>30</v>
      </c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</row>
    <row r="284" spans="1:106" ht="13.5" customHeight="1" x14ac:dyDescent="0.15">
      <c r="A284" s="102">
        <v>283</v>
      </c>
      <c r="B284" s="172"/>
      <c r="C284" s="248"/>
      <c r="D284" s="258" t="s">
        <v>154</v>
      </c>
      <c r="E284" s="165"/>
      <c r="F284" s="259" t="s">
        <v>729</v>
      </c>
      <c r="G284" s="121" t="s">
        <v>30</v>
      </c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</row>
    <row r="285" spans="1:106" x14ac:dyDescent="0.15">
      <c r="A285" s="102">
        <v>284</v>
      </c>
      <c r="B285" s="172"/>
      <c r="C285" s="248"/>
      <c r="D285" s="258" t="s">
        <v>155</v>
      </c>
      <c r="E285" s="165"/>
      <c r="F285" s="259"/>
      <c r="G285" s="121"/>
      <c r="H285" s="121" t="s">
        <v>30</v>
      </c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</row>
    <row r="286" spans="1:106" x14ac:dyDescent="0.15">
      <c r="A286" s="102">
        <v>285</v>
      </c>
      <c r="B286" s="172"/>
      <c r="C286" s="248"/>
      <c r="D286" s="258" t="s">
        <v>156</v>
      </c>
      <c r="E286" s="165"/>
      <c r="F286" s="259"/>
      <c r="G286" s="121" t="s">
        <v>30</v>
      </c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</row>
    <row r="287" spans="1:106" x14ac:dyDescent="0.15">
      <c r="A287" s="102">
        <v>286</v>
      </c>
      <c r="B287" s="172"/>
      <c r="C287" s="248"/>
      <c r="D287" s="258" t="s">
        <v>157</v>
      </c>
      <c r="E287" s="165"/>
      <c r="F287" s="259"/>
      <c r="G287" s="121"/>
      <c r="H287" s="121" t="s">
        <v>30</v>
      </c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</row>
    <row r="288" spans="1:106" ht="51" customHeight="1" x14ac:dyDescent="0.15">
      <c r="A288" s="102">
        <v>287</v>
      </c>
      <c r="B288" s="172"/>
      <c r="C288" s="249"/>
      <c r="D288" s="264" t="s">
        <v>60</v>
      </c>
      <c r="E288" s="212"/>
      <c r="F288" s="7" t="s">
        <v>687</v>
      </c>
      <c r="G288" s="15" t="s">
        <v>585</v>
      </c>
      <c r="H288" s="15" t="s">
        <v>534</v>
      </c>
      <c r="I288" s="15" t="s">
        <v>620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</row>
    <row r="289" spans="1:106" x14ac:dyDescent="0.15">
      <c r="A289" s="102">
        <v>288</v>
      </c>
      <c r="B289" s="172"/>
      <c r="C289" s="247" t="s">
        <v>158</v>
      </c>
      <c r="D289" s="254" t="s">
        <v>133</v>
      </c>
      <c r="E289" s="182"/>
      <c r="F289" s="226" t="s">
        <v>724</v>
      </c>
      <c r="G289" s="122"/>
      <c r="H289" s="122" t="s">
        <v>30</v>
      </c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  <c r="AA289" s="122"/>
      <c r="AB289" s="122"/>
      <c r="AC289" s="122"/>
      <c r="AD289" s="122"/>
      <c r="AE289" s="122"/>
      <c r="AF289" s="122"/>
      <c r="AG289" s="122"/>
      <c r="AH289" s="122"/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  <c r="BI289" s="122"/>
      <c r="BJ289" s="122"/>
      <c r="BK289" s="122"/>
      <c r="BL289" s="122"/>
      <c r="BM289" s="122"/>
      <c r="BN289" s="122"/>
      <c r="BO289" s="122"/>
      <c r="BP289" s="122"/>
      <c r="BQ289" s="122"/>
      <c r="BR289" s="122"/>
      <c r="BS289" s="122"/>
      <c r="BT289" s="122"/>
      <c r="BU289" s="122"/>
      <c r="BV289" s="122"/>
      <c r="BW289" s="122"/>
      <c r="BX289" s="122"/>
      <c r="BY289" s="122"/>
      <c r="BZ289" s="122"/>
      <c r="CA289" s="122"/>
      <c r="CB289" s="122"/>
      <c r="CC289" s="122"/>
      <c r="CD289" s="122"/>
      <c r="CE289" s="122"/>
      <c r="CF289" s="122"/>
      <c r="CG289" s="122"/>
      <c r="CH289" s="122"/>
      <c r="CI289" s="122"/>
      <c r="CJ289" s="122"/>
      <c r="CK289" s="122"/>
      <c r="CL289" s="122"/>
      <c r="CM289" s="122"/>
      <c r="CN289" s="122"/>
      <c r="CO289" s="122"/>
      <c r="CP289" s="122"/>
      <c r="CQ289" s="122"/>
      <c r="CR289" s="122"/>
      <c r="CS289" s="122"/>
      <c r="CT289" s="122"/>
      <c r="CU289" s="122"/>
      <c r="CV289" s="122"/>
      <c r="CW289" s="122"/>
      <c r="CX289" s="122"/>
      <c r="CY289" s="122"/>
      <c r="CZ289" s="122"/>
      <c r="DA289" s="122"/>
      <c r="DB289" s="122"/>
    </row>
    <row r="290" spans="1:106" x14ac:dyDescent="0.15">
      <c r="A290" s="102">
        <v>289</v>
      </c>
      <c r="B290" s="172"/>
      <c r="C290" s="248"/>
      <c r="D290" s="250" t="s">
        <v>153</v>
      </c>
      <c r="E290" s="251"/>
      <c r="F290" s="227"/>
      <c r="G290" s="121" t="s">
        <v>30</v>
      </c>
      <c r="H290" s="121"/>
      <c r="I290" s="121" t="s">
        <v>30</v>
      </c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</row>
    <row r="291" spans="1:106" x14ac:dyDescent="0.15">
      <c r="A291" s="102">
        <v>290</v>
      </c>
      <c r="B291" s="172"/>
      <c r="C291" s="248"/>
      <c r="D291" s="233" t="s">
        <v>159</v>
      </c>
      <c r="E291" s="165"/>
      <c r="F291" s="107" t="s">
        <v>730</v>
      </c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</row>
    <row r="292" spans="1:106" ht="13.5" customHeight="1" x14ac:dyDescent="0.15">
      <c r="A292" s="102">
        <v>291</v>
      </c>
      <c r="B292" s="172"/>
      <c r="C292" s="248"/>
      <c r="D292" s="258" t="s">
        <v>160</v>
      </c>
      <c r="E292" s="165"/>
      <c r="F292" s="228" t="s">
        <v>731</v>
      </c>
      <c r="G292" s="121" t="s">
        <v>30</v>
      </c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</row>
    <row r="293" spans="1:106" x14ac:dyDescent="0.15">
      <c r="A293" s="102">
        <v>292</v>
      </c>
      <c r="B293" s="172"/>
      <c r="C293" s="248"/>
      <c r="D293" s="258" t="s">
        <v>161</v>
      </c>
      <c r="E293" s="165"/>
      <c r="F293" s="228"/>
      <c r="G293" s="121"/>
      <c r="H293" s="121" t="s">
        <v>30</v>
      </c>
      <c r="I293" s="121" t="s">
        <v>30</v>
      </c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</row>
    <row r="294" spans="1:106" ht="51" customHeight="1" x14ac:dyDescent="0.15">
      <c r="A294" s="102">
        <v>293</v>
      </c>
      <c r="B294" s="172"/>
      <c r="C294" s="249"/>
      <c r="D294" s="264" t="s">
        <v>60</v>
      </c>
      <c r="E294" s="212"/>
      <c r="F294" s="92" t="s">
        <v>688</v>
      </c>
      <c r="G294" s="15" t="s">
        <v>586</v>
      </c>
      <c r="H294" s="15" t="s">
        <v>535</v>
      </c>
      <c r="I294" s="15" t="s">
        <v>621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</row>
    <row r="295" spans="1:106" x14ac:dyDescent="0.15">
      <c r="A295" s="102">
        <v>294</v>
      </c>
      <c r="B295" s="172"/>
      <c r="C295" s="178" t="s">
        <v>162</v>
      </c>
      <c r="D295" s="254" t="s">
        <v>133</v>
      </c>
      <c r="E295" s="182"/>
      <c r="F295" s="226" t="s">
        <v>724</v>
      </c>
      <c r="G295" s="122" t="s">
        <v>30</v>
      </c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122"/>
      <c r="AC295" s="122"/>
      <c r="AD295" s="122"/>
      <c r="AE295" s="122"/>
      <c r="AF295" s="122"/>
      <c r="AG295" s="122"/>
      <c r="AH295" s="122"/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  <c r="BI295" s="122"/>
      <c r="BJ295" s="122"/>
      <c r="BK295" s="122"/>
      <c r="BL295" s="122"/>
      <c r="BM295" s="122"/>
      <c r="BN295" s="122"/>
      <c r="BO295" s="122"/>
      <c r="BP295" s="122"/>
      <c r="BQ295" s="122"/>
      <c r="BR295" s="122"/>
      <c r="BS295" s="122"/>
      <c r="BT295" s="122"/>
      <c r="BU295" s="122"/>
      <c r="BV295" s="122"/>
      <c r="BW295" s="122"/>
      <c r="BX295" s="122"/>
      <c r="BY295" s="122"/>
      <c r="BZ295" s="122"/>
      <c r="CA295" s="122"/>
      <c r="CB295" s="122"/>
      <c r="CC295" s="122"/>
      <c r="CD295" s="122"/>
      <c r="CE295" s="122"/>
      <c r="CF295" s="122"/>
      <c r="CG295" s="122"/>
      <c r="CH295" s="122"/>
      <c r="CI295" s="122"/>
      <c r="CJ295" s="122"/>
      <c r="CK295" s="122"/>
      <c r="CL295" s="122"/>
      <c r="CM295" s="122"/>
      <c r="CN295" s="122"/>
      <c r="CO295" s="122"/>
      <c r="CP295" s="122"/>
      <c r="CQ295" s="122"/>
      <c r="CR295" s="122"/>
      <c r="CS295" s="122"/>
      <c r="CT295" s="122"/>
      <c r="CU295" s="122"/>
      <c r="CV295" s="122"/>
      <c r="CW295" s="122"/>
      <c r="CX295" s="122"/>
      <c r="CY295" s="122"/>
      <c r="CZ295" s="122"/>
      <c r="DA295" s="122"/>
      <c r="DB295" s="122"/>
    </row>
    <row r="296" spans="1:106" x14ac:dyDescent="0.15">
      <c r="A296" s="102">
        <v>295</v>
      </c>
      <c r="B296" s="172"/>
      <c r="C296" s="202"/>
      <c r="D296" s="233" t="s">
        <v>153</v>
      </c>
      <c r="E296" s="165"/>
      <c r="F296" s="227"/>
      <c r="G296" s="121"/>
      <c r="H296" s="121" t="s">
        <v>30</v>
      </c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</row>
    <row r="297" spans="1:106" ht="13.5" customHeight="1" x14ac:dyDescent="0.15">
      <c r="A297" s="102">
        <v>296</v>
      </c>
      <c r="B297" s="172"/>
      <c r="C297" s="202"/>
      <c r="D297" s="258" t="s">
        <v>163</v>
      </c>
      <c r="E297" s="165"/>
      <c r="F297" s="259" t="s">
        <v>729</v>
      </c>
      <c r="G297" s="121" t="s">
        <v>30</v>
      </c>
      <c r="H297" s="121"/>
      <c r="I297" s="121" t="s">
        <v>30</v>
      </c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</row>
    <row r="298" spans="1:106" x14ac:dyDescent="0.15">
      <c r="A298" s="102">
        <v>297</v>
      </c>
      <c r="B298" s="172"/>
      <c r="C298" s="202"/>
      <c r="D298" s="258" t="s">
        <v>164</v>
      </c>
      <c r="E298" s="165"/>
      <c r="F298" s="259"/>
      <c r="G298" s="121"/>
      <c r="H298" s="121" t="s">
        <v>30</v>
      </c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</row>
    <row r="299" spans="1:106" ht="51" customHeight="1" x14ac:dyDescent="0.15">
      <c r="A299" s="102">
        <v>298</v>
      </c>
      <c r="B299" s="172"/>
      <c r="C299" s="204"/>
      <c r="D299" s="264" t="s">
        <v>60</v>
      </c>
      <c r="E299" s="212"/>
      <c r="F299" s="92" t="s">
        <v>688</v>
      </c>
      <c r="G299" s="15" t="s">
        <v>587</v>
      </c>
      <c r="H299" s="15" t="s">
        <v>536</v>
      </c>
      <c r="I299" s="15" t="s">
        <v>622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</row>
    <row r="300" spans="1:106" x14ac:dyDescent="0.15">
      <c r="A300" s="102">
        <v>299</v>
      </c>
      <c r="B300" s="172"/>
      <c r="C300" s="247" t="s">
        <v>165</v>
      </c>
      <c r="D300" s="254" t="s">
        <v>133</v>
      </c>
      <c r="E300" s="182"/>
      <c r="F300" s="226" t="s">
        <v>724</v>
      </c>
      <c r="G300" s="122" t="s">
        <v>30</v>
      </c>
      <c r="H300" s="122"/>
      <c r="I300" s="122" t="s">
        <v>30</v>
      </c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  <c r="AA300" s="122"/>
      <c r="AB300" s="122"/>
      <c r="AC300" s="122"/>
      <c r="AD300" s="122"/>
      <c r="AE300" s="122"/>
      <c r="AF300" s="122"/>
      <c r="AG300" s="122"/>
      <c r="AH300" s="122"/>
      <c r="AI300" s="122"/>
      <c r="AJ300" s="122"/>
      <c r="AK300" s="122"/>
      <c r="AL300" s="122"/>
      <c r="AM300" s="122"/>
      <c r="AN300" s="122"/>
      <c r="AO300" s="122"/>
      <c r="AP300" s="122"/>
      <c r="AQ300" s="122"/>
      <c r="AR300" s="122"/>
      <c r="AS300" s="122"/>
      <c r="AT300" s="122"/>
      <c r="AU300" s="122"/>
      <c r="AV300" s="122"/>
      <c r="AW300" s="122"/>
      <c r="AX300" s="122"/>
      <c r="AY300" s="122"/>
      <c r="AZ300" s="122"/>
      <c r="BA300" s="122"/>
      <c r="BB300" s="122"/>
      <c r="BC300" s="122"/>
      <c r="BD300" s="122"/>
      <c r="BE300" s="122"/>
      <c r="BF300" s="122"/>
      <c r="BG300" s="122"/>
      <c r="BH300" s="122"/>
      <c r="BI300" s="122"/>
      <c r="BJ300" s="122"/>
      <c r="BK300" s="122"/>
      <c r="BL300" s="122"/>
      <c r="BM300" s="122"/>
      <c r="BN300" s="122"/>
      <c r="BO300" s="122"/>
      <c r="BP300" s="122"/>
      <c r="BQ300" s="122"/>
      <c r="BR300" s="122"/>
      <c r="BS300" s="122"/>
      <c r="BT300" s="122"/>
      <c r="BU300" s="122"/>
      <c r="BV300" s="122"/>
      <c r="BW300" s="122"/>
      <c r="BX300" s="122"/>
      <c r="BY300" s="122"/>
      <c r="BZ300" s="122"/>
      <c r="CA300" s="122"/>
      <c r="CB300" s="122"/>
      <c r="CC300" s="122"/>
      <c r="CD300" s="122"/>
      <c r="CE300" s="122"/>
      <c r="CF300" s="122"/>
      <c r="CG300" s="122"/>
      <c r="CH300" s="122"/>
      <c r="CI300" s="122"/>
      <c r="CJ300" s="122"/>
      <c r="CK300" s="122"/>
      <c r="CL300" s="122"/>
      <c r="CM300" s="122"/>
      <c r="CN300" s="122"/>
      <c r="CO300" s="122"/>
      <c r="CP300" s="122"/>
      <c r="CQ300" s="122"/>
      <c r="CR300" s="122"/>
      <c r="CS300" s="122"/>
      <c r="CT300" s="122"/>
      <c r="CU300" s="122"/>
      <c r="CV300" s="122"/>
      <c r="CW300" s="122"/>
      <c r="CX300" s="122"/>
      <c r="CY300" s="122"/>
      <c r="CZ300" s="122"/>
      <c r="DA300" s="122"/>
      <c r="DB300" s="122"/>
    </row>
    <row r="301" spans="1:106" ht="13.5" customHeight="1" x14ac:dyDescent="0.15">
      <c r="A301" s="102">
        <v>300</v>
      </c>
      <c r="B301" s="172"/>
      <c r="C301" s="248"/>
      <c r="D301" s="250" t="s">
        <v>153</v>
      </c>
      <c r="E301" s="251"/>
      <c r="F301" s="227"/>
      <c r="G301" s="121"/>
      <c r="H301" s="121" t="s">
        <v>30</v>
      </c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</row>
    <row r="302" spans="1:106" ht="13.5" customHeight="1" x14ac:dyDescent="0.15">
      <c r="A302" s="102">
        <v>301</v>
      </c>
      <c r="B302" s="172"/>
      <c r="C302" s="248"/>
      <c r="D302" s="258" t="s">
        <v>166</v>
      </c>
      <c r="E302" s="165"/>
      <c r="F302" s="259" t="s">
        <v>729</v>
      </c>
      <c r="G302" s="121" t="s">
        <v>30</v>
      </c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</row>
    <row r="303" spans="1:106" ht="13.5" customHeight="1" x14ac:dyDescent="0.15">
      <c r="A303" s="102">
        <v>302</v>
      </c>
      <c r="B303" s="172"/>
      <c r="C303" s="248"/>
      <c r="D303" s="258" t="s">
        <v>167</v>
      </c>
      <c r="E303" s="165"/>
      <c r="F303" s="259"/>
      <c r="G303" s="121"/>
      <c r="H303" s="121" t="s">
        <v>30</v>
      </c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</row>
    <row r="304" spans="1:106" x14ac:dyDescent="0.15">
      <c r="A304" s="102">
        <v>303</v>
      </c>
      <c r="B304" s="172"/>
      <c r="C304" s="248"/>
      <c r="D304" s="258" t="s">
        <v>168</v>
      </c>
      <c r="E304" s="165"/>
      <c r="F304" s="259"/>
      <c r="G304" s="121" t="s">
        <v>30</v>
      </c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</row>
    <row r="305" spans="1:106" x14ac:dyDescent="0.15">
      <c r="A305" s="102">
        <v>304</v>
      </c>
      <c r="B305" s="172"/>
      <c r="C305" s="248"/>
      <c r="D305" s="258" t="s">
        <v>169</v>
      </c>
      <c r="E305" s="165"/>
      <c r="F305" s="259"/>
      <c r="G305" s="121"/>
      <c r="H305" s="121" t="s">
        <v>30</v>
      </c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</row>
    <row r="306" spans="1:106" x14ac:dyDescent="0.15">
      <c r="A306" s="102">
        <v>305</v>
      </c>
      <c r="B306" s="172"/>
      <c r="C306" s="248"/>
      <c r="D306" s="258" t="s">
        <v>170</v>
      </c>
      <c r="E306" s="165"/>
      <c r="F306" s="259"/>
      <c r="G306" s="121" t="s">
        <v>30</v>
      </c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</row>
    <row r="307" spans="1:106" ht="51" customHeight="1" x14ac:dyDescent="0.15">
      <c r="A307" s="102">
        <v>306</v>
      </c>
      <c r="B307" s="172"/>
      <c r="C307" s="249"/>
      <c r="D307" s="264" t="s">
        <v>60</v>
      </c>
      <c r="E307" s="212"/>
      <c r="F307" s="92" t="s">
        <v>688</v>
      </c>
      <c r="G307" s="15" t="s">
        <v>588</v>
      </c>
      <c r="H307" s="15" t="s">
        <v>537</v>
      </c>
      <c r="I307" s="15" t="s">
        <v>623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</row>
    <row r="308" spans="1:106" x14ac:dyDescent="0.15">
      <c r="A308" s="102">
        <v>307</v>
      </c>
      <c r="B308" s="172"/>
      <c r="C308" s="247" t="s">
        <v>171</v>
      </c>
      <c r="D308" s="254" t="s">
        <v>133</v>
      </c>
      <c r="E308" s="182"/>
      <c r="F308" s="226" t="s">
        <v>724</v>
      </c>
      <c r="G308" s="122"/>
      <c r="H308" s="122" t="s">
        <v>30</v>
      </c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  <c r="BI308" s="122"/>
      <c r="BJ308" s="122"/>
      <c r="BK308" s="122"/>
      <c r="BL308" s="122"/>
      <c r="BM308" s="122"/>
      <c r="BN308" s="122"/>
      <c r="BO308" s="122"/>
      <c r="BP308" s="122"/>
      <c r="BQ308" s="122"/>
      <c r="BR308" s="122"/>
      <c r="BS308" s="122"/>
      <c r="BT308" s="122"/>
      <c r="BU308" s="122"/>
      <c r="BV308" s="122"/>
      <c r="BW308" s="122"/>
      <c r="BX308" s="122"/>
      <c r="BY308" s="122"/>
      <c r="BZ308" s="122"/>
      <c r="CA308" s="122"/>
      <c r="CB308" s="122"/>
      <c r="CC308" s="122"/>
      <c r="CD308" s="122"/>
      <c r="CE308" s="122"/>
      <c r="CF308" s="122"/>
      <c r="CG308" s="122"/>
      <c r="CH308" s="122"/>
      <c r="CI308" s="122"/>
      <c r="CJ308" s="122"/>
      <c r="CK308" s="122"/>
      <c r="CL308" s="122"/>
      <c r="CM308" s="122"/>
      <c r="CN308" s="122"/>
      <c r="CO308" s="122"/>
      <c r="CP308" s="122"/>
      <c r="CQ308" s="122"/>
      <c r="CR308" s="122"/>
      <c r="CS308" s="122"/>
      <c r="CT308" s="122"/>
      <c r="CU308" s="122"/>
      <c r="CV308" s="122"/>
      <c r="CW308" s="122"/>
      <c r="CX308" s="122"/>
      <c r="CY308" s="122"/>
      <c r="CZ308" s="122"/>
      <c r="DA308" s="122"/>
      <c r="DB308" s="122"/>
    </row>
    <row r="309" spans="1:106" x14ac:dyDescent="0.15">
      <c r="A309" s="102">
        <v>308</v>
      </c>
      <c r="B309" s="172"/>
      <c r="C309" s="248"/>
      <c r="D309" s="250" t="s">
        <v>153</v>
      </c>
      <c r="E309" s="251"/>
      <c r="F309" s="227"/>
      <c r="G309" s="121" t="s">
        <v>30</v>
      </c>
      <c r="H309" s="121"/>
      <c r="I309" s="121" t="s">
        <v>30</v>
      </c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</row>
    <row r="310" spans="1:106" ht="13.5" customHeight="1" x14ac:dyDescent="0.15">
      <c r="A310" s="102">
        <v>309</v>
      </c>
      <c r="B310" s="172"/>
      <c r="C310" s="248"/>
      <c r="D310" s="216" t="s">
        <v>172</v>
      </c>
      <c r="E310" s="217"/>
      <c r="F310" s="228" t="s">
        <v>729</v>
      </c>
      <c r="G310" s="121" t="s">
        <v>30</v>
      </c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</row>
    <row r="311" spans="1:106" ht="13.5" customHeight="1" x14ac:dyDescent="0.15">
      <c r="A311" s="102">
        <v>310</v>
      </c>
      <c r="B311" s="172"/>
      <c r="C311" s="248"/>
      <c r="D311" s="216" t="s">
        <v>173</v>
      </c>
      <c r="E311" s="217"/>
      <c r="F311" s="228"/>
      <c r="G311" s="121"/>
      <c r="H311" s="121" t="s">
        <v>30</v>
      </c>
      <c r="I311" s="121" t="s">
        <v>30</v>
      </c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</row>
    <row r="312" spans="1:106" x14ac:dyDescent="0.15">
      <c r="A312" s="102">
        <v>311</v>
      </c>
      <c r="B312" s="172"/>
      <c r="C312" s="248"/>
      <c r="D312" s="216" t="s">
        <v>174</v>
      </c>
      <c r="E312" s="217"/>
      <c r="F312" s="228"/>
      <c r="G312" s="121" t="s">
        <v>30</v>
      </c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</row>
    <row r="313" spans="1:106" ht="51" customHeight="1" x14ac:dyDescent="0.15">
      <c r="A313" s="102">
        <v>312</v>
      </c>
      <c r="B313" s="172"/>
      <c r="C313" s="249"/>
      <c r="D313" s="264" t="s">
        <v>60</v>
      </c>
      <c r="E313" s="212"/>
      <c r="F313" s="92" t="s">
        <v>688</v>
      </c>
      <c r="G313" s="15" t="s">
        <v>748</v>
      </c>
      <c r="H313" s="15" t="s">
        <v>771</v>
      </c>
      <c r="I313" s="15" t="s">
        <v>624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</row>
    <row r="314" spans="1:106" ht="13.5" customHeight="1" x14ac:dyDescent="0.15">
      <c r="A314" s="102">
        <v>313</v>
      </c>
      <c r="B314" s="172"/>
      <c r="C314" s="252" t="s">
        <v>175</v>
      </c>
      <c r="D314" s="254" t="s">
        <v>176</v>
      </c>
      <c r="E314" s="182"/>
      <c r="F314" s="166" t="s">
        <v>724</v>
      </c>
      <c r="G314" s="122" t="s">
        <v>30</v>
      </c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  <c r="AA314" s="122"/>
      <c r="AB314" s="122"/>
      <c r="AC314" s="122"/>
      <c r="AD314" s="122"/>
      <c r="AE314" s="122"/>
      <c r="AF314" s="122"/>
      <c r="AG314" s="122"/>
      <c r="AH314" s="122"/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  <c r="BI314" s="122"/>
      <c r="BJ314" s="122"/>
      <c r="BK314" s="122"/>
      <c r="BL314" s="122"/>
      <c r="BM314" s="122"/>
      <c r="BN314" s="122"/>
      <c r="BO314" s="122"/>
      <c r="BP314" s="122"/>
      <c r="BQ314" s="122"/>
      <c r="BR314" s="122"/>
      <c r="BS314" s="122"/>
      <c r="BT314" s="122"/>
      <c r="BU314" s="122"/>
      <c r="BV314" s="122"/>
      <c r="BW314" s="122"/>
      <c r="BX314" s="122"/>
      <c r="BY314" s="122"/>
      <c r="BZ314" s="122"/>
      <c r="CA314" s="122"/>
      <c r="CB314" s="122"/>
      <c r="CC314" s="122"/>
      <c r="CD314" s="122"/>
      <c r="CE314" s="122"/>
      <c r="CF314" s="122"/>
      <c r="CG314" s="122"/>
      <c r="CH314" s="122"/>
      <c r="CI314" s="122"/>
      <c r="CJ314" s="122"/>
      <c r="CK314" s="122"/>
      <c r="CL314" s="122"/>
      <c r="CM314" s="122"/>
      <c r="CN314" s="122"/>
      <c r="CO314" s="122"/>
      <c r="CP314" s="122"/>
      <c r="CQ314" s="122"/>
      <c r="CR314" s="122"/>
      <c r="CS314" s="122"/>
      <c r="CT314" s="122"/>
      <c r="CU314" s="122"/>
      <c r="CV314" s="122"/>
      <c r="CW314" s="122"/>
      <c r="CX314" s="122"/>
      <c r="CY314" s="122"/>
      <c r="CZ314" s="122"/>
      <c r="DA314" s="122"/>
      <c r="DB314" s="122"/>
    </row>
    <row r="315" spans="1:106" x14ac:dyDescent="0.15">
      <c r="A315" s="102">
        <v>314</v>
      </c>
      <c r="B315" s="172"/>
      <c r="C315" s="229"/>
      <c r="D315" s="233" t="s">
        <v>177</v>
      </c>
      <c r="E315" s="165"/>
      <c r="F315" s="167"/>
      <c r="G315" s="121"/>
      <c r="H315" s="121" t="s">
        <v>30</v>
      </c>
      <c r="I315" s="121" t="s">
        <v>30</v>
      </c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</row>
    <row r="316" spans="1:106" x14ac:dyDescent="0.15">
      <c r="A316" s="102">
        <v>315</v>
      </c>
      <c r="B316" s="172"/>
      <c r="C316" s="229"/>
      <c r="D316" s="258" t="s">
        <v>178</v>
      </c>
      <c r="E316" s="165"/>
      <c r="F316" s="107" t="s">
        <v>179</v>
      </c>
      <c r="G316" s="121">
        <v>10</v>
      </c>
      <c r="H316" s="121">
        <v>11</v>
      </c>
      <c r="I316" s="121">
        <v>10</v>
      </c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</row>
    <row r="317" spans="1:106" ht="51" customHeight="1" x14ac:dyDescent="0.15">
      <c r="A317" s="102">
        <v>316</v>
      </c>
      <c r="B317" s="172"/>
      <c r="C317" s="263"/>
      <c r="D317" s="203" t="s">
        <v>60</v>
      </c>
      <c r="E317" s="262"/>
      <c r="F317" s="7" t="s">
        <v>689</v>
      </c>
      <c r="G317" s="15" t="s">
        <v>589</v>
      </c>
      <c r="H317" s="15" t="s">
        <v>538</v>
      </c>
      <c r="I317" s="15" t="s">
        <v>625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</row>
    <row r="318" spans="1:106" x14ac:dyDescent="0.15">
      <c r="A318" s="102">
        <v>317</v>
      </c>
      <c r="B318" s="172"/>
      <c r="C318" s="252" t="s">
        <v>180</v>
      </c>
      <c r="D318" s="254" t="s">
        <v>176</v>
      </c>
      <c r="E318" s="182"/>
      <c r="F318" s="166" t="s">
        <v>724</v>
      </c>
      <c r="G318" s="122"/>
      <c r="H318" s="122" t="s">
        <v>30</v>
      </c>
      <c r="I318" s="122" t="s">
        <v>30</v>
      </c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  <c r="AA318" s="122"/>
      <c r="AB318" s="122"/>
      <c r="AC318" s="122"/>
      <c r="AD318" s="122"/>
      <c r="AE318" s="122"/>
      <c r="AF318" s="122"/>
      <c r="AG318" s="122"/>
      <c r="AH318" s="122"/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  <c r="BI318" s="122"/>
      <c r="BJ318" s="122"/>
      <c r="BK318" s="122"/>
      <c r="BL318" s="122"/>
      <c r="BM318" s="122"/>
      <c r="BN318" s="122"/>
      <c r="BO318" s="122"/>
      <c r="BP318" s="122"/>
      <c r="BQ318" s="122"/>
      <c r="BR318" s="122"/>
      <c r="BS318" s="122"/>
      <c r="BT318" s="122"/>
      <c r="BU318" s="122"/>
      <c r="BV318" s="122"/>
      <c r="BW318" s="122"/>
      <c r="BX318" s="122"/>
      <c r="BY318" s="122"/>
      <c r="BZ318" s="122"/>
      <c r="CA318" s="122"/>
      <c r="CB318" s="122"/>
      <c r="CC318" s="122"/>
      <c r="CD318" s="122"/>
      <c r="CE318" s="122"/>
      <c r="CF318" s="122"/>
      <c r="CG318" s="122"/>
      <c r="CH318" s="122"/>
      <c r="CI318" s="122"/>
      <c r="CJ318" s="122"/>
      <c r="CK318" s="122"/>
      <c r="CL318" s="122"/>
      <c r="CM318" s="122"/>
      <c r="CN318" s="122"/>
      <c r="CO318" s="122"/>
      <c r="CP318" s="122"/>
      <c r="CQ318" s="122"/>
      <c r="CR318" s="122"/>
      <c r="CS318" s="122"/>
      <c r="CT318" s="122"/>
      <c r="CU318" s="122"/>
      <c r="CV318" s="122"/>
      <c r="CW318" s="122"/>
      <c r="CX318" s="122"/>
      <c r="CY318" s="122"/>
      <c r="CZ318" s="122"/>
      <c r="DA318" s="122"/>
      <c r="DB318" s="122"/>
    </row>
    <row r="319" spans="1:106" ht="13.5" customHeight="1" x14ac:dyDescent="0.15">
      <c r="A319" s="102">
        <v>318</v>
      </c>
      <c r="B319" s="172"/>
      <c r="C319" s="229"/>
      <c r="D319" s="233" t="s">
        <v>177</v>
      </c>
      <c r="E319" s="165"/>
      <c r="F319" s="167"/>
      <c r="G319" s="121" t="s">
        <v>30</v>
      </c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</row>
    <row r="320" spans="1:106" x14ac:dyDescent="0.15">
      <c r="A320" s="102">
        <v>319</v>
      </c>
      <c r="B320" s="172"/>
      <c r="C320" s="229"/>
      <c r="D320" s="258" t="s">
        <v>181</v>
      </c>
      <c r="E320" s="165"/>
      <c r="F320" s="107" t="s">
        <v>730</v>
      </c>
      <c r="G320" s="121" t="s">
        <v>30</v>
      </c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</row>
    <row r="321" spans="1:106" ht="51" customHeight="1" x14ac:dyDescent="0.15">
      <c r="A321" s="102">
        <v>320</v>
      </c>
      <c r="B321" s="172"/>
      <c r="C321" s="263"/>
      <c r="D321" s="203" t="s">
        <v>60</v>
      </c>
      <c r="E321" s="262"/>
      <c r="F321" s="7" t="s">
        <v>690</v>
      </c>
      <c r="G321" s="15" t="s">
        <v>590</v>
      </c>
      <c r="H321" s="15" t="s">
        <v>539</v>
      </c>
      <c r="I321" s="15" t="s">
        <v>626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</row>
    <row r="322" spans="1:106" x14ac:dyDescent="0.15">
      <c r="A322" s="102">
        <v>321</v>
      </c>
      <c r="B322" s="172"/>
      <c r="C322" s="252" t="s">
        <v>182</v>
      </c>
      <c r="D322" s="254" t="s">
        <v>133</v>
      </c>
      <c r="E322" s="182"/>
      <c r="F322" s="166" t="s">
        <v>724</v>
      </c>
      <c r="G322" s="122" t="s">
        <v>30</v>
      </c>
      <c r="H322" s="122"/>
      <c r="I322" s="122" t="s">
        <v>30</v>
      </c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2"/>
      <c r="BR322" s="122"/>
      <c r="BS322" s="122"/>
      <c r="BT322" s="122"/>
      <c r="BU322" s="122"/>
      <c r="BV322" s="122"/>
      <c r="BW322" s="122"/>
      <c r="BX322" s="122"/>
      <c r="BY322" s="122"/>
      <c r="BZ322" s="122"/>
      <c r="CA322" s="122"/>
      <c r="CB322" s="122"/>
      <c r="CC322" s="122"/>
      <c r="CD322" s="122"/>
      <c r="CE322" s="122"/>
      <c r="CF322" s="122"/>
      <c r="CG322" s="122"/>
      <c r="CH322" s="122"/>
      <c r="CI322" s="122"/>
      <c r="CJ322" s="122"/>
      <c r="CK322" s="122"/>
      <c r="CL322" s="122"/>
      <c r="CM322" s="122"/>
      <c r="CN322" s="122"/>
      <c r="CO322" s="122"/>
      <c r="CP322" s="122"/>
      <c r="CQ322" s="122"/>
      <c r="CR322" s="122"/>
      <c r="CS322" s="122"/>
      <c r="CT322" s="122"/>
      <c r="CU322" s="122"/>
      <c r="CV322" s="122"/>
      <c r="CW322" s="122"/>
      <c r="CX322" s="122"/>
      <c r="CY322" s="122"/>
      <c r="CZ322" s="122"/>
      <c r="DA322" s="122"/>
      <c r="DB322" s="122"/>
    </row>
    <row r="323" spans="1:106" x14ac:dyDescent="0.15">
      <c r="A323" s="102">
        <v>322</v>
      </c>
      <c r="B323" s="172"/>
      <c r="C323" s="229"/>
      <c r="D323" s="233" t="s">
        <v>153</v>
      </c>
      <c r="E323" s="165"/>
      <c r="F323" s="167"/>
      <c r="G323" s="121"/>
      <c r="H323" s="121" t="s">
        <v>30</v>
      </c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</row>
    <row r="324" spans="1:106" ht="51" customHeight="1" x14ac:dyDescent="0.15">
      <c r="A324" s="102">
        <v>323</v>
      </c>
      <c r="B324" s="172"/>
      <c r="C324" s="263"/>
      <c r="D324" s="203" t="s">
        <v>60</v>
      </c>
      <c r="E324" s="262"/>
      <c r="F324" s="7" t="s">
        <v>691</v>
      </c>
      <c r="G324" s="15" t="s">
        <v>591</v>
      </c>
      <c r="H324" s="15" t="s">
        <v>540</v>
      </c>
      <c r="I324" s="15" t="s">
        <v>627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</row>
    <row r="325" spans="1:106" x14ac:dyDescent="0.15">
      <c r="A325" s="102">
        <v>324</v>
      </c>
      <c r="B325" s="172"/>
      <c r="C325" s="252" t="s">
        <v>183</v>
      </c>
      <c r="D325" s="254" t="s">
        <v>176</v>
      </c>
      <c r="E325" s="182"/>
      <c r="F325" s="166" t="s">
        <v>724</v>
      </c>
      <c r="G325" s="122"/>
      <c r="H325" s="122" t="s">
        <v>30</v>
      </c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  <c r="AA325" s="122"/>
      <c r="AB325" s="122"/>
      <c r="AC325" s="122"/>
      <c r="AD325" s="122"/>
      <c r="AE325" s="122"/>
      <c r="AF325" s="122"/>
      <c r="AG325" s="122"/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  <c r="BM325" s="122"/>
      <c r="BN325" s="122"/>
      <c r="BO325" s="122"/>
      <c r="BP325" s="122"/>
      <c r="BQ325" s="122"/>
      <c r="BR325" s="122"/>
      <c r="BS325" s="122"/>
      <c r="BT325" s="122"/>
      <c r="BU325" s="122"/>
      <c r="BV325" s="122"/>
      <c r="BW325" s="122"/>
      <c r="BX325" s="122"/>
      <c r="BY325" s="122"/>
      <c r="BZ325" s="122"/>
      <c r="CA325" s="122"/>
      <c r="CB325" s="122"/>
      <c r="CC325" s="122"/>
      <c r="CD325" s="122"/>
      <c r="CE325" s="122"/>
      <c r="CF325" s="122"/>
      <c r="CG325" s="122"/>
      <c r="CH325" s="122"/>
      <c r="CI325" s="122"/>
      <c r="CJ325" s="122"/>
      <c r="CK325" s="122"/>
      <c r="CL325" s="122"/>
      <c r="CM325" s="122"/>
      <c r="CN325" s="122"/>
      <c r="CO325" s="122"/>
      <c r="CP325" s="122"/>
      <c r="CQ325" s="122"/>
      <c r="CR325" s="122"/>
      <c r="CS325" s="122"/>
      <c r="CT325" s="122"/>
      <c r="CU325" s="122"/>
      <c r="CV325" s="122"/>
      <c r="CW325" s="122"/>
      <c r="CX325" s="122"/>
      <c r="CY325" s="122"/>
      <c r="CZ325" s="122"/>
      <c r="DA325" s="122"/>
      <c r="DB325" s="122"/>
    </row>
    <row r="326" spans="1:106" x14ac:dyDescent="0.15">
      <c r="A326" s="102">
        <v>325</v>
      </c>
      <c r="B326" s="172"/>
      <c r="C326" s="229"/>
      <c r="D326" s="233" t="s">
        <v>177</v>
      </c>
      <c r="E326" s="165"/>
      <c r="F326" s="167"/>
      <c r="G326" s="121" t="s">
        <v>30</v>
      </c>
      <c r="H326" s="121"/>
      <c r="I326" s="121" t="s">
        <v>30</v>
      </c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</row>
    <row r="327" spans="1:106" ht="51" customHeight="1" x14ac:dyDescent="0.15">
      <c r="A327" s="102">
        <v>326</v>
      </c>
      <c r="B327" s="172"/>
      <c r="C327" s="263"/>
      <c r="D327" s="203" t="s">
        <v>60</v>
      </c>
      <c r="E327" s="262"/>
      <c r="F327" s="7" t="s">
        <v>692</v>
      </c>
      <c r="G327" s="15" t="s">
        <v>592</v>
      </c>
      <c r="H327" s="15" t="s">
        <v>541</v>
      </c>
      <c r="I327" s="15" t="s">
        <v>628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</row>
    <row r="328" spans="1:106" x14ac:dyDescent="0.15">
      <c r="A328" s="102">
        <v>327</v>
      </c>
      <c r="B328" s="172"/>
      <c r="C328" s="178" t="s">
        <v>184</v>
      </c>
      <c r="D328" s="254" t="s">
        <v>176</v>
      </c>
      <c r="E328" s="182"/>
      <c r="F328" s="226" t="s">
        <v>724</v>
      </c>
      <c r="G328" s="122" t="s">
        <v>30</v>
      </c>
      <c r="H328" s="122"/>
      <c r="I328" s="122" t="s">
        <v>30</v>
      </c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  <c r="AA328" s="122"/>
      <c r="AB328" s="122"/>
      <c r="AC328" s="122"/>
      <c r="AD328" s="122"/>
      <c r="AE328" s="122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  <c r="BI328" s="122"/>
      <c r="BJ328" s="122"/>
      <c r="BK328" s="122"/>
      <c r="BL328" s="122"/>
      <c r="BM328" s="122"/>
      <c r="BN328" s="122"/>
      <c r="BO328" s="122"/>
      <c r="BP328" s="122"/>
      <c r="BQ328" s="122"/>
      <c r="BR328" s="122"/>
      <c r="BS328" s="122"/>
      <c r="BT328" s="122"/>
      <c r="BU328" s="122"/>
      <c r="BV328" s="122"/>
      <c r="BW328" s="122"/>
      <c r="BX328" s="122"/>
      <c r="BY328" s="122"/>
      <c r="BZ328" s="122"/>
      <c r="CA328" s="122"/>
      <c r="CB328" s="122"/>
      <c r="CC328" s="122"/>
      <c r="CD328" s="122"/>
      <c r="CE328" s="122"/>
      <c r="CF328" s="122"/>
      <c r="CG328" s="122"/>
      <c r="CH328" s="122"/>
      <c r="CI328" s="122"/>
      <c r="CJ328" s="122"/>
      <c r="CK328" s="122"/>
      <c r="CL328" s="122"/>
      <c r="CM328" s="122"/>
      <c r="CN328" s="122"/>
      <c r="CO328" s="122"/>
      <c r="CP328" s="122"/>
      <c r="CQ328" s="122"/>
      <c r="CR328" s="122"/>
      <c r="CS328" s="122"/>
      <c r="CT328" s="122"/>
      <c r="CU328" s="122"/>
      <c r="CV328" s="122"/>
      <c r="CW328" s="122"/>
      <c r="CX328" s="122"/>
      <c r="CY328" s="122"/>
      <c r="CZ328" s="122"/>
      <c r="DA328" s="122"/>
      <c r="DB328" s="122"/>
    </row>
    <row r="329" spans="1:106" x14ac:dyDescent="0.15">
      <c r="A329" s="102">
        <v>328</v>
      </c>
      <c r="B329" s="172"/>
      <c r="C329" s="202"/>
      <c r="D329" s="233" t="s">
        <v>177</v>
      </c>
      <c r="E329" s="165"/>
      <c r="F329" s="227"/>
      <c r="G329" s="121"/>
      <c r="H329" s="121" t="s">
        <v>30</v>
      </c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</row>
    <row r="330" spans="1:106" x14ac:dyDescent="0.15">
      <c r="A330" s="102">
        <v>329</v>
      </c>
      <c r="B330" s="172"/>
      <c r="C330" s="202"/>
      <c r="D330" s="258" t="s">
        <v>185</v>
      </c>
      <c r="E330" s="165"/>
      <c r="F330" s="5" t="s">
        <v>186</v>
      </c>
      <c r="G330" s="36" t="s">
        <v>542</v>
      </c>
      <c r="H330" s="36" t="s">
        <v>542</v>
      </c>
      <c r="I330" s="36" t="s">
        <v>661</v>
      </c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</row>
    <row r="331" spans="1:106" ht="51" customHeight="1" x14ac:dyDescent="0.15">
      <c r="A331" s="102">
        <v>330</v>
      </c>
      <c r="B331" s="172"/>
      <c r="C331" s="204"/>
      <c r="D331" s="264" t="s">
        <v>60</v>
      </c>
      <c r="E331" s="212"/>
      <c r="F331" s="92" t="s">
        <v>688</v>
      </c>
      <c r="G331" s="15" t="s">
        <v>593</v>
      </c>
      <c r="H331" s="15" t="s">
        <v>543</v>
      </c>
      <c r="I331" s="15" t="s">
        <v>629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</row>
    <row r="332" spans="1:106" ht="13.5" customHeight="1" x14ac:dyDescent="0.15">
      <c r="A332" s="102">
        <v>331</v>
      </c>
      <c r="B332" s="172"/>
      <c r="C332" s="178" t="s">
        <v>187</v>
      </c>
      <c r="D332" s="254" t="s">
        <v>176</v>
      </c>
      <c r="E332" s="182"/>
      <c r="F332" s="226" t="s">
        <v>724</v>
      </c>
      <c r="G332" s="122"/>
      <c r="H332" s="122" t="s">
        <v>30</v>
      </c>
      <c r="I332" s="122" t="s">
        <v>30</v>
      </c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122"/>
      <c r="AB332" s="122"/>
      <c r="AC332" s="122"/>
      <c r="AD332" s="122"/>
      <c r="AE332" s="122"/>
      <c r="AF332" s="122"/>
      <c r="AG332" s="122"/>
      <c r="AH332" s="122"/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  <c r="BI332" s="122"/>
      <c r="BJ332" s="122"/>
      <c r="BK332" s="122"/>
      <c r="BL332" s="122"/>
      <c r="BM332" s="122"/>
      <c r="BN332" s="122"/>
      <c r="BO332" s="122"/>
      <c r="BP332" s="122"/>
      <c r="BQ332" s="122"/>
      <c r="BR332" s="122"/>
      <c r="BS332" s="122"/>
      <c r="BT332" s="122"/>
      <c r="BU332" s="122"/>
      <c r="BV332" s="122"/>
      <c r="BW332" s="122"/>
      <c r="BX332" s="122"/>
      <c r="BY332" s="122"/>
      <c r="BZ332" s="122"/>
      <c r="CA332" s="122"/>
      <c r="CB332" s="122"/>
      <c r="CC332" s="122"/>
      <c r="CD332" s="122"/>
      <c r="CE332" s="122"/>
      <c r="CF332" s="122"/>
      <c r="CG332" s="122"/>
      <c r="CH332" s="122"/>
      <c r="CI332" s="122"/>
      <c r="CJ332" s="122"/>
      <c r="CK332" s="122"/>
      <c r="CL332" s="122"/>
      <c r="CM332" s="122"/>
      <c r="CN332" s="122"/>
      <c r="CO332" s="122"/>
      <c r="CP332" s="122"/>
      <c r="CQ332" s="122"/>
      <c r="CR332" s="122"/>
      <c r="CS332" s="122"/>
      <c r="CT332" s="122"/>
      <c r="CU332" s="122"/>
      <c r="CV332" s="122"/>
      <c r="CW332" s="122"/>
      <c r="CX332" s="122"/>
      <c r="CY332" s="122"/>
      <c r="CZ332" s="122"/>
      <c r="DA332" s="122"/>
      <c r="DB332" s="122"/>
    </row>
    <row r="333" spans="1:106" x14ac:dyDescent="0.15">
      <c r="A333" s="102">
        <v>332</v>
      </c>
      <c r="B333" s="172"/>
      <c r="C333" s="202"/>
      <c r="D333" s="233" t="s">
        <v>177</v>
      </c>
      <c r="E333" s="165"/>
      <c r="F333" s="227"/>
      <c r="G333" s="121" t="s">
        <v>30</v>
      </c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</row>
    <row r="334" spans="1:106" ht="13.5" customHeight="1" x14ac:dyDescent="0.15">
      <c r="A334" s="102">
        <v>333</v>
      </c>
      <c r="B334" s="172"/>
      <c r="C334" s="202"/>
      <c r="D334" s="258" t="s">
        <v>185</v>
      </c>
      <c r="E334" s="165"/>
      <c r="F334" s="5" t="s">
        <v>186</v>
      </c>
      <c r="G334" s="36" t="s">
        <v>544</v>
      </c>
      <c r="H334" s="36" t="s">
        <v>544</v>
      </c>
      <c r="I334" s="36" t="s">
        <v>662</v>
      </c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</row>
    <row r="335" spans="1:106" ht="51" customHeight="1" x14ac:dyDescent="0.15">
      <c r="A335" s="102">
        <v>334</v>
      </c>
      <c r="B335" s="172"/>
      <c r="C335" s="204"/>
      <c r="D335" s="264" t="s">
        <v>60</v>
      </c>
      <c r="E335" s="212"/>
      <c r="F335" s="92" t="s">
        <v>693</v>
      </c>
      <c r="G335" s="15" t="s">
        <v>594</v>
      </c>
      <c r="H335" s="15" t="s">
        <v>545</v>
      </c>
      <c r="I335" s="15" t="s">
        <v>630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</row>
    <row r="336" spans="1:106" x14ac:dyDescent="0.15">
      <c r="A336" s="102">
        <v>335</v>
      </c>
      <c r="B336" s="172"/>
      <c r="C336" s="252" t="s">
        <v>188</v>
      </c>
      <c r="D336" s="254" t="s">
        <v>133</v>
      </c>
      <c r="E336" s="182"/>
      <c r="F336" s="260" t="s">
        <v>726</v>
      </c>
      <c r="G336" s="122" t="s">
        <v>30</v>
      </c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  <c r="AA336" s="122"/>
      <c r="AB336" s="122"/>
      <c r="AC336" s="122"/>
      <c r="AD336" s="122"/>
      <c r="AE336" s="122"/>
      <c r="AF336" s="122"/>
      <c r="AG336" s="122"/>
      <c r="AH336" s="122"/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  <c r="BI336" s="122"/>
      <c r="BJ336" s="122"/>
      <c r="BK336" s="122"/>
      <c r="BL336" s="122"/>
      <c r="BM336" s="122"/>
      <c r="BN336" s="122"/>
      <c r="BO336" s="122"/>
      <c r="BP336" s="122"/>
      <c r="BQ336" s="122"/>
      <c r="BR336" s="122"/>
      <c r="BS336" s="122"/>
      <c r="BT336" s="122"/>
      <c r="BU336" s="122"/>
      <c r="BV336" s="122"/>
      <c r="BW336" s="122"/>
      <c r="BX336" s="122"/>
      <c r="BY336" s="122"/>
      <c r="BZ336" s="122"/>
      <c r="CA336" s="122"/>
      <c r="CB336" s="122"/>
      <c r="CC336" s="122"/>
      <c r="CD336" s="122"/>
      <c r="CE336" s="122"/>
      <c r="CF336" s="122"/>
      <c r="CG336" s="122"/>
      <c r="CH336" s="122"/>
      <c r="CI336" s="122"/>
      <c r="CJ336" s="122"/>
      <c r="CK336" s="122"/>
      <c r="CL336" s="122"/>
      <c r="CM336" s="122"/>
      <c r="CN336" s="122"/>
      <c r="CO336" s="122"/>
      <c r="CP336" s="122"/>
      <c r="CQ336" s="122"/>
      <c r="CR336" s="122"/>
      <c r="CS336" s="122"/>
      <c r="CT336" s="122"/>
      <c r="CU336" s="122"/>
      <c r="CV336" s="122"/>
      <c r="CW336" s="122"/>
      <c r="CX336" s="122"/>
      <c r="CY336" s="122"/>
      <c r="CZ336" s="122"/>
      <c r="DA336" s="122"/>
      <c r="DB336" s="122"/>
    </row>
    <row r="337" spans="1:106" x14ac:dyDescent="0.15">
      <c r="A337" s="102">
        <v>336</v>
      </c>
      <c r="B337" s="172"/>
      <c r="C337" s="229"/>
      <c r="D337" s="233" t="s">
        <v>134</v>
      </c>
      <c r="E337" s="165"/>
      <c r="F337" s="260"/>
      <c r="G337" s="121"/>
      <c r="H337" s="121" t="s">
        <v>30</v>
      </c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</row>
    <row r="338" spans="1:106" x14ac:dyDescent="0.15">
      <c r="A338" s="102">
        <v>337</v>
      </c>
      <c r="B338" s="172"/>
      <c r="C338" s="229"/>
      <c r="D338" s="233" t="s">
        <v>135</v>
      </c>
      <c r="E338" s="165"/>
      <c r="F338" s="261"/>
      <c r="G338" s="121"/>
      <c r="H338" s="121"/>
      <c r="I338" s="121" t="s">
        <v>30</v>
      </c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</row>
    <row r="339" spans="1:106" ht="51" customHeight="1" x14ac:dyDescent="0.15">
      <c r="A339" s="102">
        <v>338</v>
      </c>
      <c r="B339" s="172"/>
      <c r="C339" s="263"/>
      <c r="D339" s="203" t="s">
        <v>60</v>
      </c>
      <c r="E339" s="262"/>
      <c r="F339" s="7" t="s">
        <v>694</v>
      </c>
      <c r="G339" s="15" t="s">
        <v>595</v>
      </c>
      <c r="H339" s="15" t="s">
        <v>546</v>
      </c>
      <c r="I339" s="15" t="s">
        <v>631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</row>
    <row r="340" spans="1:106" ht="13.5" customHeight="1" x14ac:dyDescent="0.15">
      <c r="A340" s="102">
        <v>339</v>
      </c>
      <c r="B340" s="172"/>
      <c r="C340" s="236" t="s">
        <v>189</v>
      </c>
      <c r="D340" s="254" t="s">
        <v>176</v>
      </c>
      <c r="E340" s="182"/>
      <c r="F340" s="166" t="s">
        <v>724</v>
      </c>
      <c r="G340" s="122"/>
      <c r="H340" s="122" t="s">
        <v>30</v>
      </c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  <c r="AA340" s="122"/>
      <c r="AB340" s="122"/>
      <c r="AC340" s="122"/>
      <c r="AD340" s="122"/>
      <c r="AE340" s="122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  <c r="BI340" s="122"/>
      <c r="BJ340" s="122"/>
      <c r="BK340" s="122"/>
      <c r="BL340" s="122"/>
      <c r="BM340" s="122"/>
      <c r="BN340" s="122"/>
      <c r="BO340" s="122"/>
      <c r="BP340" s="122"/>
      <c r="BQ340" s="122"/>
      <c r="BR340" s="122"/>
      <c r="BS340" s="122"/>
      <c r="BT340" s="122"/>
      <c r="BU340" s="122"/>
      <c r="BV340" s="122"/>
      <c r="BW340" s="122"/>
      <c r="BX340" s="122"/>
      <c r="BY340" s="122"/>
      <c r="BZ340" s="122"/>
      <c r="CA340" s="122"/>
      <c r="CB340" s="122"/>
      <c r="CC340" s="122"/>
      <c r="CD340" s="122"/>
      <c r="CE340" s="122"/>
      <c r="CF340" s="122"/>
      <c r="CG340" s="122"/>
      <c r="CH340" s="122"/>
      <c r="CI340" s="122"/>
      <c r="CJ340" s="122"/>
      <c r="CK340" s="122"/>
      <c r="CL340" s="122"/>
      <c r="CM340" s="122"/>
      <c r="CN340" s="122"/>
      <c r="CO340" s="122"/>
      <c r="CP340" s="122"/>
      <c r="CQ340" s="122"/>
      <c r="CR340" s="122"/>
      <c r="CS340" s="122"/>
      <c r="CT340" s="122"/>
      <c r="CU340" s="122"/>
      <c r="CV340" s="122"/>
      <c r="CW340" s="122"/>
      <c r="CX340" s="122"/>
      <c r="CY340" s="122"/>
      <c r="CZ340" s="122"/>
      <c r="DA340" s="122"/>
      <c r="DB340" s="122"/>
    </row>
    <row r="341" spans="1:106" x14ac:dyDescent="0.15">
      <c r="A341" s="102">
        <v>340</v>
      </c>
      <c r="B341" s="172"/>
      <c r="C341" s="237"/>
      <c r="D341" s="250" t="s">
        <v>177</v>
      </c>
      <c r="E341" s="251"/>
      <c r="F341" s="167"/>
      <c r="G341" s="121" t="s">
        <v>30</v>
      </c>
      <c r="H341" s="121"/>
      <c r="I341" s="121" t="s">
        <v>30</v>
      </c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</row>
    <row r="342" spans="1:106" ht="51" customHeight="1" x14ac:dyDescent="0.15">
      <c r="A342" s="102">
        <v>341</v>
      </c>
      <c r="B342" s="172"/>
      <c r="C342" s="238"/>
      <c r="D342" s="203" t="s">
        <v>60</v>
      </c>
      <c r="E342" s="262"/>
      <c r="F342" s="7" t="s">
        <v>695</v>
      </c>
      <c r="G342" s="15" t="s">
        <v>596</v>
      </c>
      <c r="H342" s="15" t="s">
        <v>547</v>
      </c>
      <c r="I342" s="15" t="s">
        <v>632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</row>
    <row r="343" spans="1:106" x14ac:dyDescent="0.15">
      <c r="A343" s="102">
        <v>342</v>
      </c>
      <c r="B343" s="172"/>
      <c r="C343" s="252" t="s">
        <v>190</v>
      </c>
      <c r="D343" s="254" t="s">
        <v>133</v>
      </c>
      <c r="E343" s="182"/>
      <c r="F343" s="166" t="s">
        <v>724</v>
      </c>
      <c r="G343" s="122" t="s">
        <v>30</v>
      </c>
      <c r="H343" s="122"/>
      <c r="I343" s="122" t="s">
        <v>30</v>
      </c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  <c r="AF343" s="122"/>
      <c r="AG343" s="122"/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  <c r="BI343" s="122"/>
      <c r="BJ343" s="122"/>
      <c r="BK343" s="122"/>
      <c r="BL343" s="122"/>
      <c r="BM343" s="122"/>
      <c r="BN343" s="122"/>
      <c r="BO343" s="122"/>
      <c r="BP343" s="122"/>
      <c r="BQ343" s="122"/>
      <c r="BR343" s="122"/>
      <c r="BS343" s="122"/>
      <c r="BT343" s="122"/>
      <c r="BU343" s="122"/>
      <c r="BV343" s="122"/>
      <c r="BW343" s="122"/>
      <c r="BX343" s="122"/>
      <c r="BY343" s="122"/>
      <c r="BZ343" s="122"/>
      <c r="CA343" s="122"/>
      <c r="CB343" s="122"/>
      <c r="CC343" s="122"/>
      <c r="CD343" s="122"/>
      <c r="CE343" s="122"/>
      <c r="CF343" s="122"/>
      <c r="CG343" s="122"/>
      <c r="CH343" s="122"/>
      <c r="CI343" s="122"/>
      <c r="CJ343" s="122"/>
      <c r="CK343" s="122"/>
      <c r="CL343" s="122"/>
      <c r="CM343" s="122"/>
      <c r="CN343" s="122"/>
      <c r="CO343" s="122"/>
      <c r="CP343" s="122"/>
      <c r="CQ343" s="122"/>
      <c r="CR343" s="122"/>
      <c r="CS343" s="122"/>
      <c r="CT343" s="122"/>
      <c r="CU343" s="122"/>
      <c r="CV343" s="122"/>
      <c r="CW343" s="122"/>
      <c r="CX343" s="122"/>
      <c r="CY343" s="122"/>
      <c r="CZ343" s="122"/>
      <c r="DA343" s="122"/>
      <c r="DB343" s="122"/>
    </row>
    <row r="344" spans="1:106" x14ac:dyDescent="0.15">
      <c r="A344" s="102">
        <v>343</v>
      </c>
      <c r="B344" s="172"/>
      <c r="C344" s="229"/>
      <c r="D344" s="233" t="s">
        <v>153</v>
      </c>
      <c r="E344" s="165"/>
      <c r="F344" s="167"/>
      <c r="G344" s="121"/>
      <c r="H344" s="121" t="s">
        <v>30</v>
      </c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</row>
    <row r="345" spans="1:106" ht="51" customHeight="1" x14ac:dyDescent="0.15">
      <c r="A345" s="102">
        <v>344</v>
      </c>
      <c r="B345" s="172"/>
      <c r="C345" s="263"/>
      <c r="D345" s="203" t="s">
        <v>60</v>
      </c>
      <c r="E345" s="262"/>
      <c r="F345" s="7" t="s">
        <v>696</v>
      </c>
      <c r="G345" s="15" t="s">
        <v>597</v>
      </c>
      <c r="H345" s="15" t="s">
        <v>548</v>
      </c>
      <c r="I345" s="15" t="s">
        <v>633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</row>
    <row r="346" spans="1:106" x14ac:dyDescent="0.15">
      <c r="A346" s="102">
        <v>345</v>
      </c>
      <c r="B346" s="172"/>
      <c r="C346" s="252" t="s">
        <v>191</v>
      </c>
      <c r="D346" s="254" t="s">
        <v>133</v>
      </c>
      <c r="E346" s="182"/>
      <c r="F346" s="260" t="s">
        <v>726</v>
      </c>
      <c r="G346" s="122"/>
      <c r="H346" s="122" t="s">
        <v>30</v>
      </c>
      <c r="I346" s="122" t="s">
        <v>30</v>
      </c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  <c r="AA346" s="122"/>
      <c r="AB346" s="122"/>
      <c r="AC346" s="122"/>
      <c r="AD346" s="122"/>
      <c r="AE346" s="122"/>
      <c r="AF346" s="122"/>
      <c r="AG346" s="122"/>
      <c r="AH346" s="122"/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  <c r="BI346" s="122"/>
      <c r="BJ346" s="122"/>
      <c r="BK346" s="122"/>
      <c r="BL346" s="122"/>
      <c r="BM346" s="122"/>
      <c r="BN346" s="122"/>
      <c r="BO346" s="122"/>
      <c r="BP346" s="122"/>
      <c r="BQ346" s="122"/>
      <c r="BR346" s="122"/>
      <c r="BS346" s="122"/>
      <c r="BT346" s="122"/>
      <c r="BU346" s="122"/>
      <c r="BV346" s="122"/>
      <c r="BW346" s="122"/>
      <c r="BX346" s="122"/>
      <c r="BY346" s="122"/>
      <c r="BZ346" s="122"/>
      <c r="CA346" s="122"/>
      <c r="CB346" s="122"/>
      <c r="CC346" s="122"/>
      <c r="CD346" s="122"/>
      <c r="CE346" s="122"/>
      <c r="CF346" s="122"/>
      <c r="CG346" s="122"/>
      <c r="CH346" s="122"/>
      <c r="CI346" s="122"/>
      <c r="CJ346" s="122"/>
      <c r="CK346" s="122"/>
      <c r="CL346" s="122"/>
      <c r="CM346" s="122"/>
      <c r="CN346" s="122"/>
      <c r="CO346" s="122"/>
      <c r="CP346" s="122"/>
      <c r="CQ346" s="122"/>
      <c r="CR346" s="122"/>
      <c r="CS346" s="122"/>
      <c r="CT346" s="122"/>
      <c r="CU346" s="122"/>
      <c r="CV346" s="122"/>
      <c r="CW346" s="122"/>
      <c r="CX346" s="122"/>
      <c r="CY346" s="122"/>
      <c r="CZ346" s="122"/>
      <c r="DA346" s="122"/>
      <c r="DB346" s="122"/>
    </row>
    <row r="347" spans="1:106" x14ac:dyDescent="0.15">
      <c r="A347" s="102">
        <v>346</v>
      </c>
      <c r="B347" s="172"/>
      <c r="C347" s="229"/>
      <c r="D347" s="233" t="s">
        <v>134</v>
      </c>
      <c r="E347" s="165"/>
      <c r="F347" s="260"/>
      <c r="G347" s="121" t="s">
        <v>30</v>
      </c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</row>
    <row r="348" spans="1:106" x14ac:dyDescent="0.15">
      <c r="A348" s="102">
        <v>347</v>
      </c>
      <c r="B348" s="172"/>
      <c r="C348" s="229"/>
      <c r="D348" s="233" t="s">
        <v>135</v>
      </c>
      <c r="E348" s="165"/>
      <c r="F348" s="26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</row>
    <row r="349" spans="1:106" ht="51" customHeight="1" x14ac:dyDescent="0.15">
      <c r="A349" s="102">
        <v>348</v>
      </c>
      <c r="B349" s="172"/>
      <c r="C349" s="263"/>
      <c r="D349" s="203" t="s">
        <v>60</v>
      </c>
      <c r="E349" s="262"/>
      <c r="F349" s="7" t="s">
        <v>697</v>
      </c>
      <c r="G349" s="15" t="s">
        <v>598</v>
      </c>
      <c r="H349" s="15" t="s">
        <v>549</v>
      </c>
      <c r="I349" s="15" t="s">
        <v>634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</row>
    <row r="350" spans="1:106" x14ac:dyDescent="0.15">
      <c r="A350" s="102">
        <v>349</v>
      </c>
      <c r="B350" s="172"/>
      <c r="C350" s="178" t="s">
        <v>192</v>
      </c>
      <c r="D350" s="254" t="s">
        <v>176</v>
      </c>
      <c r="E350" s="182"/>
      <c r="F350" s="226" t="s">
        <v>724</v>
      </c>
      <c r="G350" s="122" t="s">
        <v>30</v>
      </c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  <c r="AA350" s="122"/>
      <c r="AB350" s="122"/>
      <c r="AC350" s="122"/>
      <c r="AD350" s="122"/>
      <c r="AE350" s="122"/>
      <c r="AF350" s="122"/>
      <c r="AG350" s="122"/>
      <c r="AH350" s="122"/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  <c r="BI350" s="122"/>
      <c r="BJ350" s="122"/>
      <c r="BK350" s="122"/>
      <c r="BL350" s="122"/>
      <c r="BM350" s="122"/>
      <c r="BN350" s="122"/>
      <c r="BO350" s="122"/>
      <c r="BP350" s="122"/>
      <c r="BQ350" s="122"/>
      <c r="BR350" s="122"/>
      <c r="BS350" s="122"/>
      <c r="BT350" s="122"/>
      <c r="BU350" s="122"/>
      <c r="BV350" s="122"/>
      <c r="BW350" s="122"/>
      <c r="BX350" s="122"/>
      <c r="BY350" s="122"/>
      <c r="BZ350" s="122"/>
      <c r="CA350" s="122"/>
      <c r="CB350" s="122"/>
      <c r="CC350" s="122"/>
      <c r="CD350" s="122"/>
      <c r="CE350" s="122"/>
      <c r="CF350" s="122"/>
      <c r="CG350" s="122"/>
      <c r="CH350" s="122"/>
      <c r="CI350" s="122"/>
      <c r="CJ350" s="122"/>
      <c r="CK350" s="122"/>
      <c r="CL350" s="122"/>
      <c r="CM350" s="122"/>
      <c r="CN350" s="122"/>
      <c r="CO350" s="122"/>
      <c r="CP350" s="122"/>
      <c r="CQ350" s="122"/>
      <c r="CR350" s="122"/>
      <c r="CS350" s="122"/>
      <c r="CT350" s="122"/>
      <c r="CU350" s="122"/>
      <c r="CV350" s="122"/>
      <c r="CW350" s="122"/>
      <c r="CX350" s="122"/>
      <c r="CY350" s="122"/>
      <c r="CZ350" s="122"/>
      <c r="DA350" s="122"/>
      <c r="DB350" s="122"/>
    </row>
    <row r="351" spans="1:106" x14ac:dyDescent="0.15">
      <c r="A351" s="102">
        <v>350</v>
      </c>
      <c r="B351" s="172"/>
      <c r="C351" s="202"/>
      <c r="D351" s="233" t="s">
        <v>177</v>
      </c>
      <c r="E351" s="165"/>
      <c r="F351" s="227"/>
      <c r="G351" s="121"/>
      <c r="H351" s="121" t="s">
        <v>30</v>
      </c>
      <c r="I351" s="121" t="s">
        <v>30</v>
      </c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</row>
    <row r="352" spans="1:106" ht="13.5" customHeight="1" x14ac:dyDescent="0.15">
      <c r="A352" s="102">
        <v>351</v>
      </c>
      <c r="B352" s="172"/>
      <c r="C352" s="202"/>
      <c r="D352" s="258" t="s">
        <v>193</v>
      </c>
      <c r="E352" s="165"/>
      <c r="F352" s="228" t="s">
        <v>732</v>
      </c>
      <c r="G352" s="121" t="s">
        <v>30</v>
      </c>
      <c r="H352" s="121"/>
      <c r="I352" s="121" t="s">
        <v>30</v>
      </c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</row>
    <row r="353" spans="1:106" x14ac:dyDescent="0.15">
      <c r="A353" s="102">
        <v>352</v>
      </c>
      <c r="B353" s="172"/>
      <c r="C353" s="202"/>
      <c r="D353" s="258" t="s">
        <v>194</v>
      </c>
      <c r="E353" s="165"/>
      <c r="F353" s="228"/>
      <c r="G353" s="121"/>
      <c r="H353" s="121" t="s">
        <v>30</v>
      </c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</row>
    <row r="354" spans="1:106" x14ac:dyDescent="0.15">
      <c r="A354" s="102">
        <v>353</v>
      </c>
      <c r="B354" s="172"/>
      <c r="C354" s="202"/>
      <c r="D354" s="258" t="s">
        <v>195</v>
      </c>
      <c r="E354" s="165"/>
      <c r="F354" s="228"/>
      <c r="G354" s="121" t="s">
        <v>30</v>
      </c>
      <c r="H354" s="121"/>
      <c r="I354" s="121" t="s">
        <v>30</v>
      </c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</row>
    <row r="355" spans="1:106" x14ac:dyDescent="0.15">
      <c r="A355" s="102">
        <v>354</v>
      </c>
      <c r="B355" s="172"/>
      <c r="C355" s="202"/>
      <c r="D355" s="258" t="s">
        <v>196</v>
      </c>
      <c r="E355" s="165"/>
      <c r="F355" s="228"/>
      <c r="G355" s="121"/>
      <c r="H355" s="121" t="s">
        <v>30</v>
      </c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</row>
    <row r="356" spans="1:106" ht="51" customHeight="1" x14ac:dyDescent="0.15">
      <c r="A356" s="102">
        <v>355</v>
      </c>
      <c r="B356" s="172"/>
      <c r="C356" s="204"/>
      <c r="D356" s="203" t="s">
        <v>60</v>
      </c>
      <c r="E356" s="262"/>
      <c r="F356" s="7" t="s">
        <v>697</v>
      </c>
      <c r="G356" s="15" t="s">
        <v>599</v>
      </c>
      <c r="H356" s="15" t="s">
        <v>550</v>
      </c>
      <c r="I356" s="15" t="s">
        <v>635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</row>
    <row r="357" spans="1:106" x14ac:dyDescent="0.15">
      <c r="A357" s="102">
        <v>356</v>
      </c>
      <c r="B357" s="172"/>
      <c r="C357" s="229" t="s">
        <v>197</v>
      </c>
      <c r="D357" s="231" t="s">
        <v>133</v>
      </c>
      <c r="E357" s="232"/>
      <c r="F357" s="167" t="s">
        <v>724</v>
      </c>
      <c r="G357" s="120"/>
      <c r="H357" s="120" t="s">
        <v>30</v>
      </c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  <c r="BB357" s="120"/>
      <c r="BC357" s="120"/>
      <c r="BD357" s="120"/>
      <c r="BE357" s="120"/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  <c r="CX357" s="120"/>
      <c r="CY357" s="120"/>
      <c r="CZ357" s="120"/>
      <c r="DA357" s="120"/>
      <c r="DB357" s="120"/>
    </row>
    <row r="358" spans="1:106" ht="13.5" customHeight="1" x14ac:dyDescent="0.15">
      <c r="A358" s="102">
        <v>357</v>
      </c>
      <c r="B358" s="172"/>
      <c r="C358" s="229"/>
      <c r="D358" s="233" t="s">
        <v>153</v>
      </c>
      <c r="E358" s="165"/>
      <c r="F358" s="167"/>
      <c r="G358" s="121" t="s">
        <v>30</v>
      </c>
      <c r="H358" s="121"/>
      <c r="I358" s="121" t="s">
        <v>30</v>
      </c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</row>
    <row r="359" spans="1:106" ht="51" customHeight="1" x14ac:dyDescent="0.15">
      <c r="A359" s="102">
        <v>358</v>
      </c>
      <c r="B359" s="173"/>
      <c r="C359" s="230"/>
      <c r="D359" s="164" t="s">
        <v>60</v>
      </c>
      <c r="E359" s="234"/>
      <c r="F359" s="7" t="s">
        <v>698</v>
      </c>
      <c r="G359" s="15" t="s">
        <v>749</v>
      </c>
      <c r="H359" s="15" t="s">
        <v>772</v>
      </c>
      <c r="I359" s="15" t="s">
        <v>636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</row>
    <row r="360" spans="1:106" ht="13.5" customHeight="1" x14ac:dyDescent="0.15">
      <c r="A360" s="102">
        <v>359</v>
      </c>
      <c r="B360" s="201" t="s">
        <v>198</v>
      </c>
      <c r="C360" s="252" t="s">
        <v>199</v>
      </c>
      <c r="D360" s="254" t="s">
        <v>303</v>
      </c>
      <c r="E360" s="182"/>
      <c r="F360" s="108" t="s">
        <v>730</v>
      </c>
      <c r="G360" s="122" t="s">
        <v>30</v>
      </c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122"/>
      <c r="AB360" s="122"/>
      <c r="AC360" s="122"/>
      <c r="AD360" s="122"/>
      <c r="AE360" s="122"/>
      <c r="AF360" s="122"/>
      <c r="AG360" s="122"/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  <c r="BI360" s="122"/>
      <c r="BJ360" s="122"/>
      <c r="BK360" s="122"/>
      <c r="BL360" s="122"/>
      <c r="BM360" s="122"/>
      <c r="BN360" s="122"/>
      <c r="BO360" s="122"/>
      <c r="BP360" s="122"/>
      <c r="BQ360" s="122"/>
      <c r="BR360" s="122"/>
      <c r="BS360" s="122"/>
      <c r="BT360" s="122"/>
      <c r="BU360" s="122"/>
      <c r="BV360" s="122"/>
      <c r="BW360" s="122"/>
      <c r="BX360" s="122"/>
      <c r="BY360" s="122"/>
      <c r="BZ360" s="122"/>
      <c r="CA360" s="122"/>
      <c r="CB360" s="122"/>
      <c r="CC360" s="122"/>
      <c r="CD360" s="122"/>
      <c r="CE360" s="122"/>
      <c r="CF360" s="122"/>
      <c r="CG360" s="122"/>
      <c r="CH360" s="122"/>
      <c r="CI360" s="122"/>
      <c r="CJ360" s="122"/>
      <c r="CK360" s="122"/>
      <c r="CL360" s="122"/>
      <c r="CM360" s="122"/>
      <c r="CN360" s="122"/>
      <c r="CO360" s="122"/>
      <c r="CP360" s="122"/>
      <c r="CQ360" s="122"/>
      <c r="CR360" s="122"/>
      <c r="CS360" s="122"/>
      <c r="CT360" s="122"/>
      <c r="CU360" s="122"/>
      <c r="CV360" s="122"/>
      <c r="CW360" s="122"/>
      <c r="CX360" s="122"/>
      <c r="CY360" s="122"/>
      <c r="CZ360" s="122"/>
      <c r="DA360" s="122"/>
      <c r="DB360" s="122"/>
    </row>
    <row r="361" spans="1:106" x14ac:dyDescent="0.15">
      <c r="A361" s="102">
        <v>360</v>
      </c>
      <c r="B361" s="171"/>
      <c r="C361" s="229"/>
      <c r="D361" s="233" t="s">
        <v>304</v>
      </c>
      <c r="E361" s="165"/>
      <c r="F361" s="109" t="s">
        <v>730</v>
      </c>
      <c r="G361" s="121"/>
      <c r="H361" s="121" t="s">
        <v>30</v>
      </c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</row>
    <row r="362" spans="1:106" ht="24" customHeight="1" x14ac:dyDescent="0.15">
      <c r="A362" s="102">
        <v>361</v>
      </c>
      <c r="B362" s="172"/>
      <c r="C362" s="253"/>
      <c r="D362" s="235" t="s">
        <v>200</v>
      </c>
      <c r="E362" s="94" t="s">
        <v>305</v>
      </c>
      <c r="F362" s="239" t="s">
        <v>733</v>
      </c>
      <c r="G362" s="121" t="s">
        <v>30</v>
      </c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</row>
    <row r="363" spans="1:106" ht="13.5" customHeight="1" x14ac:dyDescent="0.15">
      <c r="A363" s="102">
        <v>362</v>
      </c>
      <c r="B363" s="172"/>
      <c r="C363" s="253"/>
      <c r="D363" s="231"/>
      <c r="E363" s="94" t="s">
        <v>306</v>
      </c>
      <c r="F363" s="240"/>
      <c r="G363" s="121"/>
      <c r="H363" s="121" t="s">
        <v>30</v>
      </c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</row>
    <row r="364" spans="1:106" ht="51" customHeight="1" x14ac:dyDescent="0.15">
      <c r="A364" s="102">
        <v>363</v>
      </c>
      <c r="B364" s="172"/>
      <c r="C364" s="230"/>
      <c r="D364" s="203" t="s">
        <v>60</v>
      </c>
      <c r="E364" s="221"/>
      <c r="F364" s="110" t="s">
        <v>677</v>
      </c>
      <c r="G364" s="15" t="s">
        <v>600</v>
      </c>
      <c r="H364" s="15" t="s">
        <v>551</v>
      </c>
      <c r="I364" s="15" t="s">
        <v>30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</row>
    <row r="365" spans="1:106" x14ac:dyDescent="0.15">
      <c r="A365" s="102">
        <v>364</v>
      </c>
      <c r="B365" s="172"/>
      <c r="C365" s="178" t="s">
        <v>201</v>
      </c>
      <c r="D365" s="241" t="s">
        <v>712</v>
      </c>
      <c r="E365" s="242"/>
      <c r="F365" s="108" t="s">
        <v>730</v>
      </c>
      <c r="G365" s="122" t="s">
        <v>30</v>
      </c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  <c r="BI365" s="122"/>
      <c r="BJ365" s="122"/>
      <c r="BK365" s="122"/>
      <c r="BL365" s="122"/>
      <c r="BM365" s="122"/>
      <c r="BN365" s="122"/>
      <c r="BO365" s="122"/>
      <c r="BP365" s="122"/>
      <c r="BQ365" s="122"/>
      <c r="BR365" s="122"/>
      <c r="BS365" s="122"/>
      <c r="BT365" s="122"/>
      <c r="BU365" s="122"/>
      <c r="BV365" s="122"/>
      <c r="BW365" s="122"/>
      <c r="BX365" s="122"/>
      <c r="BY365" s="122"/>
      <c r="BZ365" s="122"/>
      <c r="CA365" s="122"/>
      <c r="CB365" s="122"/>
      <c r="CC365" s="122"/>
      <c r="CD365" s="122"/>
      <c r="CE365" s="122"/>
      <c r="CF365" s="122"/>
      <c r="CG365" s="122"/>
      <c r="CH365" s="122"/>
      <c r="CI365" s="122"/>
      <c r="CJ365" s="122"/>
      <c r="CK365" s="122"/>
      <c r="CL365" s="122"/>
      <c r="CM365" s="122"/>
      <c r="CN365" s="122"/>
      <c r="CO365" s="122"/>
      <c r="CP365" s="122"/>
      <c r="CQ365" s="122"/>
      <c r="CR365" s="122"/>
      <c r="CS365" s="122"/>
      <c r="CT365" s="122"/>
      <c r="CU365" s="122"/>
      <c r="CV365" s="122"/>
      <c r="CW365" s="122"/>
      <c r="CX365" s="122"/>
      <c r="CY365" s="122"/>
      <c r="CZ365" s="122"/>
      <c r="DA365" s="122"/>
      <c r="DB365" s="122"/>
    </row>
    <row r="366" spans="1:106" x14ac:dyDescent="0.15">
      <c r="A366" s="102">
        <v>365</v>
      </c>
      <c r="B366" s="172"/>
      <c r="C366" s="202"/>
      <c r="D366" s="243" t="s">
        <v>713</v>
      </c>
      <c r="E366" s="244"/>
      <c r="F366" s="109" t="s">
        <v>730</v>
      </c>
      <c r="G366" s="121"/>
      <c r="H366" s="121" t="s">
        <v>30</v>
      </c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</row>
    <row r="367" spans="1:106" ht="51" customHeight="1" x14ac:dyDescent="0.15">
      <c r="A367" s="102">
        <v>366</v>
      </c>
      <c r="B367" s="172"/>
      <c r="C367" s="204"/>
      <c r="D367" s="203" t="s">
        <v>60</v>
      </c>
      <c r="E367" s="221"/>
      <c r="F367" s="111" t="s">
        <v>677</v>
      </c>
      <c r="G367" s="15" t="s">
        <v>750</v>
      </c>
      <c r="H367" s="15" t="s">
        <v>773</v>
      </c>
      <c r="I367" s="15" t="s">
        <v>30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</row>
    <row r="368" spans="1:106" x14ac:dyDescent="0.15">
      <c r="A368" s="102">
        <v>367</v>
      </c>
      <c r="B368" s="172"/>
      <c r="C368" s="236" t="s">
        <v>202</v>
      </c>
      <c r="D368" s="241" t="s">
        <v>712</v>
      </c>
      <c r="E368" s="242"/>
      <c r="F368" s="108" t="s">
        <v>730</v>
      </c>
      <c r="G368" s="122"/>
      <c r="H368" s="122" t="s">
        <v>30</v>
      </c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122"/>
      <c r="AB368" s="122"/>
      <c r="AC368" s="122"/>
      <c r="AD368" s="122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  <c r="AR368" s="122"/>
      <c r="AS368" s="122"/>
      <c r="AT368" s="122"/>
      <c r="AU368" s="122"/>
      <c r="AV368" s="122"/>
      <c r="AW368" s="122"/>
      <c r="AX368" s="122"/>
      <c r="AY368" s="122"/>
      <c r="AZ368" s="122"/>
      <c r="BA368" s="122"/>
      <c r="BB368" s="122"/>
      <c r="BC368" s="122"/>
      <c r="BD368" s="122"/>
      <c r="BE368" s="122"/>
      <c r="BF368" s="122"/>
      <c r="BG368" s="122"/>
      <c r="BH368" s="122"/>
      <c r="BI368" s="122"/>
      <c r="BJ368" s="122"/>
      <c r="BK368" s="122"/>
      <c r="BL368" s="122"/>
      <c r="BM368" s="122"/>
      <c r="BN368" s="122"/>
      <c r="BO368" s="122"/>
      <c r="BP368" s="122"/>
      <c r="BQ368" s="122"/>
      <c r="BR368" s="122"/>
      <c r="BS368" s="122"/>
      <c r="BT368" s="122"/>
      <c r="BU368" s="122"/>
      <c r="BV368" s="122"/>
      <c r="BW368" s="122"/>
      <c r="BX368" s="122"/>
      <c r="BY368" s="122"/>
      <c r="BZ368" s="122"/>
      <c r="CA368" s="122"/>
      <c r="CB368" s="122"/>
      <c r="CC368" s="122"/>
      <c r="CD368" s="122"/>
      <c r="CE368" s="122"/>
      <c r="CF368" s="122"/>
      <c r="CG368" s="122"/>
      <c r="CH368" s="122"/>
      <c r="CI368" s="122"/>
      <c r="CJ368" s="122"/>
      <c r="CK368" s="122"/>
      <c r="CL368" s="122"/>
      <c r="CM368" s="122"/>
      <c r="CN368" s="122"/>
      <c r="CO368" s="122"/>
      <c r="CP368" s="122"/>
      <c r="CQ368" s="122"/>
      <c r="CR368" s="122"/>
      <c r="CS368" s="122"/>
      <c r="CT368" s="122"/>
      <c r="CU368" s="122"/>
      <c r="CV368" s="122"/>
      <c r="CW368" s="122"/>
      <c r="CX368" s="122"/>
      <c r="CY368" s="122"/>
      <c r="CZ368" s="122"/>
      <c r="DA368" s="122"/>
      <c r="DB368" s="122"/>
    </row>
    <row r="369" spans="1:106" x14ac:dyDescent="0.15">
      <c r="A369" s="102">
        <v>368</v>
      </c>
      <c r="B369" s="172"/>
      <c r="C369" s="237"/>
      <c r="D369" s="245" t="s">
        <v>713</v>
      </c>
      <c r="E369" s="246"/>
      <c r="F369" s="109" t="s">
        <v>730</v>
      </c>
      <c r="G369" s="121" t="s">
        <v>30</v>
      </c>
      <c r="H369" s="121"/>
      <c r="I369" s="121" t="s">
        <v>30</v>
      </c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</row>
    <row r="370" spans="1:106" ht="51" customHeight="1" x14ac:dyDescent="0.15">
      <c r="A370" s="102">
        <v>369</v>
      </c>
      <c r="B370" s="172"/>
      <c r="C370" s="238"/>
      <c r="D370" s="203" t="s">
        <v>60</v>
      </c>
      <c r="E370" s="221"/>
      <c r="F370" s="111" t="s">
        <v>677</v>
      </c>
      <c r="G370" s="15" t="s">
        <v>601</v>
      </c>
      <c r="H370" s="15" t="s">
        <v>552</v>
      </c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</row>
    <row r="371" spans="1:106" ht="13.5" customHeight="1" x14ac:dyDescent="0.15">
      <c r="A371" s="102">
        <v>370</v>
      </c>
      <c r="B371" s="201" t="s">
        <v>203</v>
      </c>
      <c r="C371" s="247" t="s">
        <v>204</v>
      </c>
      <c r="D371" s="254" t="s">
        <v>176</v>
      </c>
      <c r="E371" s="182"/>
      <c r="F371" s="226" t="s">
        <v>724</v>
      </c>
      <c r="G371" s="122" t="s">
        <v>30</v>
      </c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22"/>
      <c r="AH371" s="122"/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  <c r="BI371" s="122"/>
      <c r="BJ371" s="122"/>
      <c r="BK371" s="122"/>
      <c r="BL371" s="122"/>
      <c r="BM371" s="122"/>
      <c r="BN371" s="122"/>
      <c r="BO371" s="122"/>
      <c r="BP371" s="122"/>
      <c r="BQ371" s="122"/>
      <c r="BR371" s="122"/>
      <c r="BS371" s="122"/>
      <c r="BT371" s="122"/>
      <c r="BU371" s="122"/>
      <c r="BV371" s="122"/>
      <c r="BW371" s="122"/>
      <c r="BX371" s="122"/>
      <c r="BY371" s="122"/>
      <c r="BZ371" s="122"/>
      <c r="CA371" s="122"/>
      <c r="CB371" s="122"/>
      <c r="CC371" s="122"/>
      <c r="CD371" s="122"/>
      <c r="CE371" s="122"/>
      <c r="CF371" s="122"/>
      <c r="CG371" s="122"/>
      <c r="CH371" s="122"/>
      <c r="CI371" s="122"/>
      <c r="CJ371" s="122"/>
      <c r="CK371" s="122"/>
      <c r="CL371" s="122"/>
      <c r="CM371" s="122"/>
      <c r="CN371" s="122"/>
      <c r="CO371" s="122"/>
      <c r="CP371" s="122"/>
      <c r="CQ371" s="122"/>
      <c r="CR371" s="122"/>
      <c r="CS371" s="122"/>
      <c r="CT371" s="122"/>
      <c r="CU371" s="122"/>
      <c r="CV371" s="122"/>
      <c r="CW371" s="122"/>
      <c r="CX371" s="122"/>
      <c r="CY371" s="122"/>
      <c r="CZ371" s="122"/>
      <c r="DA371" s="122"/>
      <c r="DB371" s="122"/>
    </row>
    <row r="372" spans="1:106" x14ac:dyDescent="0.15">
      <c r="A372" s="102">
        <v>371</v>
      </c>
      <c r="B372" s="172"/>
      <c r="C372" s="248"/>
      <c r="D372" s="250" t="s">
        <v>177</v>
      </c>
      <c r="E372" s="251"/>
      <c r="F372" s="227"/>
      <c r="G372" s="121"/>
      <c r="H372" s="121" t="s">
        <v>30</v>
      </c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</row>
    <row r="373" spans="1:106" ht="13.5" customHeight="1" x14ac:dyDescent="0.15">
      <c r="A373" s="102">
        <v>372</v>
      </c>
      <c r="B373" s="172"/>
      <c r="C373" s="248"/>
      <c r="D373" s="216" t="s">
        <v>205</v>
      </c>
      <c r="E373" s="217"/>
      <c r="F373" s="228" t="s">
        <v>732</v>
      </c>
      <c r="G373" s="121" t="s">
        <v>30</v>
      </c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</row>
    <row r="374" spans="1:106" x14ac:dyDescent="0.15">
      <c r="A374" s="102">
        <v>373</v>
      </c>
      <c r="B374" s="172"/>
      <c r="C374" s="248"/>
      <c r="D374" s="216" t="s">
        <v>206</v>
      </c>
      <c r="E374" s="217"/>
      <c r="F374" s="228"/>
      <c r="G374" s="121"/>
      <c r="H374" s="121" t="s">
        <v>30</v>
      </c>
      <c r="I374" s="121" t="s">
        <v>30</v>
      </c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</row>
    <row r="375" spans="1:106" x14ac:dyDescent="0.15">
      <c r="A375" s="102">
        <v>374</v>
      </c>
      <c r="B375" s="172"/>
      <c r="C375" s="248"/>
      <c r="D375" s="216" t="s">
        <v>207</v>
      </c>
      <c r="E375" s="217"/>
      <c r="F375" s="228"/>
      <c r="G375" s="121" t="s">
        <v>30</v>
      </c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</row>
    <row r="376" spans="1:106" ht="51" customHeight="1" x14ac:dyDescent="0.15">
      <c r="A376" s="102">
        <v>375</v>
      </c>
      <c r="B376" s="172"/>
      <c r="C376" s="249"/>
      <c r="D376" s="203" t="s">
        <v>60</v>
      </c>
      <c r="E376" s="221"/>
      <c r="F376" s="111" t="s">
        <v>677</v>
      </c>
      <c r="G376" s="15" t="s">
        <v>602</v>
      </c>
      <c r="H376" s="15" t="s">
        <v>553</v>
      </c>
      <c r="I376" s="15" t="s">
        <v>663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</row>
    <row r="377" spans="1:106" x14ac:dyDescent="0.15">
      <c r="A377" s="102">
        <v>376</v>
      </c>
      <c r="B377" s="172"/>
      <c r="C377" s="255" t="s">
        <v>208</v>
      </c>
      <c r="D377" s="222" t="s">
        <v>176</v>
      </c>
      <c r="E377" s="223"/>
      <c r="F377" s="226" t="s">
        <v>724</v>
      </c>
      <c r="G377" s="122"/>
      <c r="H377" s="122" t="s">
        <v>30</v>
      </c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  <c r="BI377" s="122"/>
      <c r="BJ377" s="122"/>
      <c r="BK377" s="122"/>
      <c r="BL377" s="122"/>
      <c r="BM377" s="122"/>
      <c r="BN377" s="122"/>
      <c r="BO377" s="122"/>
      <c r="BP377" s="122"/>
      <c r="BQ377" s="122"/>
      <c r="BR377" s="122"/>
      <c r="BS377" s="122"/>
      <c r="BT377" s="122"/>
      <c r="BU377" s="122"/>
      <c r="BV377" s="122"/>
      <c r="BW377" s="122"/>
      <c r="BX377" s="122"/>
      <c r="BY377" s="122"/>
      <c r="BZ377" s="122"/>
      <c r="CA377" s="122"/>
      <c r="CB377" s="122"/>
      <c r="CC377" s="122"/>
      <c r="CD377" s="122"/>
      <c r="CE377" s="122"/>
      <c r="CF377" s="122"/>
      <c r="CG377" s="122"/>
      <c r="CH377" s="122"/>
      <c r="CI377" s="122"/>
      <c r="CJ377" s="122"/>
      <c r="CK377" s="122"/>
      <c r="CL377" s="122"/>
      <c r="CM377" s="122"/>
      <c r="CN377" s="122"/>
      <c r="CO377" s="122"/>
      <c r="CP377" s="122"/>
      <c r="CQ377" s="122"/>
      <c r="CR377" s="122"/>
      <c r="CS377" s="122"/>
      <c r="CT377" s="122"/>
      <c r="CU377" s="122"/>
      <c r="CV377" s="122"/>
      <c r="CW377" s="122"/>
      <c r="CX377" s="122"/>
      <c r="CY377" s="122"/>
      <c r="CZ377" s="122"/>
      <c r="DA377" s="122"/>
      <c r="DB377" s="122"/>
    </row>
    <row r="378" spans="1:106" x14ac:dyDescent="0.15">
      <c r="A378" s="102">
        <v>377</v>
      </c>
      <c r="B378" s="172"/>
      <c r="C378" s="256"/>
      <c r="D378" s="215" t="s">
        <v>177</v>
      </c>
      <c r="E378" s="208"/>
      <c r="F378" s="227"/>
      <c r="G378" s="121" t="s">
        <v>30</v>
      </c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</row>
    <row r="379" spans="1:106" ht="13.5" customHeight="1" x14ac:dyDescent="0.15">
      <c r="A379" s="102">
        <v>378</v>
      </c>
      <c r="B379" s="172"/>
      <c r="C379" s="256"/>
      <c r="D379" s="207" t="s">
        <v>209</v>
      </c>
      <c r="E379" s="208"/>
      <c r="F379" s="228" t="s">
        <v>732</v>
      </c>
      <c r="G379" s="121" t="s">
        <v>30</v>
      </c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</row>
    <row r="380" spans="1:106" x14ac:dyDescent="0.15">
      <c r="A380" s="102">
        <v>379</v>
      </c>
      <c r="B380" s="172"/>
      <c r="C380" s="256"/>
      <c r="D380" s="207" t="s">
        <v>210</v>
      </c>
      <c r="E380" s="208"/>
      <c r="F380" s="228"/>
      <c r="G380" s="121"/>
      <c r="H380" s="121" t="s">
        <v>30</v>
      </c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</row>
    <row r="381" spans="1:106" x14ac:dyDescent="0.15">
      <c r="A381" s="102">
        <v>380</v>
      </c>
      <c r="B381" s="172"/>
      <c r="C381" s="256"/>
      <c r="D381" s="207" t="s">
        <v>140</v>
      </c>
      <c r="E381" s="208"/>
      <c r="F381" s="228"/>
      <c r="G381" s="121" t="s">
        <v>30</v>
      </c>
      <c r="H381" s="121"/>
      <c r="I381" s="121" t="s">
        <v>30</v>
      </c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</row>
    <row r="382" spans="1:106" x14ac:dyDescent="0.15">
      <c r="A382" s="102">
        <v>381</v>
      </c>
      <c r="B382" s="172"/>
      <c r="C382" s="256"/>
      <c r="D382" s="207" t="s">
        <v>211</v>
      </c>
      <c r="E382" s="208"/>
      <c r="F382" s="228"/>
      <c r="G382" s="121"/>
      <c r="H382" s="121" t="s">
        <v>30</v>
      </c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</row>
    <row r="383" spans="1:106" x14ac:dyDescent="0.15">
      <c r="A383" s="102">
        <v>382</v>
      </c>
      <c r="B383" s="172"/>
      <c r="C383" s="256"/>
      <c r="D383" s="207" t="s">
        <v>212</v>
      </c>
      <c r="E383" s="208"/>
      <c r="F383" s="228"/>
      <c r="G383" s="121" t="s">
        <v>30</v>
      </c>
      <c r="H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</row>
    <row r="384" spans="1:106" x14ac:dyDescent="0.15">
      <c r="A384" s="102">
        <v>383</v>
      </c>
      <c r="B384" s="172"/>
      <c r="C384" s="256"/>
      <c r="D384" s="207" t="s">
        <v>213</v>
      </c>
      <c r="E384" s="208"/>
      <c r="F384" s="228"/>
      <c r="G384" s="121"/>
      <c r="H384" s="121" t="s">
        <v>30</v>
      </c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</row>
    <row r="385" spans="1:106" ht="51" customHeight="1" x14ac:dyDescent="0.15">
      <c r="A385" s="102">
        <v>384</v>
      </c>
      <c r="B385" s="172"/>
      <c r="C385" s="257"/>
      <c r="D385" s="209" t="s">
        <v>60</v>
      </c>
      <c r="E385" s="210"/>
      <c r="F385" s="111" t="s">
        <v>677</v>
      </c>
      <c r="G385" s="15" t="s">
        <v>603</v>
      </c>
      <c r="H385" s="15" t="s">
        <v>554</v>
      </c>
      <c r="I385" s="15" t="s">
        <v>664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</row>
    <row r="386" spans="1:106" x14ac:dyDescent="0.15">
      <c r="A386" s="102">
        <v>385</v>
      </c>
      <c r="B386" s="172"/>
      <c r="C386" s="255" t="s">
        <v>214</v>
      </c>
      <c r="D386" s="222" t="s">
        <v>133</v>
      </c>
      <c r="E386" s="223"/>
      <c r="F386" s="226" t="s">
        <v>724</v>
      </c>
      <c r="G386" s="122" t="s">
        <v>30</v>
      </c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  <c r="AA386" s="122"/>
      <c r="AB386" s="122"/>
      <c r="AC386" s="122"/>
      <c r="AD386" s="12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  <c r="BI386" s="122"/>
      <c r="BJ386" s="122"/>
      <c r="BK386" s="122"/>
      <c r="BL386" s="122"/>
      <c r="BM386" s="122"/>
      <c r="BN386" s="122"/>
      <c r="BO386" s="122"/>
      <c r="BP386" s="122"/>
      <c r="BQ386" s="122"/>
      <c r="BR386" s="122"/>
      <c r="BS386" s="122"/>
      <c r="BT386" s="122"/>
      <c r="BU386" s="122"/>
      <c r="BV386" s="122"/>
      <c r="BW386" s="122"/>
      <c r="BX386" s="122"/>
      <c r="BY386" s="122"/>
      <c r="BZ386" s="122"/>
      <c r="CA386" s="122"/>
      <c r="CB386" s="122"/>
      <c r="CC386" s="122"/>
      <c r="CD386" s="122"/>
      <c r="CE386" s="122"/>
      <c r="CF386" s="122"/>
      <c r="CG386" s="122"/>
      <c r="CH386" s="122"/>
      <c r="CI386" s="122"/>
      <c r="CJ386" s="122"/>
      <c r="CK386" s="122"/>
      <c r="CL386" s="122"/>
      <c r="CM386" s="122"/>
      <c r="CN386" s="122"/>
      <c r="CO386" s="122"/>
      <c r="CP386" s="122"/>
      <c r="CQ386" s="122"/>
      <c r="CR386" s="122"/>
      <c r="CS386" s="122"/>
      <c r="CT386" s="122"/>
      <c r="CU386" s="122"/>
      <c r="CV386" s="122"/>
      <c r="CW386" s="122"/>
      <c r="CX386" s="122"/>
      <c r="CY386" s="122"/>
      <c r="CZ386" s="122"/>
      <c r="DA386" s="122"/>
      <c r="DB386" s="122"/>
    </row>
    <row r="387" spans="1:106" x14ac:dyDescent="0.15">
      <c r="A387" s="102">
        <v>386</v>
      </c>
      <c r="B387" s="172"/>
      <c r="C387" s="256"/>
      <c r="D387" s="215" t="s">
        <v>153</v>
      </c>
      <c r="E387" s="208"/>
      <c r="F387" s="227"/>
      <c r="G387" s="121"/>
      <c r="H387" s="121" t="s">
        <v>30</v>
      </c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</row>
    <row r="388" spans="1:106" ht="13.5" customHeight="1" x14ac:dyDescent="0.15">
      <c r="A388" s="102">
        <v>387</v>
      </c>
      <c r="B388" s="172"/>
      <c r="C388" s="256"/>
      <c r="D388" s="207" t="s">
        <v>215</v>
      </c>
      <c r="E388" s="208"/>
      <c r="F388" s="228" t="s">
        <v>734</v>
      </c>
      <c r="G388" s="121" t="s">
        <v>30</v>
      </c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</row>
    <row r="389" spans="1:106" x14ac:dyDescent="0.15">
      <c r="A389" s="102">
        <v>388</v>
      </c>
      <c r="B389" s="172"/>
      <c r="C389" s="256"/>
      <c r="D389" s="207" t="s">
        <v>206</v>
      </c>
      <c r="E389" s="208"/>
      <c r="F389" s="228"/>
      <c r="G389" s="121"/>
      <c r="H389" s="121" t="s">
        <v>30</v>
      </c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</row>
    <row r="390" spans="1:106" x14ac:dyDescent="0.15">
      <c r="A390" s="102">
        <v>389</v>
      </c>
      <c r="B390" s="172"/>
      <c r="C390" s="256"/>
      <c r="D390" s="207" t="s">
        <v>216</v>
      </c>
      <c r="E390" s="208"/>
      <c r="F390" s="228"/>
      <c r="G390" s="121" t="s">
        <v>30</v>
      </c>
      <c r="H390" s="121"/>
      <c r="I390" s="121" t="s">
        <v>30</v>
      </c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</row>
    <row r="391" spans="1:106" x14ac:dyDescent="0.15">
      <c r="A391" s="102">
        <v>390</v>
      </c>
      <c r="B391" s="172"/>
      <c r="C391" s="256"/>
      <c r="D391" s="207" t="s">
        <v>217</v>
      </c>
      <c r="E391" s="208"/>
      <c r="F391" s="228"/>
      <c r="G391" s="121"/>
      <c r="H391" s="121" t="s">
        <v>30</v>
      </c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</row>
    <row r="392" spans="1:106" ht="51" customHeight="1" x14ac:dyDescent="0.15">
      <c r="A392" s="102">
        <v>391</v>
      </c>
      <c r="B392" s="172"/>
      <c r="C392" s="257"/>
      <c r="D392" s="209" t="s">
        <v>60</v>
      </c>
      <c r="E392" s="210"/>
      <c r="F392" s="111" t="s">
        <v>677</v>
      </c>
      <c r="G392" s="15" t="s">
        <v>604</v>
      </c>
      <c r="H392" s="15" t="s">
        <v>555</v>
      </c>
      <c r="I392" s="15" t="s">
        <v>665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</row>
    <row r="393" spans="1:106" ht="13.5" customHeight="1" x14ac:dyDescent="0.15">
      <c r="A393" s="102">
        <v>392</v>
      </c>
      <c r="B393" s="172"/>
      <c r="C393" s="218" t="s">
        <v>307</v>
      </c>
      <c r="D393" s="205" t="s">
        <v>176</v>
      </c>
      <c r="E393" s="206"/>
      <c r="F393" s="226" t="s">
        <v>724</v>
      </c>
      <c r="G393" s="122"/>
      <c r="H393" s="122" t="s">
        <v>30</v>
      </c>
      <c r="I393" s="122" t="s">
        <v>30</v>
      </c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  <c r="AA393" s="122"/>
      <c r="AB393" s="122"/>
      <c r="AC393" s="122"/>
      <c r="AD393" s="122"/>
      <c r="AE393" s="122"/>
      <c r="AF393" s="122"/>
      <c r="AG393" s="122"/>
      <c r="AH393" s="122"/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  <c r="BI393" s="122"/>
      <c r="BJ393" s="122"/>
      <c r="BK393" s="122"/>
      <c r="BL393" s="122"/>
      <c r="BM393" s="122"/>
      <c r="BN393" s="122"/>
      <c r="BO393" s="122"/>
      <c r="BP393" s="122"/>
      <c r="BQ393" s="122"/>
      <c r="BR393" s="122"/>
      <c r="BS393" s="122"/>
      <c r="BT393" s="122"/>
      <c r="BU393" s="122"/>
      <c r="BV393" s="122"/>
      <c r="BW393" s="122"/>
      <c r="BX393" s="122"/>
      <c r="BY393" s="122"/>
      <c r="BZ393" s="122"/>
      <c r="CA393" s="122"/>
      <c r="CB393" s="122"/>
      <c r="CC393" s="122"/>
      <c r="CD393" s="122"/>
      <c r="CE393" s="122"/>
      <c r="CF393" s="122"/>
      <c r="CG393" s="122"/>
      <c r="CH393" s="122"/>
      <c r="CI393" s="122"/>
      <c r="CJ393" s="122"/>
      <c r="CK393" s="122"/>
      <c r="CL393" s="122"/>
      <c r="CM393" s="122"/>
      <c r="CN393" s="122"/>
      <c r="CO393" s="122"/>
      <c r="CP393" s="122"/>
      <c r="CQ393" s="122"/>
      <c r="CR393" s="122"/>
      <c r="CS393" s="122"/>
      <c r="CT393" s="122"/>
      <c r="CU393" s="122"/>
      <c r="CV393" s="122"/>
      <c r="CW393" s="122"/>
      <c r="CX393" s="122"/>
      <c r="CY393" s="122"/>
      <c r="CZ393" s="122"/>
      <c r="DA393" s="122"/>
      <c r="DB393" s="122"/>
    </row>
    <row r="394" spans="1:106" x14ac:dyDescent="0.15">
      <c r="A394" s="102">
        <v>393</v>
      </c>
      <c r="B394" s="172"/>
      <c r="C394" s="219"/>
      <c r="D394" s="215" t="s">
        <v>177</v>
      </c>
      <c r="E394" s="208"/>
      <c r="F394" s="227"/>
      <c r="G394" s="121" t="s">
        <v>30</v>
      </c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</row>
    <row r="395" spans="1:106" ht="13.5" customHeight="1" x14ac:dyDescent="0.15">
      <c r="A395" s="102">
        <v>394</v>
      </c>
      <c r="B395" s="172"/>
      <c r="C395" s="219"/>
      <c r="D395" s="216" t="s">
        <v>218</v>
      </c>
      <c r="E395" s="217"/>
      <c r="F395" s="228" t="s">
        <v>735</v>
      </c>
      <c r="G395" s="153"/>
      <c r="H395" s="121"/>
      <c r="I395" s="121" t="s">
        <v>30</v>
      </c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</row>
    <row r="396" spans="1:106" x14ac:dyDescent="0.15">
      <c r="A396" s="102">
        <v>395</v>
      </c>
      <c r="B396" s="172"/>
      <c r="C396" s="219"/>
      <c r="D396" s="216" t="s">
        <v>89</v>
      </c>
      <c r="E396" s="217"/>
      <c r="F396" s="228"/>
      <c r="G396" s="121"/>
      <c r="H396" s="121" t="s">
        <v>30</v>
      </c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</row>
    <row r="397" spans="1:106" x14ac:dyDescent="0.15">
      <c r="A397" s="102">
        <v>396</v>
      </c>
      <c r="B397" s="172"/>
      <c r="C397" s="219"/>
      <c r="D397" s="216" t="s">
        <v>219</v>
      </c>
      <c r="E397" s="217"/>
      <c r="F397" s="228"/>
      <c r="G397" s="153"/>
      <c r="H397" s="121"/>
      <c r="I397" s="121" t="s">
        <v>30</v>
      </c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</row>
    <row r="398" spans="1:106" x14ac:dyDescent="0.15">
      <c r="A398" s="102">
        <v>397</v>
      </c>
      <c r="B398" s="172"/>
      <c r="C398" s="219"/>
      <c r="D398" s="216" t="s">
        <v>220</v>
      </c>
      <c r="E398" s="217"/>
      <c r="F398" s="228"/>
      <c r="G398" s="121"/>
      <c r="H398" s="121" t="s">
        <v>30</v>
      </c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</row>
    <row r="399" spans="1:106" ht="51" customHeight="1" x14ac:dyDescent="0.15">
      <c r="A399" s="102">
        <v>398</v>
      </c>
      <c r="B399" s="172"/>
      <c r="C399" s="220"/>
      <c r="D399" s="203" t="s">
        <v>60</v>
      </c>
      <c r="E399" s="221"/>
      <c r="F399" s="111" t="s">
        <v>677</v>
      </c>
      <c r="G399" s="15" t="s">
        <v>605</v>
      </c>
      <c r="H399" s="15" t="s">
        <v>556</v>
      </c>
      <c r="I399" s="15" t="s">
        <v>666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</row>
    <row r="400" spans="1:106" ht="13.5" customHeight="1" x14ac:dyDescent="0.15">
      <c r="A400" s="102">
        <v>399</v>
      </c>
      <c r="B400" s="201" t="s">
        <v>308</v>
      </c>
      <c r="C400" s="178" t="s">
        <v>261</v>
      </c>
      <c r="D400" s="181" t="s">
        <v>262</v>
      </c>
      <c r="E400" s="182"/>
      <c r="F400" s="12">
        <v>7</v>
      </c>
      <c r="G400" s="122">
        <v>7</v>
      </c>
      <c r="H400" s="122">
        <v>8</v>
      </c>
      <c r="I400" s="122">
        <v>6</v>
      </c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  <c r="AA400" s="122"/>
      <c r="AB400" s="122"/>
      <c r="AC400" s="122"/>
      <c r="AD400" s="122"/>
      <c r="AE400" s="122"/>
      <c r="AF400" s="122"/>
      <c r="AG400" s="122"/>
      <c r="AH400" s="122"/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  <c r="BI400" s="122"/>
      <c r="BJ400" s="122"/>
      <c r="BK400" s="122"/>
      <c r="BL400" s="122"/>
      <c r="BM400" s="122"/>
      <c r="BN400" s="122"/>
      <c r="BO400" s="122"/>
      <c r="BP400" s="122"/>
      <c r="BQ400" s="122"/>
      <c r="BR400" s="122"/>
      <c r="BS400" s="122"/>
      <c r="BT400" s="122"/>
      <c r="BU400" s="122"/>
      <c r="BV400" s="122"/>
      <c r="BW400" s="122"/>
      <c r="BX400" s="122"/>
      <c r="BY400" s="122"/>
      <c r="BZ400" s="122"/>
      <c r="CA400" s="122"/>
      <c r="CB400" s="122"/>
      <c r="CC400" s="122"/>
      <c r="CD400" s="122"/>
      <c r="CE400" s="122"/>
      <c r="CF400" s="122"/>
      <c r="CG400" s="122"/>
      <c r="CH400" s="122"/>
      <c r="CI400" s="122"/>
      <c r="CJ400" s="122"/>
      <c r="CK400" s="122"/>
      <c r="CL400" s="122"/>
      <c r="CM400" s="122"/>
      <c r="CN400" s="122"/>
      <c r="CO400" s="122"/>
      <c r="CP400" s="122"/>
      <c r="CQ400" s="122"/>
      <c r="CR400" s="122"/>
      <c r="CS400" s="122"/>
      <c r="CT400" s="122"/>
      <c r="CU400" s="122"/>
      <c r="CV400" s="122"/>
      <c r="CW400" s="122"/>
      <c r="CX400" s="122"/>
      <c r="CY400" s="122"/>
      <c r="CZ400" s="122"/>
      <c r="DA400" s="122"/>
      <c r="DB400" s="122"/>
    </row>
    <row r="401" spans="1:106" x14ac:dyDescent="0.15">
      <c r="A401" s="102">
        <v>400</v>
      </c>
      <c r="B401" s="171"/>
      <c r="C401" s="202"/>
      <c r="D401" s="164" t="s">
        <v>263</v>
      </c>
      <c r="E401" s="165"/>
      <c r="F401" s="5" t="s">
        <v>313</v>
      </c>
      <c r="G401" s="121">
        <v>30</v>
      </c>
      <c r="H401" s="121">
        <v>40</v>
      </c>
      <c r="I401" s="121">
        <v>30</v>
      </c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</row>
    <row r="402" spans="1:106" ht="51" customHeight="1" x14ac:dyDescent="0.15">
      <c r="A402" s="102">
        <v>401</v>
      </c>
      <c r="B402" s="172"/>
      <c r="C402" s="180"/>
      <c r="D402" s="203" t="s">
        <v>60</v>
      </c>
      <c r="E402" s="200"/>
      <c r="F402" s="92" t="s">
        <v>677</v>
      </c>
      <c r="G402" s="15" t="s">
        <v>606</v>
      </c>
      <c r="H402" s="15" t="s">
        <v>557</v>
      </c>
      <c r="I402" s="15">
        <v>13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</row>
    <row r="403" spans="1:106" ht="13.5" customHeight="1" x14ac:dyDescent="0.15">
      <c r="A403" s="102">
        <v>402</v>
      </c>
      <c r="B403" s="172"/>
      <c r="C403" s="178" t="s">
        <v>264</v>
      </c>
      <c r="D403" s="181" t="s">
        <v>262</v>
      </c>
      <c r="E403" s="182"/>
      <c r="F403" s="12">
        <v>21</v>
      </c>
      <c r="G403" s="122">
        <v>22</v>
      </c>
      <c r="H403" s="122">
        <v>23</v>
      </c>
      <c r="I403" s="122">
        <v>10</v>
      </c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  <c r="BI403" s="122"/>
      <c r="BJ403" s="122"/>
      <c r="BK403" s="122"/>
      <c r="BL403" s="122"/>
      <c r="BM403" s="122"/>
      <c r="BN403" s="122"/>
      <c r="BO403" s="122"/>
      <c r="BP403" s="122"/>
      <c r="BQ403" s="122"/>
      <c r="BR403" s="122"/>
      <c r="BS403" s="122"/>
      <c r="BT403" s="122"/>
      <c r="BU403" s="122"/>
      <c r="BV403" s="122"/>
      <c r="BW403" s="122"/>
      <c r="BX403" s="122"/>
      <c r="BY403" s="122"/>
      <c r="BZ403" s="122"/>
      <c r="CA403" s="122"/>
      <c r="CB403" s="122"/>
      <c r="CC403" s="122"/>
      <c r="CD403" s="122"/>
      <c r="CE403" s="122"/>
      <c r="CF403" s="122"/>
      <c r="CG403" s="122"/>
      <c r="CH403" s="122"/>
      <c r="CI403" s="122"/>
      <c r="CJ403" s="122"/>
      <c r="CK403" s="122"/>
      <c r="CL403" s="122"/>
      <c r="CM403" s="122"/>
      <c r="CN403" s="122"/>
      <c r="CO403" s="122"/>
      <c r="CP403" s="122"/>
      <c r="CQ403" s="122"/>
      <c r="CR403" s="122"/>
      <c r="CS403" s="122"/>
      <c r="CT403" s="122"/>
      <c r="CU403" s="122"/>
      <c r="CV403" s="122"/>
      <c r="CW403" s="122"/>
      <c r="CX403" s="122"/>
      <c r="CY403" s="122"/>
      <c r="CZ403" s="122"/>
      <c r="DA403" s="122"/>
      <c r="DB403" s="122"/>
    </row>
    <row r="404" spans="1:106" x14ac:dyDescent="0.15">
      <c r="A404" s="102">
        <v>403</v>
      </c>
      <c r="B404" s="172"/>
      <c r="C404" s="202"/>
      <c r="D404" s="164" t="s">
        <v>263</v>
      </c>
      <c r="E404" s="165"/>
      <c r="F404" s="5" t="s">
        <v>313</v>
      </c>
      <c r="G404" s="121">
        <v>10</v>
      </c>
      <c r="H404" s="121">
        <v>20</v>
      </c>
      <c r="I404" s="121">
        <v>0</v>
      </c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</row>
    <row r="405" spans="1:106" ht="51" customHeight="1" x14ac:dyDescent="0.15">
      <c r="A405" s="102">
        <v>404</v>
      </c>
      <c r="B405" s="172"/>
      <c r="C405" s="204"/>
      <c r="D405" s="203" t="s">
        <v>60</v>
      </c>
      <c r="E405" s="200"/>
      <c r="F405" s="92" t="s">
        <v>699</v>
      </c>
      <c r="G405" s="15" t="s">
        <v>607</v>
      </c>
      <c r="H405" s="15" t="s">
        <v>558</v>
      </c>
      <c r="I405" s="15">
        <v>28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</row>
    <row r="406" spans="1:106" x14ac:dyDescent="0.15">
      <c r="A406" s="102">
        <v>405</v>
      </c>
      <c r="B406" s="172"/>
      <c r="C406" s="178" t="s">
        <v>138</v>
      </c>
      <c r="D406" s="213" t="s">
        <v>311</v>
      </c>
      <c r="E406" s="214"/>
      <c r="F406" s="42" t="s">
        <v>314</v>
      </c>
      <c r="G406" s="136">
        <v>1</v>
      </c>
      <c r="H406" s="136">
        <v>2</v>
      </c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  <c r="BT406" s="136"/>
      <c r="BU406" s="136"/>
      <c r="BV406" s="136"/>
      <c r="BW406" s="136"/>
      <c r="BX406" s="136"/>
      <c r="BY406" s="136"/>
      <c r="BZ406" s="136"/>
      <c r="CA406" s="136"/>
      <c r="CB406" s="136"/>
      <c r="CC406" s="136"/>
      <c r="CD406" s="136"/>
      <c r="CE406" s="136"/>
      <c r="CF406" s="136"/>
      <c r="CG406" s="136"/>
      <c r="CH406" s="136"/>
      <c r="CI406" s="136"/>
      <c r="CJ406" s="136"/>
      <c r="CK406" s="136"/>
      <c r="CL406" s="136"/>
      <c r="CM406" s="136"/>
      <c r="CN406" s="136"/>
      <c r="CO406" s="136"/>
      <c r="CP406" s="136"/>
      <c r="CQ406" s="136"/>
      <c r="CR406" s="136"/>
      <c r="CS406" s="136"/>
      <c r="CT406" s="136"/>
      <c r="CU406" s="136"/>
      <c r="CV406" s="136"/>
      <c r="CW406" s="136"/>
      <c r="CX406" s="136"/>
      <c r="CY406" s="136"/>
      <c r="CZ406" s="136"/>
      <c r="DA406" s="136"/>
      <c r="DB406" s="136"/>
    </row>
    <row r="407" spans="1:106" ht="51" customHeight="1" x14ac:dyDescent="0.15">
      <c r="A407" s="102">
        <v>406</v>
      </c>
      <c r="B407" s="172"/>
      <c r="C407" s="204"/>
      <c r="D407" s="211" t="s">
        <v>312</v>
      </c>
      <c r="E407" s="212"/>
      <c r="F407" s="92" t="s">
        <v>677</v>
      </c>
      <c r="G407" s="137" t="s">
        <v>608</v>
      </c>
      <c r="H407" s="137" t="s">
        <v>559</v>
      </c>
      <c r="I407" s="137" t="s">
        <v>316</v>
      </c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  <c r="CW407" s="137"/>
      <c r="CX407" s="137"/>
      <c r="CY407" s="137"/>
      <c r="CZ407" s="137"/>
      <c r="DA407" s="137"/>
      <c r="DB407" s="137"/>
    </row>
    <row r="408" spans="1:106" ht="13.5" customHeight="1" x14ac:dyDescent="0.15">
      <c r="A408" s="102">
        <v>407</v>
      </c>
      <c r="B408" s="172"/>
      <c r="C408" s="178" t="s">
        <v>265</v>
      </c>
      <c r="D408" s="181" t="s">
        <v>266</v>
      </c>
      <c r="E408" s="182"/>
      <c r="F408" s="224" t="s">
        <v>784</v>
      </c>
      <c r="G408" s="122" t="s">
        <v>30</v>
      </c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  <c r="BI408" s="122"/>
      <c r="BJ408" s="122"/>
      <c r="BK408" s="122"/>
      <c r="BL408" s="122"/>
      <c r="BM408" s="122"/>
      <c r="BN408" s="122"/>
      <c r="BO408" s="122"/>
      <c r="BP408" s="122"/>
      <c r="BQ408" s="122"/>
      <c r="BR408" s="122"/>
      <c r="BS408" s="122"/>
      <c r="BT408" s="122"/>
      <c r="BU408" s="122"/>
      <c r="BV408" s="122"/>
      <c r="BW408" s="122"/>
      <c r="BX408" s="122"/>
      <c r="BY408" s="122"/>
      <c r="BZ408" s="122"/>
      <c r="CA408" s="122"/>
      <c r="CB408" s="122"/>
      <c r="CC408" s="122"/>
      <c r="CD408" s="122"/>
      <c r="CE408" s="122"/>
      <c r="CF408" s="122"/>
      <c r="CG408" s="122"/>
      <c r="CH408" s="122"/>
      <c r="CI408" s="122"/>
      <c r="CJ408" s="122"/>
      <c r="CK408" s="122"/>
      <c r="CL408" s="122"/>
      <c r="CM408" s="122"/>
      <c r="CN408" s="122"/>
      <c r="CO408" s="122"/>
      <c r="CP408" s="122"/>
      <c r="CQ408" s="122"/>
      <c r="CR408" s="122"/>
      <c r="CS408" s="122"/>
      <c r="CT408" s="122"/>
      <c r="CU408" s="122"/>
      <c r="CV408" s="122"/>
      <c r="CW408" s="122"/>
      <c r="CX408" s="122"/>
      <c r="CY408" s="122"/>
      <c r="CZ408" s="122"/>
      <c r="DA408" s="122"/>
      <c r="DB408" s="122"/>
    </row>
    <row r="409" spans="1:106" x14ac:dyDescent="0.15">
      <c r="A409" s="102">
        <v>408</v>
      </c>
      <c r="B409" s="172"/>
      <c r="C409" s="179"/>
      <c r="D409" s="164" t="s">
        <v>267</v>
      </c>
      <c r="E409" s="165"/>
      <c r="F409" s="225"/>
      <c r="G409" s="121"/>
      <c r="H409" s="121" t="s">
        <v>30</v>
      </c>
      <c r="I409" s="121" t="s">
        <v>30</v>
      </c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</row>
    <row r="410" spans="1:106" x14ac:dyDescent="0.15">
      <c r="A410" s="102">
        <v>409</v>
      </c>
      <c r="B410" s="172"/>
      <c r="C410" s="179"/>
      <c r="D410" s="164" t="s">
        <v>268</v>
      </c>
      <c r="E410" s="165"/>
      <c r="F410" s="225"/>
      <c r="G410" s="121" t="s">
        <v>30</v>
      </c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</row>
    <row r="411" spans="1:106" x14ac:dyDescent="0.15">
      <c r="A411" s="102">
        <v>410</v>
      </c>
      <c r="B411" s="172"/>
      <c r="C411" s="179"/>
      <c r="D411" s="164" t="s">
        <v>269</v>
      </c>
      <c r="E411" s="165"/>
      <c r="F411" s="225"/>
      <c r="G411" s="121"/>
      <c r="H411" s="121" t="s">
        <v>30</v>
      </c>
      <c r="I411" s="121" t="s">
        <v>30</v>
      </c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</row>
    <row r="412" spans="1:106" x14ac:dyDescent="0.15">
      <c r="A412" s="102">
        <v>411</v>
      </c>
      <c r="B412" s="172"/>
      <c r="C412" s="179"/>
      <c r="D412" s="164" t="s">
        <v>146</v>
      </c>
      <c r="E412" s="165"/>
      <c r="F412" s="225"/>
      <c r="G412" s="121" t="s">
        <v>30</v>
      </c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</row>
    <row r="413" spans="1:106" x14ac:dyDescent="0.15">
      <c r="A413" s="102">
        <v>412</v>
      </c>
      <c r="B413" s="172"/>
      <c r="C413" s="179"/>
      <c r="D413" s="164" t="s">
        <v>129</v>
      </c>
      <c r="E413" s="165"/>
      <c r="F413" s="225"/>
      <c r="G413" s="121"/>
      <c r="H413" s="121" t="s">
        <v>30</v>
      </c>
      <c r="I413" s="121" t="s">
        <v>30</v>
      </c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</row>
    <row r="414" spans="1:106" ht="23.25" customHeight="1" x14ac:dyDescent="0.15">
      <c r="A414" s="102">
        <v>413</v>
      </c>
      <c r="B414" s="172"/>
      <c r="C414" s="179"/>
      <c r="D414" s="164" t="s">
        <v>59</v>
      </c>
      <c r="E414" s="165"/>
      <c r="F414" s="225"/>
      <c r="G414" s="121" t="s">
        <v>30</v>
      </c>
      <c r="H414" s="121" t="s">
        <v>30</v>
      </c>
      <c r="I414" s="121" t="s">
        <v>30</v>
      </c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</row>
    <row r="415" spans="1:106" ht="42.75" customHeight="1" x14ac:dyDescent="0.15">
      <c r="A415" s="102">
        <v>414</v>
      </c>
      <c r="B415" s="172"/>
      <c r="C415" s="179"/>
      <c r="D415" s="164" t="s">
        <v>281</v>
      </c>
      <c r="E415" s="165"/>
      <c r="F415" s="163" t="s">
        <v>783</v>
      </c>
      <c r="G415" s="36" t="s">
        <v>560</v>
      </c>
      <c r="H415" s="36" t="s">
        <v>774</v>
      </c>
      <c r="I415" s="36" t="s">
        <v>667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</row>
    <row r="416" spans="1:106" ht="51" customHeight="1" x14ac:dyDescent="0.15">
      <c r="A416" s="102">
        <v>415</v>
      </c>
      <c r="B416" s="173"/>
      <c r="C416" s="180"/>
      <c r="D416" s="203" t="s">
        <v>60</v>
      </c>
      <c r="E416" s="200"/>
      <c r="F416" s="92" t="s">
        <v>677</v>
      </c>
      <c r="G416" s="15" t="s">
        <v>609</v>
      </c>
      <c r="H416" s="15" t="s">
        <v>561</v>
      </c>
      <c r="I416" s="15" t="s">
        <v>668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</row>
    <row r="417" spans="1:106" ht="13.5" customHeight="1" x14ac:dyDescent="0.15">
      <c r="A417" s="102">
        <v>416</v>
      </c>
      <c r="B417" s="341" t="s">
        <v>221</v>
      </c>
      <c r="C417" s="184" t="s">
        <v>52</v>
      </c>
      <c r="D417" s="185"/>
      <c r="E417" s="182"/>
      <c r="F417" s="166" t="s">
        <v>736</v>
      </c>
      <c r="G417" s="122" t="s">
        <v>30</v>
      </c>
      <c r="H417" s="122"/>
      <c r="I417" s="122" t="s">
        <v>30</v>
      </c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  <c r="BI417" s="122"/>
      <c r="BJ417" s="122"/>
      <c r="BK417" s="122"/>
      <c r="BL417" s="122"/>
      <c r="BM417" s="122"/>
      <c r="BN417" s="122"/>
      <c r="BO417" s="122"/>
      <c r="BP417" s="122"/>
      <c r="BQ417" s="122"/>
      <c r="BR417" s="122"/>
      <c r="BS417" s="122"/>
      <c r="BT417" s="122"/>
      <c r="BU417" s="122"/>
      <c r="BV417" s="122"/>
      <c r="BW417" s="122"/>
      <c r="BX417" s="122"/>
      <c r="BY417" s="122"/>
      <c r="BZ417" s="122"/>
      <c r="CA417" s="122"/>
      <c r="CB417" s="122"/>
      <c r="CC417" s="122"/>
      <c r="CD417" s="122"/>
      <c r="CE417" s="122"/>
      <c r="CF417" s="122"/>
      <c r="CG417" s="122"/>
      <c r="CH417" s="122"/>
      <c r="CI417" s="122"/>
      <c r="CJ417" s="122"/>
      <c r="CK417" s="122"/>
      <c r="CL417" s="122"/>
      <c r="CM417" s="122"/>
      <c r="CN417" s="122"/>
      <c r="CO417" s="122"/>
      <c r="CP417" s="122"/>
      <c r="CQ417" s="122"/>
      <c r="CR417" s="122"/>
      <c r="CS417" s="122"/>
      <c r="CT417" s="122"/>
      <c r="CU417" s="122"/>
      <c r="CV417" s="122"/>
      <c r="CW417" s="122"/>
      <c r="CX417" s="122"/>
      <c r="CY417" s="122"/>
      <c r="CZ417" s="122"/>
      <c r="DA417" s="122"/>
      <c r="DB417" s="122"/>
    </row>
    <row r="418" spans="1:106" x14ac:dyDescent="0.15">
      <c r="A418" s="102">
        <v>417</v>
      </c>
      <c r="B418" s="342"/>
      <c r="C418" s="196" t="s">
        <v>222</v>
      </c>
      <c r="D418" s="197"/>
      <c r="E418" s="165"/>
      <c r="F418" s="167"/>
      <c r="G418" s="121"/>
      <c r="H418" s="121" t="s">
        <v>30</v>
      </c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</row>
    <row r="419" spans="1:106" ht="13.5" customHeight="1" x14ac:dyDescent="0.15">
      <c r="A419" s="102">
        <v>418</v>
      </c>
      <c r="B419" s="342"/>
      <c r="C419" s="196" t="s">
        <v>223</v>
      </c>
      <c r="D419" s="197"/>
      <c r="E419" s="165"/>
      <c r="F419" s="167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</row>
    <row r="420" spans="1:106" x14ac:dyDescent="0.15">
      <c r="A420" s="102">
        <v>419</v>
      </c>
      <c r="B420" s="342"/>
      <c r="C420" s="196" t="s">
        <v>224</v>
      </c>
      <c r="D420" s="197"/>
      <c r="E420" s="165"/>
      <c r="F420" s="167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</row>
    <row r="421" spans="1:106" ht="13.5" customHeight="1" x14ac:dyDescent="0.15">
      <c r="A421" s="102">
        <v>420</v>
      </c>
      <c r="B421" s="342"/>
      <c r="C421" s="196" t="s">
        <v>225</v>
      </c>
      <c r="D421" s="197"/>
      <c r="E421" s="165"/>
      <c r="F421" s="167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</row>
    <row r="422" spans="1:106" x14ac:dyDescent="0.15">
      <c r="A422" s="102">
        <v>421</v>
      </c>
      <c r="B422" s="342"/>
      <c r="C422" s="196" t="s">
        <v>226</v>
      </c>
      <c r="D422" s="197"/>
      <c r="E422" s="165"/>
      <c r="F422" s="167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</row>
    <row r="423" spans="1:106" x14ac:dyDescent="0.15">
      <c r="A423" s="102">
        <v>422</v>
      </c>
      <c r="B423" s="342"/>
      <c r="C423" s="196" t="s">
        <v>227</v>
      </c>
      <c r="D423" s="197"/>
      <c r="E423" s="165"/>
      <c r="F423" s="167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</row>
    <row r="424" spans="1:106" ht="13.5" customHeight="1" x14ac:dyDescent="0.15">
      <c r="A424" s="102">
        <v>423</v>
      </c>
      <c r="B424" s="342"/>
      <c r="C424" s="196" t="s">
        <v>228</v>
      </c>
      <c r="D424" s="197"/>
      <c r="E424" s="165"/>
      <c r="F424" s="167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</row>
    <row r="425" spans="1:106" x14ac:dyDescent="0.15">
      <c r="A425" s="102">
        <v>424</v>
      </c>
      <c r="B425" s="343"/>
      <c r="C425" s="198" t="s">
        <v>229</v>
      </c>
      <c r="D425" s="199"/>
      <c r="E425" s="200"/>
      <c r="F425" s="19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  <c r="CK425" s="25"/>
      <c r="CL425" s="25"/>
      <c r="CM425" s="25"/>
      <c r="CN425" s="25"/>
      <c r="CO425" s="25"/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</row>
    <row r="426" spans="1:106" ht="13.5" customHeight="1" x14ac:dyDescent="0.15">
      <c r="A426" s="102">
        <v>425</v>
      </c>
      <c r="B426" s="183" t="s">
        <v>230</v>
      </c>
      <c r="C426" s="184" t="s">
        <v>176</v>
      </c>
      <c r="D426" s="185"/>
      <c r="E426" s="182"/>
      <c r="F426" s="166" t="s">
        <v>736</v>
      </c>
      <c r="G426" s="122"/>
      <c r="H426" s="122"/>
      <c r="I426" s="122" t="s">
        <v>30</v>
      </c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  <c r="BI426" s="122"/>
      <c r="BJ426" s="122"/>
      <c r="BK426" s="122"/>
      <c r="BL426" s="122"/>
      <c r="BM426" s="122"/>
      <c r="BN426" s="122"/>
      <c r="BO426" s="122"/>
      <c r="BP426" s="122"/>
      <c r="BQ426" s="122"/>
      <c r="BR426" s="122"/>
      <c r="BS426" s="122"/>
      <c r="BT426" s="122"/>
      <c r="BU426" s="122"/>
      <c r="BV426" s="122"/>
      <c r="BW426" s="122"/>
      <c r="BX426" s="122"/>
      <c r="BY426" s="122"/>
      <c r="BZ426" s="122"/>
      <c r="CA426" s="122"/>
      <c r="CB426" s="122"/>
      <c r="CC426" s="122"/>
      <c r="CD426" s="122"/>
      <c r="CE426" s="122"/>
      <c r="CF426" s="122"/>
      <c r="CG426" s="122"/>
      <c r="CH426" s="122"/>
      <c r="CI426" s="122"/>
      <c r="CJ426" s="122"/>
      <c r="CK426" s="122"/>
      <c r="CL426" s="122"/>
      <c r="CM426" s="122"/>
      <c r="CN426" s="122"/>
      <c r="CO426" s="122"/>
      <c r="CP426" s="122"/>
      <c r="CQ426" s="122"/>
      <c r="CR426" s="122"/>
      <c r="CS426" s="122"/>
      <c r="CT426" s="122"/>
      <c r="CU426" s="122"/>
      <c r="CV426" s="122"/>
      <c r="CW426" s="122"/>
      <c r="CX426" s="122"/>
      <c r="CY426" s="122"/>
      <c r="CZ426" s="122"/>
      <c r="DA426" s="122"/>
      <c r="DB426" s="122"/>
    </row>
    <row r="427" spans="1:106" x14ac:dyDescent="0.15">
      <c r="A427" s="102">
        <v>426</v>
      </c>
      <c r="B427" s="172"/>
      <c r="C427" s="196" t="s">
        <v>231</v>
      </c>
      <c r="D427" s="197"/>
      <c r="E427" s="165"/>
      <c r="F427" s="167"/>
      <c r="G427" s="121" t="s">
        <v>30</v>
      </c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</row>
    <row r="428" spans="1:106" x14ac:dyDescent="0.15">
      <c r="A428" s="102">
        <v>427</v>
      </c>
      <c r="B428" s="172"/>
      <c r="C428" s="196" t="s">
        <v>232</v>
      </c>
      <c r="D428" s="197"/>
      <c r="E428" s="165"/>
      <c r="F428" s="167"/>
      <c r="G428" s="121"/>
      <c r="H428" s="121" t="s">
        <v>30</v>
      </c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</row>
    <row r="429" spans="1:106" x14ac:dyDescent="0.15">
      <c r="A429" s="102">
        <v>428</v>
      </c>
      <c r="B429" s="172"/>
      <c r="C429" s="196" t="s">
        <v>233</v>
      </c>
      <c r="D429" s="197"/>
      <c r="E429" s="165"/>
      <c r="F429" s="167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</row>
    <row r="430" spans="1:106" x14ac:dyDescent="0.15">
      <c r="A430" s="102">
        <v>429</v>
      </c>
      <c r="B430" s="172"/>
      <c r="C430" s="196" t="s">
        <v>234</v>
      </c>
      <c r="D430" s="197"/>
      <c r="E430" s="165"/>
      <c r="F430" s="167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</row>
    <row r="431" spans="1:106" x14ac:dyDescent="0.15">
      <c r="A431" s="102">
        <v>430</v>
      </c>
      <c r="B431" s="172"/>
      <c r="C431" s="196" t="s">
        <v>235</v>
      </c>
      <c r="D431" s="197"/>
      <c r="E431" s="165"/>
      <c r="F431" s="167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</row>
    <row r="432" spans="1:106" x14ac:dyDescent="0.15">
      <c r="A432" s="102">
        <v>431</v>
      </c>
      <c r="B432" s="172"/>
      <c r="C432" s="196" t="s">
        <v>236</v>
      </c>
      <c r="D432" s="197"/>
      <c r="E432" s="165"/>
      <c r="F432" s="167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</row>
    <row r="433" spans="1:106" x14ac:dyDescent="0.15">
      <c r="A433" s="102">
        <v>432</v>
      </c>
      <c r="B433" s="173"/>
      <c r="C433" s="198" t="s">
        <v>33</v>
      </c>
      <c r="D433" s="199"/>
      <c r="E433" s="200"/>
      <c r="F433" s="19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  <c r="CK433" s="25"/>
      <c r="CL433" s="25"/>
      <c r="CM433" s="25"/>
      <c r="CN433" s="25"/>
      <c r="CO433" s="25"/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</row>
    <row r="434" spans="1:106" ht="13.5" customHeight="1" x14ac:dyDescent="0.15">
      <c r="A434" s="102">
        <v>433</v>
      </c>
      <c r="B434" s="171" t="s">
        <v>237</v>
      </c>
      <c r="C434" s="174" t="s">
        <v>238</v>
      </c>
      <c r="D434" s="175"/>
      <c r="E434" s="30" t="s">
        <v>239</v>
      </c>
      <c r="F434" s="186" t="s">
        <v>737</v>
      </c>
      <c r="G434" s="122" t="s">
        <v>30</v>
      </c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  <c r="BI434" s="122"/>
      <c r="BJ434" s="122"/>
      <c r="BK434" s="122"/>
      <c r="BL434" s="122"/>
      <c r="BM434" s="122"/>
      <c r="BN434" s="122"/>
      <c r="BO434" s="122"/>
      <c r="BP434" s="122"/>
      <c r="BQ434" s="122"/>
      <c r="BR434" s="122"/>
      <c r="BS434" s="122"/>
      <c r="BT434" s="122"/>
      <c r="BU434" s="122"/>
      <c r="BV434" s="122"/>
      <c r="BW434" s="122"/>
      <c r="BX434" s="122"/>
      <c r="BY434" s="122"/>
      <c r="BZ434" s="122"/>
      <c r="CA434" s="122"/>
      <c r="CB434" s="122"/>
      <c r="CC434" s="122"/>
      <c r="CD434" s="122"/>
      <c r="CE434" s="122"/>
      <c r="CF434" s="122"/>
      <c r="CG434" s="122"/>
      <c r="CH434" s="122"/>
      <c r="CI434" s="122"/>
      <c r="CJ434" s="122"/>
      <c r="CK434" s="122"/>
      <c r="CL434" s="122"/>
      <c r="CM434" s="122"/>
      <c r="CN434" s="122"/>
      <c r="CO434" s="122"/>
      <c r="CP434" s="122"/>
      <c r="CQ434" s="122"/>
      <c r="CR434" s="122"/>
      <c r="CS434" s="122"/>
      <c r="CT434" s="122"/>
      <c r="CU434" s="122"/>
      <c r="CV434" s="122"/>
      <c r="CW434" s="122"/>
      <c r="CX434" s="122"/>
      <c r="CY434" s="122"/>
      <c r="CZ434" s="122"/>
      <c r="DA434" s="122"/>
      <c r="DB434" s="122"/>
    </row>
    <row r="435" spans="1:106" x14ac:dyDescent="0.15">
      <c r="A435" s="102">
        <v>434</v>
      </c>
      <c r="B435" s="172"/>
      <c r="C435" s="176"/>
      <c r="D435" s="177"/>
      <c r="E435" s="31" t="s">
        <v>240</v>
      </c>
      <c r="F435" s="187"/>
      <c r="G435" s="25"/>
      <c r="H435" s="25" t="s">
        <v>30</v>
      </c>
      <c r="I435" s="25" t="s">
        <v>30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  <c r="CK435" s="25"/>
      <c r="CL435" s="25"/>
      <c r="CM435" s="25"/>
      <c r="CN435" s="25"/>
      <c r="CO435" s="25"/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</row>
    <row r="436" spans="1:106" x14ac:dyDescent="0.15">
      <c r="A436" s="102">
        <v>435</v>
      </c>
      <c r="B436" s="172"/>
      <c r="C436" s="174" t="s">
        <v>241</v>
      </c>
      <c r="D436" s="175"/>
      <c r="E436" s="30" t="s">
        <v>239</v>
      </c>
      <c r="F436" s="187"/>
      <c r="G436" s="122" t="s">
        <v>30</v>
      </c>
      <c r="H436" s="122"/>
      <c r="I436" s="122" t="s">
        <v>30</v>
      </c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  <c r="BI436" s="122"/>
      <c r="BJ436" s="122"/>
      <c r="BK436" s="122"/>
      <c r="BL436" s="122"/>
      <c r="BM436" s="122"/>
      <c r="BN436" s="122"/>
      <c r="BO436" s="122"/>
      <c r="BP436" s="122"/>
      <c r="BQ436" s="122"/>
      <c r="BR436" s="122"/>
      <c r="BS436" s="122"/>
      <c r="BT436" s="122"/>
      <c r="BU436" s="122"/>
      <c r="BV436" s="122"/>
      <c r="BW436" s="122"/>
      <c r="BX436" s="122"/>
      <c r="BY436" s="122"/>
      <c r="BZ436" s="122"/>
      <c r="CA436" s="122"/>
      <c r="CB436" s="122"/>
      <c r="CC436" s="122"/>
      <c r="CD436" s="122"/>
      <c r="CE436" s="122"/>
      <c r="CF436" s="122"/>
      <c r="CG436" s="122"/>
      <c r="CH436" s="122"/>
      <c r="CI436" s="122"/>
      <c r="CJ436" s="122"/>
      <c r="CK436" s="122"/>
      <c r="CL436" s="122"/>
      <c r="CM436" s="122"/>
      <c r="CN436" s="122"/>
      <c r="CO436" s="122"/>
      <c r="CP436" s="122"/>
      <c r="CQ436" s="122"/>
      <c r="CR436" s="122"/>
      <c r="CS436" s="122"/>
      <c r="CT436" s="122"/>
      <c r="CU436" s="122"/>
      <c r="CV436" s="122"/>
      <c r="CW436" s="122"/>
      <c r="CX436" s="122"/>
      <c r="CY436" s="122"/>
      <c r="CZ436" s="122"/>
      <c r="DA436" s="122"/>
      <c r="DB436" s="122"/>
    </row>
    <row r="437" spans="1:106" x14ac:dyDescent="0.15">
      <c r="A437" s="102">
        <v>436</v>
      </c>
      <c r="B437" s="172"/>
      <c r="C437" s="176"/>
      <c r="D437" s="177"/>
      <c r="E437" s="31" t="s">
        <v>240</v>
      </c>
      <c r="F437" s="187"/>
      <c r="G437" s="25"/>
      <c r="H437" s="25" t="s">
        <v>30</v>
      </c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  <c r="CK437" s="25"/>
      <c r="CL437" s="25"/>
      <c r="CM437" s="25"/>
      <c r="CN437" s="25"/>
      <c r="CO437" s="25"/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</row>
    <row r="438" spans="1:106" x14ac:dyDescent="0.15">
      <c r="A438" s="102">
        <v>437</v>
      </c>
      <c r="B438" s="172"/>
      <c r="C438" s="174" t="s">
        <v>242</v>
      </c>
      <c r="D438" s="175"/>
      <c r="E438" s="30" t="s">
        <v>239</v>
      </c>
      <c r="F438" s="187"/>
      <c r="G438" s="122" t="s">
        <v>30</v>
      </c>
      <c r="H438" s="122"/>
      <c r="I438" s="122" t="s">
        <v>30</v>
      </c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  <c r="AA438" s="122"/>
      <c r="AB438" s="122"/>
      <c r="AC438" s="122"/>
      <c r="AD438" s="122"/>
      <c r="AE438" s="122"/>
      <c r="AF438" s="122"/>
      <c r="AG438" s="122"/>
      <c r="AH438" s="122"/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  <c r="BI438" s="122"/>
      <c r="BJ438" s="122"/>
      <c r="BK438" s="122"/>
      <c r="BL438" s="122"/>
      <c r="BM438" s="122"/>
      <c r="BN438" s="122"/>
      <c r="BO438" s="122"/>
      <c r="BP438" s="122"/>
      <c r="BQ438" s="122"/>
      <c r="BR438" s="122"/>
      <c r="BS438" s="122"/>
      <c r="BT438" s="122"/>
      <c r="BU438" s="122"/>
      <c r="BV438" s="122"/>
      <c r="BW438" s="122"/>
      <c r="BX438" s="122"/>
      <c r="BY438" s="122"/>
      <c r="BZ438" s="122"/>
      <c r="CA438" s="122"/>
      <c r="CB438" s="122"/>
      <c r="CC438" s="122"/>
      <c r="CD438" s="122"/>
      <c r="CE438" s="122"/>
      <c r="CF438" s="122"/>
      <c r="CG438" s="122"/>
      <c r="CH438" s="122"/>
      <c r="CI438" s="122"/>
      <c r="CJ438" s="122"/>
      <c r="CK438" s="122"/>
      <c r="CL438" s="122"/>
      <c r="CM438" s="122"/>
      <c r="CN438" s="122"/>
      <c r="CO438" s="122"/>
      <c r="CP438" s="122"/>
      <c r="CQ438" s="122"/>
      <c r="CR438" s="122"/>
      <c r="CS438" s="122"/>
      <c r="CT438" s="122"/>
      <c r="CU438" s="122"/>
      <c r="CV438" s="122"/>
      <c r="CW438" s="122"/>
      <c r="CX438" s="122"/>
      <c r="CY438" s="122"/>
      <c r="CZ438" s="122"/>
      <c r="DA438" s="122"/>
      <c r="DB438" s="122"/>
    </row>
    <row r="439" spans="1:106" x14ac:dyDescent="0.15">
      <c r="A439" s="102">
        <v>438</v>
      </c>
      <c r="B439" s="172"/>
      <c r="C439" s="176"/>
      <c r="D439" s="177"/>
      <c r="E439" s="31" t="s">
        <v>240</v>
      </c>
      <c r="F439" s="187"/>
      <c r="G439" s="25"/>
      <c r="H439" s="25" t="s">
        <v>30</v>
      </c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  <c r="CK439" s="25"/>
      <c r="CL439" s="25"/>
      <c r="CM439" s="25"/>
      <c r="CN439" s="25"/>
      <c r="CO439" s="25"/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</row>
    <row r="440" spans="1:106" x14ac:dyDescent="0.15">
      <c r="A440" s="102">
        <v>439</v>
      </c>
      <c r="B440" s="172"/>
      <c r="C440" s="189" t="s">
        <v>243</v>
      </c>
      <c r="D440" s="190"/>
      <c r="E440" s="30" t="s">
        <v>239</v>
      </c>
      <c r="F440" s="187"/>
      <c r="G440" s="122"/>
      <c r="H440" s="122" t="s">
        <v>30</v>
      </c>
      <c r="I440" s="122" t="s">
        <v>30</v>
      </c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  <c r="AA440" s="122"/>
      <c r="AB440" s="122"/>
      <c r="AC440" s="122"/>
      <c r="AD440" s="122"/>
      <c r="AE440" s="122"/>
      <c r="AF440" s="122"/>
      <c r="AG440" s="122"/>
      <c r="AH440" s="122"/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  <c r="BI440" s="122"/>
      <c r="BJ440" s="122"/>
      <c r="BK440" s="122"/>
      <c r="BL440" s="122"/>
      <c r="BM440" s="122"/>
      <c r="BN440" s="122"/>
      <c r="BO440" s="122"/>
      <c r="BP440" s="122"/>
      <c r="BQ440" s="122"/>
      <c r="BR440" s="122"/>
      <c r="BS440" s="122"/>
      <c r="BT440" s="122"/>
      <c r="BU440" s="122"/>
      <c r="BV440" s="122"/>
      <c r="BW440" s="122"/>
      <c r="BX440" s="122"/>
      <c r="BY440" s="122"/>
      <c r="BZ440" s="122"/>
      <c r="CA440" s="122"/>
      <c r="CB440" s="122"/>
      <c r="CC440" s="122"/>
      <c r="CD440" s="122"/>
      <c r="CE440" s="122"/>
      <c r="CF440" s="122"/>
      <c r="CG440" s="122"/>
      <c r="CH440" s="122"/>
      <c r="CI440" s="122"/>
      <c r="CJ440" s="122"/>
      <c r="CK440" s="122"/>
      <c r="CL440" s="122"/>
      <c r="CM440" s="122"/>
      <c r="CN440" s="122"/>
      <c r="CO440" s="122"/>
      <c r="CP440" s="122"/>
      <c r="CQ440" s="122"/>
      <c r="CR440" s="122"/>
      <c r="CS440" s="122"/>
      <c r="CT440" s="122"/>
      <c r="CU440" s="122"/>
      <c r="CV440" s="122"/>
      <c r="CW440" s="122"/>
      <c r="CX440" s="122"/>
      <c r="CY440" s="122"/>
      <c r="CZ440" s="122"/>
      <c r="DA440" s="122"/>
      <c r="DB440" s="122"/>
    </row>
    <row r="441" spans="1:106" x14ac:dyDescent="0.15">
      <c r="A441" s="102">
        <v>440</v>
      </c>
      <c r="B441" s="172"/>
      <c r="C441" s="191"/>
      <c r="D441" s="192"/>
      <c r="E441" s="32" t="s">
        <v>240</v>
      </c>
      <c r="F441" s="187"/>
      <c r="G441" s="25" t="s">
        <v>30</v>
      </c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 t="s">
        <v>30</v>
      </c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  <c r="CK441" s="25"/>
      <c r="CL441" s="25"/>
      <c r="CM441" s="25"/>
      <c r="CN441" s="25"/>
      <c r="CO441" s="25"/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</row>
    <row r="442" spans="1:106" x14ac:dyDescent="0.15">
      <c r="A442" s="102">
        <v>441</v>
      </c>
      <c r="B442" s="172"/>
      <c r="C442" s="174" t="s">
        <v>244</v>
      </c>
      <c r="D442" s="175"/>
      <c r="E442" s="30" t="s">
        <v>239</v>
      </c>
      <c r="F442" s="187"/>
      <c r="G442" s="122"/>
      <c r="H442" s="122" t="s">
        <v>30</v>
      </c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  <c r="AA442" s="122"/>
      <c r="AB442" s="122"/>
      <c r="AC442" s="122"/>
      <c r="AD442" s="122"/>
      <c r="AE442" s="122"/>
      <c r="AF442" s="122"/>
      <c r="AG442" s="122"/>
      <c r="AH442" s="122"/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  <c r="BI442" s="122"/>
      <c r="BJ442" s="122"/>
      <c r="BK442" s="122"/>
      <c r="BL442" s="122"/>
      <c r="BM442" s="122"/>
      <c r="BN442" s="122"/>
      <c r="BO442" s="122"/>
      <c r="BP442" s="122"/>
      <c r="BQ442" s="122"/>
      <c r="BR442" s="122"/>
      <c r="BS442" s="122"/>
      <c r="BT442" s="122"/>
      <c r="BU442" s="122"/>
      <c r="BV442" s="122"/>
      <c r="BW442" s="122"/>
      <c r="BX442" s="122"/>
      <c r="BY442" s="122"/>
      <c r="BZ442" s="122"/>
      <c r="CA442" s="122"/>
      <c r="CB442" s="122"/>
      <c r="CC442" s="122"/>
      <c r="CD442" s="122"/>
      <c r="CE442" s="122"/>
      <c r="CF442" s="122"/>
      <c r="CG442" s="122"/>
      <c r="CH442" s="122"/>
      <c r="CI442" s="122"/>
      <c r="CJ442" s="122"/>
      <c r="CK442" s="122"/>
      <c r="CL442" s="122"/>
      <c r="CM442" s="122"/>
      <c r="CN442" s="122"/>
      <c r="CO442" s="122"/>
      <c r="CP442" s="122"/>
      <c r="CQ442" s="122"/>
      <c r="CR442" s="122"/>
      <c r="CS442" s="122"/>
      <c r="CT442" s="122"/>
      <c r="CU442" s="122"/>
      <c r="CV442" s="122"/>
      <c r="CW442" s="122"/>
      <c r="CX442" s="122"/>
      <c r="CY442" s="122"/>
      <c r="CZ442" s="122"/>
      <c r="DA442" s="122"/>
      <c r="DB442" s="122"/>
    </row>
    <row r="443" spans="1:106" x14ac:dyDescent="0.15">
      <c r="A443" s="102">
        <v>442</v>
      </c>
      <c r="B443" s="172"/>
      <c r="C443" s="176"/>
      <c r="D443" s="177"/>
      <c r="E443" s="31" t="s">
        <v>240</v>
      </c>
      <c r="F443" s="188"/>
      <c r="G443" s="25" t="s">
        <v>30</v>
      </c>
      <c r="H443" s="25"/>
      <c r="I443" s="25" t="s">
        <v>30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  <c r="CK443" s="25"/>
      <c r="CL443" s="25"/>
      <c r="CM443" s="25"/>
      <c r="CN443" s="25"/>
      <c r="CO443" s="25"/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</row>
    <row r="444" spans="1:106" x14ac:dyDescent="0.15">
      <c r="A444" s="102">
        <v>443</v>
      </c>
      <c r="B444" s="172"/>
      <c r="C444" s="193" t="s">
        <v>245</v>
      </c>
      <c r="D444" s="194"/>
      <c r="E444" s="33" t="s">
        <v>309</v>
      </c>
      <c r="F444" s="112" t="s">
        <v>246</v>
      </c>
      <c r="G444" s="138">
        <v>1</v>
      </c>
      <c r="H444" s="138">
        <v>2</v>
      </c>
      <c r="I444" s="138">
        <v>3</v>
      </c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  <c r="BV444" s="138"/>
      <c r="BW444" s="138"/>
      <c r="BX444" s="138"/>
      <c r="BY444" s="138"/>
      <c r="BZ444" s="138"/>
      <c r="CA444" s="138"/>
      <c r="CB444" s="138"/>
      <c r="CC444" s="138"/>
      <c r="CD444" s="138"/>
      <c r="CE444" s="138"/>
      <c r="CF444" s="138"/>
      <c r="CG444" s="138"/>
      <c r="CH444" s="138"/>
      <c r="CI444" s="138"/>
      <c r="CJ444" s="138"/>
      <c r="CK444" s="138"/>
      <c r="CL444" s="138"/>
      <c r="CM444" s="138"/>
      <c r="CN444" s="138"/>
      <c r="CO444" s="138"/>
      <c r="CP444" s="138"/>
      <c r="CQ444" s="138"/>
      <c r="CR444" s="138"/>
      <c r="CS444" s="138"/>
      <c r="CT444" s="138"/>
      <c r="CU444" s="138"/>
      <c r="CV444" s="138"/>
      <c r="CW444" s="138"/>
      <c r="CX444" s="138"/>
      <c r="CY444" s="138"/>
      <c r="CZ444" s="138"/>
      <c r="DA444" s="138"/>
      <c r="DB444" s="138"/>
    </row>
    <row r="445" spans="1:106" ht="13.5" customHeight="1" x14ac:dyDescent="0.15">
      <c r="A445" s="102">
        <v>444</v>
      </c>
      <c r="B445" s="172"/>
      <c r="C445" s="189" t="s">
        <v>247</v>
      </c>
      <c r="D445" s="190"/>
      <c r="E445" s="30" t="s">
        <v>239</v>
      </c>
      <c r="F445" s="186" t="s">
        <v>737</v>
      </c>
      <c r="G445" s="122" t="s">
        <v>30</v>
      </c>
      <c r="H445" s="122"/>
      <c r="I445" s="122" t="s">
        <v>30</v>
      </c>
      <c r="J445" s="25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  <c r="AA445" s="122"/>
      <c r="AB445" s="122"/>
      <c r="AC445" s="122"/>
      <c r="AD445" s="122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  <c r="BI445" s="122"/>
      <c r="BJ445" s="122"/>
      <c r="BK445" s="122"/>
      <c r="BL445" s="122"/>
      <c r="BM445" s="122"/>
      <c r="BN445" s="122"/>
      <c r="BO445" s="122"/>
      <c r="BP445" s="122"/>
      <c r="BQ445" s="122"/>
      <c r="BR445" s="122"/>
      <c r="BS445" s="122"/>
      <c r="BT445" s="122"/>
      <c r="BU445" s="122"/>
      <c r="BV445" s="122"/>
      <c r="BW445" s="122"/>
      <c r="BX445" s="122"/>
      <c r="BY445" s="122"/>
      <c r="BZ445" s="122"/>
      <c r="CA445" s="122"/>
      <c r="CB445" s="122"/>
      <c r="CC445" s="122"/>
      <c r="CD445" s="122"/>
      <c r="CE445" s="122"/>
      <c r="CF445" s="122"/>
      <c r="CG445" s="122"/>
      <c r="CH445" s="122"/>
      <c r="CI445" s="122"/>
      <c r="CJ445" s="122"/>
      <c r="CK445" s="122"/>
      <c r="CL445" s="122"/>
      <c r="CM445" s="122"/>
      <c r="CN445" s="122"/>
      <c r="CO445" s="122"/>
      <c r="CP445" s="122"/>
      <c r="CQ445" s="122"/>
      <c r="CR445" s="122"/>
      <c r="CS445" s="122"/>
      <c r="CT445" s="122"/>
      <c r="CU445" s="122"/>
      <c r="CV445" s="122"/>
      <c r="CW445" s="122"/>
      <c r="CX445" s="122"/>
      <c r="CY445" s="122"/>
      <c r="CZ445" s="122"/>
      <c r="DA445" s="122"/>
      <c r="DB445" s="122"/>
    </row>
    <row r="446" spans="1:106" x14ac:dyDescent="0.15">
      <c r="A446" s="102">
        <v>445</v>
      </c>
      <c r="B446" s="172"/>
      <c r="C446" s="191"/>
      <c r="D446" s="192"/>
      <c r="E446" s="32" t="s">
        <v>240</v>
      </c>
      <c r="F446" s="187"/>
      <c r="G446" s="25"/>
      <c r="H446" s="25" t="s">
        <v>30</v>
      </c>
      <c r="I446" s="25"/>
      <c r="J446" s="122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  <c r="CK446" s="25"/>
      <c r="CL446" s="25"/>
      <c r="CM446" s="25"/>
      <c r="CN446" s="25"/>
      <c r="CO446" s="25"/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</row>
    <row r="447" spans="1:106" x14ac:dyDescent="0.15">
      <c r="A447" s="102">
        <v>446</v>
      </c>
      <c r="B447" s="172"/>
      <c r="C447" s="174" t="s">
        <v>248</v>
      </c>
      <c r="D447" s="175"/>
      <c r="E447" s="30" t="s">
        <v>239</v>
      </c>
      <c r="F447" s="187"/>
      <c r="G447" s="122" t="s">
        <v>30</v>
      </c>
      <c r="H447" s="122"/>
      <c r="I447" s="122" t="s">
        <v>30</v>
      </c>
      <c r="J447" s="25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2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  <c r="BI447" s="122"/>
      <c r="BJ447" s="122"/>
      <c r="BK447" s="122"/>
      <c r="BL447" s="122"/>
      <c r="BM447" s="122"/>
      <c r="BN447" s="122"/>
      <c r="BO447" s="122"/>
      <c r="BP447" s="122"/>
      <c r="BQ447" s="122"/>
      <c r="BR447" s="122"/>
      <c r="BS447" s="122"/>
      <c r="BT447" s="122"/>
      <c r="BU447" s="122"/>
      <c r="BV447" s="122"/>
      <c r="BW447" s="122"/>
      <c r="BX447" s="122"/>
      <c r="BY447" s="122"/>
      <c r="BZ447" s="122"/>
      <c r="CA447" s="122"/>
      <c r="CB447" s="122"/>
      <c r="CC447" s="122"/>
      <c r="CD447" s="122"/>
      <c r="CE447" s="122"/>
      <c r="CF447" s="122"/>
      <c r="CG447" s="122"/>
      <c r="CH447" s="122"/>
      <c r="CI447" s="122"/>
      <c r="CJ447" s="122"/>
      <c r="CK447" s="122"/>
      <c r="CL447" s="122"/>
      <c r="CM447" s="122"/>
      <c r="CN447" s="122"/>
      <c r="CO447" s="122"/>
      <c r="CP447" s="122"/>
      <c r="CQ447" s="122"/>
      <c r="CR447" s="122"/>
      <c r="CS447" s="122"/>
      <c r="CT447" s="122"/>
      <c r="CU447" s="122"/>
      <c r="CV447" s="122"/>
      <c r="CW447" s="122"/>
      <c r="CX447" s="122"/>
      <c r="CY447" s="122"/>
      <c r="CZ447" s="122"/>
      <c r="DA447" s="122"/>
      <c r="DB447" s="122"/>
    </row>
    <row r="448" spans="1:106" x14ac:dyDescent="0.15">
      <c r="A448" s="102">
        <v>447</v>
      </c>
      <c r="B448" s="172"/>
      <c r="C448" s="176"/>
      <c r="D448" s="177"/>
      <c r="E448" s="31" t="s">
        <v>240</v>
      </c>
      <c r="F448" s="187"/>
      <c r="G448" s="25"/>
      <c r="H448" s="25" t="s">
        <v>30</v>
      </c>
      <c r="I448" s="25"/>
      <c r="J448" s="122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  <c r="CK448" s="25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</row>
    <row r="449" spans="1:106" x14ac:dyDescent="0.15">
      <c r="A449" s="102">
        <v>448</v>
      </c>
      <c r="B449" s="172"/>
      <c r="C449" s="174" t="s">
        <v>249</v>
      </c>
      <c r="D449" s="175"/>
      <c r="E449" s="30" t="s">
        <v>239</v>
      </c>
      <c r="F449" s="187"/>
      <c r="G449" s="122" t="s">
        <v>30</v>
      </c>
      <c r="H449" s="122"/>
      <c r="I449" s="122" t="s">
        <v>30</v>
      </c>
      <c r="J449" s="25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122"/>
      <c r="AB449" s="122"/>
      <c r="AC449" s="122"/>
      <c r="AD449" s="122"/>
      <c r="AE449" s="122"/>
      <c r="AF449" s="122"/>
      <c r="AG449" s="122"/>
      <c r="AH449" s="122"/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  <c r="BI449" s="122"/>
      <c r="BJ449" s="122"/>
      <c r="BK449" s="122"/>
      <c r="BL449" s="122"/>
      <c r="BM449" s="122"/>
      <c r="BN449" s="122"/>
      <c r="BO449" s="122"/>
      <c r="BP449" s="122"/>
      <c r="BQ449" s="122"/>
      <c r="BR449" s="122"/>
      <c r="BS449" s="122"/>
      <c r="BT449" s="122"/>
      <c r="BU449" s="122"/>
      <c r="BV449" s="122"/>
      <c r="BW449" s="122"/>
      <c r="BX449" s="122"/>
      <c r="BY449" s="122"/>
      <c r="BZ449" s="122"/>
      <c r="CA449" s="122"/>
      <c r="CB449" s="122"/>
      <c r="CC449" s="122"/>
      <c r="CD449" s="122"/>
      <c r="CE449" s="122"/>
      <c r="CF449" s="122"/>
      <c r="CG449" s="122"/>
      <c r="CH449" s="122"/>
      <c r="CI449" s="122"/>
      <c r="CJ449" s="122"/>
      <c r="CK449" s="122"/>
      <c r="CL449" s="122"/>
      <c r="CM449" s="122"/>
      <c r="CN449" s="122"/>
      <c r="CO449" s="122"/>
      <c r="CP449" s="122"/>
      <c r="CQ449" s="122"/>
      <c r="CR449" s="122"/>
      <c r="CS449" s="122"/>
      <c r="CT449" s="122"/>
      <c r="CU449" s="122"/>
      <c r="CV449" s="122"/>
      <c r="CW449" s="122"/>
      <c r="CX449" s="122"/>
      <c r="CY449" s="122"/>
      <c r="CZ449" s="122"/>
      <c r="DA449" s="122"/>
      <c r="DB449" s="122"/>
    </row>
    <row r="450" spans="1:106" x14ac:dyDescent="0.15">
      <c r="A450" s="102">
        <v>449</v>
      </c>
      <c r="B450" s="172"/>
      <c r="C450" s="176"/>
      <c r="D450" s="177"/>
      <c r="E450" s="31" t="s">
        <v>240</v>
      </c>
      <c r="F450" s="187"/>
      <c r="G450" s="25"/>
      <c r="H450" s="25" t="s">
        <v>30</v>
      </c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  <c r="CK450" s="25"/>
      <c r="CL450" s="25"/>
      <c r="CM450" s="25"/>
      <c r="CN450" s="25"/>
      <c r="CO450" s="25"/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</row>
    <row r="451" spans="1:106" x14ac:dyDescent="0.15">
      <c r="A451" s="102">
        <v>450</v>
      </c>
      <c r="B451" s="172"/>
      <c r="C451" s="174" t="s">
        <v>250</v>
      </c>
      <c r="D451" s="175"/>
      <c r="E451" s="30" t="s">
        <v>239</v>
      </c>
      <c r="F451" s="187"/>
      <c r="G451" s="122"/>
      <c r="H451" s="122" t="s">
        <v>30</v>
      </c>
      <c r="I451" s="122" t="s">
        <v>30</v>
      </c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122"/>
      <c r="AB451" s="122"/>
      <c r="AC451" s="122"/>
      <c r="AD451" s="122"/>
      <c r="AE451" s="122"/>
      <c r="AF451" s="122"/>
      <c r="AG451" s="122"/>
      <c r="AH451" s="122"/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  <c r="BI451" s="122"/>
      <c r="BJ451" s="122"/>
      <c r="BK451" s="122"/>
      <c r="BL451" s="122"/>
      <c r="BM451" s="122"/>
      <c r="BN451" s="122"/>
      <c r="BO451" s="122"/>
      <c r="BP451" s="122"/>
      <c r="BQ451" s="122"/>
      <c r="BR451" s="122"/>
      <c r="BS451" s="122"/>
      <c r="BT451" s="122"/>
      <c r="BU451" s="122"/>
      <c r="BV451" s="122"/>
      <c r="BW451" s="122"/>
      <c r="BX451" s="122"/>
      <c r="BY451" s="122"/>
      <c r="BZ451" s="122"/>
      <c r="CA451" s="122"/>
      <c r="CB451" s="122"/>
      <c r="CC451" s="122"/>
      <c r="CD451" s="122"/>
      <c r="CE451" s="122"/>
      <c r="CF451" s="122"/>
      <c r="CG451" s="122"/>
      <c r="CH451" s="122"/>
      <c r="CI451" s="122"/>
      <c r="CJ451" s="122"/>
      <c r="CK451" s="122"/>
      <c r="CL451" s="122"/>
      <c r="CM451" s="122"/>
      <c r="CN451" s="122"/>
      <c r="CO451" s="122"/>
      <c r="CP451" s="122"/>
      <c r="CQ451" s="122"/>
      <c r="CR451" s="122"/>
      <c r="CS451" s="122"/>
      <c r="CT451" s="122"/>
      <c r="CU451" s="122"/>
      <c r="CV451" s="122"/>
      <c r="CW451" s="122"/>
      <c r="CX451" s="122"/>
      <c r="CY451" s="122"/>
      <c r="CZ451" s="122"/>
      <c r="DA451" s="122"/>
      <c r="DB451" s="122"/>
    </row>
    <row r="452" spans="1:106" x14ac:dyDescent="0.15">
      <c r="A452" s="102">
        <v>451</v>
      </c>
      <c r="B452" s="172"/>
      <c r="C452" s="176"/>
      <c r="D452" s="177"/>
      <c r="E452" s="31" t="s">
        <v>240</v>
      </c>
      <c r="F452" s="187"/>
      <c r="G452" s="25" t="s">
        <v>30</v>
      </c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  <c r="CK452" s="25"/>
      <c r="CL452" s="25"/>
      <c r="CM452" s="25"/>
      <c r="CN452" s="25"/>
      <c r="CO452" s="25"/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</row>
    <row r="453" spans="1:106" x14ac:dyDescent="0.15">
      <c r="A453" s="102">
        <v>452</v>
      </c>
      <c r="B453" s="172"/>
      <c r="C453" s="174" t="s">
        <v>251</v>
      </c>
      <c r="D453" s="175"/>
      <c r="E453" s="30" t="s">
        <v>239</v>
      </c>
      <c r="F453" s="187"/>
      <c r="G453" s="122"/>
      <c r="H453" s="122" t="s">
        <v>30</v>
      </c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  <c r="AA453" s="122"/>
      <c r="AB453" s="122"/>
      <c r="AC453" s="122"/>
      <c r="AD453" s="122"/>
      <c r="AE453" s="122"/>
      <c r="AF453" s="122"/>
      <c r="AG453" s="122"/>
      <c r="AH453" s="122"/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  <c r="BI453" s="122"/>
      <c r="BJ453" s="122"/>
      <c r="BK453" s="122"/>
      <c r="BL453" s="122"/>
      <c r="BM453" s="122"/>
      <c r="BN453" s="122"/>
      <c r="BO453" s="122"/>
      <c r="BP453" s="122"/>
      <c r="BQ453" s="122"/>
      <c r="BR453" s="122"/>
      <c r="BS453" s="122"/>
      <c r="BT453" s="122"/>
      <c r="BU453" s="122"/>
      <c r="BV453" s="122"/>
      <c r="BW453" s="122"/>
      <c r="BX453" s="122"/>
      <c r="BY453" s="122"/>
      <c r="BZ453" s="122"/>
      <c r="CA453" s="122"/>
      <c r="CB453" s="122"/>
      <c r="CC453" s="122"/>
      <c r="CD453" s="122"/>
      <c r="CE453" s="122"/>
      <c r="CF453" s="122"/>
      <c r="CG453" s="122"/>
      <c r="CH453" s="122"/>
      <c r="CI453" s="122"/>
      <c r="CJ453" s="122"/>
      <c r="CK453" s="122"/>
      <c r="CL453" s="122"/>
      <c r="CM453" s="122"/>
      <c r="CN453" s="122"/>
      <c r="CO453" s="122"/>
      <c r="CP453" s="122"/>
      <c r="CQ453" s="122"/>
      <c r="CR453" s="122"/>
      <c r="CS453" s="122"/>
      <c r="CT453" s="122"/>
      <c r="CU453" s="122"/>
      <c r="CV453" s="122"/>
      <c r="CW453" s="122"/>
      <c r="CX453" s="122"/>
      <c r="CY453" s="122"/>
      <c r="CZ453" s="122"/>
      <c r="DA453" s="122"/>
      <c r="DB453" s="122"/>
    </row>
    <row r="454" spans="1:106" x14ac:dyDescent="0.15">
      <c r="A454" s="102">
        <v>453</v>
      </c>
      <c r="B454" s="172"/>
      <c r="C454" s="176"/>
      <c r="D454" s="177"/>
      <c r="E454" s="31" t="s">
        <v>240</v>
      </c>
      <c r="F454" s="187"/>
      <c r="G454" s="25" t="s">
        <v>30</v>
      </c>
      <c r="H454" s="25"/>
      <c r="I454" s="25" t="s">
        <v>30</v>
      </c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  <c r="CK454" s="25"/>
      <c r="CL454" s="25"/>
      <c r="CM454" s="25"/>
      <c r="CN454" s="25"/>
      <c r="CO454" s="25"/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</row>
    <row r="455" spans="1:106" x14ac:dyDescent="0.15">
      <c r="A455" s="102">
        <v>454</v>
      </c>
      <c r="B455" s="172"/>
      <c r="C455" s="174" t="s">
        <v>252</v>
      </c>
      <c r="D455" s="175"/>
      <c r="E455" s="30" t="s">
        <v>239</v>
      </c>
      <c r="F455" s="187"/>
      <c r="G455" s="122" t="s">
        <v>30</v>
      </c>
      <c r="H455" s="122"/>
      <c r="I455" s="122" t="s">
        <v>30</v>
      </c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  <c r="AA455" s="122"/>
      <c r="AB455" s="122"/>
      <c r="AC455" s="122"/>
      <c r="AD455" s="122"/>
      <c r="AE455" s="122"/>
      <c r="AF455" s="122"/>
      <c r="AG455" s="122"/>
      <c r="AH455" s="122"/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  <c r="BI455" s="122"/>
      <c r="BJ455" s="122"/>
      <c r="BK455" s="122"/>
      <c r="BL455" s="122"/>
      <c r="BM455" s="122"/>
      <c r="BN455" s="122"/>
      <c r="BO455" s="122"/>
      <c r="BP455" s="122"/>
      <c r="BQ455" s="122"/>
      <c r="BR455" s="122"/>
      <c r="BS455" s="122"/>
      <c r="BT455" s="122"/>
      <c r="BU455" s="122"/>
      <c r="BV455" s="122"/>
      <c r="BW455" s="122"/>
      <c r="BX455" s="122"/>
      <c r="BY455" s="122"/>
      <c r="BZ455" s="122"/>
      <c r="CA455" s="122"/>
      <c r="CB455" s="122"/>
      <c r="CC455" s="122"/>
      <c r="CD455" s="122"/>
      <c r="CE455" s="122"/>
      <c r="CF455" s="122"/>
      <c r="CG455" s="122"/>
      <c r="CH455" s="122"/>
      <c r="CI455" s="122"/>
      <c r="CJ455" s="122"/>
      <c r="CK455" s="122"/>
      <c r="CL455" s="122"/>
      <c r="CM455" s="122"/>
      <c r="CN455" s="122"/>
      <c r="CO455" s="122"/>
      <c r="CP455" s="122"/>
      <c r="CQ455" s="122"/>
      <c r="CR455" s="122"/>
      <c r="CS455" s="122"/>
      <c r="CT455" s="122"/>
      <c r="CU455" s="122"/>
      <c r="CV455" s="122"/>
      <c r="CW455" s="122"/>
      <c r="CX455" s="122"/>
      <c r="CY455" s="122"/>
      <c r="CZ455" s="122"/>
      <c r="DA455" s="122"/>
      <c r="DB455" s="122"/>
    </row>
    <row r="456" spans="1:106" x14ac:dyDescent="0.15">
      <c r="A456" s="102">
        <v>455</v>
      </c>
      <c r="B456" s="172"/>
      <c r="C456" s="176"/>
      <c r="D456" s="177"/>
      <c r="E456" s="31" t="s">
        <v>240</v>
      </c>
      <c r="F456" s="187"/>
      <c r="G456" s="25"/>
      <c r="H456" s="25" t="s">
        <v>30</v>
      </c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  <c r="CK456" s="25"/>
      <c r="CL456" s="25"/>
      <c r="CM456" s="25"/>
      <c r="CN456" s="25"/>
      <c r="CO456" s="25"/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</row>
    <row r="457" spans="1:106" x14ac:dyDescent="0.15">
      <c r="A457" s="102">
        <v>456</v>
      </c>
      <c r="B457" s="172"/>
      <c r="C457" s="174" t="s">
        <v>253</v>
      </c>
      <c r="D457" s="175"/>
      <c r="E457" s="30" t="s">
        <v>239</v>
      </c>
      <c r="F457" s="187"/>
      <c r="G457" s="122"/>
      <c r="H457" s="122" t="s">
        <v>30</v>
      </c>
      <c r="I457" s="122" t="s">
        <v>30</v>
      </c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122"/>
      <c r="AB457" s="122"/>
      <c r="AC457" s="122"/>
      <c r="AD457" s="122"/>
      <c r="AE457" s="122"/>
      <c r="AF457" s="122"/>
      <c r="AG457" s="122"/>
      <c r="AH457" s="122"/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  <c r="BI457" s="122"/>
      <c r="BJ457" s="122"/>
      <c r="BK457" s="122"/>
      <c r="BL457" s="122"/>
      <c r="BM457" s="122"/>
      <c r="BN457" s="122"/>
      <c r="BO457" s="122"/>
      <c r="BP457" s="122"/>
      <c r="BQ457" s="122"/>
      <c r="BR457" s="122"/>
      <c r="BS457" s="122"/>
      <c r="BT457" s="122"/>
      <c r="BU457" s="122"/>
      <c r="BV457" s="122"/>
      <c r="BW457" s="122"/>
      <c r="BX457" s="122"/>
      <c r="BY457" s="122"/>
      <c r="BZ457" s="122"/>
      <c r="CA457" s="122"/>
      <c r="CB457" s="122"/>
      <c r="CC457" s="122"/>
      <c r="CD457" s="122"/>
      <c r="CE457" s="122"/>
      <c r="CF457" s="122"/>
      <c r="CG457" s="122"/>
      <c r="CH457" s="122"/>
      <c r="CI457" s="122"/>
      <c r="CJ457" s="122"/>
      <c r="CK457" s="122"/>
      <c r="CL457" s="122"/>
      <c r="CM457" s="122"/>
      <c r="CN457" s="122"/>
      <c r="CO457" s="122"/>
      <c r="CP457" s="122"/>
      <c r="CQ457" s="122"/>
      <c r="CR457" s="122"/>
      <c r="CS457" s="122"/>
      <c r="CT457" s="122"/>
      <c r="CU457" s="122"/>
      <c r="CV457" s="122"/>
      <c r="CW457" s="122"/>
      <c r="CX457" s="122"/>
      <c r="CY457" s="122"/>
      <c r="CZ457" s="122"/>
      <c r="DA457" s="122"/>
      <c r="DB457" s="122"/>
    </row>
    <row r="458" spans="1:106" x14ac:dyDescent="0.15">
      <c r="A458" s="102">
        <v>457</v>
      </c>
      <c r="B458" s="172"/>
      <c r="C458" s="176"/>
      <c r="D458" s="177"/>
      <c r="E458" s="31" t="s">
        <v>240</v>
      </c>
      <c r="F458" s="187"/>
      <c r="G458" s="25" t="s">
        <v>30</v>
      </c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  <c r="CK458" s="25"/>
      <c r="CL458" s="25"/>
      <c r="CM458" s="25"/>
      <c r="CN458" s="25"/>
      <c r="CO458" s="25"/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</row>
    <row r="459" spans="1:106" x14ac:dyDescent="0.15">
      <c r="A459" s="102">
        <v>458</v>
      </c>
      <c r="B459" s="172"/>
      <c r="C459" s="174" t="s">
        <v>254</v>
      </c>
      <c r="D459" s="175"/>
      <c r="E459" s="30" t="s">
        <v>239</v>
      </c>
      <c r="F459" s="187"/>
      <c r="G459" s="122"/>
      <c r="H459" s="122" t="s">
        <v>30</v>
      </c>
      <c r="I459" s="122" t="s">
        <v>30</v>
      </c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  <c r="AA459" s="122"/>
      <c r="AB459" s="122"/>
      <c r="AC459" s="122"/>
      <c r="AD459" s="122"/>
      <c r="AE459" s="122"/>
      <c r="AF459" s="122"/>
      <c r="AG459" s="122"/>
      <c r="AH459" s="122"/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  <c r="BI459" s="122"/>
      <c r="BJ459" s="122"/>
      <c r="BK459" s="122"/>
      <c r="BL459" s="122"/>
      <c r="BM459" s="122"/>
      <c r="BN459" s="122"/>
      <c r="BO459" s="122"/>
      <c r="BP459" s="122"/>
      <c r="BQ459" s="122"/>
      <c r="BR459" s="122"/>
      <c r="BS459" s="122"/>
      <c r="BT459" s="122"/>
      <c r="BU459" s="122"/>
      <c r="BV459" s="122"/>
      <c r="BW459" s="122"/>
      <c r="BX459" s="122"/>
      <c r="BY459" s="122"/>
      <c r="BZ459" s="122"/>
      <c r="CA459" s="122"/>
      <c r="CB459" s="122"/>
      <c r="CC459" s="122"/>
      <c r="CD459" s="122"/>
      <c r="CE459" s="122"/>
      <c r="CF459" s="122"/>
      <c r="CG459" s="122"/>
      <c r="CH459" s="122"/>
      <c r="CI459" s="122"/>
      <c r="CJ459" s="122"/>
      <c r="CK459" s="122"/>
      <c r="CL459" s="122"/>
      <c r="CM459" s="122"/>
      <c r="CN459" s="122"/>
      <c r="CO459" s="122"/>
      <c r="CP459" s="122"/>
      <c r="CQ459" s="122"/>
      <c r="CR459" s="122"/>
      <c r="CS459" s="122"/>
      <c r="CT459" s="122"/>
      <c r="CU459" s="122"/>
      <c r="CV459" s="122"/>
      <c r="CW459" s="122"/>
      <c r="CX459" s="122"/>
      <c r="CY459" s="122"/>
      <c r="CZ459" s="122"/>
      <c r="DA459" s="122"/>
      <c r="DB459" s="122"/>
    </row>
    <row r="460" spans="1:106" x14ac:dyDescent="0.15">
      <c r="A460" s="102">
        <v>459</v>
      </c>
      <c r="B460" s="172"/>
      <c r="C460" s="176"/>
      <c r="D460" s="177"/>
      <c r="E460" s="31" t="s">
        <v>240</v>
      </c>
      <c r="F460" s="187"/>
      <c r="G460" s="25" t="s">
        <v>30</v>
      </c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  <c r="CK460" s="25"/>
      <c r="CL460" s="25"/>
      <c r="CM460" s="25"/>
      <c r="CN460" s="25"/>
      <c r="CO460" s="25"/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</row>
    <row r="461" spans="1:106" x14ac:dyDescent="0.15">
      <c r="A461" s="102">
        <v>460</v>
      </c>
      <c r="B461" s="172"/>
      <c r="C461" s="174" t="s">
        <v>255</v>
      </c>
      <c r="D461" s="175"/>
      <c r="E461" s="30" t="s">
        <v>239</v>
      </c>
      <c r="F461" s="187"/>
      <c r="G461" s="122" t="s">
        <v>30</v>
      </c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  <c r="AA461" s="122"/>
      <c r="AB461" s="122"/>
      <c r="AC461" s="122"/>
      <c r="AD461" s="122"/>
      <c r="AE461" s="122"/>
      <c r="AF461" s="122"/>
      <c r="AG461" s="122"/>
      <c r="AH461" s="122"/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  <c r="BI461" s="122"/>
      <c r="BJ461" s="122"/>
      <c r="BK461" s="122"/>
      <c r="BL461" s="122"/>
      <c r="BM461" s="122"/>
      <c r="BN461" s="122"/>
      <c r="BO461" s="122"/>
      <c r="BP461" s="122"/>
      <c r="BQ461" s="122"/>
      <c r="BR461" s="122"/>
      <c r="BS461" s="122"/>
      <c r="BT461" s="122"/>
      <c r="BU461" s="122"/>
      <c r="BV461" s="122"/>
      <c r="BW461" s="122"/>
      <c r="BX461" s="122"/>
      <c r="BY461" s="122"/>
      <c r="BZ461" s="122"/>
      <c r="CA461" s="122"/>
      <c r="CB461" s="122"/>
      <c r="CC461" s="122"/>
      <c r="CD461" s="122"/>
      <c r="CE461" s="122"/>
      <c r="CF461" s="122"/>
      <c r="CG461" s="122"/>
      <c r="CH461" s="122"/>
      <c r="CI461" s="122"/>
      <c r="CJ461" s="122"/>
      <c r="CK461" s="122"/>
      <c r="CL461" s="122"/>
      <c r="CM461" s="122"/>
      <c r="CN461" s="122"/>
      <c r="CO461" s="122"/>
      <c r="CP461" s="122"/>
      <c r="CQ461" s="122"/>
      <c r="CR461" s="122"/>
      <c r="CS461" s="122"/>
      <c r="CT461" s="122"/>
      <c r="CU461" s="122"/>
      <c r="CV461" s="122"/>
      <c r="CW461" s="122"/>
      <c r="CX461" s="122"/>
      <c r="CY461" s="122"/>
      <c r="CZ461" s="122"/>
      <c r="DA461" s="122"/>
      <c r="DB461" s="122"/>
    </row>
    <row r="462" spans="1:106" x14ac:dyDescent="0.15">
      <c r="A462" s="102">
        <v>461</v>
      </c>
      <c r="B462" s="172"/>
      <c r="C462" s="176"/>
      <c r="D462" s="177"/>
      <c r="E462" s="31" t="s">
        <v>240</v>
      </c>
      <c r="F462" s="187"/>
      <c r="G462" s="25"/>
      <c r="H462" s="25" t="s">
        <v>30</v>
      </c>
      <c r="I462" s="25" t="s">
        <v>30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</row>
    <row r="463" spans="1:106" x14ac:dyDescent="0.15">
      <c r="A463" s="102">
        <v>462</v>
      </c>
      <c r="B463" s="172"/>
      <c r="C463" s="174" t="s">
        <v>256</v>
      </c>
      <c r="D463" s="175"/>
      <c r="E463" s="30" t="s">
        <v>239</v>
      </c>
      <c r="F463" s="187"/>
      <c r="G463" s="122" t="s">
        <v>30</v>
      </c>
      <c r="H463" s="122"/>
      <c r="I463" s="122" t="s">
        <v>30</v>
      </c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122"/>
      <c r="AB463" s="122"/>
      <c r="AC463" s="122"/>
      <c r="AD463" s="122"/>
      <c r="AE463" s="122"/>
      <c r="AF463" s="122"/>
      <c r="AG463" s="122"/>
      <c r="AH463" s="122"/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  <c r="BI463" s="122"/>
      <c r="BJ463" s="122"/>
      <c r="BK463" s="122"/>
      <c r="BL463" s="122"/>
      <c r="BM463" s="122"/>
      <c r="BN463" s="122"/>
      <c r="BO463" s="122"/>
      <c r="BP463" s="122"/>
      <c r="BQ463" s="122"/>
      <c r="BR463" s="122"/>
      <c r="BS463" s="122"/>
      <c r="BT463" s="122"/>
      <c r="BU463" s="122"/>
      <c r="BV463" s="122"/>
      <c r="BW463" s="122"/>
      <c r="BX463" s="122"/>
      <c r="BY463" s="122"/>
      <c r="BZ463" s="122"/>
      <c r="CA463" s="122"/>
      <c r="CB463" s="122"/>
      <c r="CC463" s="122"/>
      <c r="CD463" s="122"/>
      <c r="CE463" s="122"/>
      <c r="CF463" s="122"/>
      <c r="CG463" s="122"/>
      <c r="CH463" s="122"/>
      <c r="CI463" s="122"/>
      <c r="CJ463" s="122"/>
      <c r="CK463" s="122"/>
      <c r="CL463" s="122"/>
      <c r="CM463" s="122"/>
      <c r="CN463" s="122"/>
      <c r="CO463" s="122"/>
      <c r="CP463" s="122"/>
      <c r="CQ463" s="122"/>
      <c r="CR463" s="122"/>
      <c r="CS463" s="122"/>
      <c r="CT463" s="122"/>
      <c r="CU463" s="122"/>
      <c r="CV463" s="122"/>
      <c r="CW463" s="122"/>
      <c r="CX463" s="122"/>
      <c r="CY463" s="122"/>
      <c r="CZ463" s="122"/>
      <c r="DA463" s="122"/>
      <c r="DB463" s="122"/>
    </row>
    <row r="464" spans="1:106" x14ac:dyDescent="0.15">
      <c r="A464" s="102">
        <v>463</v>
      </c>
      <c r="B464" s="172"/>
      <c r="C464" s="176"/>
      <c r="D464" s="177"/>
      <c r="E464" s="31" t="s">
        <v>240</v>
      </c>
      <c r="F464" s="187"/>
      <c r="G464" s="25"/>
      <c r="H464" s="25" t="s">
        <v>30</v>
      </c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</row>
    <row r="465" spans="1:106" x14ac:dyDescent="0.15">
      <c r="A465" s="102">
        <v>464</v>
      </c>
      <c r="B465" s="172"/>
      <c r="C465" s="174" t="s">
        <v>257</v>
      </c>
      <c r="D465" s="175"/>
      <c r="E465" s="30" t="s">
        <v>239</v>
      </c>
      <c r="F465" s="187"/>
      <c r="G465" s="122" t="s">
        <v>30</v>
      </c>
      <c r="H465" s="122"/>
      <c r="I465" s="122" t="s">
        <v>30</v>
      </c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  <c r="AA465" s="122"/>
      <c r="AB465" s="122"/>
      <c r="AC465" s="122"/>
      <c r="AD465" s="122"/>
      <c r="AE465" s="122"/>
      <c r="AF465" s="122"/>
      <c r="AG465" s="122"/>
      <c r="AH465" s="122"/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  <c r="BI465" s="122"/>
      <c r="BJ465" s="122"/>
      <c r="BK465" s="122"/>
      <c r="BL465" s="122"/>
      <c r="BM465" s="122"/>
      <c r="BN465" s="122"/>
      <c r="BO465" s="122"/>
      <c r="BP465" s="122"/>
      <c r="BQ465" s="122"/>
      <c r="BR465" s="122"/>
      <c r="BS465" s="122"/>
      <c r="BT465" s="122"/>
      <c r="BU465" s="122"/>
      <c r="BV465" s="122"/>
      <c r="BW465" s="122"/>
      <c r="BX465" s="122"/>
      <c r="BY465" s="122"/>
      <c r="BZ465" s="122"/>
      <c r="CA465" s="122"/>
      <c r="CB465" s="122"/>
      <c r="CC465" s="122"/>
      <c r="CD465" s="122"/>
      <c r="CE465" s="122"/>
      <c r="CF465" s="122"/>
      <c r="CG465" s="122"/>
      <c r="CH465" s="122"/>
      <c r="CI465" s="122"/>
      <c r="CJ465" s="122"/>
      <c r="CK465" s="122"/>
      <c r="CL465" s="122"/>
      <c r="CM465" s="122"/>
      <c r="CN465" s="122"/>
      <c r="CO465" s="122"/>
      <c r="CP465" s="122"/>
      <c r="CQ465" s="122"/>
      <c r="CR465" s="122"/>
      <c r="CS465" s="122"/>
      <c r="CT465" s="122"/>
      <c r="CU465" s="122"/>
      <c r="CV465" s="122"/>
      <c r="CW465" s="122"/>
      <c r="CX465" s="122"/>
      <c r="CY465" s="122"/>
      <c r="CZ465" s="122"/>
      <c r="DA465" s="122"/>
      <c r="DB465" s="122"/>
    </row>
    <row r="466" spans="1:106" x14ac:dyDescent="0.15">
      <c r="A466" s="102">
        <v>465</v>
      </c>
      <c r="B466" s="172"/>
      <c r="C466" s="176"/>
      <c r="D466" s="177"/>
      <c r="E466" s="31" t="s">
        <v>240</v>
      </c>
      <c r="F466" s="187"/>
      <c r="G466" s="25"/>
      <c r="H466" s="25" t="s">
        <v>30</v>
      </c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</row>
    <row r="467" spans="1:106" x14ac:dyDescent="0.15">
      <c r="A467" s="102">
        <v>466</v>
      </c>
      <c r="B467" s="172"/>
      <c r="C467" s="174" t="s">
        <v>258</v>
      </c>
      <c r="D467" s="175"/>
      <c r="E467" s="30" t="s">
        <v>239</v>
      </c>
      <c r="F467" s="187"/>
      <c r="G467" s="122"/>
      <c r="H467" s="122" t="s">
        <v>30</v>
      </c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122"/>
      <c r="AB467" s="122"/>
      <c r="AC467" s="122"/>
      <c r="AD467" s="122"/>
      <c r="AE467" s="122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  <c r="BI467" s="122"/>
      <c r="BJ467" s="122"/>
      <c r="BK467" s="122"/>
      <c r="BL467" s="122"/>
      <c r="BM467" s="122"/>
      <c r="BN467" s="122"/>
      <c r="BO467" s="122"/>
      <c r="BP467" s="122"/>
      <c r="BQ467" s="122"/>
      <c r="BR467" s="122"/>
      <c r="BS467" s="122"/>
      <c r="BT467" s="122"/>
      <c r="BU467" s="122"/>
      <c r="BV467" s="122"/>
      <c r="BW467" s="122"/>
      <c r="BX467" s="122"/>
      <c r="BY467" s="122"/>
      <c r="BZ467" s="122"/>
      <c r="CA467" s="122"/>
      <c r="CB467" s="122"/>
      <c r="CC467" s="122"/>
      <c r="CD467" s="122"/>
      <c r="CE467" s="122"/>
      <c r="CF467" s="122"/>
      <c r="CG467" s="122"/>
      <c r="CH467" s="122"/>
      <c r="CI467" s="122"/>
      <c r="CJ467" s="122"/>
      <c r="CK467" s="122"/>
      <c r="CL467" s="122"/>
      <c r="CM467" s="122"/>
      <c r="CN467" s="122"/>
      <c r="CO467" s="122"/>
      <c r="CP467" s="122"/>
      <c r="CQ467" s="122"/>
      <c r="CR467" s="122"/>
      <c r="CS467" s="122"/>
      <c r="CT467" s="122"/>
      <c r="CU467" s="122"/>
      <c r="CV467" s="122"/>
      <c r="CW467" s="122"/>
      <c r="CX467" s="122"/>
      <c r="CY467" s="122"/>
      <c r="CZ467" s="122"/>
      <c r="DA467" s="122"/>
      <c r="DB467" s="122"/>
    </row>
    <row r="468" spans="1:106" x14ac:dyDescent="0.15">
      <c r="A468" s="102">
        <v>467</v>
      </c>
      <c r="B468" s="172"/>
      <c r="C468" s="176"/>
      <c r="D468" s="177"/>
      <c r="E468" s="31" t="s">
        <v>240</v>
      </c>
      <c r="F468" s="187"/>
      <c r="G468" s="25" t="s">
        <v>30</v>
      </c>
      <c r="H468" s="25"/>
      <c r="I468" s="25" t="s">
        <v>30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</row>
    <row r="469" spans="1:106" x14ac:dyDescent="0.15">
      <c r="A469" s="102">
        <v>468</v>
      </c>
      <c r="B469" s="172"/>
      <c r="C469" s="174" t="s">
        <v>259</v>
      </c>
      <c r="D469" s="175"/>
      <c r="E469" s="30" t="s">
        <v>239</v>
      </c>
      <c r="F469" s="187"/>
      <c r="G469" s="122"/>
      <c r="H469" s="122" t="s">
        <v>30</v>
      </c>
      <c r="I469" s="122" t="s">
        <v>30</v>
      </c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122"/>
      <c r="AD469" s="122"/>
      <c r="AE469" s="122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  <c r="BI469" s="122"/>
      <c r="BJ469" s="122"/>
      <c r="BK469" s="122"/>
      <c r="BL469" s="122"/>
      <c r="BM469" s="122"/>
      <c r="BN469" s="122"/>
      <c r="BO469" s="122"/>
      <c r="BP469" s="122"/>
      <c r="BQ469" s="122"/>
      <c r="BR469" s="122"/>
      <c r="BS469" s="122"/>
      <c r="BT469" s="122"/>
      <c r="BU469" s="122"/>
      <c r="BV469" s="122"/>
      <c r="BW469" s="122"/>
      <c r="BX469" s="122"/>
      <c r="BY469" s="122"/>
      <c r="BZ469" s="122"/>
      <c r="CA469" s="122"/>
      <c r="CB469" s="122"/>
      <c r="CC469" s="122"/>
      <c r="CD469" s="122"/>
      <c r="CE469" s="122"/>
      <c r="CF469" s="122"/>
      <c r="CG469" s="122"/>
      <c r="CH469" s="122"/>
      <c r="CI469" s="122"/>
      <c r="CJ469" s="122"/>
      <c r="CK469" s="122"/>
      <c r="CL469" s="122"/>
      <c r="CM469" s="122"/>
      <c r="CN469" s="122"/>
      <c r="CO469" s="122"/>
      <c r="CP469" s="122"/>
      <c r="CQ469" s="122"/>
      <c r="CR469" s="122"/>
      <c r="CS469" s="122"/>
      <c r="CT469" s="122"/>
      <c r="CU469" s="122"/>
      <c r="CV469" s="122"/>
      <c r="CW469" s="122"/>
      <c r="CX469" s="122"/>
      <c r="CY469" s="122"/>
      <c r="CZ469" s="122"/>
      <c r="DA469" s="122"/>
      <c r="DB469" s="122"/>
    </row>
    <row r="470" spans="1:106" x14ac:dyDescent="0.15">
      <c r="A470" s="102">
        <v>469</v>
      </c>
      <c r="B470" s="172"/>
      <c r="C470" s="176"/>
      <c r="D470" s="177"/>
      <c r="E470" s="31" t="s">
        <v>240</v>
      </c>
      <c r="F470" s="187"/>
      <c r="G470" s="25" t="s">
        <v>30</v>
      </c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</row>
    <row r="471" spans="1:106" x14ac:dyDescent="0.15">
      <c r="A471" s="102">
        <v>470</v>
      </c>
      <c r="B471" s="172"/>
      <c r="C471" s="174" t="s">
        <v>260</v>
      </c>
      <c r="D471" s="175"/>
      <c r="E471" s="30" t="s">
        <v>239</v>
      </c>
      <c r="F471" s="187"/>
      <c r="G471" s="122" t="s">
        <v>30</v>
      </c>
      <c r="H471" s="122"/>
      <c r="I471" s="122" t="s">
        <v>30</v>
      </c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  <c r="AF471" s="122"/>
      <c r="AG471" s="122"/>
      <c r="AH471" s="122"/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  <c r="BI471" s="122"/>
      <c r="BJ471" s="122"/>
      <c r="BK471" s="122"/>
      <c r="BL471" s="122"/>
      <c r="BM471" s="122"/>
      <c r="BN471" s="122"/>
      <c r="BO471" s="122"/>
      <c r="BP471" s="122"/>
      <c r="BQ471" s="122"/>
      <c r="BR471" s="122"/>
      <c r="BS471" s="122"/>
      <c r="BT471" s="122"/>
      <c r="BU471" s="122"/>
      <c r="BV471" s="122"/>
      <c r="BW471" s="122"/>
      <c r="BX471" s="122"/>
      <c r="BY471" s="122"/>
      <c r="BZ471" s="122"/>
      <c r="CA471" s="122"/>
      <c r="CB471" s="122"/>
      <c r="CC471" s="122"/>
      <c r="CD471" s="122"/>
      <c r="CE471" s="122"/>
      <c r="CF471" s="122"/>
      <c r="CG471" s="122"/>
      <c r="CH471" s="122"/>
      <c r="CI471" s="122"/>
      <c r="CJ471" s="122"/>
      <c r="CK471" s="122"/>
      <c r="CL471" s="122"/>
      <c r="CM471" s="122"/>
      <c r="CN471" s="122"/>
      <c r="CO471" s="122"/>
      <c r="CP471" s="122"/>
      <c r="CQ471" s="122"/>
      <c r="CR471" s="122"/>
      <c r="CS471" s="122"/>
      <c r="CT471" s="122"/>
      <c r="CU471" s="122"/>
      <c r="CV471" s="122"/>
      <c r="CW471" s="122"/>
      <c r="CX471" s="122"/>
      <c r="CY471" s="122"/>
      <c r="CZ471" s="122"/>
      <c r="DA471" s="122"/>
      <c r="DB471" s="122"/>
    </row>
    <row r="472" spans="1:106" x14ac:dyDescent="0.15">
      <c r="A472" s="102">
        <v>471</v>
      </c>
      <c r="B472" s="173"/>
      <c r="C472" s="176"/>
      <c r="D472" s="177"/>
      <c r="E472" s="31" t="s">
        <v>240</v>
      </c>
      <c r="F472" s="188"/>
      <c r="G472" s="25"/>
      <c r="H472" s="25" t="s">
        <v>30</v>
      </c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</row>
    <row r="473" spans="1:106" ht="138" customHeight="1" thickBot="1" x14ac:dyDescent="0.2">
      <c r="A473" s="102">
        <v>472</v>
      </c>
      <c r="B473" s="338" t="s">
        <v>60</v>
      </c>
      <c r="C473" s="338"/>
      <c r="D473" s="338"/>
      <c r="E473" s="339"/>
      <c r="F473" s="16" t="s">
        <v>700</v>
      </c>
      <c r="G473" s="139" t="s">
        <v>562</v>
      </c>
      <c r="H473" s="139" t="s">
        <v>563</v>
      </c>
      <c r="I473" s="139" t="s">
        <v>60</v>
      </c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  <c r="AB473" s="139"/>
      <c r="AC473" s="139"/>
      <c r="AD473" s="139"/>
      <c r="AE473" s="139"/>
      <c r="AF473" s="139"/>
      <c r="AG473" s="139"/>
      <c r="AH473" s="139"/>
      <c r="AI473" s="139"/>
      <c r="AJ473" s="139"/>
      <c r="AK473" s="139"/>
      <c r="AL473" s="139"/>
      <c r="AM473" s="139"/>
      <c r="AN473" s="139"/>
      <c r="AO473" s="139"/>
      <c r="AP473" s="139"/>
      <c r="AQ473" s="139"/>
      <c r="AR473" s="139"/>
      <c r="AS473" s="139"/>
      <c r="AT473" s="139"/>
      <c r="AU473" s="139"/>
      <c r="AV473" s="139"/>
      <c r="AW473" s="139"/>
      <c r="AX473" s="139"/>
      <c r="AY473" s="139"/>
      <c r="AZ473" s="139"/>
      <c r="BA473" s="139"/>
      <c r="BB473" s="139"/>
      <c r="BC473" s="139"/>
      <c r="BD473" s="139"/>
      <c r="BE473" s="139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  <c r="BU473" s="139"/>
      <c r="BV473" s="139"/>
      <c r="BW473" s="139"/>
      <c r="BX473" s="139"/>
      <c r="BY473" s="139"/>
      <c r="BZ473" s="139"/>
      <c r="CA473" s="139"/>
      <c r="CB473" s="139"/>
      <c r="CC473" s="139"/>
      <c r="CD473" s="139"/>
      <c r="CE473" s="139"/>
      <c r="CF473" s="139"/>
      <c r="CG473" s="139"/>
      <c r="CH473" s="139"/>
      <c r="CI473" s="139"/>
      <c r="CJ473" s="139"/>
      <c r="CK473" s="139"/>
      <c r="CL473" s="139"/>
      <c r="CM473" s="139"/>
      <c r="CN473" s="139"/>
      <c r="CO473" s="139"/>
      <c r="CP473" s="139"/>
      <c r="CQ473" s="139"/>
      <c r="CR473" s="139"/>
      <c r="CS473" s="139"/>
      <c r="CT473" s="139"/>
      <c r="CU473" s="139"/>
      <c r="CV473" s="139"/>
      <c r="CW473" s="139"/>
      <c r="CX473" s="139"/>
      <c r="CY473" s="139"/>
      <c r="CZ473" s="139"/>
      <c r="DA473" s="139"/>
      <c r="DB473" s="139"/>
    </row>
    <row r="474" spans="1:106" ht="24" customHeight="1" thickBot="1" x14ac:dyDescent="0.2">
      <c r="A474" s="102">
        <v>473</v>
      </c>
      <c r="C474" s="101"/>
      <c r="D474" s="101"/>
      <c r="E474" s="101"/>
      <c r="F474" s="113" t="s">
        <v>270</v>
      </c>
      <c r="G474" s="96">
        <f t="shared" ref="G474:AL474" si="0">G41
+IF(COUNTA(G53:G54)&gt;1,1,COUNTA(G53:G54))
+COUNTA(G59)
+COUNTA(G62)
+IF(COUNTA(G66:G76)&gt;3,3,COUNTA(G66:G76))
+COUNTA(G100)
+IF(COUNTA(G240:G241)&gt;1,1,COUNTA(G240:G241))
+IF(COUNTA(G263:G264)&gt;1,1,COUNTA(G263:G264))
+IF(COUNTA(G271:G272)&gt;1,1,COUNTA(G271:G272))
+IF(COUNTA(G275:G276)&gt;1,1,COUNTA(G275:G276))
+COUNTA(G283)
+COUNTA(G290)
+COUNTA(G301)
+COUNTA(G309)
+COUNTA(G341)
+COUNTA(G369)
+COUNTA(G372)
+COUNTA(G393)
+COUNTA(G441)
+COUNTA(G446)</f>
        <v>18</v>
      </c>
      <c r="H474" s="96">
        <f t="shared" si="0"/>
        <v>14</v>
      </c>
      <c r="I474" s="96">
        <f t="shared" si="0"/>
        <v>12</v>
      </c>
      <c r="J474" s="96">
        <f t="shared" ref="J474" si="1">J41
+IF(COUNTA(J53:J54)&gt;1,1,COUNTA(J53:J54))
+COUNTA(J59)
+COUNTA(J62)
+IF(COUNTA(J66:J76)&gt;3,3,COUNTA(J66:J76))
+COUNTA(J100)
+IF(COUNTA(J240:J241)&gt;1,1,COUNTA(J240:J241))
+IF(COUNTA(J263:J264)&gt;1,1,COUNTA(J263:J264))
+IF(COUNTA(J271:J272)&gt;1,1,COUNTA(J271:J272))
+IF(COUNTA(J275:J276)&gt;1,1,COUNTA(J275:J276))
+COUNTA(J283)
+COUNTA(J290)
+COUNTA(J301)
+COUNTA(J309)
+COUNTA(J341)
+COUNTA(J369)
+COUNTA(J372)
+COUNTA(J393)
+COUNTA(J441)
+COUNTA(J446)</f>
        <v>0</v>
      </c>
      <c r="K474" s="96">
        <f t="shared" ref="K474" si="2">K41
+IF(COUNTA(K53:K54)&gt;1,1,COUNTA(K53:K54))
+COUNTA(K59)
+COUNTA(K62)
+IF(COUNTA(K66:K76)&gt;3,3,COUNTA(K66:K76))
+COUNTA(K100)
+IF(COUNTA(K240:K241)&gt;1,1,COUNTA(K240:K241))
+IF(COUNTA(K263:K264)&gt;1,1,COUNTA(K263:K264))
+IF(COUNTA(K271:K272)&gt;1,1,COUNTA(K271:K272))
+IF(COUNTA(K275:K276)&gt;1,1,COUNTA(K275:K276))
+COUNTA(K283)
+COUNTA(K290)
+COUNTA(K301)
+COUNTA(K309)
+COUNTA(K341)
+COUNTA(K369)
+COUNTA(K372)
+COUNTA(K393)
+COUNTA(K441)
+COUNTA(K446)</f>
        <v>0</v>
      </c>
      <c r="L474" s="96">
        <f t="shared" ref="L474" si="3">L41
+IF(COUNTA(L53:L54)&gt;1,1,COUNTA(L53:L54))
+COUNTA(L59)
+COUNTA(L62)
+IF(COUNTA(L66:L76)&gt;3,3,COUNTA(L66:L76))
+COUNTA(L100)
+IF(COUNTA(L240:L241)&gt;1,1,COUNTA(L240:L241))
+IF(COUNTA(L263:L264)&gt;1,1,COUNTA(L263:L264))
+IF(COUNTA(L271:L272)&gt;1,1,COUNTA(L271:L272))
+IF(COUNTA(L275:L276)&gt;1,1,COUNTA(L275:L276))
+COUNTA(L283)
+COUNTA(L290)
+COUNTA(L301)
+COUNTA(L309)
+COUNTA(L341)
+COUNTA(L369)
+COUNTA(L372)
+COUNTA(L393)
+COUNTA(L441)
+COUNTA(L446)</f>
        <v>0</v>
      </c>
      <c r="M474" s="96">
        <f t="shared" si="0"/>
        <v>0</v>
      </c>
      <c r="N474" s="96">
        <f t="shared" si="0"/>
        <v>0</v>
      </c>
      <c r="O474" s="96">
        <f t="shared" si="0"/>
        <v>0</v>
      </c>
      <c r="P474" s="96">
        <f t="shared" si="0"/>
        <v>0</v>
      </c>
      <c r="Q474" s="96">
        <f t="shared" si="0"/>
        <v>0</v>
      </c>
      <c r="R474" s="96">
        <f t="shared" si="0"/>
        <v>0</v>
      </c>
      <c r="S474" s="96">
        <f t="shared" si="0"/>
        <v>0</v>
      </c>
      <c r="T474" s="96">
        <f t="shared" si="0"/>
        <v>0</v>
      </c>
      <c r="U474" s="96">
        <f t="shared" si="0"/>
        <v>0</v>
      </c>
      <c r="V474" s="96">
        <f t="shared" si="0"/>
        <v>0</v>
      </c>
      <c r="W474" s="96">
        <f t="shared" si="0"/>
        <v>0</v>
      </c>
      <c r="X474" s="96">
        <f t="shared" si="0"/>
        <v>0</v>
      </c>
      <c r="Y474" s="96">
        <f t="shared" si="0"/>
        <v>0</v>
      </c>
      <c r="Z474" s="96">
        <f t="shared" si="0"/>
        <v>0</v>
      </c>
      <c r="AA474" s="96">
        <f t="shared" si="0"/>
        <v>0</v>
      </c>
      <c r="AB474" s="96">
        <f t="shared" si="0"/>
        <v>0</v>
      </c>
      <c r="AC474" s="96">
        <f t="shared" si="0"/>
        <v>1</v>
      </c>
      <c r="AD474" s="96">
        <f t="shared" si="0"/>
        <v>0</v>
      </c>
      <c r="AE474" s="96">
        <f t="shared" si="0"/>
        <v>0</v>
      </c>
      <c r="AF474" s="96">
        <f t="shared" si="0"/>
        <v>0</v>
      </c>
      <c r="AG474" s="96">
        <f t="shared" si="0"/>
        <v>0</v>
      </c>
      <c r="AH474" s="96">
        <f t="shared" si="0"/>
        <v>0</v>
      </c>
      <c r="AI474" s="96">
        <f t="shared" si="0"/>
        <v>0</v>
      </c>
      <c r="AJ474" s="96">
        <f t="shared" si="0"/>
        <v>0</v>
      </c>
      <c r="AK474" s="96">
        <f t="shared" si="0"/>
        <v>0</v>
      </c>
      <c r="AL474" s="96">
        <f t="shared" si="0"/>
        <v>0</v>
      </c>
      <c r="AM474" s="96">
        <f t="shared" ref="AM474:BR474" si="4">AM41
+IF(COUNTA(AM53:AM54)&gt;1,1,COUNTA(AM53:AM54))
+COUNTA(AM59)
+COUNTA(AM62)
+IF(COUNTA(AM66:AM76)&gt;3,3,COUNTA(AM66:AM76))
+COUNTA(AM100)
+IF(COUNTA(AM240:AM241)&gt;1,1,COUNTA(AM240:AM241))
+IF(COUNTA(AM263:AM264)&gt;1,1,COUNTA(AM263:AM264))
+IF(COUNTA(AM271:AM272)&gt;1,1,COUNTA(AM271:AM272))
+IF(COUNTA(AM275:AM276)&gt;1,1,COUNTA(AM275:AM276))
+COUNTA(AM283)
+COUNTA(AM290)
+COUNTA(AM301)
+COUNTA(AM309)
+COUNTA(AM341)
+COUNTA(AM369)
+COUNTA(AM372)
+COUNTA(AM393)
+COUNTA(AM441)
+COUNTA(AM446)</f>
        <v>0</v>
      </c>
      <c r="AN474" s="96">
        <f t="shared" si="4"/>
        <v>0</v>
      </c>
      <c r="AO474" s="96">
        <f t="shared" si="4"/>
        <v>0</v>
      </c>
      <c r="AP474" s="96">
        <f t="shared" si="4"/>
        <v>0</v>
      </c>
      <c r="AQ474" s="96">
        <f t="shared" si="4"/>
        <v>0</v>
      </c>
      <c r="AR474" s="96">
        <f t="shared" si="4"/>
        <v>0</v>
      </c>
      <c r="AS474" s="96">
        <f t="shared" si="4"/>
        <v>0</v>
      </c>
      <c r="AT474" s="96">
        <f t="shared" si="4"/>
        <v>0</v>
      </c>
      <c r="AU474" s="96">
        <f t="shared" si="4"/>
        <v>0</v>
      </c>
      <c r="AV474" s="96">
        <f t="shared" si="4"/>
        <v>0</v>
      </c>
      <c r="AW474" s="96">
        <f t="shared" si="4"/>
        <v>0</v>
      </c>
      <c r="AX474" s="96">
        <f t="shared" si="4"/>
        <v>0</v>
      </c>
      <c r="AY474" s="96">
        <f t="shared" si="4"/>
        <v>0</v>
      </c>
      <c r="AZ474" s="96">
        <f t="shared" si="4"/>
        <v>0</v>
      </c>
      <c r="BA474" s="96">
        <f t="shared" si="4"/>
        <v>0</v>
      </c>
      <c r="BB474" s="96">
        <f t="shared" si="4"/>
        <v>0</v>
      </c>
      <c r="BC474" s="96">
        <f t="shared" si="4"/>
        <v>0</v>
      </c>
      <c r="BD474" s="96">
        <f t="shared" si="4"/>
        <v>0</v>
      </c>
      <c r="BE474" s="96">
        <f t="shared" si="4"/>
        <v>0</v>
      </c>
      <c r="BF474" s="96">
        <f t="shared" si="4"/>
        <v>0</v>
      </c>
      <c r="BG474" s="96">
        <f t="shared" si="4"/>
        <v>0</v>
      </c>
      <c r="BH474" s="96">
        <f t="shared" si="4"/>
        <v>0</v>
      </c>
      <c r="BI474" s="96">
        <f t="shared" si="4"/>
        <v>0</v>
      </c>
      <c r="BJ474" s="96">
        <f t="shared" si="4"/>
        <v>0</v>
      </c>
      <c r="BK474" s="96">
        <f t="shared" si="4"/>
        <v>0</v>
      </c>
      <c r="BL474" s="96">
        <f t="shared" si="4"/>
        <v>0</v>
      </c>
      <c r="BM474" s="96">
        <f t="shared" si="4"/>
        <v>0</v>
      </c>
      <c r="BN474" s="96">
        <f t="shared" si="4"/>
        <v>0</v>
      </c>
      <c r="BO474" s="96">
        <f t="shared" si="4"/>
        <v>0</v>
      </c>
      <c r="BP474" s="96">
        <f t="shared" si="4"/>
        <v>0</v>
      </c>
      <c r="BQ474" s="96">
        <f t="shared" si="4"/>
        <v>0</v>
      </c>
      <c r="BR474" s="96">
        <f t="shared" si="4"/>
        <v>0</v>
      </c>
      <c r="BS474" s="96">
        <f t="shared" ref="BS474:DB474" si="5">BS41
+IF(COUNTA(BS53:BS54)&gt;1,1,COUNTA(BS53:BS54))
+COUNTA(BS59)
+COUNTA(BS62)
+IF(COUNTA(BS66:BS76)&gt;3,3,COUNTA(BS66:BS76))
+COUNTA(BS100)
+IF(COUNTA(BS240:BS241)&gt;1,1,COUNTA(BS240:BS241))
+IF(COUNTA(BS263:BS264)&gt;1,1,COUNTA(BS263:BS264))
+IF(COUNTA(BS271:BS272)&gt;1,1,COUNTA(BS271:BS272))
+IF(COUNTA(BS275:BS276)&gt;1,1,COUNTA(BS275:BS276))
+COUNTA(BS283)
+COUNTA(BS290)
+COUNTA(BS301)
+COUNTA(BS309)
+COUNTA(BS341)
+COUNTA(BS369)
+COUNTA(BS372)
+COUNTA(BS393)
+COUNTA(BS441)
+COUNTA(BS446)</f>
        <v>0</v>
      </c>
      <c r="BT474" s="96">
        <f t="shared" si="5"/>
        <v>0</v>
      </c>
      <c r="BU474" s="96">
        <f t="shared" si="5"/>
        <v>0</v>
      </c>
      <c r="BV474" s="96">
        <f t="shared" si="5"/>
        <v>0</v>
      </c>
      <c r="BW474" s="96">
        <f t="shared" si="5"/>
        <v>0</v>
      </c>
      <c r="BX474" s="96">
        <f t="shared" si="5"/>
        <v>0</v>
      </c>
      <c r="BY474" s="96">
        <f t="shared" si="5"/>
        <v>0</v>
      </c>
      <c r="BZ474" s="96">
        <f t="shared" si="5"/>
        <v>0</v>
      </c>
      <c r="CA474" s="96">
        <f t="shared" si="5"/>
        <v>0</v>
      </c>
      <c r="CB474" s="96">
        <f t="shared" si="5"/>
        <v>0</v>
      </c>
      <c r="CC474" s="96">
        <f t="shared" si="5"/>
        <v>0</v>
      </c>
      <c r="CD474" s="96">
        <f t="shared" si="5"/>
        <v>0</v>
      </c>
      <c r="CE474" s="96">
        <f t="shared" si="5"/>
        <v>0</v>
      </c>
      <c r="CF474" s="96">
        <f t="shared" si="5"/>
        <v>0</v>
      </c>
      <c r="CG474" s="96">
        <f t="shared" si="5"/>
        <v>0</v>
      </c>
      <c r="CH474" s="96">
        <f t="shared" si="5"/>
        <v>0</v>
      </c>
      <c r="CI474" s="96">
        <f t="shared" si="5"/>
        <v>0</v>
      </c>
      <c r="CJ474" s="96">
        <f t="shared" si="5"/>
        <v>0</v>
      </c>
      <c r="CK474" s="96">
        <f t="shared" si="5"/>
        <v>0</v>
      </c>
      <c r="CL474" s="96">
        <f t="shared" si="5"/>
        <v>0</v>
      </c>
      <c r="CM474" s="96">
        <f t="shared" si="5"/>
        <v>0</v>
      </c>
      <c r="CN474" s="96">
        <f t="shared" si="5"/>
        <v>0</v>
      </c>
      <c r="CO474" s="96">
        <f t="shared" si="5"/>
        <v>0</v>
      </c>
      <c r="CP474" s="96">
        <f t="shared" si="5"/>
        <v>0</v>
      </c>
      <c r="CQ474" s="96">
        <f t="shared" si="5"/>
        <v>0</v>
      </c>
      <c r="CR474" s="96">
        <f t="shared" si="5"/>
        <v>0</v>
      </c>
      <c r="CS474" s="96">
        <f t="shared" si="5"/>
        <v>0</v>
      </c>
      <c r="CT474" s="96">
        <f t="shared" si="5"/>
        <v>0</v>
      </c>
      <c r="CU474" s="96">
        <f t="shared" si="5"/>
        <v>0</v>
      </c>
      <c r="CV474" s="96">
        <f t="shared" si="5"/>
        <v>0</v>
      </c>
      <c r="CW474" s="96">
        <f t="shared" si="5"/>
        <v>0</v>
      </c>
      <c r="CX474" s="96">
        <f t="shared" si="5"/>
        <v>0</v>
      </c>
      <c r="CY474" s="96">
        <f t="shared" si="5"/>
        <v>0</v>
      </c>
      <c r="CZ474" s="96">
        <f t="shared" si="5"/>
        <v>0</v>
      </c>
      <c r="DA474" s="96">
        <f t="shared" si="5"/>
        <v>0</v>
      </c>
      <c r="DB474" s="96">
        <f t="shared" si="5"/>
        <v>0</v>
      </c>
    </row>
    <row r="475" spans="1:106" ht="24" customHeight="1" thickBot="1" x14ac:dyDescent="0.2">
      <c r="A475" s="102">
        <v>474</v>
      </c>
      <c r="C475" s="101"/>
      <c r="D475" s="101"/>
      <c r="E475" s="101"/>
      <c r="F475" s="114" t="s">
        <v>271</v>
      </c>
      <c r="G475" s="97">
        <f>IF(G474&lt;=4,0,IF(G474&lt;=9,1,IF(G474&lt;=14,2,3)))</f>
        <v>3</v>
      </c>
      <c r="H475" s="97">
        <f>IF(H474&lt;=4,0,IF(H474&lt;=9,1,IF(H474&lt;=14,2,3)))</f>
        <v>2</v>
      </c>
      <c r="I475" s="97">
        <f>IF(I474&lt;=4,0,IF(I474&lt;=9,1,IF(I474&lt;=14,2,3)))</f>
        <v>2</v>
      </c>
      <c r="J475" s="97">
        <f t="shared" ref="J475" si="6">IF(J474&lt;=4,0,IF(J474&lt;=9,1,IF(J474&lt;=14,2,3)))</f>
        <v>0</v>
      </c>
      <c r="K475" s="97">
        <f t="shared" ref="K475" si="7">IF(K474&lt;=4,0,IF(K474&lt;=9,1,IF(K474&lt;=14,2,3)))</f>
        <v>0</v>
      </c>
      <c r="L475" s="97">
        <f t="shared" ref="L475" si="8">IF(L474&lt;=4,0,IF(L474&lt;=9,1,IF(L474&lt;=14,2,3)))</f>
        <v>0</v>
      </c>
      <c r="M475" s="97">
        <f t="shared" ref="M475:AJ475" si="9">IF(M474&lt;=4,0,IF(M474&lt;=9,1,IF(M474&lt;=14,2,3)))</f>
        <v>0</v>
      </c>
      <c r="N475" s="97">
        <f t="shared" si="9"/>
        <v>0</v>
      </c>
      <c r="O475" s="97">
        <f t="shared" si="9"/>
        <v>0</v>
      </c>
      <c r="P475" s="97">
        <f t="shared" si="9"/>
        <v>0</v>
      </c>
      <c r="Q475" s="97">
        <f t="shared" si="9"/>
        <v>0</v>
      </c>
      <c r="R475" s="97">
        <f t="shared" si="9"/>
        <v>0</v>
      </c>
      <c r="S475" s="97">
        <f t="shared" si="9"/>
        <v>0</v>
      </c>
      <c r="T475" s="97">
        <f t="shared" si="9"/>
        <v>0</v>
      </c>
      <c r="U475" s="97">
        <f t="shared" si="9"/>
        <v>0</v>
      </c>
      <c r="V475" s="97">
        <f t="shared" si="9"/>
        <v>0</v>
      </c>
      <c r="W475" s="97">
        <f t="shared" si="9"/>
        <v>0</v>
      </c>
      <c r="X475" s="97">
        <f t="shared" si="9"/>
        <v>0</v>
      </c>
      <c r="Y475" s="97">
        <f t="shared" si="9"/>
        <v>0</v>
      </c>
      <c r="Z475" s="97">
        <f t="shared" si="9"/>
        <v>0</v>
      </c>
      <c r="AA475" s="97">
        <f t="shared" si="9"/>
        <v>0</v>
      </c>
      <c r="AB475" s="97">
        <f t="shared" si="9"/>
        <v>0</v>
      </c>
      <c r="AC475" s="97">
        <f t="shared" si="9"/>
        <v>0</v>
      </c>
      <c r="AD475" s="97">
        <f t="shared" si="9"/>
        <v>0</v>
      </c>
      <c r="AE475" s="97">
        <f t="shared" si="9"/>
        <v>0</v>
      </c>
      <c r="AF475" s="97">
        <f t="shared" si="9"/>
        <v>0</v>
      </c>
      <c r="AG475" s="97">
        <f t="shared" si="9"/>
        <v>0</v>
      </c>
      <c r="AH475" s="97">
        <f t="shared" si="9"/>
        <v>0</v>
      </c>
      <c r="AI475" s="97">
        <f t="shared" si="9"/>
        <v>0</v>
      </c>
      <c r="AJ475" s="97">
        <f t="shared" si="9"/>
        <v>0</v>
      </c>
      <c r="AK475" s="97">
        <f t="shared" ref="AK475:CV475" si="10">IF(AK474&lt;=4,0,IF(AK474&lt;=9,1,IF(AK474&lt;=14,2,3)))</f>
        <v>0</v>
      </c>
      <c r="AL475" s="97">
        <f t="shared" si="10"/>
        <v>0</v>
      </c>
      <c r="AM475" s="97">
        <f t="shared" si="10"/>
        <v>0</v>
      </c>
      <c r="AN475" s="97">
        <f t="shared" si="10"/>
        <v>0</v>
      </c>
      <c r="AO475" s="97">
        <f t="shared" si="10"/>
        <v>0</v>
      </c>
      <c r="AP475" s="97">
        <f t="shared" si="10"/>
        <v>0</v>
      </c>
      <c r="AQ475" s="97">
        <f t="shared" si="10"/>
        <v>0</v>
      </c>
      <c r="AR475" s="97">
        <f t="shared" si="10"/>
        <v>0</v>
      </c>
      <c r="AS475" s="97">
        <f t="shared" si="10"/>
        <v>0</v>
      </c>
      <c r="AT475" s="97">
        <f t="shared" si="10"/>
        <v>0</v>
      </c>
      <c r="AU475" s="97">
        <f t="shared" si="10"/>
        <v>0</v>
      </c>
      <c r="AV475" s="97">
        <f t="shared" si="10"/>
        <v>0</v>
      </c>
      <c r="AW475" s="97">
        <f t="shared" si="10"/>
        <v>0</v>
      </c>
      <c r="AX475" s="97">
        <f t="shared" si="10"/>
        <v>0</v>
      </c>
      <c r="AY475" s="97">
        <f t="shared" si="10"/>
        <v>0</v>
      </c>
      <c r="AZ475" s="97">
        <f t="shared" si="10"/>
        <v>0</v>
      </c>
      <c r="BA475" s="97">
        <f t="shared" si="10"/>
        <v>0</v>
      </c>
      <c r="BB475" s="97">
        <f t="shared" si="10"/>
        <v>0</v>
      </c>
      <c r="BC475" s="97">
        <f t="shared" si="10"/>
        <v>0</v>
      </c>
      <c r="BD475" s="97">
        <f t="shared" si="10"/>
        <v>0</v>
      </c>
      <c r="BE475" s="97">
        <f t="shared" si="10"/>
        <v>0</v>
      </c>
      <c r="BF475" s="97">
        <f t="shared" si="10"/>
        <v>0</v>
      </c>
      <c r="BG475" s="97">
        <f t="shared" si="10"/>
        <v>0</v>
      </c>
      <c r="BH475" s="97">
        <f t="shared" si="10"/>
        <v>0</v>
      </c>
      <c r="BI475" s="97">
        <f t="shared" si="10"/>
        <v>0</v>
      </c>
      <c r="BJ475" s="97">
        <f t="shared" si="10"/>
        <v>0</v>
      </c>
      <c r="BK475" s="97">
        <f t="shared" si="10"/>
        <v>0</v>
      </c>
      <c r="BL475" s="97">
        <f t="shared" si="10"/>
        <v>0</v>
      </c>
      <c r="BM475" s="97">
        <f t="shared" si="10"/>
        <v>0</v>
      </c>
      <c r="BN475" s="97">
        <f t="shared" si="10"/>
        <v>0</v>
      </c>
      <c r="BO475" s="97">
        <f t="shared" si="10"/>
        <v>0</v>
      </c>
      <c r="BP475" s="97">
        <f t="shared" si="10"/>
        <v>0</v>
      </c>
      <c r="BQ475" s="97">
        <f t="shared" si="10"/>
        <v>0</v>
      </c>
      <c r="BR475" s="97">
        <f t="shared" si="10"/>
        <v>0</v>
      </c>
      <c r="BS475" s="97">
        <f t="shared" si="10"/>
        <v>0</v>
      </c>
      <c r="BT475" s="97">
        <f t="shared" si="10"/>
        <v>0</v>
      </c>
      <c r="BU475" s="97">
        <f t="shared" si="10"/>
        <v>0</v>
      </c>
      <c r="BV475" s="97">
        <f t="shared" si="10"/>
        <v>0</v>
      </c>
      <c r="BW475" s="97">
        <f t="shared" si="10"/>
        <v>0</v>
      </c>
      <c r="BX475" s="97">
        <f t="shared" si="10"/>
        <v>0</v>
      </c>
      <c r="BY475" s="97">
        <f t="shared" si="10"/>
        <v>0</v>
      </c>
      <c r="BZ475" s="97">
        <f t="shared" si="10"/>
        <v>0</v>
      </c>
      <c r="CA475" s="97">
        <f t="shared" si="10"/>
        <v>0</v>
      </c>
      <c r="CB475" s="97">
        <f t="shared" si="10"/>
        <v>0</v>
      </c>
      <c r="CC475" s="97">
        <f t="shared" si="10"/>
        <v>0</v>
      </c>
      <c r="CD475" s="97">
        <f t="shared" si="10"/>
        <v>0</v>
      </c>
      <c r="CE475" s="97">
        <f t="shared" si="10"/>
        <v>0</v>
      </c>
      <c r="CF475" s="97">
        <f t="shared" si="10"/>
        <v>0</v>
      </c>
      <c r="CG475" s="97">
        <f t="shared" si="10"/>
        <v>0</v>
      </c>
      <c r="CH475" s="97">
        <f t="shared" si="10"/>
        <v>0</v>
      </c>
      <c r="CI475" s="97">
        <f t="shared" si="10"/>
        <v>0</v>
      </c>
      <c r="CJ475" s="97">
        <f t="shared" si="10"/>
        <v>0</v>
      </c>
      <c r="CK475" s="97">
        <f t="shared" si="10"/>
        <v>0</v>
      </c>
      <c r="CL475" s="97">
        <f t="shared" si="10"/>
        <v>0</v>
      </c>
      <c r="CM475" s="97">
        <f t="shared" si="10"/>
        <v>0</v>
      </c>
      <c r="CN475" s="97">
        <f t="shared" si="10"/>
        <v>0</v>
      </c>
      <c r="CO475" s="97">
        <f t="shared" si="10"/>
        <v>0</v>
      </c>
      <c r="CP475" s="97">
        <f t="shared" si="10"/>
        <v>0</v>
      </c>
      <c r="CQ475" s="97">
        <f t="shared" si="10"/>
        <v>0</v>
      </c>
      <c r="CR475" s="97">
        <f t="shared" si="10"/>
        <v>0</v>
      </c>
      <c r="CS475" s="97">
        <f t="shared" si="10"/>
        <v>0</v>
      </c>
      <c r="CT475" s="97">
        <f t="shared" si="10"/>
        <v>0</v>
      </c>
      <c r="CU475" s="97">
        <f t="shared" si="10"/>
        <v>0</v>
      </c>
      <c r="CV475" s="97">
        <f t="shared" si="10"/>
        <v>0</v>
      </c>
      <c r="CW475" s="97">
        <f t="shared" ref="CW475:DB475" si="11">IF(CW474&lt;=4,0,IF(CW474&lt;=9,1,IF(CW474&lt;=14,2,3)))</f>
        <v>0</v>
      </c>
      <c r="CX475" s="97">
        <f t="shared" si="11"/>
        <v>0</v>
      </c>
      <c r="CY475" s="97">
        <f t="shared" si="11"/>
        <v>0</v>
      </c>
      <c r="CZ475" s="97">
        <f t="shared" si="11"/>
        <v>0</v>
      </c>
      <c r="DA475" s="97">
        <f t="shared" si="11"/>
        <v>0</v>
      </c>
      <c r="DB475" s="97">
        <f t="shared" si="11"/>
        <v>0</v>
      </c>
    </row>
    <row r="476" spans="1:106" x14ac:dyDescent="0.15">
      <c r="C476" s="340" t="s">
        <v>270</v>
      </c>
      <c r="D476" s="169" t="s">
        <v>271</v>
      </c>
      <c r="E476" s="101"/>
      <c r="F476" s="115"/>
      <c r="G476" s="101"/>
      <c r="H476" s="101"/>
      <c r="I476" s="101"/>
      <c r="K476" s="101"/>
      <c r="L476" s="101"/>
      <c r="N476" s="101"/>
      <c r="O476" s="101"/>
      <c r="Q476" s="101"/>
      <c r="R476" s="101"/>
      <c r="T476" s="101"/>
      <c r="U476" s="101"/>
      <c r="V476" s="101"/>
      <c r="W476" s="101"/>
      <c r="X476" s="101"/>
      <c r="Z476" s="101"/>
      <c r="AA476" s="101"/>
      <c r="AC476" s="101"/>
      <c r="AD476" s="101"/>
      <c r="AF476" s="101"/>
      <c r="AG476" s="101"/>
      <c r="AI476" s="101"/>
      <c r="AJ476" s="101"/>
    </row>
    <row r="477" spans="1:106" s="118" customFormat="1" x14ac:dyDescent="0.15">
      <c r="B477" s="116"/>
      <c r="C477" s="340"/>
      <c r="D477" s="170"/>
      <c r="E477" s="116"/>
      <c r="F477" s="117"/>
      <c r="G477" s="116"/>
      <c r="H477" s="116"/>
      <c r="I477" s="116"/>
      <c r="K477" s="116"/>
      <c r="L477" s="116"/>
      <c r="N477" s="116"/>
      <c r="O477" s="116"/>
      <c r="Q477" s="116"/>
      <c r="R477" s="116"/>
      <c r="T477" s="116"/>
      <c r="U477" s="116"/>
      <c r="V477" s="116"/>
      <c r="W477" s="116"/>
      <c r="X477" s="116"/>
      <c r="Z477" s="116"/>
      <c r="AA477" s="116"/>
      <c r="AC477" s="116"/>
      <c r="AD477" s="116"/>
      <c r="AF477" s="116"/>
      <c r="AG477" s="116"/>
      <c r="AI477" s="116"/>
      <c r="AJ477" s="116"/>
    </row>
    <row r="478" spans="1:106" x14ac:dyDescent="0.15">
      <c r="C478" s="335" t="s">
        <v>272</v>
      </c>
      <c r="D478" s="336" t="s">
        <v>273</v>
      </c>
      <c r="E478" s="101"/>
      <c r="F478" s="99"/>
      <c r="G478" s="101"/>
      <c r="H478" s="101"/>
      <c r="I478" s="101"/>
      <c r="K478" s="101"/>
      <c r="L478" s="101"/>
      <c r="N478" s="101"/>
      <c r="O478" s="101"/>
      <c r="Q478" s="101"/>
      <c r="R478" s="101"/>
      <c r="T478" s="101"/>
      <c r="U478" s="101"/>
      <c r="V478" s="101"/>
      <c r="W478" s="101"/>
      <c r="X478" s="101"/>
      <c r="Z478" s="101"/>
      <c r="AA478" s="101"/>
      <c r="AC478" s="101"/>
      <c r="AD478" s="101"/>
      <c r="AF478" s="101"/>
      <c r="AG478" s="101"/>
      <c r="AI478" s="101"/>
      <c r="AJ478" s="101"/>
    </row>
    <row r="479" spans="1:106" x14ac:dyDescent="0.15">
      <c r="C479" s="335"/>
      <c r="D479" s="337"/>
      <c r="E479" s="101"/>
      <c r="F479" s="99"/>
      <c r="G479" s="101"/>
      <c r="H479" s="101"/>
      <c r="I479" s="101"/>
      <c r="K479" s="101"/>
      <c r="L479" s="101"/>
      <c r="N479" s="101"/>
      <c r="O479" s="101"/>
      <c r="Q479" s="101"/>
      <c r="R479" s="101"/>
      <c r="T479" s="101"/>
      <c r="U479" s="101"/>
      <c r="V479" s="101"/>
      <c r="W479" s="101"/>
      <c r="X479" s="101"/>
      <c r="Z479" s="101"/>
      <c r="AA479" s="101"/>
      <c r="AC479" s="101"/>
      <c r="AD479" s="101"/>
      <c r="AF479" s="101"/>
      <c r="AG479" s="101"/>
      <c r="AI479" s="101"/>
      <c r="AJ479" s="101"/>
    </row>
    <row r="480" spans="1:106" x14ac:dyDescent="0.15">
      <c r="C480" s="335" t="s">
        <v>274</v>
      </c>
      <c r="D480" s="336" t="s">
        <v>275</v>
      </c>
      <c r="E480" s="101"/>
      <c r="F480" s="99"/>
      <c r="G480" s="101"/>
      <c r="H480" s="101"/>
      <c r="I480" s="101"/>
      <c r="K480" s="101"/>
      <c r="L480" s="101"/>
      <c r="N480" s="101"/>
      <c r="O480" s="101"/>
      <c r="Q480" s="101"/>
      <c r="R480" s="101"/>
      <c r="T480" s="101"/>
      <c r="U480" s="101"/>
      <c r="V480" s="101"/>
      <c r="W480" s="101"/>
      <c r="X480" s="101"/>
      <c r="Z480" s="101"/>
      <c r="AA480" s="101"/>
      <c r="AC480" s="101"/>
      <c r="AD480" s="101"/>
      <c r="AF480" s="101"/>
      <c r="AG480" s="101"/>
      <c r="AI480" s="101"/>
      <c r="AJ480" s="101"/>
    </row>
    <row r="481" spans="3:36" x14ac:dyDescent="0.15">
      <c r="C481" s="335"/>
      <c r="D481" s="337"/>
      <c r="E481" s="101"/>
      <c r="F481" s="99"/>
      <c r="G481" s="101"/>
      <c r="H481" s="101"/>
      <c r="I481" s="101"/>
      <c r="K481" s="101"/>
      <c r="L481" s="101"/>
      <c r="N481" s="101"/>
      <c r="O481" s="101"/>
      <c r="Q481" s="101"/>
      <c r="R481" s="101"/>
      <c r="T481" s="101"/>
      <c r="U481" s="101"/>
      <c r="V481" s="101"/>
      <c r="W481" s="101"/>
      <c r="X481" s="101"/>
      <c r="Z481" s="101"/>
      <c r="AA481" s="101"/>
      <c r="AC481" s="101"/>
      <c r="AD481" s="101"/>
      <c r="AF481" s="101"/>
      <c r="AG481" s="101"/>
      <c r="AI481" s="101"/>
      <c r="AJ481" s="101"/>
    </row>
    <row r="482" spans="3:36" x14ac:dyDescent="0.15">
      <c r="C482" s="335" t="s">
        <v>276</v>
      </c>
      <c r="D482" s="336" t="s">
        <v>277</v>
      </c>
      <c r="E482" s="101"/>
      <c r="F482" s="99"/>
      <c r="G482" s="101"/>
      <c r="H482" s="101"/>
      <c r="I482" s="101"/>
      <c r="K482" s="101"/>
      <c r="L482" s="101"/>
      <c r="N482" s="101"/>
      <c r="O482" s="101"/>
      <c r="Q482" s="101"/>
      <c r="R482" s="101"/>
      <c r="T482" s="101"/>
      <c r="U482" s="101"/>
      <c r="V482" s="101"/>
      <c r="W482" s="101"/>
      <c r="X482" s="101"/>
      <c r="Z482" s="101"/>
      <c r="AA482" s="101"/>
      <c r="AC482" s="101"/>
      <c r="AD482" s="101"/>
      <c r="AF482" s="101"/>
      <c r="AG482" s="101"/>
      <c r="AI482" s="101"/>
      <c r="AJ482" s="101"/>
    </row>
    <row r="483" spans="3:36" x14ac:dyDescent="0.15">
      <c r="C483" s="335"/>
      <c r="D483" s="337"/>
      <c r="E483" s="101"/>
      <c r="F483" s="99"/>
      <c r="G483" s="101"/>
      <c r="H483" s="101"/>
      <c r="I483" s="101"/>
      <c r="K483" s="101"/>
      <c r="L483" s="101"/>
      <c r="N483" s="101"/>
      <c r="O483" s="101"/>
      <c r="Q483" s="101"/>
      <c r="R483" s="101"/>
      <c r="T483" s="101"/>
      <c r="U483" s="101"/>
      <c r="V483" s="101"/>
      <c r="W483" s="101"/>
      <c r="X483" s="101"/>
      <c r="Z483" s="101"/>
      <c r="AA483" s="101"/>
      <c r="AC483" s="101"/>
      <c r="AD483" s="101"/>
      <c r="AF483" s="101"/>
      <c r="AG483" s="101"/>
      <c r="AI483" s="101"/>
      <c r="AJ483" s="101"/>
    </row>
    <row r="484" spans="3:36" x14ac:dyDescent="0.15">
      <c r="C484" s="335" t="s">
        <v>310</v>
      </c>
      <c r="D484" s="335" t="s">
        <v>278</v>
      </c>
      <c r="E484" s="101"/>
      <c r="F484" s="99"/>
      <c r="G484" s="101"/>
      <c r="H484" s="101"/>
      <c r="I484" s="101"/>
      <c r="K484" s="101"/>
      <c r="L484" s="101"/>
      <c r="N484" s="101"/>
      <c r="O484" s="101"/>
      <c r="Q484" s="101"/>
      <c r="R484" s="101"/>
      <c r="T484" s="101"/>
      <c r="U484" s="101"/>
      <c r="V484" s="101"/>
      <c r="W484" s="101"/>
      <c r="X484" s="101"/>
      <c r="Z484" s="101"/>
      <c r="AA484" s="101"/>
      <c r="AC484" s="101"/>
      <c r="AD484" s="101"/>
      <c r="AF484" s="101"/>
      <c r="AG484" s="101"/>
      <c r="AI484" s="101"/>
      <c r="AJ484" s="101"/>
    </row>
    <row r="485" spans="3:36" x14ac:dyDescent="0.15">
      <c r="C485" s="335"/>
      <c r="D485" s="335"/>
      <c r="E485" s="101"/>
      <c r="F485" s="99"/>
      <c r="G485" s="101"/>
      <c r="H485" s="101"/>
      <c r="I485" s="101"/>
      <c r="K485" s="101"/>
      <c r="L485" s="101"/>
      <c r="N485" s="101"/>
      <c r="O485" s="101"/>
      <c r="Q485" s="101"/>
      <c r="R485" s="101"/>
      <c r="T485" s="101"/>
      <c r="U485" s="101"/>
      <c r="V485" s="101"/>
      <c r="W485" s="101"/>
      <c r="X485" s="101"/>
      <c r="Z485" s="101"/>
      <c r="AA485" s="101"/>
      <c r="AC485" s="101"/>
      <c r="AD485" s="101"/>
      <c r="AF485" s="101"/>
      <c r="AG485" s="101"/>
      <c r="AI485" s="101"/>
      <c r="AJ485" s="101"/>
    </row>
    <row r="486" spans="3:36" x14ac:dyDescent="0.15">
      <c r="C486" s="101"/>
      <c r="D486" s="101"/>
      <c r="E486" s="101"/>
      <c r="F486" s="99"/>
      <c r="G486" s="101"/>
      <c r="H486" s="101"/>
      <c r="I486" s="101"/>
      <c r="K486" s="101"/>
      <c r="L486" s="101"/>
      <c r="N486" s="101"/>
      <c r="O486" s="101"/>
      <c r="Q486" s="101"/>
      <c r="R486" s="101"/>
      <c r="T486" s="101"/>
      <c r="U486" s="101"/>
      <c r="V486" s="101"/>
      <c r="W486" s="101"/>
      <c r="X486" s="101"/>
      <c r="Z486" s="101"/>
      <c r="AA486" s="101"/>
      <c r="AC486" s="101"/>
      <c r="AD486" s="101"/>
      <c r="AF486" s="101"/>
      <c r="AG486" s="101"/>
      <c r="AI486" s="101"/>
      <c r="AJ486" s="101"/>
    </row>
    <row r="487" spans="3:36" x14ac:dyDescent="0.15">
      <c r="C487" s="101"/>
      <c r="D487" s="101"/>
      <c r="E487" s="101"/>
      <c r="F487" s="99"/>
      <c r="G487" s="101"/>
      <c r="H487" s="101"/>
      <c r="I487" s="101"/>
      <c r="K487" s="101"/>
      <c r="L487" s="101"/>
      <c r="N487" s="101"/>
      <c r="O487" s="101"/>
      <c r="Q487" s="101"/>
      <c r="R487" s="101"/>
      <c r="T487" s="101"/>
      <c r="U487" s="101"/>
      <c r="V487" s="101"/>
      <c r="W487" s="101"/>
      <c r="X487" s="101"/>
      <c r="Z487" s="101"/>
      <c r="AA487" s="101"/>
      <c r="AC487" s="101"/>
      <c r="AD487" s="101"/>
      <c r="AF487" s="101"/>
      <c r="AG487" s="101"/>
      <c r="AI487" s="101"/>
      <c r="AJ487" s="101"/>
    </row>
    <row r="488" spans="3:36" x14ac:dyDescent="0.15">
      <c r="C488" s="101"/>
      <c r="D488" s="101"/>
      <c r="E488" s="101"/>
      <c r="F488" s="99"/>
      <c r="G488" s="101"/>
      <c r="H488" s="101"/>
      <c r="I488" s="101"/>
      <c r="K488" s="101"/>
      <c r="L488" s="101"/>
      <c r="N488" s="101"/>
      <c r="O488" s="101"/>
      <c r="Q488" s="101"/>
      <c r="R488" s="101"/>
      <c r="T488" s="101"/>
      <c r="U488" s="101"/>
      <c r="V488" s="101"/>
      <c r="W488" s="101"/>
      <c r="X488" s="101"/>
      <c r="Z488" s="101"/>
      <c r="AA488" s="101"/>
      <c r="AC488" s="101"/>
      <c r="AD488" s="101"/>
      <c r="AF488" s="101"/>
      <c r="AG488" s="101"/>
      <c r="AI488" s="101"/>
      <c r="AJ488" s="101"/>
    </row>
    <row r="489" spans="3:36" x14ac:dyDescent="0.15">
      <c r="C489" s="101"/>
      <c r="D489" s="101"/>
      <c r="E489" s="101"/>
      <c r="F489" s="99"/>
      <c r="G489" s="101"/>
      <c r="H489" s="101"/>
      <c r="I489" s="101"/>
      <c r="K489" s="101"/>
      <c r="L489" s="101"/>
      <c r="N489" s="101"/>
      <c r="O489" s="101"/>
      <c r="Q489" s="101"/>
      <c r="R489" s="101"/>
      <c r="T489" s="101"/>
      <c r="U489" s="101"/>
      <c r="V489" s="101"/>
      <c r="W489" s="101"/>
      <c r="X489" s="101"/>
      <c r="Z489" s="101"/>
      <c r="AA489" s="101"/>
      <c r="AC489" s="101"/>
      <c r="AD489" s="101"/>
      <c r="AF489" s="101"/>
      <c r="AG489" s="101"/>
      <c r="AI489" s="101"/>
      <c r="AJ489" s="101"/>
    </row>
    <row r="490" spans="3:36" x14ac:dyDescent="0.15">
      <c r="C490" s="101"/>
      <c r="D490" s="101"/>
      <c r="E490" s="101"/>
      <c r="F490" s="99"/>
      <c r="G490" s="101"/>
      <c r="H490" s="101"/>
      <c r="I490" s="101"/>
      <c r="K490" s="101"/>
      <c r="L490" s="101"/>
      <c r="N490" s="101"/>
      <c r="O490" s="101"/>
      <c r="Q490" s="101"/>
      <c r="R490" s="101"/>
      <c r="T490" s="101"/>
      <c r="U490" s="101"/>
      <c r="V490" s="101"/>
      <c r="W490" s="101"/>
      <c r="X490" s="101"/>
      <c r="Z490" s="101"/>
      <c r="AA490" s="101"/>
      <c r="AC490" s="101"/>
      <c r="AD490" s="101"/>
      <c r="AF490" s="101"/>
      <c r="AG490" s="101"/>
      <c r="AI490" s="101"/>
      <c r="AJ490" s="101"/>
    </row>
    <row r="491" spans="3:36" x14ac:dyDescent="0.15">
      <c r="C491" s="101"/>
      <c r="D491" s="101"/>
      <c r="E491" s="101"/>
      <c r="F491" s="99"/>
      <c r="G491" s="101"/>
      <c r="H491" s="101"/>
      <c r="I491" s="101"/>
      <c r="K491" s="101"/>
      <c r="L491" s="101"/>
      <c r="N491" s="101"/>
      <c r="O491" s="101"/>
      <c r="Q491" s="101"/>
      <c r="R491" s="101"/>
      <c r="T491" s="101"/>
      <c r="U491" s="101"/>
      <c r="V491" s="101"/>
      <c r="W491" s="101"/>
      <c r="X491" s="101"/>
      <c r="Z491" s="101"/>
      <c r="AA491" s="101"/>
      <c r="AC491" s="101"/>
      <c r="AD491" s="101"/>
      <c r="AF491" s="101"/>
      <c r="AG491" s="101"/>
      <c r="AI491" s="101"/>
      <c r="AJ491" s="101"/>
    </row>
    <row r="492" spans="3:36" x14ac:dyDescent="0.15">
      <c r="C492" s="101"/>
      <c r="D492" s="101"/>
      <c r="E492" s="101"/>
      <c r="F492" s="99"/>
      <c r="G492" s="101"/>
      <c r="H492" s="101"/>
      <c r="I492" s="101"/>
      <c r="K492" s="101"/>
      <c r="L492" s="101"/>
      <c r="N492" s="101"/>
      <c r="O492" s="101"/>
      <c r="Q492" s="101"/>
      <c r="R492" s="101"/>
      <c r="T492" s="101"/>
      <c r="U492" s="101"/>
      <c r="V492" s="101"/>
      <c r="W492" s="101"/>
      <c r="X492" s="101"/>
      <c r="Z492" s="101"/>
      <c r="AA492" s="101"/>
      <c r="AC492" s="101"/>
      <c r="AD492" s="101"/>
      <c r="AF492" s="101"/>
      <c r="AG492" s="101"/>
      <c r="AI492" s="101"/>
      <c r="AJ492" s="101"/>
    </row>
    <row r="493" spans="3:36" x14ac:dyDescent="0.15">
      <c r="C493" s="101"/>
      <c r="D493" s="101"/>
      <c r="E493" s="101"/>
      <c r="F493" s="99"/>
      <c r="G493" s="101"/>
      <c r="H493" s="101"/>
      <c r="I493" s="101"/>
      <c r="K493" s="101"/>
      <c r="L493" s="101"/>
      <c r="N493" s="101"/>
      <c r="O493" s="101"/>
      <c r="Q493" s="101"/>
      <c r="R493" s="101"/>
      <c r="T493" s="101"/>
      <c r="U493" s="101"/>
      <c r="V493" s="101"/>
      <c r="W493" s="101"/>
      <c r="X493" s="101"/>
      <c r="Z493" s="101"/>
      <c r="AA493" s="101"/>
      <c r="AC493" s="101"/>
      <c r="AD493" s="101"/>
      <c r="AF493" s="101"/>
      <c r="AG493" s="101"/>
      <c r="AI493" s="101"/>
      <c r="AJ493" s="101"/>
    </row>
    <row r="494" spans="3:36" x14ac:dyDescent="0.15">
      <c r="C494" s="101"/>
      <c r="D494" s="101"/>
      <c r="E494" s="101"/>
      <c r="F494" s="99"/>
      <c r="G494" s="101"/>
      <c r="H494" s="101"/>
      <c r="I494" s="101"/>
      <c r="K494" s="101"/>
      <c r="L494" s="101"/>
      <c r="N494" s="101"/>
      <c r="O494" s="101"/>
      <c r="Q494" s="101"/>
      <c r="R494" s="101"/>
      <c r="T494" s="101"/>
      <c r="U494" s="101"/>
      <c r="V494" s="101"/>
      <c r="W494" s="101"/>
      <c r="X494" s="101"/>
      <c r="Z494" s="101"/>
      <c r="AA494" s="101"/>
      <c r="AC494" s="101"/>
      <c r="AD494" s="101"/>
      <c r="AF494" s="101"/>
      <c r="AG494" s="101"/>
      <c r="AI494" s="101"/>
      <c r="AJ494" s="101"/>
    </row>
    <row r="495" spans="3:36" x14ac:dyDescent="0.15">
      <c r="C495" s="101"/>
      <c r="D495" s="101"/>
      <c r="E495" s="101"/>
      <c r="F495" s="99"/>
      <c r="G495" s="101"/>
      <c r="H495" s="101"/>
      <c r="I495" s="101"/>
      <c r="K495" s="101"/>
      <c r="L495" s="101"/>
      <c r="N495" s="101"/>
      <c r="O495" s="101"/>
      <c r="Q495" s="101"/>
      <c r="R495" s="101"/>
      <c r="T495" s="101"/>
      <c r="U495" s="101"/>
      <c r="V495" s="101"/>
      <c r="W495" s="101"/>
      <c r="X495" s="101"/>
      <c r="Z495" s="101"/>
      <c r="AA495" s="101"/>
      <c r="AC495" s="101"/>
      <c r="AD495" s="101"/>
      <c r="AF495" s="101"/>
      <c r="AG495" s="101"/>
      <c r="AI495" s="101"/>
      <c r="AJ495" s="101"/>
    </row>
    <row r="496" spans="3:36" x14ac:dyDescent="0.15">
      <c r="C496" s="101"/>
      <c r="D496" s="101"/>
      <c r="E496" s="101"/>
      <c r="F496" s="99"/>
      <c r="G496" s="101"/>
      <c r="H496" s="101"/>
      <c r="I496" s="101"/>
      <c r="K496" s="101"/>
      <c r="L496" s="101"/>
      <c r="N496" s="101"/>
      <c r="O496" s="101"/>
      <c r="Q496" s="101"/>
      <c r="R496" s="101"/>
      <c r="T496" s="101"/>
      <c r="U496" s="101"/>
      <c r="V496" s="101"/>
      <c r="W496" s="101"/>
      <c r="X496" s="101"/>
      <c r="Z496" s="101"/>
      <c r="AA496" s="101"/>
      <c r="AC496" s="101"/>
      <c r="AD496" s="101"/>
      <c r="AF496" s="101"/>
      <c r="AG496" s="101"/>
      <c r="AI496" s="101"/>
      <c r="AJ496" s="101"/>
    </row>
    <row r="497" spans="3:36" x14ac:dyDescent="0.15">
      <c r="C497" s="101"/>
      <c r="D497" s="101"/>
      <c r="E497" s="101"/>
      <c r="F497" s="99"/>
      <c r="G497" s="101"/>
      <c r="H497" s="101"/>
      <c r="I497" s="101"/>
      <c r="K497" s="101"/>
      <c r="L497" s="101"/>
      <c r="N497" s="101"/>
      <c r="O497" s="101"/>
      <c r="Q497" s="101"/>
      <c r="R497" s="101"/>
      <c r="T497" s="101"/>
      <c r="U497" s="101"/>
      <c r="V497" s="101"/>
      <c r="W497" s="101"/>
      <c r="X497" s="101"/>
      <c r="Z497" s="101"/>
      <c r="AA497" s="101"/>
      <c r="AC497" s="101"/>
      <c r="AD497" s="101"/>
      <c r="AF497" s="101"/>
      <c r="AG497" s="101"/>
      <c r="AI497" s="101"/>
      <c r="AJ497" s="101"/>
    </row>
    <row r="498" spans="3:36" x14ac:dyDescent="0.15">
      <c r="C498" s="101"/>
      <c r="D498" s="101"/>
      <c r="E498" s="101"/>
      <c r="F498" s="99"/>
      <c r="G498" s="101"/>
      <c r="H498" s="101"/>
      <c r="I498" s="101"/>
      <c r="K498" s="101"/>
      <c r="L498" s="101"/>
      <c r="N498" s="101"/>
      <c r="O498" s="101"/>
      <c r="Q498" s="101"/>
      <c r="R498" s="101"/>
      <c r="T498" s="101"/>
      <c r="U498" s="101"/>
      <c r="V498" s="101"/>
      <c r="W498" s="101"/>
      <c r="X498" s="101"/>
      <c r="Z498" s="101"/>
      <c r="AA498" s="101"/>
      <c r="AC498" s="101"/>
      <c r="AD498" s="101"/>
      <c r="AF498" s="101"/>
      <c r="AG498" s="101"/>
      <c r="AI498" s="101"/>
      <c r="AJ498" s="101"/>
    </row>
    <row r="499" spans="3:36" x14ac:dyDescent="0.15">
      <c r="C499" s="101"/>
      <c r="D499" s="101"/>
      <c r="E499" s="101"/>
      <c r="F499" s="99"/>
      <c r="G499" s="101"/>
      <c r="H499" s="101"/>
      <c r="I499" s="101"/>
      <c r="K499" s="101"/>
      <c r="L499" s="101"/>
      <c r="N499" s="101"/>
      <c r="O499" s="101"/>
      <c r="Q499" s="101"/>
      <c r="R499" s="101"/>
      <c r="T499" s="101"/>
      <c r="U499" s="101"/>
      <c r="V499" s="101"/>
      <c r="W499" s="101"/>
      <c r="X499" s="101"/>
      <c r="Z499" s="101"/>
      <c r="AA499" s="101"/>
      <c r="AC499" s="101"/>
      <c r="AD499" s="101"/>
      <c r="AF499" s="101"/>
      <c r="AG499" s="101"/>
      <c r="AI499" s="101"/>
      <c r="AJ499" s="101"/>
    </row>
    <row r="500" spans="3:36" x14ac:dyDescent="0.15">
      <c r="C500" s="101"/>
      <c r="D500" s="101"/>
      <c r="E500" s="101"/>
      <c r="F500" s="99"/>
      <c r="G500" s="101"/>
      <c r="H500" s="101"/>
      <c r="I500" s="101"/>
      <c r="K500" s="101"/>
      <c r="L500" s="101"/>
      <c r="N500" s="101"/>
      <c r="O500" s="101"/>
      <c r="Q500" s="101"/>
      <c r="R500" s="101"/>
      <c r="T500" s="101"/>
      <c r="U500" s="101"/>
      <c r="V500" s="101"/>
      <c r="W500" s="101"/>
      <c r="X500" s="101"/>
      <c r="Z500" s="101"/>
      <c r="AA500" s="101"/>
      <c r="AC500" s="101"/>
      <c r="AD500" s="101"/>
      <c r="AF500" s="101"/>
      <c r="AG500" s="101"/>
      <c r="AI500" s="101"/>
      <c r="AJ500" s="101"/>
    </row>
    <row r="501" spans="3:36" x14ac:dyDescent="0.15">
      <c r="C501" s="101"/>
      <c r="D501" s="101"/>
      <c r="E501" s="101"/>
      <c r="F501" s="99"/>
      <c r="G501" s="101"/>
      <c r="H501" s="101"/>
      <c r="I501" s="101"/>
      <c r="K501" s="101"/>
      <c r="L501" s="101"/>
      <c r="N501" s="101"/>
      <c r="O501" s="101"/>
      <c r="Q501" s="101"/>
      <c r="R501" s="101"/>
      <c r="T501" s="101"/>
      <c r="U501" s="101"/>
      <c r="V501" s="101"/>
      <c r="W501" s="101"/>
      <c r="X501" s="101"/>
      <c r="Z501" s="101"/>
      <c r="AA501" s="101"/>
      <c r="AC501" s="101"/>
      <c r="AD501" s="101"/>
      <c r="AF501" s="101"/>
      <c r="AG501" s="101"/>
      <c r="AI501" s="101"/>
      <c r="AJ501" s="101"/>
    </row>
    <row r="502" spans="3:36" x14ac:dyDescent="0.15">
      <c r="C502" s="101"/>
      <c r="D502" s="101"/>
      <c r="E502" s="101"/>
      <c r="F502" s="99"/>
      <c r="G502" s="101"/>
      <c r="H502" s="101"/>
      <c r="I502" s="101"/>
      <c r="K502" s="101"/>
      <c r="L502" s="101"/>
      <c r="N502" s="101"/>
      <c r="O502" s="101"/>
      <c r="Q502" s="101"/>
      <c r="R502" s="101"/>
      <c r="T502" s="101"/>
      <c r="U502" s="101"/>
      <c r="V502" s="101"/>
      <c r="W502" s="101"/>
      <c r="X502" s="101"/>
      <c r="Z502" s="101"/>
      <c r="AA502" s="101"/>
      <c r="AC502" s="101"/>
      <c r="AD502" s="101"/>
      <c r="AF502" s="101"/>
      <c r="AG502" s="101"/>
      <c r="AI502" s="101"/>
      <c r="AJ502" s="101"/>
    </row>
    <row r="503" spans="3:36" x14ac:dyDescent="0.15">
      <c r="C503" s="101"/>
      <c r="D503" s="101"/>
      <c r="E503" s="101"/>
      <c r="F503" s="99"/>
      <c r="G503" s="101"/>
      <c r="H503" s="101"/>
      <c r="I503" s="101"/>
      <c r="K503" s="101"/>
      <c r="L503" s="101"/>
      <c r="N503" s="101"/>
      <c r="O503" s="101"/>
      <c r="Q503" s="101"/>
      <c r="R503" s="101"/>
      <c r="T503" s="101"/>
      <c r="U503" s="101"/>
      <c r="V503" s="101"/>
      <c r="W503" s="101"/>
      <c r="X503" s="101"/>
      <c r="Z503" s="101"/>
      <c r="AA503" s="101"/>
      <c r="AC503" s="101"/>
      <c r="AD503" s="101"/>
      <c r="AF503" s="101"/>
      <c r="AG503" s="101"/>
      <c r="AI503" s="101"/>
      <c r="AJ503" s="101"/>
    </row>
    <row r="504" spans="3:36" x14ac:dyDescent="0.15">
      <c r="C504" s="101"/>
      <c r="D504" s="101"/>
      <c r="E504" s="101"/>
      <c r="F504" s="99"/>
      <c r="G504" s="101"/>
      <c r="H504" s="101"/>
      <c r="I504" s="101"/>
      <c r="K504" s="101"/>
      <c r="L504" s="101"/>
      <c r="N504" s="101"/>
      <c r="O504" s="101"/>
      <c r="Q504" s="101"/>
      <c r="R504" s="101"/>
      <c r="T504" s="101"/>
      <c r="U504" s="101"/>
      <c r="V504" s="101"/>
      <c r="W504" s="101"/>
      <c r="X504" s="101"/>
      <c r="Z504" s="101"/>
      <c r="AA504" s="101"/>
      <c r="AC504" s="101"/>
      <c r="AD504" s="101"/>
      <c r="AF504" s="101"/>
      <c r="AG504" s="101"/>
      <c r="AI504" s="101"/>
      <c r="AJ504" s="101"/>
    </row>
    <row r="505" spans="3:36" x14ac:dyDescent="0.15">
      <c r="C505" s="101"/>
      <c r="D505" s="101"/>
      <c r="E505" s="101"/>
      <c r="F505" s="99"/>
      <c r="G505" s="101"/>
      <c r="H505" s="101"/>
      <c r="I505" s="101"/>
      <c r="K505" s="101"/>
      <c r="L505" s="101"/>
      <c r="N505" s="101"/>
      <c r="O505" s="101"/>
      <c r="Q505" s="101"/>
      <c r="R505" s="101"/>
      <c r="T505" s="101"/>
      <c r="U505" s="101"/>
      <c r="V505" s="101"/>
      <c r="W505" s="101"/>
      <c r="X505" s="101"/>
      <c r="Z505" s="101"/>
      <c r="AA505" s="101"/>
      <c r="AC505" s="101"/>
      <c r="AD505" s="101"/>
      <c r="AF505" s="101"/>
      <c r="AG505" s="101"/>
      <c r="AI505" s="101"/>
      <c r="AJ505" s="101"/>
    </row>
    <row r="506" spans="3:36" x14ac:dyDescent="0.15">
      <c r="C506" s="101"/>
      <c r="D506" s="101"/>
      <c r="E506" s="101"/>
      <c r="F506" s="99"/>
      <c r="G506" s="101"/>
      <c r="H506" s="101"/>
      <c r="I506" s="101"/>
      <c r="K506" s="101"/>
      <c r="L506" s="101"/>
      <c r="N506" s="101"/>
      <c r="O506" s="101"/>
      <c r="Q506" s="101"/>
      <c r="R506" s="101"/>
      <c r="T506" s="101"/>
      <c r="U506" s="101"/>
      <c r="V506" s="101"/>
      <c r="W506" s="101"/>
      <c r="X506" s="101"/>
      <c r="Z506" s="101"/>
      <c r="AA506" s="101"/>
      <c r="AC506" s="101"/>
      <c r="AD506" s="101"/>
      <c r="AF506" s="101"/>
      <c r="AG506" s="101"/>
      <c r="AI506" s="101"/>
      <c r="AJ506" s="101"/>
    </row>
    <row r="507" spans="3:36" x14ac:dyDescent="0.15">
      <c r="C507" s="101"/>
      <c r="D507" s="101"/>
      <c r="E507" s="101"/>
      <c r="F507" s="99"/>
      <c r="G507" s="101"/>
      <c r="H507" s="101"/>
      <c r="I507" s="101"/>
      <c r="K507" s="101"/>
      <c r="L507" s="101"/>
      <c r="N507" s="101"/>
      <c r="O507" s="101"/>
      <c r="Q507" s="101"/>
      <c r="R507" s="101"/>
      <c r="T507" s="101"/>
      <c r="U507" s="101"/>
      <c r="V507" s="101"/>
      <c r="W507" s="101"/>
      <c r="X507" s="101"/>
      <c r="Z507" s="101"/>
      <c r="AA507" s="101"/>
      <c r="AC507" s="101"/>
      <c r="AD507" s="101"/>
      <c r="AF507" s="101"/>
      <c r="AG507" s="101"/>
      <c r="AI507" s="101"/>
      <c r="AJ507" s="101"/>
    </row>
    <row r="508" spans="3:36" x14ac:dyDescent="0.15">
      <c r="C508" s="101"/>
      <c r="D508" s="101"/>
      <c r="E508" s="101"/>
      <c r="F508" s="99"/>
      <c r="G508" s="101"/>
      <c r="H508" s="101"/>
      <c r="I508" s="101"/>
      <c r="K508" s="101"/>
      <c r="L508" s="101"/>
      <c r="N508" s="101"/>
      <c r="O508" s="101"/>
      <c r="Q508" s="101"/>
      <c r="R508" s="101"/>
      <c r="T508" s="101"/>
      <c r="U508" s="101"/>
      <c r="V508" s="101"/>
      <c r="W508" s="101"/>
      <c r="X508" s="101"/>
      <c r="Z508" s="101"/>
      <c r="AA508" s="101"/>
      <c r="AC508" s="101"/>
      <c r="AD508" s="101"/>
      <c r="AF508" s="101"/>
      <c r="AG508" s="101"/>
      <c r="AI508" s="101"/>
      <c r="AJ508" s="101"/>
    </row>
    <row r="509" spans="3:36" x14ac:dyDescent="0.15">
      <c r="C509" s="101"/>
      <c r="D509" s="101"/>
      <c r="E509" s="101"/>
      <c r="F509" s="99"/>
      <c r="G509" s="101"/>
      <c r="H509" s="101"/>
      <c r="I509" s="101"/>
      <c r="K509" s="101"/>
      <c r="L509" s="101"/>
      <c r="N509" s="101"/>
      <c r="O509" s="101"/>
      <c r="Q509" s="101"/>
      <c r="R509" s="101"/>
      <c r="T509" s="101"/>
      <c r="U509" s="101"/>
      <c r="V509" s="101"/>
      <c r="W509" s="101"/>
      <c r="X509" s="101"/>
      <c r="Z509" s="101"/>
      <c r="AA509" s="101"/>
      <c r="AC509" s="101"/>
      <c r="AD509" s="101"/>
      <c r="AF509" s="101"/>
      <c r="AG509" s="101"/>
      <c r="AI509" s="101"/>
      <c r="AJ509" s="101"/>
    </row>
    <row r="510" spans="3:36" x14ac:dyDescent="0.15">
      <c r="C510" s="101"/>
      <c r="D510" s="101"/>
      <c r="E510" s="101"/>
      <c r="F510" s="99"/>
      <c r="G510" s="101"/>
      <c r="H510" s="101"/>
      <c r="I510" s="101"/>
      <c r="K510" s="101"/>
      <c r="L510" s="101"/>
      <c r="N510" s="101"/>
      <c r="O510" s="101"/>
      <c r="Q510" s="101"/>
      <c r="R510" s="101"/>
      <c r="T510" s="101"/>
      <c r="U510" s="101"/>
      <c r="V510" s="101"/>
      <c r="W510" s="101"/>
      <c r="X510" s="101"/>
      <c r="Z510" s="101"/>
      <c r="AA510" s="101"/>
      <c r="AC510" s="101"/>
      <c r="AD510" s="101"/>
      <c r="AF510" s="101"/>
      <c r="AG510" s="101"/>
      <c r="AI510" s="101"/>
      <c r="AJ510" s="101"/>
    </row>
    <row r="511" spans="3:36" x14ac:dyDescent="0.15">
      <c r="C511" s="101"/>
      <c r="D511" s="101"/>
      <c r="E511" s="101"/>
      <c r="F511" s="99"/>
      <c r="G511" s="101"/>
      <c r="H511" s="101"/>
      <c r="I511" s="101"/>
      <c r="K511" s="101"/>
      <c r="L511" s="101"/>
      <c r="N511" s="101"/>
      <c r="O511" s="101"/>
      <c r="Q511" s="101"/>
      <c r="R511" s="101"/>
      <c r="T511" s="101"/>
      <c r="U511" s="101"/>
      <c r="V511" s="101"/>
      <c r="W511" s="101"/>
      <c r="X511" s="101"/>
      <c r="Z511" s="101"/>
      <c r="AA511" s="101"/>
      <c r="AC511" s="101"/>
      <c r="AD511" s="101"/>
      <c r="AF511" s="101"/>
      <c r="AG511" s="101"/>
      <c r="AI511" s="101"/>
      <c r="AJ511" s="101"/>
    </row>
    <row r="512" spans="3:36" x14ac:dyDescent="0.15">
      <c r="C512" s="101"/>
      <c r="D512" s="101"/>
      <c r="E512" s="101"/>
      <c r="F512" s="99"/>
      <c r="G512" s="101"/>
      <c r="H512" s="101"/>
      <c r="I512" s="101"/>
      <c r="K512" s="101"/>
      <c r="L512" s="101"/>
      <c r="N512" s="101"/>
      <c r="O512" s="101"/>
      <c r="Q512" s="101"/>
      <c r="R512" s="101"/>
      <c r="T512" s="101"/>
      <c r="U512" s="101"/>
      <c r="V512" s="101"/>
      <c r="W512" s="101"/>
      <c r="X512" s="101"/>
      <c r="Z512" s="101"/>
      <c r="AA512" s="101"/>
      <c r="AC512" s="101"/>
      <c r="AD512" s="101"/>
      <c r="AF512" s="101"/>
      <c r="AG512" s="101"/>
      <c r="AI512" s="101"/>
      <c r="AJ512" s="101"/>
    </row>
    <row r="513" spans="3:36" x14ac:dyDescent="0.15">
      <c r="C513" s="101"/>
      <c r="D513" s="101"/>
      <c r="E513" s="101"/>
      <c r="F513" s="99"/>
      <c r="G513" s="101"/>
      <c r="H513" s="101"/>
      <c r="I513" s="101"/>
      <c r="K513" s="101"/>
      <c r="L513" s="101"/>
      <c r="N513" s="101"/>
      <c r="O513" s="101"/>
      <c r="Q513" s="101"/>
      <c r="R513" s="101"/>
      <c r="T513" s="101"/>
      <c r="U513" s="101"/>
      <c r="V513" s="101"/>
      <c r="W513" s="101"/>
      <c r="X513" s="101"/>
      <c r="Z513" s="101"/>
      <c r="AA513" s="101"/>
      <c r="AC513" s="101"/>
      <c r="AD513" s="101"/>
      <c r="AF513" s="101"/>
      <c r="AG513" s="101"/>
      <c r="AI513" s="101"/>
      <c r="AJ513" s="101"/>
    </row>
    <row r="514" spans="3:36" x14ac:dyDescent="0.15">
      <c r="C514" s="101"/>
      <c r="D514" s="101"/>
      <c r="E514" s="101"/>
      <c r="F514" s="99"/>
      <c r="G514" s="101"/>
      <c r="H514" s="101"/>
      <c r="I514" s="101"/>
      <c r="K514" s="101"/>
      <c r="L514" s="101"/>
      <c r="N514" s="101"/>
      <c r="O514" s="101"/>
      <c r="Q514" s="101"/>
      <c r="R514" s="101"/>
      <c r="T514" s="101"/>
      <c r="U514" s="101"/>
      <c r="V514" s="101"/>
      <c r="W514" s="101"/>
      <c r="X514" s="101"/>
      <c r="Z514" s="101"/>
      <c r="AA514" s="101"/>
      <c r="AC514" s="101"/>
      <c r="AD514" s="101"/>
      <c r="AF514" s="101"/>
      <c r="AG514" s="101"/>
      <c r="AI514" s="101"/>
      <c r="AJ514" s="101"/>
    </row>
    <row r="515" spans="3:36" x14ac:dyDescent="0.15">
      <c r="C515" s="101"/>
      <c r="D515" s="101"/>
      <c r="E515" s="101"/>
      <c r="F515" s="99"/>
      <c r="G515" s="101"/>
      <c r="H515" s="101"/>
      <c r="I515" s="101"/>
      <c r="K515" s="101"/>
      <c r="L515" s="101"/>
      <c r="N515" s="101"/>
      <c r="O515" s="101"/>
      <c r="Q515" s="101"/>
      <c r="R515" s="101"/>
      <c r="T515" s="101"/>
      <c r="U515" s="101"/>
      <c r="V515" s="101"/>
      <c r="W515" s="101"/>
      <c r="X515" s="101"/>
      <c r="Z515" s="101"/>
      <c r="AA515" s="101"/>
      <c r="AC515" s="101"/>
      <c r="AD515" s="101"/>
      <c r="AF515" s="101"/>
      <c r="AG515" s="101"/>
      <c r="AI515" s="101"/>
      <c r="AJ515" s="101"/>
    </row>
    <row r="516" spans="3:36" x14ac:dyDescent="0.15">
      <c r="C516" s="101"/>
      <c r="D516" s="101"/>
      <c r="E516" s="101"/>
      <c r="F516" s="99"/>
      <c r="G516" s="101"/>
      <c r="H516" s="101"/>
      <c r="I516" s="101"/>
      <c r="K516" s="101"/>
      <c r="L516" s="101"/>
      <c r="N516" s="101"/>
      <c r="O516" s="101"/>
      <c r="Q516" s="101"/>
      <c r="R516" s="101"/>
      <c r="T516" s="101"/>
      <c r="U516" s="101"/>
      <c r="V516" s="101"/>
      <c r="W516" s="101"/>
      <c r="X516" s="101"/>
      <c r="Z516" s="101"/>
      <c r="AA516" s="101"/>
      <c r="AC516" s="101"/>
      <c r="AD516" s="101"/>
      <c r="AF516" s="101"/>
      <c r="AG516" s="101"/>
      <c r="AI516" s="101"/>
      <c r="AJ516" s="101"/>
    </row>
    <row r="517" spans="3:36" x14ac:dyDescent="0.15">
      <c r="C517" s="101"/>
      <c r="D517" s="101"/>
      <c r="E517" s="101"/>
      <c r="F517" s="99"/>
      <c r="G517" s="101"/>
      <c r="H517" s="101"/>
      <c r="I517" s="101"/>
      <c r="K517" s="101"/>
      <c r="L517" s="101"/>
      <c r="N517" s="101"/>
      <c r="O517" s="101"/>
      <c r="Q517" s="101"/>
      <c r="R517" s="101"/>
      <c r="T517" s="101"/>
      <c r="U517" s="101"/>
      <c r="V517" s="101"/>
      <c r="W517" s="101"/>
      <c r="X517" s="101"/>
      <c r="Z517" s="101"/>
      <c r="AA517" s="101"/>
      <c r="AC517" s="101"/>
      <c r="AD517" s="101"/>
      <c r="AF517" s="101"/>
      <c r="AG517" s="101"/>
      <c r="AI517" s="101"/>
      <c r="AJ517" s="101"/>
    </row>
    <row r="518" spans="3:36" x14ac:dyDescent="0.15">
      <c r="C518" s="101"/>
      <c r="D518" s="101"/>
      <c r="E518" s="101"/>
      <c r="F518" s="99"/>
      <c r="G518" s="101"/>
      <c r="H518" s="101"/>
      <c r="I518" s="101"/>
      <c r="K518" s="101"/>
      <c r="L518" s="101"/>
      <c r="N518" s="101"/>
      <c r="O518" s="101"/>
      <c r="Q518" s="101"/>
      <c r="R518" s="101"/>
      <c r="T518" s="101"/>
      <c r="U518" s="101"/>
      <c r="V518" s="101"/>
      <c r="W518" s="101"/>
      <c r="X518" s="101"/>
      <c r="Z518" s="101"/>
      <c r="AA518" s="101"/>
      <c r="AC518" s="101"/>
      <c r="AD518" s="101"/>
      <c r="AF518" s="101"/>
      <c r="AG518" s="101"/>
      <c r="AI518" s="101"/>
      <c r="AJ518" s="101"/>
    </row>
    <row r="519" spans="3:36" x14ac:dyDescent="0.15">
      <c r="C519" s="101"/>
      <c r="D519" s="101"/>
      <c r="E519" s="101"/>
      <c r="F519" s="99"/>
      <c r="G519" s="101"/>
      <c r="H519" s="101"/>
      <c r="I519" s="101"/>
      <c r="K519" s="101"/>
      <c r="L519" s="101"/>
      <c r="N519" s="101"/>
      <c r="O519" s="101"/>
      <c r="Q519" s="101"/>
      <c r="R519" s="101"/>
      <c r="T519" s="101"/>
      <c r="U519" s="101"/>
      <c r="V519" s="101"/>
      <c r="W519" s="101"/>
      <c r="X519" s="101"/>
      <c r="Z519" s="101"/>
      <c r="AA519" s="101"/>
      <c r="AC519" s="101"/>
      <c r="AD519" s="101"/>
      <c r="AF519" s="101"/>
      <c r="AG519" s="101"/>
      <c r="AI519" s="101"/>
      <c r="AJ519" s="101"/>
    </row>
    <row r="520" spans="3:36" x14ac:dyDescent="0.15">
      <c r="C520" s="101"/>
      <c r="D520" s="101"/>
      <c r="E520" s="101"/>
      <c r="F520" s="99"/>
      <c r="G520" s="101"/>
      <c r="H520" s="101"/>
      <c r="I520" s="101"/>
      <c r="K520" s="101"/>
      <c r="L520" s="101"/>
      <c r="N520" s="101"/>
      <c r="O520" s="101"/>
      <c r="Q520" s="101"/>
      <c r="R520" s="101"/>
      <c r="T520" s="101"/>
      <c r="U520" s="101"/>
      <c r="V520" s="101"/>
      <c r="W520" s="101"/>
      <c r="X520" s="101"/>
      <c r="Z520" s="101"/>
      <c r="AA520" s="101"/>
      <c r="AC520" s="101"/>
      <c r="AD520" s="101"/>
      <c r="AF520" s="101"/>
      <c r="AG520" s="101"/>
      <c r="AI520" s="101"/>
      <c r="AJ520" s="101"/>
    </row>
    <row r="521" spans="3:36" x14ac:dyDescent="0.15">
      <c r="C521" s="101"/>
      <c r="D521" s="101"/>
      <c r="E521" s="101"/>
      <c r="F521" s="99"/>
      <c r="G521" s="101"/>
      <c r="H521" s="101"/>
      <c r="I521" s="101"/>
      <c r="K521" s="101"/>
      <c r="L521" s="101"/>
      <c r="N521" s="101"/>
      <c r="O521" s="101"/>
      <c r="Q521" s="101"/>
      <c r="R521" s="101"/>
      <c r="T521" s="101"/>
      <c r="U521" s="101"/>
      <c r="V521" s="101"/>
      <c r="W521" s="101"/>
      <c r="X521" s="101"/>
      <c r="Z521" s="101"/>
      <c r="AA521" s="101"/>
      <c r="AC521" s="101"/>
      <c r="AD521" s="101"/>
      <c r="AF521" s="101"/>
      <c r="AG521" s="101"/>
      <c r="AI521" s="101"/>
      <c r="AJ521" s="101"/>
    </row>
    <row r="522" spans="3:36" x14ac:dyDescent="0.15">
      <c r="C522" s="101"/>
      <c r="D522" s="101"/>
      <c r="E522" s="101"/>
      <c r="F522" s="99"/>
      <c r="G522" s="101"/>
      <c r="H522" s="101"/>
      <c r="I522" s="101"/>
      <c r="K522" s="101"/>
      <c r="L522" s="101"/>
      <c r="N522" s="101"/>
      <c r="O522" s="101"/>
      <c r="Q522" s="101"/>
      <c r="R522" s="101"/>
      <c r="T522" s="101"/>
      <c r="U522" s="101"/>
      <c r="V522" s="101"/>
      <c r="W522" s="101"/>
      <c r="X522" s="101"/>
      <c r="Z522" s="101"/>
      <c r="AA522" s="101"/>
      <c r="AC522" s="101"/>
      <c r="AD522" s="101"/>
      <c r="AF522" s="101"/>
      <c r="AG522" s="101"/>
      <c r="AI522" s="101"/>
      <c r="AJ522" s="101"/>
    </row>
    <row r="523" spans="3:36" x14ac:dyDescent="0.15">
      <c r="C523" s="101"/>
      <c r="D523" s="101"/>
      <c r="E523" s="101"/>
      <c r="F523" s="99"/>
      <c r="G523" s="101"/>
      <c r="H523" s="101"/>
      <c r="I523" s="101"/>
      <c r="K523" s="101"/>
      <c r="L523" s="101"/>
      <c r="N523" s="101"/>
      <c r="O523" s="101"/>
      <c r="Q523" s="101"/>
      <c r="R523" s="101"/>
      <c r="T523" s="101"/>
      <c r="U523" s="101"/>
      <c r="V523" s="101"/>
      <c r="W523" s="101"/>
      <c r="X523" s="101"/>
      <c r="Z523" s="101"/>
      <c r="AA523" s="101"/>
      <c r="AC523" s="101"/>
      <c r="AD523" s="101"/>
      <c r="AF523" s="101"/>
      <c r="AG523" s="101"/>
      <c r="AI523" s="101"/>
      <c r="AJ523" s="101"/>
    </row>
    <row r="524" spans="3:36" x14ac:dyDescent="0.15">
      <c r="C524" s="101"/>
      <c r="D524" s="101"/>
      <c r="E524" s="101"/>
      <c r="F524" s="99"/>
      <c r="G524" s="101"/>
      <c r="H524" s="101"/>
      <c r="I524" s="101"/>
      <c r="K524" s="101"/>
      <c r="L524" s="101"/>
      <c r="N524" s="101"/>
      <c r="O524" s="101"/>
      <c r="Q524" s="101"/>
      <c r="R524" s="101"/>
      <c r="T524" s="101"/>
      <c r="U524" s="101"/>
      <c r="V524" s="101"/>
      <c r="W524" s="101"/>
      <c r="X524" s="101"/>
      <c r="Z524" s="101"/>
      <c r="AA524" s="101"/>
      <c r="AC524" s="101"/>
      <c r="AD524" s="101"/>
      <c r="AF524" s="101"/>
      <c r="AG524" s="101"/>
      <c r="AI524" s="101"/>
      <c r="AJ524" s="101"/>
    </row>
    <row r="525" spans="3:36" x14ac:dyDescent="0.15">
      <c r="C525" s="101"/>
      <c r="D525" s="101"/>
      <c r="E525" s="101"/>
      <c r="F525" s="99"/>
      <c r="G525" s="101"/>
      <c r="H525" s="101"/>
      <c r="I525" s="101"/>
      <c r="K525" s="101"/>
      <c r="L525" s="101"/>
      <c r="N525" s="101"/>
      <c r="O525" s="101"/>
      <c r="Q525" s="101"/>
      <c r="R525" s="101"/>
      <c r="T525" s="101"/>
      <c r="U525" s="101"/>
      <c r="V525" s="101"/>
      <c r="W525" s="101"/>
      <c r="X525" s="101"/>
      <c r="Z525" s="101"/>
      <c r="AA525" s="101"/>
      <c r="AC525" s="101"/>
      <c r="AD525" s="101"/>
      <c r="AF525" s="101"/>
      <c r="AG525" s="101"/>
      <c r="AI525" s="101"/>
      <c r="AJ525" s="101"/>
    </row>
    <row r="526" spans="3:36" x14ac:dyDescent="0.15">
      <c r="C526" s="101"/>
      <c r="D526" s="101"/>
      <c r="E526" s="101"/>
      <c r="F526" s="99"/>
      <c r="G526" s="101"/>
      <c r="H526" s="101"/>
      <c r="I526" s="101"/>
      <c r="K526" s="101"/>
      <c r="L526" s="101"/>
      <c r="N526" s="101"/>
      <c r="O526" s="101"/>
      <c r="Q526" s="101"/>
      <c r="R526" s="101"/>
      <c r="T526" s="101"/>
      <c r="U526" s="101"/>
      <c r="V526" s="101"/>
      <c r="W526" s="101"/>
      <c r="X526" s="101"/>
      <c r="Z526" s="101"/>
      <c r="AA526" s="101"/>
      <c r="AC526" s="101"/>
      <c r="AD526" s="101"/>
      <c r="AF526" s="101"/>
      <c r="AG526" s="101"/>
      <c r="AI526" s="101"/>
      <c r="AJ526" s="101"/>
    </row>
    <row r="527" spans="3:36" x14ac:dyDescent="0.15">
      <c r="C527" s="101"/>
      <c r="D527" s="101"/>
      <c r="E527" s="101"/>
      <c r="F527" s="99"/>
      <c r="G527" s="101"/>
      <c r="H527" s="101"/>
      <c r="I527" s="101"/>
      <c r="K527" s="101"/>
      <c r="L527" s="101"/>
      <c r="N527" s="101"/>
      <c r="O527" s="101"/>
      <c r="Q527" s="101"/>
      <c r="R527" s="101"/>
      <c r="T527" s="101"/>
      <c r="U527" s="101"/>
      <c r="V527" s="101"/>
      <c r="W527" s="101"/>
      <c r="X527" s="101"/>
      <c r="Z527" s="101"/>
      <c r="AA527" s="101"/>
      <c r="AC527" s="101"/>
      <c r="AD527" s="101"/>
      <c r="AF527" s="101"/>
      <c r="AG527" s="101"/>
      <c r="AI527" s="101"/>
      <c r="AJ527" s="101"/>
    </row>
    <row r="528" spans="3:36" x14ac:dyDescent="0.15">
      <c r="C528" s="101"/>
      <c r="D528" s="101"/>
      <c r="E528" s="101"/>
      <c r="F528" s="99"/>
      <c r="G528" s="101"/>
      <c r="H528" s="101"/>
      <c r="I528" s="101"/>
      <c r="K528" s="101"/>
      <c r="L528" s="101"/>
      <c r="N528" s="101"/>
      <c r="O528" s="101"/>
      <c r="Q528" s="101"/>
      <c r="R528" s="101"/>
      <c r="T528" s="101"/>
      <c r="U528" s="101"/>
      <c r="V528" s="101"/>
      <c r="W528" s="101"/>
      <c r="X528" s="101"/>
      <c r="Z528" s="101"/>
      <c r="AA528" s="101"/>
      <c r="AC528" s="101"/>
      <c r="AD528" s="101"/>
      <c r="AF528" s="101"/>
      <c r="AG528" s="101"/>
      <c r="AI528" s="101"/>
      <c r="AJ528" s="101"/>
    </row>
    <row r="529" spans="3:36" x14ac:dyDescent="0.15">
      <c r="C529" s="101"/>
      <c r="D529" s="101"/>
      <c r="E529" s="101"/>
      <c r="F529" s="99"/>
      <c r="G529" s="101"/>
      <c r="H529" s="101"/>
      <c r="I529" s="101"/>
      <c r="K529" s="101"/>
      <c r="L529" s="101"/>
      <c r="N529" s="101"/>
      <c r="O529" s="101"/>
      <c r="Q529" s="101"/>
      <c r="R529" s="101"/>
      <c r="T529" s="101"/>
      <c r="U529" s="101"/>
      <c r="V529" s="101"/>
      <c r="W529" s="101"/>
      <c r="X529" s="101"/>
      <c r="Z529" s="101"/>
      <c r="AA529" s="101"/>
      <c r="AC529" s="101"/>
      <c r="AD529" s="101"/>
      <c r="AF529" s="101"/>
      <c r="AG529" s="101"/>
      <c r="AI529" s="101"/>
      <c r="AJ529" s="101"/>
    </row>
    <row r="530" spans="3:36" x14ac:dyDescent="0.15">
      <c r="C530" s="101"/>
      <c r="D530" s="101"/>
      <c r="E530" s="101"/>
      <c r="F530" s="99"/>
      <c r="G530" s="101"/>
      <c r="H530" s="101"/>
      <c r="I530" s="101"/>
      <c r="K530" s="101"/>
      <c r="L530" s="101"/>
      <c r="N530" s="101"/>
      <c r="O530" s="101"/>
      <c r="Q530" s="101"/>
      <c r="R530" s="101"/>
      <c r="T530" s="101"/>
      <c r="U530" s="101"/>
      <c r="V530" s="101"/>
      <c r="W530" s="101"/>
      <c r="X530" s="101"/>
      <c r="Z530" s="101"/>
      <c r="AA530" s="101"/>
      <c r="AC530" s="101"/>
      <c r="AD530" s="101"/>
      <c r="AF530" s="101"/>
      <c r="AG530" s="101"/>
      <c r="AI530" s="101"/>
      <c r="AJ530" s="101"/>
    </row>
    <row r="531" spans="3:36" x14ac:dyDescent="0.15">
      <c r="C531" s="101"/>
      <c r="D531" s="101"/>
      <c r="E531" s="101"/>
      <c r="F531" s="99"/>
      <c r="G531" s="101"/>
      <c r="H531" s="101"/>
      <c r="I531" s="101"/>
      <c r="K531" s="101"/>
      <c r="L531" s="101"/>
      <c r="N531" s="101"/>
      <c r="O531" s="101"/>
      <c r="Q531" s="101"/>
      <c r="R531" s="101"/>
      <c r="T531" s="101"/>
      <c r="U531" s="101"/>
      <c r="V531" s="101"/>
      <c r="W531" s="101"/>
      <c r="X531" s="101"/>
      <c r="Z531" s="101"/>
      <c r="AA531" s="101"/>
      <c r="AC531" s="101"/>
      <c r="AD531" s="101"/>
      <c r="AF531" s="101"/>
      <c r="AG531" s="101"/>
      <c r="AI531" s="101"/>
      <c r="AJ531" s="101"/>
    </row>
    <row r="532" spans="3:36" x14ac:dyDescent="0.15">
      <c r="C532" s="101"/>
      <c r="D532" s="101"/>
      <c r="E532" s="101"/>
      <c r="F532" s="99"/>
      <c r="G532" s="101"/>
      <c r="H532" s="101"/>
      <c r="I532" s="101"/>
      <c r="K532" s="101"/>
      <c r="L532" s="101"/>
      <c r="N532" s="101"/>
      <c r="O532" s="101"/>
      <c r="Q532" s="101"/>
      <c r="R532" s="101"/>
      <c r="T532" s="101"/>
      <c r="U532" s="101"/>
      <c r="V532" s="101"/>
      <c r="W532" s="101"/>
      <c r="X532" s="101"/>
      <c r="Z532" s="101"/>
      <c r="AA532" s="101"/>
      <c r="AC532" s="101"/>
      <c r="AD532" s="101"/>
      <c r="AF532" s="101"/>
      <c r="AG532" s="101"/>
      <c r="AI532" s="101"/>
      <c r="AJ532" s="101"/>
    </row>
    <row r="533" spans="3:36" x14ac:dyDescent="0.15">
      <c r="C533" s="101"/>
      <c r="D533" s="101"/>
      <c r="E533" s="101"/>
      <c r="F533" s="99"/>
      <c r="G533" s="101"/>
      <c r="H533" s="101"/>
      <c r="I533" s="101"/>
      <c r="K533" s="101"/>
      <c r="L533" s="101"/>
      <c r="N533" s="101"/>
      <c r="O533" s="101"/>
      <c r="Q533" s="101"/>
      <c r="R533" s="101"/>
      <c r="T533" s="101"/>
      <c r="U533" s="101"/>
      <c r="V533" s="101"/>
      <c r="W533" s="101"/>
      <c r="X533" s="101"/>
      <c r="Z533" s="101"/>
      <c r="AA533" s="101"/>
      <c r="AC533" s="101"/>
      <c r="AD533" s="101"/>
      <c r="AF533" s="101"/>
      <c r="AG533" s="101"/>
      <c r="AI533" s="101"/>
      <c r="AJ533" s="101"/>
    </row>
    <row r="534" spans="3:36" x14ac:dyDescent="0.15">
      <c r="C534" s="101"/>
      <c r="D534" s="101"/>
      <c r="E534" s="101"/>
      <c r="F534" s="99"/>
      <c r="G534" s="101"/>
      <c r="H534" s="101"/>
      <c r="I534" s="101"/>
      <c r="K534" s="101"/>
      <c r="L534" s="101"/>
      <c r="N534" s="101"/>
      <c r="O534" s="101"/>
      <c r="Q534" s="101"/>
      <c r="R534" s="101"/>
      <c r="T534" s="101"/>
      <c r="U534" s="101"/>
      <c r="V534" s="101"/>
      <c r="W534" s="101"/>
      <c r="X534" s="101"/>
      <c r="Z534" s="101"/>
      <c r="AA534" s="101"/>
      <c r="AC534" s="101"/>
      <c r="AD534" s="101"/>
      <c r="AF534" s="101"/>
      <c r="AG534" s="101"/>
      <c r="AI534" s="101"/>
      <c r="AJ534" s="101"/>
    </row>
    <row r="535" spans="3:36" x14ac:dyDescent="0.15">
      <c r="C535" s="101"/>
      <c r="D535" s="101"/>
      <c r="E535" s="101"/>
      <c r="F535" s="99"/>
      <c r="G535" s="101"/>
      <c r="H535" s="101"/>
      <c r="I535" s="101"/>
      <c r="K535" s="101"/>
      <c r="L535" s="101"/>
      <c r="N535" s="101"/>
      <c r="O535" s="101"/>
      <c r="Q535" s="101"/>
      <c r="R535" s="101"/>
      <c r="T535" s="101"/>
      <c r="U535" s="101"/>
      <c r="V535" s="101"/>
      <c r="W535" s="101"/>
      <c r="X535" s="101"/>
      <c r="Z535" s="101"/>
      <c r="AA535" s="101"/>
      <c r="AC535" s="101"/>
      <c r="AD535" s="101"/>
      <c r="AF535" s="101"/>
      <c r="AG535" s="101"/>
      <c r="AI535" s="101"/>
      <c r="AJ535" s="101"/>
    </row>
    <row r="536" spans="3:36" x14ac:dyDescent="0.15">
      <c r="C536" s="101"/>
      <c r="D536" s="101"/>
      <c r="E536" s="101"/>
      <c r="F536" s="99"/>
      <c r="G536" s="101"/>
      <c r="H536" s="101"/>
      <c r="I536" s="101"/>
      <c r="K536" s="101"/>
      <c r="L536" s="101"/>
      <c r="N536" s="101"/>
      <c r="O536" s="101"/>
      <c r="Q536" s="101"/>
      <c r="R536" s="101"/>
      <c r="T536" s="101"/>
      <c r="U536" s="101"/>
      <c r="V536" s="101"/>
      <c r="W536" s="101"/>
      <c r="X536" s="101"/>
      <c r="Z536" s="101"/>
      <c r="AA536" s="101"/>
      <c r="AC536" s="101"/>
      <c r="AD536" s="101"/>
      <c r="AF536" s="101"/>
      <c r="AG536" s="101"/>
      <c r="AI536" s="101"/>
      <c r="AJ536" s="101"/>
    </row>
    <row r="537" spans="3:36" x14ac:dyDescent="0.15">
      <c r="C537" s="101"/>
      <c r="D537" s="101"/>
      <c r="E537" s="101"/>
      <c r="F537" s="99"/>
      <c r="G537" s="101"/>
      <c r="H537" s="101"/>
      <c r="I537" s="101"/>
      <c r="K537" s="101"/>
      <c r="L537" s="101"/>
      <c r="N537" s="101"/>
      <c r="O537" s="101"/>
      <c r="Q537" s="101"/>
      <c r="R537" s="101"/>
      <c r="T537" s="101"/>
      <c r="U537" s="101"/>
      <c r="V537" s="101"/>
      <c r="W537" s="101"/>
      <c r="X537" s="101"/>
      <c r="Z537" s="101"/>
      <c r="AA537" s="101"/>
      <c r="AC537" s="101"/>
      <c r="AD537" s="101"/>
      <c r="AF537" s="101"/>
      <c r="AG537" s="101"/>
      <c r="AI537" s="101"/>
      <c r="AJ537" s="101"/>
    </row>
    <row r="538" spans="3:36" x14ac:dyDescent="0.15">
      <c r="C538" s="101"/>
      <c r="D538" s="101"/>
      <c r="E538" s="101"/>
      <c r="F538" s="99"/>
      <c r="G538" s="101"/>
      <c r="H538" s="101"/>
      <c r="I538" s="101"/>
      <c r="K538" s="101"/>
      <c r="L538" s="101"/>
      <c r="N538" s="101"/>
      <c r="O538" s="101"/>
      <c r="Q538" s="101"/>
      <c r="R538" s="101"/>
      <c r="T538" s="101"/>
      <c r="U538" s="101"/>
      <c r="V538" s="101"/>
      <c r="W538" s="101"/>
      <c r="X538" s="101"/>
      <c r="Z538" s="101"/>
      <c r="AA538" s="101"/>
      <c r="AC538" s="101"/>
      <c r="AD538" s="101"/>
      <c r="AF538" s="101"/>
      <c r="AG538" s="101"/>
      <c r="AI538" s="101"/>
      <c r="AJ538" s="101"/>
    </row>
    <row r="539" spans="3:36" x14ac:dyDescent="0.15">
      <c r="C539" s="101"/>
      <c r="D539" s="101"/>
      <c r="E539" s="101"/>
      <c r="F539" s="99"/>
      <c r="G539" s="101"/>
      <c r="H539" s="101"/>
      <c r="I539" s="101"/>
      <c r="K539" s="101"/>
      <c r="L539" s="101"/>
      <c r="N539" s="101"/>
      <c r="O539" s="101"/>
      <c r="Q539" s="101"/>
      <c r="R539" s="101"/>
      <c r="T539" s="101"/>
      <c r="U539" s="101"/>
      <c r="V539" s="101"/>
      <c r="W539" s="101"/>
      <c r="X539" s="101"/>
      <c r="Z539" s="101"/>
      <c r="AA539" s="101"/>
      <c r="AC539" s="101"/>
      <c r="AD539" s="101"/>
      <c r="AF539" s="101"/>
      <c r="AG539" s="101"/>
      <c r="AI539" s="101"/>
      <c r="AJ539" s="101"/>
    </row>
    <row r="540" spans="3:36" x14ac:dyDescent="0.15">
      <c r="C540" s="101"/>
      <c r="D540" s="101"/>
      <c r="E540" s="101"/>
      <c r="F540" s="99"/>
      <c r="G540" s="101"/>
      <c r="H540" s="101"/>
      <c r="I540" s="101"/>
      <c r="K540" s="101"/>
      <c r="L540" s="101"/>
      <c r="N540" s="101"/>
      <c r="O540" s="101"/>
      <c r="Q540" s="101"/>
      <c r="R540" s="101"/>
      <c r="T540" s="101"/>
      <c r="U540" s="101"/>
      <c r="V540" s="101"/>
      <c r="W540" s="101"/>
      <c r="X540" s="101"/>
      <c r="Z540" s="101"/>
      <c r="AA540" s="101"/>
      <c r="AC540" s="101"/>
      <c r="AD540" s="101"/>
      <c r="AF540" s="101"/>
      <c r="AG540" s="101"/>
      <c r="AI540" s="101"/>
      <c r="AJ540" s="101"/>
    </row>
    <row r="541" spans="3:36" x14ac:dyDescent="0.15">
      <c r="C541" s="101"/>
      <c r="D541" s="101"/>
      <c r="E541" s="101"/>
      <c r="F541" s="99"/>
      <c r="G541" s="101"/>
      <c r="H541" s="101"/>
      <c r="I541" s="101"/>
      <c r="K541" s="101"/>
      <c r="L541" s="101"/>
      <c r="N541" s="101"/>
      <c r="O541" s="101"/>
      <c r="Q541" s="101"/>
      <c r="R541" s="101"/>
      <c r="T541" s="101"/>
      <c r="U541" s="101"/>
      <c r="V541" s="101"/>
      <c r="W541" s="101"/>
      <c r="X541" s="101"/>
      <c r="Z541" s="101"/>
      <c r="AA541" s="101"/>
      <c r="AC541" s="101"/>
      <c r="AD541" s="101"/>
      <c r="AF541" s="101"/>
      <c r="AG541" s="101"/>
      <c r="AI541" s="101"/>
      <c r="AJ541" s="101"/>
    </row>
    <row r="542" spans="3:36" x14ac:dyDescent="0.15">
      <c r="C542" s="101"/>
      <c r="D542" s="101"/>
      <c r="E542" s="101"/>
      <c r="F542" s="99"/>
      <c r="G542" s="101"/>
      <c r="H542" s="101"/>
      <c r="I542" s="101"/>
      <c r="K542" s="101"/>
      <c r="L542" s="101"/>
      <c r="N542" s="101"/>
      <c r="O542" s="101"/>
      <c r="Q542" s="101"/>
      <c r="R542" s="101"/>
      <c r="T542" s="101"/>
      <c r="U542" s="101"/>
      <c r="V542" s="101"/>
      <c r="W542" s="101"/>
      <c r="X542" s="101"/>
      <c r="Z542" s="101"/>
      <c r="AA542" s="101"/>
      <c r="AC542" s="101"/>
      <c r="AD542" s="101"/>
      <c r="AF542" s="101"/>
      <c r="AG542" s="101"/>
      <c r="AI542" s="101"/>
      <c r="AJ542" s="101"/>
    </row>
    <row r="543" spans="3:36" x14ac:dyDescent="0.15">
      <c r="C543" s="101"/>
      <c r="D543" s="101"/>
      <c r="E543" s="101"/>
      <c r="F543" s="99"/>
      <c r="G543" s="101"/>
      <c r="H543" s="101"/>
      <c r="I543" s="101"/>
      <c r="K543" s="101"/>
      <c r="L543" s="101"/>
      <c r="N543" s="101"/>
      <c r="O543" s="101"/>
      <c r="Q543" s="101"/>
      <c r="R543" s="101"/>
      <c r="T543" s="101"/>
      <c r="U543" s="101"/>
      <c r="V543" s="101"/>
      <c r="W543" s="101"/>
      <c r="X543" s="101"/>
      <c r="Z543" s="101"/>
      <c r="AA543" s="101"/>
      <c r="AC543" s="101"/>
      <c r="AD543" s="101"/>
      <c r="AF543" s="101"/>
      <c r="AG543" s="101"/>
      <c r="AI543" s="101"/>
      <c r="AJ543" s="101"/>
    </row>
    <row r="544" spans="3:36" x14ac:dyDescent="0.15">
      <c r="C544" s="101"/>
      <c r="D544" s="101"/>
      <c r="E544" s="101"/>
      <c r="F544" s="99"/>
      <c r="G544" s="101"/>
      <c r="H544" s="101"/>
      <c r="I544" s="101"/>
      <c r="K544" s="101"/>
      <c r="L544" s="101"/>
      <c r="N544" s="101"/>
      <c r="O544" s="101"/>
      <c r="Q544" s="101"/>
      <c r="R544" s="101"/>
      <c r="T544" s="101"/>
      <c r="U544" s="101"/>
      <c r="V544" s="101"/>
      <c r="W544" s="101"/>
      <c r="X544" s="101"/>
      <c r="Z544" s="101"/>
      <c r="AA544" s="101"/>
      <c r="AC544" s="101"/>
      <c r="AD544" s="101"/>
      <c r="AF544" s="101"/>
      <c r="AG544" s="101"/>
      <c r="AI544" s="101"/>
      <c r="AJ544" s="101"/>
    </row>
    <row r="545" spans="3:36" x14ac:dyDescent="0.15">
      <c r="C545" s="101"/>
      <c r="D545" s="101"/>
      <c r="E545" s="101"/>
      <c r="F545" s="99"/>
      <c r="G545" s="101"/>
      <c r="H545" s="101"/>
      <c r="I545" s="101"/>
      <c r="K545" s="101"/>
      <c r="L545" s="101"/>
      <c r="N545" s="101"/>
      <c r="O545" s="101"/>
      <c r="Q545" s="101"/>
      <c r="R545" s="101"/>
      <c r="T545" s="101"/>
      <c r="U545" s="101"/>
      <c r="V545" s="101"/>
      <c r="W545" s="101"/>
      <c r="X545" s="101"/>
      <c r="Z545" s="101"/>
      <c r="AA545" s="101"/>
      <c r="AC545" s="101"/>
      <c r="AD545" s="101"/>
      <c r="AF545" s="101"/>
      <c r="AG545" s="101"/>
      <c r="AI545" s="101"/>
      <c r="AJ545" s="101"/>
    </row>
    <row r="546" spans="3:36" x14ac:dyDescent="0.15">
      <c r="C546" s="101"/>
      <c r="D546" s="101"/>
      <c r="E546" s="101"/>
      <c r="F546" s="99"/>
      <c r="G546" s="101"/>
      <c r="H546" s="101"/>
      <c r="I546" s="101"/>
      <c r="K546" s="101"/>
      <c r="L546" s="101"/>
      <c r="N546" s="101"/>
      <c r="O546" s="101"/>
      <c r="Q546" s="101"/>
      <c r="R546" s="101"/>
      <c r="T546" s="101"/>
      <c r="U546" s="101"/>
      <c r="V546" s="101"/>
      <c r="W546" s="101"/>
      <c r="X546" s="101"/>
      <c r="Z546" s="101"/>
      <c r="AA546" s="101"/>
      <c r="AC546" s="101"/>
      <c r="AD546" s="101"/>
      <c r="AF546" s="101"/>
      <c r="AG546" s="101"/>
      <c r="AI546" s="101"/>
      <c r="AJ546" s="101"/>
    </row>
    <row r="547" spans="3:36" x14ac:dyDescent="0.15">
      <c r="C547" s="101"/>
      <c r="D547" s="101"/>
      <c r="E547" s="101"/>
      <c r="F547" s="99"/>
      <c r="G547" s="101"/>
      <c r="H547" s="101"/>
      <c r="I547" s="101"/>
      <c r="K547" s="101"/>
      <c r="L547" s="101"/>
      <c r="N547" s="101"/>
      <c r="O547" s="101"/>
      <c r="Q547" s="101"/>
      <c r="R547" s="101"/>
      <c r="T547" s="101"/>
      <c r="U547" s="101"/>
      <c r="V547" s="101"/>
      <c r="W547" s="101"/>
      <c r="X547" s="101"/>
      <c r="Z547" s="101"/>
      <c r="AA547" s="101"/>
      <c r="AC547" s="101"/>
      <c r="AD547" s="101"/>
      <c r="AF547" s="101"/>
      <c r="AG547" s="101"/>
      <c r="AI547" s="101"/>
      <c r="AJ547" s="101"/>
    </row>
    <row r="548" spans="3:36" x14ac:dyDescent="0.15">
      <c r="C548" s="101"/>
      <c r="D548" s="101"/>
      <c r="E548" s="101"/>
      <c r="F548" s="99"/>
      <c r="G548" s="101"/>
      <c r="H548" s="101"/>
      <c r="I548" s="101"/>
      <c r="K548" s="101"/>
      <c r="L548" s="101"/>
      <c r="N548" s="101"/>
      <c r="O548" s="101"/>
      <c r="Q548" s="101"/>
      <c r="R548" s="101"/>
      <c r="T548" s="101"/>
      <c r="U548" s="101"/>
      <c r="V548" s="101"/>
      <c r="W548" s="101"/>
      <c r="X548" s="101"/>
      <c r="Z548" s="101"/>
      <c r="AA548" s="101"/>
      <c r="AC548" s="101"/>
      <c r="AD548" s="101"/>
      <c r="AF548" s="101"/>
      <c r="AG548" s="101"/>
      <c r="AI548" s="101"/>
      <c r="AJ548" s="101"/>
    </row>
    <row r="549" spans="3:36" x14ac:dyDescent="0.15">
      <c r="C549" s="101"/>
      <c r="D549" s="101"/>
      <c r="E549" s="101"/>
      <c r="F549" s="99"/>
      <c r="G549" s="101"/>
      <c r="H549" s="101"/>
      <c r="I549" s="101"/>
      <c r="K549" s="101"/>
      <c r="L549" s="101"/>
      <c r="N549" s="101"/>
      <c r="O549" s="101"/>
      <c r="Q549" s="101"/>
      <c r="R549" s="101"/>
      <c r="T549" s="101"/>
      <c r="U549" s="101"/>
      <c r="V549" s="101"/>
      <c r="W549" s="101"/>
      <c r="X549" s="101"/>
      <c r="Z549" s="101"/>
      <c r="AA549" s="101"/>
      <c r="AC549" s="101"/>
      <c r="AD549" s="101"/>
      <c r="AF549" s="101"/>
      <c r="AG549" s="101"/>
      <c r="AI549" s="101"/>
      <c r="AJ549" s="101"/>
    </row>
    <row r="550" spans="3:36" x14ac:dyDescent="0.15">
      <c r="C550" s="101"/>
      <c r="D550" s="101"/>
      <c r="E550" s="101"/>
      <c r="F550" s="99"/>
      <c r="G550" s="101"/>
      <c r="H550" s="101"/>
      <c r="I550" s="101"/>
      <c r="K550" s="101"/>
      <c r="L550" s="101"/>
      <c r="N550" s="101"/>
      <c r="O550" s="101"/>
      <c r="Q550" s="101"/>
      <c r="R550" s="101"/>
      <c r="T550" s="101"/>
      <c r="U550" s="101"/>
      <c r="V550" s="101"/>
      <c r="W550" s="101"/>
      <c r="X550" s="101"/>
      <c r="Z550" s="101"/>
      <c r="AA550" s="101"/>
      <c r="AC550" s="101"/>
      <c r="AD550" s="101"/>
      <c r="AF550" s="101"/>
      <c r="AG550" s="101"/>
      <c r="AI550" s="101"/>
      <c r="AJ550" s="101"/>
    </row>
    <row r="551" spans="3:36" x14ac:dyDescent="0.15">
      <c r="C551" s="101"/>
      <c r="D551" s="101"/>
      <c r="E551" s="101"/>
      <c r="F551" s="99"/>
      <c r="G551" s="101"/>
      <c r="H551" s="101"/>
      <c r="I551" s="101"/>
      <c r="K551" s="101"/>
      <c r="L551" s="101"/>
      <c r="N551" s="101"/>
      <c r="O551" s="101"/>
      <c r="Q551" s="101"/>
      <c r="R551" s="101"/>
      <c r="T551" s="101"/>
      <c r="U551" s="101"/>
      <c r="V551" s="101"/>
      <c r="W551" s="101"/>
      <c r="X551" s="101"/>
      <c r="Z551" s="101"/>
      <c r="AA551" s="101"/>
      <c r="AC551" s="101"/>
      <c r="AD551" s="101"/>
      <c r="AF551" s="101"/>
      <c r="AG551" s="101"/>
      <c r="AI551" s="101"/>
      <c r="AJ551" s="101"/>
    </row>
    <row r="552" spans="3:36" x14ac:dyDescent="0.15">
      <c r="C552" s="101"/>
      <c r="D552" s="101"/>
      <c r="E552" s="101"/>
      <c r="F552" s="99"/>
      <c r="G552" s="101"/>
      <c r="H552" s="101"/>
      <c r="I552" s="101"/>
      <c r="K552" s="101"/>
      <c r="L552" s="101"/>
      <c r="N552" s="101"/>
      <c r="O552" s="101"/>
      <c r="Q552" s="101"/>
      <c r="R552" s="101"/>
      <c r="T552" s="101"/>
      <c r="U552" s="101"/>
      <c r="V552" s="101"/>
      <c r="W552" s="101"/>
      <c r="X552" s="101"/>
      <c r="Z552" s="101"/>
      <c r="AA552" s="101"/>
      <c r="AC552" s="101"/>
      <c r="AD552" s="101"/>
      <c r="AF552" s="101"/>
      <c r="AG552" s="101"/>
      <c r="AI552" s="101"/>
      <c r="AJ552" s="101"/>
    </row>
    <row r="553" spans="3:36" x14ac:dyDescent="0.15">
      <c r="C553" s="101"/>
      <c r="D553" s="101"/>
      <c r="E553" s="101"/>
      <c r="F553" s="99"/>
      <c r="G553" s="101"/>
      <c r="H553" s="101"/>
      <c r="I553" s="101"/>
      <c r="K553" s="101"/>
      <c r="L553" s="101"/>
      <c r="N553" s="101"/>
      <c r="O553" s="101"/>
      <c r="Q553" s="101"/>
      <c r="R553" s="101"/>
      <c r="T553" s="101"/>
      <c r="U553" s="101"/>
      <c r="V553" s="101"/>
      <c r="W553" s="101"/>
      <c r="X553" s="101"/>
      <c r="Z553" s="101"/>
      <c r="AA553" s="101"/>
      <c r="AC553" s="101"/>
      <c r="AD553" s="101"/>
      <c r="AF553" s="101"/>
      <c r="AG553" s="101"/>
      <c r="AI553" s="101"/>
      <c r="AJ553" s="101"/>
    </row>
    <row r="554" spans="3:36" x14ac:dyDescent="0.15">
      <c r="C554" s="101"/>
      <c r="D554" s="101"/>
      <c r="E554" s="101"/>
      <c r="F554" s="99"/>
      <c r="G554" s="101"/>
      <c r="H554" s="101"/>
      <c r="I554" s="101"/>
      <c r="K554" s="101"/>
      <c r="L554" s="101"/>
      <c r="N554" s="101"/>
      <c r="O554" s="101"/>
      <c r="Q554" s="101"/>
      <c r="R554" s="101"/>
      <c r="T554" s="101"/>
      <c r="U554" s="101"/>
      <c r="V554" s="101"/>
      <c r="W554" s="101"/>
      <c r="X554" s="101"/>
      <c r="Z554" s="101"/>
      <c r="AA554" s="101"/>
      <c r="AC554" s="101"/>
      <c r="AD554" s="101"/>
      <c r="AF554" s="101"/>
      <c r="AG554" s="101"/>
      <c r="AI554" s="101"/>
      <c r="AJ554" s="101"/>
    </row>
    <row r="555" spans="3:36" x14ac:dyDescent="0.15">
      <c r="C555" s="101"/>
      <c r="D555" s="101"/>
      <c r="E555" s="101"/>
      <c r="F555" s="99"/>
      <c r="G555" s="101"/>
      <c r="H555" s="101"/>
      <c r="I555" s="101"/>
      <c r="K555" s="101"/>
      <c r="L555" s="101"/>
      <c r="N555" s="101"/>
      <c r="O555" s="101"/>
      <c r="Q555" s="101"/>
      <c r="R555" s="101"/>
      <c r="T555" s="101"/>
      <c r="U555" s="101"/>
      <c r="V555" s="101"/>
      <c r="W555" s="101"/>
      <c r="X555" s="101"/>
      <c r="Z555" s="101"/>
      <c r="AA555" s="101"/>
      <c r="AC555" s="101"/>
      <c r="AD555" s="101"/>
      <c r="AF555" s="101"/>
      <c r="AG555" s="101"/>
      <c r="AI555" s="101"/>
      <c r="AJ555" s="101"/>
    </row>
    <row r="556" spans="3:36" x14ac:dyDescent="0.15">
      <c r="C556" s="101"/>
      <c r="D556" s="101"/>
      <c r="E556" s="101"/>
      <c r="F556" s="99"/>
      <c r="G556" s="101"/>
      <c r="H556" s="101"/>
      <c r="I556" s="101"/>
      <c r="K556" s="101"/>
      <c r="L556" s="101"/>
      <c r="N556" s="101"/>
      <c r="O556" s="101"/>
      <c r="Q556" s="101"/>
      <c r="R556" s="101"/>
      <c r="T556" s="101"/>
      <c r="U556" s="101"/>
      <c r="V556" s="101"/>
      <c r="W556" s="101"/>
      <c r="X556" s="101"/>
      <c r="Z556" s="101"/>
      <c r="AA556" s="101"/>
      <c r="AC556" s="101"/>
      <c r="AD556" s="101"/>
      <c r="AF556" s="101"/>
      <c r="AG556" s="101"/>
      <c r="AI556" s="101"/>
      <c r="AJ556" s="101"/>
    </row>
    <row r="557" spans="3:36" x14ac:dyDescent="0.15">
      <c r="C557" s="101"/>
      <c r="D557" s="101"/>
      <c r="E557" s="101"/>
      <c r="F557" s="99"/>
      <c r="G557" s="101"/>
      <c r="H557" s="101"/>
      <c r="I557" s="101"/>
      <c r="K557" s="101"/>
      <c r="L557" s="101"/>
      <c r="N557" s="101"/>
      <c r="O557" s="101"/>
      <c r="Q557" s="101"/>
      <c r="R557" s="101"/>
      <c r="T557" s="101"/>
      <c r="U557" s="101"/>
      <c r="V557" s="101"/>
      <c r="W557" s="101"/>
      <c r="X557" s="101"/>
      <c r="Z557" s="101"/>
      <c r="AA557" s="101"/>
      <c r="AC557" s="101"/>
      <c r="AD557" s="101"/>
      <c r="AF557" s="101"/>
      <c r="AG557" s="101"/>
      <c r="AI557" s="101"/>
      <c r="AJ557" s="101"/>
    </row>
    <row r="558" spans="3:36" x14ac:dyDescent="0.15">
      <c r="C558" s="101"/>
      <c r="D558" s="101"/>
      <c r="E558" s="101"/>
      <c r="F558" s="99"/>
      <c r="G558" s="101"/>
      <c r="H558" s="101"/>
      <c r="I558" s="101"/>
      <c r="K558" s="101"/>
      <c r="L558" s="101"/>
      <c r="N558" s="101"/>
      <c r="O558" s="101"/>
      <c r="Q558" s="101"/>
      <c r="R558" s="101"/>
      <c r="T558" s="101"/>
      <c r="U558" s="101"/>
      <c r="V558" s="101"/>
      <c r="W558" s="101"/>
      <c r="X558" s="101"/>
      <c r="Z558" s="101"/>
      <c r="AA558" s="101"/>
      <c r="AC558" s="101"/>
      <c r="AD558" s="101"/>
      <c r="AF558" s="101"/>
      <c r="AG558" s="101"/>
      <c r="AI558" s="101"/>
      <c r="AJ558" s="101"/>
    </row>
    <row r="559" spans="3:36" x14ac:dyDescent="0.15">
      <c r="C559" s="101"/>
      <c r="D559" s="101"/>
      <c r="E559" s="101"/>
      <c r="F559" s="99"/>
      <c r="G559" s="101"/>
      <c r="H559" s="101"/>
      <c r="I559" s="101"/>
      <c r="K559" s="101"/>
      <c r="L559" s="101"/>
      <c r="N559" s="101"/>
      <c r="O559" s="101"/>
      <c r="Q559" s="101"/>
      <c r="R559" s="101"/>
      <c r="T559" s="101"/>
      <c r="U559" s="101"/>
      <c r="V559" s="101"/>
      <c r="W559" s="101"/>
      <c r="X559" s="101"/>
      <c r="Z559" s="101"/>
      <c r="AA559" s="101"/>
      <c r="AC559" s="101"/>
      <c r="AD559" s="101"/>
      <c r="AF559" s="101"/>
      <c r="AG559" s="101"/>
      <c r="AI559" s="101"/>
      <c r="AJ559" s="101"/>
    </row>
    <row r="560" spans="3:36" x14ac:dyDescent="0.15">
      <c r="C560" s="101"/>
      <c r="D560" s="101"/>
      <c r="E560" s="101"/>
      <c r="F560" s="99"/>
      <c r="G560" s="101"/>
      <c r="H560" s="101"/>
      <c r="I560" s="101"/>
      <c r="K560" s="101"/>
      <c r="L560" s="101"/>
      <c r="N560" s="101"/>
      <c r="O560" s="101"/>
      <c r="Q560" s="101"/>
      <c r="R560" s="101"/>
      <c r="T560" s="101"/>
      <c r="U560" s="101"/>
      <c r="V560" s="101"/>
      <c r="W560" s="101"/>
      <c r="X560" s="101"/>
      <c r="Z560" s="101"/>
      <c r="AA560" s="101"/>
      <c r="AC560" s="101"/>
      <c r="AD560" s="101"/>
      <c r="AF560" s="101"/>
      <c r="AG560" s="101"/>
      <c r="AI560" s="101"/>
      <c r="AJ560" s="101"/>
    </row>
    <row r="561" spans="3:36" x14ac:dyDescent="0.15">
      <c r="C561" s="101"/>
      <c r="D561" s="101"/>
      <c r="E561" s="101"/>
      <c r="F561" s="99"/>
      <c r="G561" s="101"/>
      <c r="H561" s="101"/>
      <c r="I561" s="101"/>
      <c r="K561" s="101"/>
      <c r="L561" s="101"/>
      <c r="N561" s="101"/>
      <c r="O561" s="101"/>
      <c r="Q561" s="101"/>
      <c r="R561" s="101"/>
      <c r="T561" s="101"/>
      <c r="U561" s="101"/>
      <c r="V561" s="101"/>
      <c r="W561" s="101"/>
      <c r="X561" s="101"/>
      <c r="Z561" s="101"/>
      <c r="AA561" s="101"/>
      <c r="AC561" s="101"/>
      <c r="AD561" s="101"/>
      <c r="AF561" s="101"/>
      <c r="AG561" s="101"/>
      <c r="AI561" s="101"/>
      <c r="AJ561" s="101"/>
    </row>
    <row r="562" spans="3:36" x14ac:dyDescent="0.15">
      <c r="C562" s="101"/>
      <c r="D562" s="101"/>
      <c r="E562" s="101"/>
      <c r="F562" s="99"/>
      <c r="G562" s="101"/>
      <c r="H562" s="101"/>
      <c r="I562" s="101"/>
      <c r="K562" s="101"/>
      <c r="L562" s="101"/>
      <c r="N562" s="101"/>
      <c r="O562" s="101"/>
      <c r="Q562" s="101"/>
      <c r="R562" s="101"/>
      <c r="T562" s="101"/>
      <c r="U562" s="101"/>
      <c r="V562" s="101"/>
      <c r="W562" s="101"/>
      <c r="X562" s="101"/>
      <c r="Z562" s="101"/>
      <c r="AA562" s="101"/>
      <c r="AC562" s="101"/>
      <c r="AD562" s="101"/>
      <c r="AF562" s="101"/>
      <c r="AG562" s="101"/>
      <c r="AI562" s="101"/>
      <c r="AJ562" s="101"/>
    </row>
    <row r="563" spans="3:36" x14ac:dyDescent="0.15">
      <c r="C563" s="101"/>
      <c r="D563" s="101"/>
      <c r="E563" s="101"/>
      <c r="F563" s="99"/>
      <c r="G563" s="101"/>
      <c r="H563" s="101"/>
      <c r="I563" s="101"/>
      <c r="K563" s="101"/>
      <c r="L563" s="101"/>
      <c r="N563" s="101"/>
      <c r="O563" s="101"/>
      <c r="Q563" s="101"/>
      <c r="R563" s="101"/>
      <c r="T563" s="101"/>
      <c r="U563" s="101"/>
      <c r="V563" s="101"/>
      <c r="W563" s="101"/>
      <c r="X563" s="101"/>
      <c r="Z563" s="101"/>
      <c r="AA563" s="101"/>
      <c r="AC563" s="101"/>
      <c r="AD563" s="101"/>
      <c r="AF563" s="101"/>
      <c r="AG563" s="101"/>
      <c r="AI563" s="101"/>
      <c r="AJ563" s="101"/>
    </row>
    <row r="564" spans="3:36" x14ac:dyDescent="0.15">
      <c r="C564" s="101"/>
      <c r="D564" s="101"/>
      <c r="E564" s="101"/>
      <c r="F564" s="99"/>
      <c r="G564" s="101"/>
      <c r="H564" s="101"/>
      <c r="I564" s="101"/>
      <c r="K564" s="101"/>
      <c r="L564" s="101"/>
      <c r="N564" s="101"/>
      <c r="O564" s="101"/>
      <c r="Q564" s="101"/>
      <c r="R564" s="101"/>
      <c r="T564" s="101"/>
      <c r="U564" s="101"/>
      <c r="V564" s="101"/>
      <c r="W564" s="101"/>
      <c r="X564" s="101"/>
      <c r="Z564" s="101"/>
      <c r="AA564" s="101"/>
      <c r="AC564" s="101"/>
      <c r="AD564" s="101"/>
      <c r="AF564" s="101"/>
      <c r="AG564" s="101"/>
      <c r="AI564" s="101"/>
      <c r="AJ564" s="101"/>
    </row>
    <row r="565" spans="3:36" x14ac:dyDescent="0.15">
      <c r="C565" s="101"/>
      <c r="D565" s="101"/>
      <c r="E565" s="101"/>
      <c r="F565" s="99"/>
      <c r="G565" s="101"/>
      <c r="H565" s="101"/>
      <c r="I565" s="101"/>
      <c r="K565" s="101"/>
      <c r="L565" s="101"/>
      <c r="N565" s="101"/>
      <c r="O565" s="101"/>
      <c r="Q565" s="101"/>
      <c r="R565" s="101"/>
      <c r="T565" s="101"/>
      <c r="U565" s="101"/>
      <c r="V565" s="101"/>
      <c r="W565" s="101"/>
      <c r="X565" s="101"/>
      <c r="Z565" s="101"/>
      <c r="AA565" s="101"/>
      <c r="AC565" s="101"/>
      <c r="AD565" s="101"/>
      <c r="AF565" s="101"/>
      <c r="AG565" s="101"/>
      <c r="AI565" s="101"/>
      <c r="AJ565" s="101"/>
    </row>
    <row r="566" spans="3:36" x14ac:dyDescent="0.15">
      <c r="C566" s="101"/>
      <c r="D566" s="101"/>
      <c r="E566" s="101"/>
      <c r="F566" s="99"/>
      <c r="G566" s="101"/>
      <c r="H566" s="101"/>
      <c r="I566" s="101"/>
      <c r="K566" s="101"/>
      <c r="L566" s="101"/>
      <c r="N566" s="101"/>
      <c r="O566" s="101"/>
      <c r="Q566" s="101"/>
      <c r="R566" s="101"/>
      <c r="T566" s="101"/>
      <c r="U566" s="101"/>
      <c r="V566" s="101"/>
      <c r="W566" s="101"/>
      <c r="X566" s="101"/>
      <c r="Z566" s="101"/>
      <c r="AA566" s="101"/>
      <c r="AC566" s="101"/>
      <c r="AD566" s="101"/>
      <c r="AF566" s="101"/>
      <c r="AG566" s="101"/>
      <c r="AI566" s="101"/>
      <c r="AJ566" s="101"/>
    </row>
    <row r="567" spans="3:36" x14ac:dyDescent="0.15">
      <c r="C567" s="101"/>
      <c r="D567" s="101"/>
      <c r="E567" s="101"/>
      <c r="F567" s="99"/>
      <c r="G567" s="101"/>
      <c r="H567" s="101"/>
      <c r="I567" s="101"/>
      <c r="K567" s="101"/>
      <c r="L567" s="101"/>
      <c r="N567" s="101"/>
      <c r="O567" s="101"/>
      <c r="Q567" s="101"/>
      <c r="R567" s="101"/>
      <c r="T567" s="101"/>
      <c r="U567" s="101"/>
      <c r="V567" s="101"/>
      <c r="W567" s="101"/>
      <c r="X567" s="101"/>
      <c r="Z567" s="101"/>
      <c r="AA567" s="101"/>
      <c r="AC567" s="101"/>
      <c r="AD567" s="101"/>
      <c r="AF567" s="101"/>
      <c r="AG567" s="101"/>
      <c r="AI567" s="101"/>
      <c r="AJ567" s="101"/>
    </row>
    <row r="568" spans="3:36" x14ac:dyDescent="0.15">
      <c r="C568" s="101"/>
      <c r="D568" s="101"/>
      <c r="E568" s="101"/>
      <c r="F568" s="99"/>
      <c r="G568" s="101"/>
      <c r="H568" s="101"/>
      <c r="I568" s="101"/>
      <c r="K568" s="101"/>
      <c r="L568" s="101"/>
      <c r="N568" s="101"/>
      <c r="O568" s="101"/>
      <c r="Q568" s="101"/>
      <c r="R568" s="101"/>
      <c r="T568" s="101"/>
      <c r="U568" s="101"/>
      <c r="V568" s="101"/>
      <c r="W568" s="101"/>
      <c r="X568" s="101"/>
      <c r="Z568" s="101"/>
      <c r="AA568" s="101"/>
      <c r="AC568" s="101"/>
      <c r="AD568" s="101"/>
      <c r="AF568" s="101"/>
      <c r="AG568" s="101"/>
      <c r="AI568" s="101"/>
      <c r="AJ568" s="101"/>
    </row>
    <row r="569" spans="3:36" x14ac:dyDescent="0.15">
      <c r="C569" s="101"/>
      <c r="D569" s="101"/>
      <c r="E569" s="101"/>
      <c r="F569" s="99"/>
      <c r="G569" s="101"/>
      <c r="H569" s="101"/>
      <c r="I569" s="101"/>
      <c r="K569" s="101"/>
      <c r="L569" s="101"/>
      <c r="N569" s="101"/>
      <c r="O569" s="101"/>
      <c r="Q569" s="101"/>
      <c r="R569" s="101"/>
      <c r="T569" s="101"/>
      <c r="U569" s="101"/>
      <c r="V569" s="101"/>
      <c r="W569" s="101"/>
      <c r="X569" s="101"/>
      <c r="Z569" s="101"/>
      <c r="AA569" s="101"/>
      <c r="AC569" s="101"/>
      <c r="AD569" s="101"/>
      <c r="AF569" s="101"/>
      <c r="AG569" s="101"/>
      <c r="AI569" s="101"/>
      <c r="AJ569" s="101"/>
    </row>
    <row r="570" spans="3:36" x14ac:dyDescent="0.15">
      <c r="C570" s="101"/>
      <c r="D570" s="101"/>
      <c r="E570" s="101"/>
      <c r="F570" s="99"/>
      <c r="G570" s="101"/>
      <c r="H570" s="101"/>
      <c r="I570" s="101"/>
      <c r="K570" s="101"/>
      <c r="L570" s="101"/>
      <c r="N570" s="101"/>
      <c r="O570" s="101"/>
      <c r="Q570" s="101"/>
      <c r="R570" s="101"/>
      <c r="T570" s="101"/>
      <c r="U570" s="101"/>
      <c r="V570" s="101"/>
      <c r="W570" s="101"/>
      <c r="X570" s="101"/>
      <c r="Z570" s="101"/>
      <c r="AA570" s="101"/>
      <c r="AC570" s="101"/>
      <c r="AD570" s="101"/>
      <c r="AF570" s="101"/>
      <c r="AG570" s="101"/>
      <c r="AI570" s="101"/>
      <c r="AJ570" s="101"/>
    </row>
    <row r="571" spans="3:36" x14ac:dyDescent="0.15">
      <c r="C571" s="101"/>
      <c r="D571" s="101"/>
      <c r="E571" s="101"/>
      <c r="F571" s="99"/>
      <c r="G571" s="101"/>
      <c r="H571" s="101"/>
      <c r="I571" s="101"/>
      <c r="K571" s="101"/>
      <c r="L571" s="101"/>
      <c r="N571" s="101"/>
      <c r="O571" s="101"/>
      <c r="Q571" s="101"/>
      <c r="R571" s="101"/>
      <c r="T571" s="101"/>
      <c r="U571" s="101"/>
      <c r="V571" s="101"/>
      <c r="W571" s="101"/>
      <c r="X571" s="101"/>
      <c r="Z571" s="101"/>
      <c r="AA571" s="101"/>
      <c r="AC571" s="101"/>
      <c r="AD571" s="101"/>
      <c r="AF571" s="101"/>
      <c r="AG571" s="101"/>
      <c r="AI571" s="101"/>
      <c r="AJ571" s="101"/>
    </row>
    <row r="572" spans="3:36" x14ac:dyDescent="0.15">
      <c r="C572" s="101"/>
      <c r="D572" s="101"/>
      <c r="E572" s="101"/>
      <c r="F572" s="99"/>
      <c r="G572" s="101"/>
      <c r="H572" s="101"/>
      <c r="I572" s="101"/>
      <c r="K572" s="101"/>
      <c r="L572" s="101"/>
      <c r="N572" s="101"/>
      <c r="O572" s="101"/>
      <c r="Q572" s="101"/>
      <c r="R572" s="101"/>
      <c r="T572" s="101"/>
      <c r="U572" s="101"/>
      <c r="V572" s="101"/>
      <c r="W572" s="101"/>
      <c r="X572" s="101"/>
      <c r="Z572" s="101"/>
      <c r="AA572" s="101"/>
      <c r="AC572" s="101"/>
      <c r="AD572" s="101"/>
      <c r="AF572" s="101"/>
      <c r="AG572" s="101"/>
      <c r="AI572" s="101"/>
      <c r="AJ572" s="101"/>
    </row>
    <row r="573" spans="3:36" x14ac:dyDescent="0.15">
      <c r="C573" s="101"/>
      <c r="D573" s="101"/>
      <c r="E573" s="101"/>
      <c r="F573" s="99"/>
      <c r="G573" s="101"/>
      <c r="H573" s="101"/>
      <c r="I573" s="101"/>
      <c r="K573" s="101"/>
      <c r="L573" s="101"/>
      <c r="N573" s="101"/>
      <c r="O573" s="101"/>
      <c r="Q573" s="101"/>
      <c r="R573" s="101"/>
      <c r="T573" s="101"/>
      <c r="U573" s="101"/>
      <c r="V573" s="101"/>
      <c r="W573" s="101"/>
      <c r="X573" s="101"/>
      <c r="Z573" s="101"/>
      <c r="AA573" s="101"/>
      <c r="AC573" s="101"/>
      <c r="AD573" s="101"/>
      <c r="AF573" s="101"/>
      <c r="AG573" s="101"/>
      <c r="AI573" s="101"/>
      <c r="AJ573" s="101"/>
    </row>
    <row r="574" spans="3:36" x14ac:dyDescent="0.15">
      <c r="C574" s="101"/>
      <c r="D574" s="101"/>
      <c r="E574" s="101"/>
      <c r="F574" s="99"/>
      <c r="G574" s="101"/>
      <c r="H574" s="101"/>
      <c r="I574" s="101"/>
      <c r="K574" s="101"/>
      <c r="L574" s="101"/>
      <c r="N574" s="101"/>
      <c r="O574" s="101"/>
      <c r="Q574" s="101"/>
      <c r="R574" s="101"/>
      <c r="T574" s="101"/>
      <c r="U574" s="101"/>
      <c r="V574" s="101"/>
      <c r="W574" s="101"/>
      <c r="X574" s="101"/>
      <c r="Z574" s="101"/>
      <c r="AA574" s="101"/>
      <c r="AC574" s="101"/>
      <c r="AD574" s="101"/>
      <c r="AF574" s="101"/>
      <c r="AG574" s="101"/>
      <c r="AI574" s="101"/>
      <c r="AJ574" s="101"/>
    </row>
    <row r="575" spans="3:36" x14ac:dyDescent="0.15">
      <c r="C575" s="101"/>
      <c r="D575" s="101"/>
      <c r="E575" s="101"/>
      <c r="F575" s="99"/>
      <c r="G575" s="101"/>
      <c r="H575" s="101"/>
      <c r="I575" s="101"/>
      <c r="K575" s="101"/>
      <c r="L575" s="101"/>
      <c r="N575" s="101"/>
      <c r="O575" s="101"/>
      <c r="Q575" s="101"/>
      <c r="R575" s="101"/>
      <c r="T575" s="101"/>
      <c r="U575" s="101"/>
      <c r="V575" s="101"/>
      <c r="W575" s="101"/>
      <c r="X575" s="101"/>
      <c r="Z575" s="101"/>
      <c r="AA575" s="101"/>
      <c r="AC575" s="101"/>
      <c r="AD575" s="101"/>
      <c r="AF575" s="101"/>
      <c r="AG575" s="101"/>
      <c r="AI575" s="101"/>
      <c r="AJ575" s="101"/>
    </row>
    <row r="576" spans="3:36" x14ac:dyDescent="0.15">
      <c r="C576" s="101"/>
      <c r="D576" s="101"/>
      <c r="E576" s="101"/>
      <c r="F576" s="99"/>
      <c r="G576" s="101"/>
      <c r="H576" s="101"/>
      <c r="I576" s="101"/>
      <c r="K576" s="101"/>
      <c r="L576" s="101"/>
      <c r="N576" s="101"/>
      <c r="O576" s="101"/>
      <c r="Q576" s="101"/>
      <c r="R576" s="101"/>
      <c r="T576" s="101"/>
      <c r="U576" s="101"/>
      <c r="V576" s="101"/>
      <c r="W576" s="101"/>
      <c r="X576" s="101"/>
      <c r="Z576" s="101"/>
      <c r="AA576" s="101"/>
      <c r="AC576" s="101"/>
      <c r="AD576" s="101"/>
      <c r="AF576" s="101"/>
      <c r="AG576" s="101"/>
      <c r="AI576" s="101"/>
      <c r="AJ576" s="101"/>
    </row>
    <row r="577" spans="3:36" x14ac:dyDescent="0.15">
      <c r="C577" s="101"/>
      <c r="D577" s="101"/>
      <c r="E577" s="101"/>
      <c r="F577" s="99"/>
      <c r="G577" s="101"/>
      <c r="H577" s="101"/>
      <c r="I577" s="101"/>
      <c r="K577" s="101"/>
      <c r="L577" s="101"/>
      <c r="N577" s="101"/>
      <c r="O577" s="101"/>
      <c r="Q577" s="101"/>
      <c r="R577" s="101"/>
      <c r="T577" s="101"/>
      <c r="U577" s="101"/>
      <c r="V577" s="101"/>
      <c r="W577" s="101"/>
      <c r="X577" s="101"/>
      <c r="Z577" s="101"/>
      <c r="AA577" s="101"/>
      <c r="AC577" s="101"/>
      <c r="AD577" s="101"/>
      <c r="AF577" s="101"/>
      <c r="AG577" s="101"/>
      <c r="AI577" s="101"/>
      <c r="AJ577" s="101"/>
    </row>
    <row r="578" spans="3:36" x14ac:dyDescent="0.15">
      <c r="C578" s="101"/>
      <c r="D578" s="101"/>
      <c r="E578" s="101"/>
      <c r="F578" s="99"/>
      <c r="G578" s="101"/>
      <c r="H578" s="101"/>
      <c r="I578" s="101"/>
      <c r="K578" s="101"/>
      <c r="L578" s="101"/>
      <c r="N578" s="101"/>
      <c r="O578" s="101"/>
      <c r="Q578" s="101"/>
      <c r="R578" s="101"/>
      <c r="T578" s="101"/>
      <c r="U578" s="101"/>
      <c r="V578" s="101"/>
      <c r="W578" s="101"/>
      <c r="X578" s="101"/>
      <c r="Z578" s="101"/>
      <c r="AA578" s="101"/>
      <c r="AC578" s="101"/>
      <c r="AD578" s="101"/>
      <c r="AF578" s="101"/>
      <c r="AG578" s="101"/>
      <c r="AI578" s="101"/>
      <c r="AJ578" s="101"/>
    </row>
    <row r="579" spans="3:36" x14ac:dyDescent="0.15">
      <c r="C579" s="101"/>
      <c r="D579" s="101"/>
      <c r="E579" s="101"/>
      <c r="F579" s="99"/>
      <c r="G579" s="101"/>
      <c r="H579" s="101"/>
      <c r="I579" s="101"/>
      <c r="K579" s="101"/>
      <c r="L579" s="101"/>
      <c r="N579" s="101"/>
      <c r="O579" s="101"/>
      <c r="Q579" s="101"/>
      <c r="R579" s="101"/>
      <c r="T579" s="101"/>
      <c r="U579" s="101"/>
      <c r="V579" s="101"/>
      <c r="W579" s="101"/>
      <c r="X579" s="101"/>
      <c r="Z579" s="101"/>
      <c r="AA579" s="101"/>
      <c r="AC579" s="101"/>
      <c r="AD579" s="101"/>
      <c r="AF579" s="101"/>
      <c r="AG579" s="101"/>
      <c r="AI579" s="101"/>
      <c r="AJ579" s="101"/>
    </row>
    <row r="580" spans="3:36" x14ac:dyDescent="0.15">
      <c r="C580" s="101"/>
      <c r="D580" s="101"/>
      <c r="E580" s="101"/>
      <c r="F580" s="99"/>
      <c r="G580" s="101"/>
      <c r="H580" s="101"/>
      <c r="I580" s="101"/>
      <c r="K580" s="101"/>
      <c r="L580" s="101"/>
      <c r="N580" s="101"/>
      <c r="O580" s="101"/>
      <c r="Q580" s="101"/>
      <c r="R580" s="101"/>
      <c r="T580" s="101"/>
      <c r="U580" s="101"/>
      <c r="V580" s="101"/>
      <c r="W580" s="101"/>
      <c r="X580" s="101"/>
      <c r="Z580" s="101"/>
      <c r="AA580" s="101"/>
      <c r="AC580" s="101"/>
      <c r="AD580" s="101"/>
      <c r="AF580" s="101"/>
      <c r="AG580" s="101"/>
      <c r="AI580" s="101"/>
      <c r="AJ580" s="101"/>
    </row>
    <row r="581" spans="3:36" x14ac:dyDescent="0.15">
      <c r="C581" s="101"/>
      <c r="D581" s="101"/>
      <c r="E581" s="101"/>
      <c r="F581" s="99"/>
      <c r="G581" s="101"/>
      <c r="H581" s="101"/>
      <c r="I581" s="101"/>
      <c r="K581" s="101"/>
      <c r="L581" s="101"/>
      <c r="N581" s="101"/>
      <c r="O581" s="101"/>
      <c r="Q581" s="101"/>
      <c r="R581" s="101"/>
      <c r="T581" s="101"/>
      <c r="U581" s="101"/>
      <c r="V581" s="101"/>
      <c r="W581" s="101"/>
      <c r="X581" s="101"/>
      <c r="Z581" s="101"/>
      <c r="AA581" s="101"/>
      <c r="AC581" s="101"/>
      <c r="AD581" s="101"/>
      <c r="AF581" s="101"/>
      <c r="AG581" s="101"/>
      <c r="AI581" s="101"/>
      <c r="AJ581" s="101"/>
    </row>
    <row r="582" spans="3:36" x14ac:dyDescent="0.15">
      <c r="C582" s="101"/>
      <c r="D582" s="101"/>
      <c r="E582" s="101"/>
      <c r="F582" s="99"/>
      <c r="G582" s="101"/>
      <c r="H582" s="101"/>
      <c r="I582" s="101"/>
      <c r="K582" s="101"/>
      <c r="L582" s="101"/>
      <c r="N582" s="101"/>
      <c r="O582" s="101"/>
      <c r="Q582" s="101"/>
      <c r="R582" s="101"/>
      <c r="T582" s="101"/>
      <c r="U582" s="101"/>
      <c r="V582" s="101"/>
      <c r="W582" s="101"/>
      <c r="X582" s="101"/>
      <c r="Z582" s="101"/>
      <c r="AA582" s="101"/>
      <c r="AC582" s="101"/>
      <c r="AD582" s="101"/>
      <c r="AF582" s="101"/>
      <c r="AG582" s="101"/>
      <c r="AI582" s="101"/>
      <c r="AJ582" s="101"/>
    </row>
    <row r="583" spans="3:36" x14ac:dyDescent="0.15">
      <c r="C583" s="101"/>
      <c r="D583" s="101"/>
      <c r="E583" s="101"/>
      <c r="F583" s="99"/>
      <c r="G583" s="101"/>
      <c r="H583" s="101"/>
      <c r="I583" s="101"/>
      <c r="K583" s="101"/>
      <c r="L583" s="101"/>
      <c r="N583" s="101"/>
      <c r="O583" s="101"/>
      <c r="Q583" s="101"/>
      <c r="R583" s="101"/>
      <c r="T583" s="101"/>
      <c r="U583" s="101"/>
      <c r="V583" s="101"/>
      <c r="W583" s="101"/>
      <c r="X583" s="101"/>
      <c r="Z583" s="101"/>
      <c r="AA583" s="101"/>
      <c r="AC583" s="101"/>
      <c r="AD583" s="101"/>
      <c r="AF583" s="101"/>
      <c r="AG583" s="101"/>
      <c r="AI583" s="101"/>
      <c r="AJ583" s="101"/>
    </row>
    <row r="584" spans="3:36" x14ac:dyDescent="0.15">
      <c r="C584" s="101"/>
      <c r="D584" s="101"/>
      <c r="E584" s="101"/>
      <c r="F584" s="99"/>
      <c r="G584" s="101"/>
      <c r="H584" s="101"/>
      <c r="I584" s="101"/>
      <c r="K584" s="101"/>
      <c r="L584" s="101"/>
      <c r="N584" s="101"/>
      <c r="O584" s="101"/>
      <c r="Q584" s="101"/>
      <c r="R584" s="101"/>
      <c r="T584" s="101"/>
      <c r="U584" s="101"/>
      <c r="V584" s="101"/>
      <c r="W584" s="101"/>
      <c r="X584" s="101"/>
      <c r="Z584" s="101"/>
      <c r="AA584" s="101"/>
      <c r="AC584" s="101"/>
      <c r="AD584" s="101"/>
      <c r="AF584" s="101"/>
      <c r="AG584" s="101"/>
      <c r="AI584" s="101"/>
      <c r="AJ584" s="101"/>
    </row>
    <row r="585" spans="3:36" x14ac:dyDescent="0.15">
      <c r="C585" s="101"/>
      <c r="D585" s="101"/>
      <c r="E585" s="101"/>
      <c r="F585" s="99"/>
      <c r="G585" s="101"/>
      <c r="H585" s="101"/>
      <c r="I585" s="101"/>
      <c r="K585" s="101"/>
      <c r="L585" s="101"/>
      <c r="N585" s="101"/>
      <c r="O585" s="101"/>
      <c r="Q585" s="101"/>
      <c r="R585" s="101"/>
      <c r="T585" s="101"/>
      <c r="U585" s="101"/>
      <c r="V585" s="101"/>
      <c r="W585" s="101"/>
      <c r="X585" s="101"/>
      <c r="Z585" s="101"/>
      <c r="AA585" s="101"/>
      <c r="AC585" s="101"/>
      <c r="AD585" s="101"/>
      <c r="AF585" s="101"/>
      <c r="AG585" s="101"/>
      <c r="AI585" s="101"/>
      <c r="AJ585" s="101"/>
    </row>
    <row r="586" spans="3:36" x14ac:dyDescent="0.15">
      <c r="C586" s="101"/>
      <c r="D586" s="101"/>
      <c r="E586" s="101"/>
      <c r="F586" s="99"/>
      <c r="G586" s="101"/>
      <c r="H586" s="101"/>
      <c r="I586" s="101"/>
      <c r="K586" s="101"/>
      <c r="L586" s="101"/>
      <c r="N586" s="101"/>
      <c r="O586" s="101"/>
      <c r="Q586" s="101"/>
      <c r="R586" s="101"/>
      <c r="T586" s="101"/>
      <c r="U586" s="101"/>
      <c r="V586" s="101"/>
      <c r="W586" s="101"/>
      <c r="X586" s="101"/>
      <c r="Z586" s="101"/>
      <c r="AA586" s="101"/>
      <c r="AC586" s="101"/>
      <c r="AD586" s="101"/>
      <c r="AF586" s="101"/>
      <c r="AG586" s="101"/>
      <c r="AI586" s="101"/>
      <c r="AJ586" s="101"/>
    </row>
    <row r="587" spans="3:36" x14ac:dyDescent="0.15">
      <c r="C587" s="101"/>
      <c r="D587" s="101"/>
      <c r="E587" s="101"/>
      <c r="F587" s="99"/>
      <c r="G587" s="101"/>
      <c r="H587" s="101"/>
      <c r="I587" s="101"/>
      <c r="K587" s="101"/>
      <c r="L587" s="101"/>
      <c r="N587" s="101"/>
      <c r="O587" s="101"/>
      <c r="Q587" s="101"/>
      <c r="R587" s="101"/>
      <c r="T587" s="101"/>
      <c r="U587" s="101"/>
      <c r="V587" s="101"/>
      <c r="W587" s="101"/>
      <c r="X587" s="101"/>
      <c r="Z587" s="101"/>
      <c r="AA587" s="101"/>
      <c r="AC587" s="101"/>
      <c r="AD587" s="101"/>
      <c r="AF587" s="101"/>
      <c r="AG587" s="101"/>
      <c r="AI587" s="101"/>
      <c r="AJ587" s="101"/>
    </row>
    <row r="588" spans="3:36" x14ac:dyDescent="0.15">
      <c r="C588" s="101"/>
      <c r="D588" s="101"/>
      <c r="E588" s="101"/>
      <c r="F588" s="99"/>
      <c r="G588" s="101"/>
      <c r="H588" s="101"/>
      <c r="I588" s="101"/>
      <c r="K588" s="101"/>
      <c r="L588" s="101"/>
      <c r="N588" s="101"/>
      <c r="O588" s="101"/>
      <c r="Q588" s="101"/>
      <c r="R588" s="101"/>
      <c r="T588" s="101"/>
      <c r="U588" s="101"/>
      <c r="V588" s="101"/>
      <c r="W588" s="101"/>
      <c r="X588" s="101"/>
      <c r="Z588" s="101"/>
      <c r="AA588" s="101"/>
      <c r="AC588" s="101"/>
      <c r="AD588" s="101"/>
      <c r="AF588" s="101"/>
      <c r="AG588" s="101"/>
      <c r="AI588" s="101"/>
      <c r="AJ588" s="101"/>
    </row>
    <row r="589" spans="3:36" x14ac:dyDescent="0.15">
      <c r="C589" s="101"/>
      <c r="D589" s="101"/>
      <c r="E589" s="101"/>
      <c r="F589" s="99"/>
      <c r="G589" s="101"/>
      <c r="H589" s="101"/>
      <c r="I589" s="101"/>
      <c r="K589" s="101"/>
      <c r="L589" s="101"/>
      <c r="N589" s="101"/>
      <c r="O589" s="101"/>
      <c r="Q589" s="101"/>
      <c r="R589" s="101"/>
      <c r="T589" s="101"/>
      <c r="U589" s="101"/>
      <c r="V589" s="101"/>
      <c r="W589" s="101"/>
      <c r="X589" s="101"/>
      <c r="Z589" s="101"/>
      <c r="AA589" s="101"/>
      <c r="AC589" s="101"/>
      <c r="AD589" s="101"/>
      <c r="AF589" s="101"/>
      <c r="AG589" s="101"/>
      <c r="AI589" s="101"/>
      <c r="AJ589" s="101"/>
    </row>
    <row r="590" spans="3:36" x14ac:dyDescent="0.15">
      <c r="C590" s="101"/>
      <c r="D590" s="101"/>
      <c r="E590" s="101"/>
      <c r="F590" s="99"/>
      <c r="G590" s="101"/>
      <c r="H590" s="101"/>
      <c r="I590" s="101"/>
      <c r="K590" s="101"/>
      <c r="L590" s="101"/>
      <c r="N590" s="101"/>
      <c r="O590" s="101"/>
      <c r="Q590" s="101"/>
      <c r="R590" s="101"/>
      <c r="T590" s="101"/>
      <c r="U590" s="101"/>
      <c r="V590" s="101"/>
      <c r="W590" s="101"/>
      <c r="X590" s="101"/>
      <c r="Z590" s="101"/>
      <c r="AA590" s="101"/>
      <c r="AC590" s="101"/>
      <c r="AD590" s="101"/>
      <c r="AF590" s="101"/>
      <c r="AG590" s="101"/>
      <c r="AI590" s="101"/>
      <c r="AJ590" s="101"/>
    </row>
    <row r="591" spans="3:36" x14ac:dyDescent="0.15">
      <c r="C591" s="101"/>
      <c r="D591" s="101"/>
      <c r="E591" s="101"/>
      <c r="F591" s="99"/>
      <c r="G591" s="101"/>
      <c r="H591" s="101"/>
      <c r="I591" s="101"/>
      <c r="K591" s="101"/>
      <c r="L591" s="101"/>
      <c r="N591" s="101"/>
      <c r="O591" s="101"/>
      <c r="Q591" s="101"/>
      <c r="R591" s="101"/>
      <c r="T591" s="101"/>
      <c r="U591" s="101"/>
      <c r="V591" s="101"/>
      <c r="W591" s="101"/>
      <c r="X591" s="101"/>
      <c r="Z591" s="101"/>
      <c r="AA591" s="101"/>
      <c r="AC591" s="101"/>
      <c r="AD591" s="101"/>
      <c r="AF591" s="101"/>
      <c r="AG591" s="101"/>
      <c r="AI591" s="101"/>
      <c r="AJ591" s="101"/>
    </row>
    <row r="592" spans="3:36" x14ac:dyDescent="0.15">
      <c r="C592" s="101"/>
      <c r="D592" s="101"/>
      <c r="E592" s="101"/>
      <c r="F592" s="99"/>
      <c r="G592" s="101"/>
      <c r="H592" s="101"/>
      <c r="I592" s="101"/>
      <c r="K592" s="101"/>
      <c r="L592" s="101"/>
      <c r="N592" s="101"/>
      <c r="O592" s="101"/>
      <c r="Q592" s="101"/>
      <c r="R592" s="101"/>
      <c r="T592" s="101"/>
      <c r="U592" s="101"/>
      <c r="V592" s="101"/>
      <c r="W592" s="101"/>
      <c r="X592" s="101"/>
      <c r="Z592" s="101"/>
      <c r="AA592" s="101"/>
      <c r="AC592" s="101"/>
      <c r="AD592" s="101"/>
      <c r="AF592" s="101"/>
      <c r="AG592" s="101"/>
      <c r="AI592" s="101"/>
      <c r="AJ592" s="101"/>
    </row>
    <row r="593" spans="3:36" x14ac:dyDescent="0.15">
      <c r="C593" s="101"/>
      <c r="D593" s="101"/>
      <c r="E593" s="101"/>
      <c r="F593" s="99"/>
      <c r="G593" s="101"/>
      <c r="H593" s="101"/>
      <c r="I593" s="101"/>
      <c r="K593" s="101"/>
      <c r="L593" s="101"/>
      <c r="N593" s="101"/>
      <c r="O593" s="101"/>
      <c r="Q593" s="101"/>
      <c r="R593" s="101"/>
      <c r="T593" s="101"/>
      <c r="U593" s="101"/>
      <c r="V593" s="101"/>
      <c r="W593" s="101"/>
      <c r="X593" s="101"/>
      <c r="Z593" s="101"/>
      <c r="AA593" s="101"/>
      <c r="AC593" s="101"/>
      <c r="AD593" s="101"/>
      <c r="AF593" s="101"/>
      <c r="AG593" s="101"/>
      <c r="AI593" s="101"/>
      <c r="AJ593" s="101"/>
    </row>
    <row r="594" spans="3:36" x14ac:dyDescent="0.15">
      <c r="C594" s="101"/>
      <c r="D594" s="101"/>
      <c r="E594" s="101"/>
      <c r="F594" s="99"/>
      <c r="G594" s="101"/>
      <c r="H594" s="101"/>
      <c r="I594" s="101"/>
      <c r="K594" s="101"/>
      <c r="L594" s="101"/>
      <c r="N594" s="101"/>
      <c r="O594" s="101"/>
      <c r="Q594" s="101"/>
      <c r="R594" s="101"/>
      <c r="T594" s="101"/>
      <c r="U594" s="101"/>
      <c r="V594" s="101"/>
      <c r="W594" s="101"/>
      <c r="X594" s="101"/>
      <c r="Z594" s="101"/>
      <c r="AA594" s="101"/>
      <c r="AC594" s="101"/>
      <c r="AD594" s="101"/>
      <c r="AF594" s="101"/>
      <c r="AG594" s="101"/>
      <c r="AI594" s="101"/>
      <c r="AJ594" s="101"/>
    </row>
    <row r="595" spans="3:36" x14ac:dyDescent="0.15">
      <c r="C595" s="101"/>
      <c r="D595" s="101"/>
      <c r="E595" s="101"/>
      <c r="F595" s="99"/>
      <c r="G595" s="101"/>
      <c r="H595" s="101"/>
      <c r="I595" s="101"/>
      <c r="K595" s="101"/>
      <c r="L595" s="101"/>
      <c r="N595" s="101"/>
      <c r="O595" s="101"/>
      <c r="Q595" s="101"/>
      <c r="R595" s="101"/>
      <c r="T595" s="101"/>
      <c r="U595" s="101"/>
      <c r="V595" s="101"/>
      <c r="W595" s="101"/>
      <c r="X595" s="101"/>
      <c r="Z595" s="101"/>
      <c r="AA595" s="101"/>
      <c r="AC595" s="101"/>
      <c r="AD595" s="101"/>
      <c r="AF595" s="101"/>
      <c r="AG595" s="101"/>
      <c r="AI595" s="101"/>
      <c r="AJ595" s="101"/>
    </row>
    <row r="596" spans="3:36" x14ac:dyDescent="0.15">
      <c r="C596" s="101"/>
      <c r="D596" s="101"/>
      <c r="E596" s="101"/>
      <c r="F596" s="99"/>
      <c r="G596" s="101"/>
      <c r="H596" s="101"/>
      <c r="I596" s="101"/>
      <c r="K596" s="101"/>
      <c r="L596" s="101"/>
      <c r="N596" s="101"/>
      <c r="O596" s="101"/>
      <c r="Q596" s="101"/>
      <c r="R596" s="101"/>
      <c r="T596" s="101"/>
      <c r="U596" s="101"/>
      <c r="V596" s="101"/>
      <c r="W596" s="101"/>
      <c r="X596" s="101"/>
      <c r="Z596" s="101"/>
      <c r="AA596" s="101"/>
      <c r="AC596" s="101"/>
      <c r="AD596" s="101"/>
      <c r="AF596" s="101"/>
      <c r="AG596" s="101"/>
      <c r="AI596" s="101"/>
      <c r="AJ596" s="101"/>
    </row>
    <row r="597" spans="3:36" x14ac:dyDescent="0.15">
      <c r="C597" s="101"/>
      <c r="D597" s="101"/>
      <c r="E597" s="101"/>
      <c r="F597" s="99"/>
      <c r="G597" s="101"/>
      <c r="H597" s="101"/>
      <c r="I597" s="101"/>
      <c r="K597" s="101"/>
      <c r="L597" s="101"/>
      <c r="N597" s="101"/>
      <c r="O597" s="101"/>
      <c r="Q597" s="101"/>
      <c r="R597" s="101"/>
      <c r="T597" s="101"/>
      <c r="U597" s="101"/>
      <c r="V597" s="101"/>
      <c r="W597" s="101"/>
      <c r="X597" s="101"/>
      <c r="Z597" s="101"/>
      <c r="AA597" s="101"/>
      <c r="AC597" s="101"/>
      <c r="AD597" s="101"/>
      <c r="AF597" s="101"/>
      <c r="AG597" s="101"/>
      <c r="AI597" s="101"/>
      <c r="AJ597" s="101"/>
    </row>
    <row r="598" spans="3:36" x14ac:dyDescent="0.15">
      <c r="C598" s="101"/>
      <c r="D598" s="101"/>
      <c r="E598" s="101"/>
      <c r="F598" s="99"/>
      <c r="G598" s="101"/>
      <c r="H598" s="101"/>
      <c r="I598" s="101"/>
      <c r="K598" s="101"/>
      <c r="L598" s="101"/>
      <c r="N598" s="101"/>
      <c r="O598" s="101"/>
      <c r="Q598" s="101"/>
      <c r="R598" s="101"/>
      <c r="T598" s="101"/>
      <c r="U598" s="101"/>
      <c r="V598" s="101"/>
      <c r="W598" s="101"/>
      <c r="X598" s="101"/>
      <c r="Z598" s="101"/>
      <c r="AA598" s="101"/>
      <c r="AC598" s="101"/>
      <c r="AD598" s="101"/>
      <c r="AF598" s="101"/>
      <c r="AG598" s="101"/>
      <c r="AI598" s="101"/>
      <c r="AJ598" s="101"/>
    </row>
    <row r="599" spans="3:36" x14ac:dyDescent="0.15">
      <c r="C599" s="101"/>
      <c r="D599" s="101"/>
      <c r="E599" s="101"/>
      <c r="F599" s="99"/>
      <c r="G599" s="101"/>
      <c r="H599" s="101"/>
      <c r="I599" s="101"/>
      <c r="K599" s="101"/>
      <c r="L599" s="101"/>
      <c r="N599" s="101"/>
      <c r="O599" s="101"/>
      <c r="Q599" s="101"/>
      <c r="R599" s="101"/>
      <c r="T599" s="101"/>
      <c r="U599" s="101"/>
      <c r="V599" s="101"/>
      <c r="W599" s="101"/>
      <c r="X599" s="101"/>
      <c r="Z599" s="101"/>
      <c r="AA599" s="101"/>
      <c r="AC599" s="101"/>
      <c r="AD599" s="101"/>
      <c r="AF599" s="101"/>
      <c r="AG599" s="101"/>
      <c r="AI599" s="101"/>
      <c r="AJ599" s="101"/>
    </row>
    <row r="600" spans="3:36" x14ac:dyDescent="0.15">
      <c r="C600" s="101"/>
      <c r="D600" s="101"/>
      <c r="E600" s="101"/>
      <c r="F600" s="99"/>
      <c r="G600" s="101"/>
      <c r="H600" s="101"/>
      <c r="I600" s="101"/>
      <c r="K600" s="101"/>
      <c r="L600" s="101"/>
      <c r="N600" s="101"/>
      <c r="O600" s="101"/>
      <c r="Q600" s="101"/>
      <c r="R600" s="101"/>
      <c r="T600" s="101"/>
      <c r="U600" s="101"/>
      <c r="V600" s="101"/>
      <c r="W600" s="101"/>
      <c r="X600" s="101"/>
      <c r="Z600" s="101"/>
      <c r="AA600" s="101"/>
      <c r="AC600" s="101"/>
      <c r="AD600" s="101"/>
      <c r="AF600" s="101"/>
      <c r="AG600" s="101"/>
      <c r="AI600" s="101"/>
      <c r="AJ600" s="101"/>
    </row>
    <row r="601" spans="3:36" x14ac:dyDescent="0.15">
      <c r="C601" s="101"/>
      <c r="D601" s="101"/>
      <c r="E601" s="101"/>
      <c r="F601" s="99"/>
      <c r="G601" s="101"/>
      <c r="H601" s="101"/>
      <c r="I601" s="101"/>
      <c r="K601" s="101"/>
      <c r="L601" s="101"/>
      <c r="N601" s="101"/>
      <c r="O601" s="101"/>
      <c r="Q601" s="101"/>
      <c r="R601" s="101"/>
      <c r="T601" s="101"/>
      <c r="U601" s="101"/>
      <c r="V601" s="101"/>
      <c r="W601" s="101"/>
      <c r="X601" s="101"/>
      <c r="Z601" s="101"/>
      <c r="AA601" s="101"/>
      <c r="AC601" s="101"/>
      <c r="AD601" s="101"/>
      <c r="AF601" s="101"/>
      <c r="AG601" s="101"/>
      <c r="AI601" s="101"/>
      <c r="AJ601" s="101"/>
    </row>
    <row r="602" spans="3:36" x14ac:dyDescent="0.15">
      <c r="C602" s="101"/>
      <c r="D602" s="101"/>
      <c r="E602" s="101"/>
      <c r="F602" s="99"/>
      <c r="G602" s="101"/>
      <c r="H602" s="101"/>
      <c r="I602" s="101"/>
      <c r="K602" s="101"/>
      <c r="L602" s="101"/>
      <c r="N602" s="101"/>
      <c r="O602" s="101"/>
      <c r="Q602" s="101"/>
      <c r="R602" s="101"/>
      <c r="T602" s="101"/>
      <c r="U602" s="101"/>
      <c r="V602" s="101"/>
      <c r="W602" s="101"/>
      <c r="X602" s="101"/>
      <c r="Z602" s="101"/>
      <c r="AA602" s="101"/>
      <c r="AC602" s="101"/>
      <c r="AD602" s="101"/>
      <c r="AF602" s="101"/>
      <c r="AG602" s="101"/>
      <c r="AI602" s="101"/>
      <c r="AJ602" s="101"/>
    </row>
    <row r="603" spans="3:36" x14ac:dyDescent="0.15">
      <c r="C603" s="101"/>
      <c r="D603" s="101"/>
      <c r="E603" s="101"/>
      <c r="F603" s="99"/>
      <c r="G603" s="101"/>
      <c r="H603" s="101"/>
      <c r="I603" s="101"/>
      <c r="K603" s="101"/>
      <c r="L603" s="101"/>
      <c r="N603" s="101"/>
      <c r="O603" s="101"/>
      <c r="Q603" s="101"/>
      <c r="R603" s="101"/>
      <c r="T603" s="101"/>
      <c r="U603" s="101"/>
      <c r="V603" s="101"/>
      <c r="W603" s="101"/>
      <c r="X603" s="101"/>
      <c r="Z603" s="101"/>
      <c r="AA603" s="101"/>
      <c r="AC603" s="101"/>
      <c r="AD603" s="101"/>
      <c r="AF603" s="101"/>
      <c r="AG603" s="101"/>
      <c r="AI603" s="101"/>
      <c r="AJ603" s="101"/>
    </row>
    <row r="604" spans="3:36" x14ac:dyDescent="0.15">
      <c r="C604" s="101"/>
      <c r="D604" s="101"/>
      <c r="E604" s="101"/>
      <c r="F604" s="99"/>
      <c r="G604" s="101"/>
      <c r="H604" s="101"/>
      <c r="I604" s="101"/>
      <c r="K604" s="101"/>
      <c r="L604" s="101"/>
      <c r="N604" s="101"/>
      <c r="O604" s="101"/>
      <c r="Q604" s="101"/>
      <c r="R604" s="101"/>
      <c r="T604" s="101"/>
      <c r="U604" s="101"/>
      <c r="V604" s="101"/>
      <c r="W604" s="101"/>
      <c r="X604" s="101"/>
      <c r="Z604" s="101"/>
      <c r="AA604" s="101"/>
      <c r="AC604" s="101"/>
      <c r="AD604" s="101"/>
      <c r="AF604" s="101"/>
      <c r="AG604" s="101"/>
      <c r="AI604" s="101"/>
      <c r="AJ604" s="101"/>
    </row>
    <row r="605" spans="3:36" x14ac:dyDescent="0.15">
      <c r="C605" s="101"/>
      <c r="D605" s="101"/>
      <c r="E605" s="101"/>
      <c r="F605" s="99"/>
      <c r="G605" s="101"/>
      <c r="H605" s="101"/>
      <c r="I605" s="101"/>
      <c r="K605" s="101"/>
      <c r="L605" s="101"/>
      <c r="N605" s="101"/>
      <c r="O605" s="101"/>
      <c r="Q605" s="101"/>
      <c r="R605" s="101"/>
      <c r="T605" s="101"/>
      <c r="U605" s="101"/>
      <c r="V605" s="101"/>
      <c r="W605" s="101"/>
      <c r="X605" s="101"/>
      <c r="Z605" s="101"/>
      <c r="AA605" s="101"/>
      <c r="AC605" s="101"/>
      <c r="AD605" s="101"/>
      <c r="AF605" s="101"/>
      <c r="AG605" s="101"/>
      <c r="AI605" s="101"/>
      <c r="AJ605" s="101"/>
    </row>
    <row r="606" spans="3:36" x14ac:dyDescent="0.15">
      <c r="C606" s="101"/>
      <c r="D606" s="101"/>
      <c r="E606" s="101"/>
      <c r="F606" s="99"/>
      <c r="G606" s="101"/>
      <c r="H606" s="101"/>
      <c r="I606" s="101"/>
      <c r="K606" s="101"/>
      <c r="L606" s="101"/>
      <c r="N606" s="101"/>
      <c r="O606" s="101"/>
      <c r="Q606" s="101"/>
      <c r="R606" s="101"/>
      <c r="T606" s="101"/>
      <c r="U606" s="101"/>
      <c r="V606" s="101"/>
      <c r="W606" s="101"/>
      <c r="X606" s="101"/>
      <c r="Z606" s="101"/>
      <c r="AA606" s="101"/>
      <c r="AC606" s="101"/>
      <c r="AD606" s="101"/>
      <c r="AF606" s="101"/>
      <c r="AG606" s="101"/>
      <c r="AI606" s="101"/>
      <c r="AJ606" s="101"/>
    </row>
    <row r="607" spans="3:36" x14ac:dyDescent="0.15">
      <c r="C607" s="101"/>
      <c r="D607" s="101"/>
      <c r="E607" s="101"/>
      <c r="F607" s="99"/>
      <c r="G607" s="101"/>
      <c r="H607" s="101"/>
      <c r="I607" s="101"/>
      <c r="K607" s="101"/>
      <c r="L607" s="101"/>
      <c r="N607" s="101"/>
      <c r="O607" s="101"/>
      <c r="Q607" s="101"/>
      <c r="R607" s="101"/>
      <c r="T607" s="101"/>
      <c r="U607" s="101"/>
      <c r="V607" s="101"/>
      <c r="W607" s="101"/>
      <c r="X607" s="101"/>
      <c r="Z607" s="101"/>
      <c r="AA607" s="101"/>
      <c r="AC607" s="101"/>
      <c r="AD607" s="101"/>
      <c r="AF607" s="101"/>
      <c r="AG607" s="101"/>
      <c r="AI607" s="101"/>
      <c r="AJ607" s="101"/>
    </row>
    <row r="608" spans="3:36" x14ac:dyDescent="0.15">
      <c r="C608" s="101"/>
      <c r="D608" s="101"/>
      <c r="E608" s="101"/>
      <c r="F608" s="99"/>
      <c r="G608" s="101"/>
      <c r="H608" s="101"/>
      <c r="I608" s="101"/>
      <c r="K608" s="101"/>
      <c r="L608" s="101"/>
      <c r="N608" s="101"/>
      <c r="O608" s="101"/>
      <c r="Q608" s="101"/>
      <c r="R608" s="101"/>
      <c r="T608" s="101"/>
      <c r="U608" s="101"/>
      <c r="V608" s="101"/>
      <c r="W608" s="101"/>
      <c r="X608" s="101"/>
      <c r="Z608" s="101"/>
      <c r="AA608" s="101"/>
      <c r="AC608" s="101"/>
      <c r="AD608" s="101"/>
      <c r="AF608" s="101"/>
      <c r="AG608" s="101"/>
      <c r="AI608" s="101"/>
      <c r="AJ608" s="101"/>
    </row>
    <row r="609" spans="3:36" x14ac:dyDescent="0.15">
      <c r="C609" s="101"/>
      <c r="D609" s="101"/>
      <c r="E609" s="101"/>
      <c r="F609" s="99"/>
      <c r="G609" s="101"/>
      <c r="H609" s="101"/>
      <c r="I609" s="101"/>
      <c r="K609" s="101"/>
      <c r="L609" s="101"/>
      <c r="N609" s="101"/>
      <c r="O609" s="101"/>
      <c r="Q609" s="101"/>
      <c r="R609" s="101"/>
      <c r="T609" s="101"/>
      <c r="U609" s="101"/>
      <c r="V609" s="101"/>
      <c r="W609" s="101"/>
      <c r="X609" s="101"/>
      <c r="Z609" s="101"/>
      <c r="AA609" s="101"/>
      <c r="AC609" s="101"/>
      <c r="AD609" s="101"/>
      <c r="AF609" s="101"/>
      <c r="AG609" s="101"/>
      <c r="AI609" s="101"/>
      <c r="AJ609" s="101"/>
    </row>
    <row r="610" spans="3:36" x14ac:dyDescent="0.15">
      <c r="C610" s="101"/>
      <c r="D610" s="101"/>
      <c r="E610" s="101"/>
      <c r="F610" s="99"/>
      <c r="G610" s="101"/>
      <c r="H610" s="101"/>
      <c r="I610" s="101"/>
      <c r="K610" s="101"/>
      <c r="L610" s="101"/>
      <c r="N610" s="101"/>
      <c r="O610" s="101"/>
      <c r="Q610" s="101"/>
      <c r="R610" s="101"/>
      <c r="T610" s="101"/>
      <c r="U610" s="101"/>
      <c r="V610" s="101"/>
      <c r="W610" s="101"/>
      <c r="X610" s="101"/>
      <c r="Z610" s="101"/>
      <c r="AA610" s="101"/>
      <c r="AC610" s="101"/>
      <c r="AD610" s="101"/>
      <c r="AF610" s="101"/>
      <c r="AG610" s="101"/>
      <c r="AI610" s="101"/>
      <c r="AJ610" s="101"/>
    </row>
    <row r="611" spans="3:36" x14ac:dyDescent="0.15">
      <c r="C611" s="101"/>
      <c r="D611" s="101"/>
      <c r="E611" s="101"/>
      <c r="F611" s="99"/>
      <c r="G611" s="101"/>
      <c r="H611" s="101"/>
      <c r="I611" s="101"/>
      <c r="K611" s="101"/>
      <c r="L611" s="101"/>
      <c r="N611" s="101"/>
      <c r="O611" s="101"/>
      <c r="Q611" s="101"/>
      <c r="R611" s="101"/>
      <c r="T611" s="101"/>
      <c r="U611" s="101"/>
      <c r="V611" s="101"/>
      <c r="W611" s="101"/>
      <c r="X611" s="101"/>
      <c r="Z611" s="101"/>
      <c r="AA611" s="101"/>
      <c r="AC611" s="101"/>
      <c r="AD611" s="101"/>
      <c r="AF611" s="101"/>
      <c r="AG611" s="101"/>
      <c r="AI611" s="101"/>
      <c r="AJ611" s="101"/>
    </row>
    <row r="612" spans="3:36" x14ac:dyDescent="0.15">
      <c r="C612" s="101"/>
      <c r="D612" s="101"/>
      <c r="E612" s="101"/>
      <c r="F612" s="99"/>
      <c r="G612" s="101"/>
      <c r="H612" s="101"/>
      <c r="I612" s="101"/>
      <c r="K612" s="101"/>
      <c r="L612" s="101"/>
      <c r="N612" s="101"/>
      <c r="O612" s="101"/>
      <c r="Q612" s="101"/>
      <c r="R612" s="101"/>
      <c r="T612" s="101"/>
      <c r="U612" s="101"/>
      <c r="V612" s="101"/>
      <c r="W612" s="101"/>
      <c r="X612" s="101"/>
      <c r="Z612" s="101"/>
      <c r="AA612" s="101"/>
      <c r="AC612" s="101"/>
      <c r="AD612" s="101"/>
      <c r="AF612" s="101"/>
      <c r="AG612" s="101"/>
      <c r="AI612" s="101"/>
      <c r="AJ612" s="101"/>
    </row>
    <row r="613" spans="3:36" x14ac:dyDescent="0.15">
      <c r="C613" s="101"/>
      <c r="D613" s="101"/>
      <c r="E613" s="101"/>
      <c r="F613" s="99"/>
      <c r="G613" s="101"/>
      <c r="H613" s="101"/>
      <c r="I613" s="101"/>
      <c r="K613" s="101"/>
      <c r="L613" s="101"/>
      <c r="N613" s="101"/>
      <c r="O613" s="101"/>
      <c r="Q613" s="101"/>
      <c r="R613" s="101"/>
      <c r="T613" s="101"/>
      <c r="U613" s="101"/>
      <c r="V613" s="101"/>
      <c r="W613" s="101"/>
      <c r="X613" s="101"/>
      <c r="Z613" s="101"/>
      <c r="AA613" s="101"/>
      <c r="AC613" s="101"/>
      <c r="AD613" s="101"/>
      <c r="AF613" s="101"/>
      <c r="AG613" s="101"/>
      <c r="AI613" s="101"/>
      <c r="AJ613" s="101"/>
    </row>
    <row r="614" spans="3:36" x14ac:dyDescent="0.15">
      <c r="C614" s="101"/>
      <c r="D614" s="101"/>
      <c r="E614" s="101"/>
      <c r="F614" s="99"/>
      <c r="G614" s="101"/>
      <c r="H614" s="101"/>
      <c r="I614" s="101"/>
      <c r="K614" s="101"/>
      <c r="L614" s="101"/>
      <c r="N614" s="101"/>
      <c r="O614" s="101"/>
      <c r="Q614" s="101"/>
      <c r="R614" s="101"/>
      <c r="T614" s="101"/>
      <c r="U614" s="101"/>
      <c r="V614" s="101"/>
      <c r="W614" s="101"/>
      <c r="X614" s="101"/>
      <c r="Z614" s="101"/>
      <c r="AA614" s="101"/>
      <c r="AC614" s="101"/>
      <c r="AD614" s="101"/>
      <c r="AF614" s="101"/>
      <c r="AG614" s="101"/>
      <c r="AI614" s="101"/>
      <c r="AJ614" s="101"/>
    </row>
    <row r="615" spans="3:36" x14ac:dyDescent="0.15">
      <c r="C615" s="101"/>
      <c r="D615" s="101"/>
      <c r="E615" s="101"/>
      <c r="F615" s="99"/>
      <c r="G615" s="101"/>
      <c r="H615" s="101"/>
      <c r="I615" s="101"/>
      <c r="K615" s="101"/>
      <c r="L615" s="101"/>
      <c r="N615" s="101"/>
      <c r="O615" s="101"/>
      <c r="Q615" s="101"/>
      <c r="R615" s="101"/>
      <c r="T615" s="101"/>
      <c r="U615" s="101"/>
      <c r="V615" s="101"/>
      <c r="W615" s="101"/>
      <c r="X615" s="101"/>
      <c r="Z615" s="101"/>
      <c r="AA615" s="101"/>
      <c r="AC615" s="101"/>
      <c r="AD615" s="101"/>
      <c r="AF615" s="101"/>
      <c r="AG615" s="101"/>
      <c r="AI615" s="101"/>
      <c r="AJ615" s="101"/>
    </row>
    <row r="616" spans="3:36" x14ac:dyDescent="0.15">
      <c r="C616" s="101"/>
      <c r="D616" s="101"/>
      <c r="E616" s="101"/>
      <c r="F616" s="99"/>
      <c r="G616" s="101"/>
      <c r="H616" s="101"/>
      <c r="I616" s="101"/>
      <c r="K616" s="101"/>
      <c r="L616" s="101"/>
      <c r="N616" s="101"/>
      <c r="O616" s="101"/>
      <c r="Q616" s="101"/>
      <c r="R616" s="101"/>
      <c r="T616" s="101"/>
      <c r="U616" s="101"/>
      <c r="V616" s="101"/>
      <c r="W616" s="101"/>
      <c r="X616" s="101"/>
      <c r="Z616" s="101"/>
      <c r="AA616" s="101"/>
      <c r="AC616" s="101"/>
      <c r="AD616" s="101"/>
      <c r="AF616" s="101"/>
      <c r="AG616" s="101"/>
      <c r="AI616" s="101"/>
      <c r="AJ616" s="101"/>
    </row>
    <row r="617" spans="3:36" x14ac:dyDescent="0.15">
      <c r="C617" s="101"/>
      <c r="D617" s="101"/>
      <c r="E617" s="101"/>
      <c r="F617" s="99"/>
      <c r="G617" s="101"/>
      <c r="H617" s="101"/>
      <c r="I617" s="101"/>
      <c r="K617" s="101"/>
      <c r="L617" s="101"/>
      <c r="N617" s="101"/>
      <c r="O617" s="101"/>
      <c r="Q617" s="101"/>
      <c r="R617" s="101"/>
      <c r="T617" s="101"/>
      <c r="U617" s="101"/>
      <c r="V617" s="101"/>
      <c r="W617" s="101"/>
      <c r="X617" s="101"/>
      <c r="Z617" s="101"/>
      <c r="AA617" s="101"/>
      <c r="AC617" s="101"/>
      <c r="AD617" s="101"/>
      <c r="AF617" s="101"/>
      <c r="AG617" s="101"/>
      <c r="AI617" s="101"/>
      <c r="AJ617" s="101"/>
    </row>
    <row r="618" spans="3:36" x14ac:dyDescent="0.15">
      <c r="C618" s="101"/>
      <c r="D618" s="101"/>
      <c r="E618" s="101"/>
      <c r="F618" s="99"/>
      <c r="G618" s="101"/>
      <c r="H618" s="101"/>
      <c r="I618" s="101"/>
      <c r="K618" s="101"/>
      <c r="L618" s="101"/>
      <c r="N618" s="101"/>
      <c r="O618" s="101"/>
      <c r="Q618" s="101"/>
      <c r="R618" s="101"/>
      <c r="T618" s="101"/>
      <c r="U618" s="101"/>
      <c r="V618" s="101"/>
      <c r="W618" s="101"/>
      <c r="X618" s="101"/>
      <c r="Z618" s="101"/>
      <c r="AA618" s="101"/>
      <c r="AC618" s="101"/>
      <c r="AD618" s="101"/>
      <c r="AF618" s="101"/>
      <c r="AG618" s="101"/>
      <c r="AI618" s="101"/>
      <c r="AJ618" s="101"/>
    </row>
    <row r="619" spans="3:36" x14ac:dyDescent="0.15">
      <c r="C619" s="101"/>
      <c r="D619" s="101"/>
      <c r="E619" s="101"/>
      <c r="F619" s="99"/>
      <c r="G619" s="101"/>
      <c r="H619" s="101"/>
      <c r="I619" s="101"/>
      <c r="K619" s="101"/>
      <c r="L619" s="101"/>
      <c r="N619" s="101"/>
      <c r="O619" s="101"/>
      <c r="Q619" s="101"/>
      <c r="R619" s="101"/>
      <c r="T619" s="101"/>
      <c r="U619" s="101"/>
      <c r="V619" s="101"/>
      <c r="W619" s="101"/>
      <c r="X619" s="101"/>
      <c r="Z619" s="101"/>
      <c r="AA619" s="101"/>
      <c r="AC619" s="101"/>
      <c r="AD619" s="101"/>
      <c r="AF619" s="101"/>
      <c r="AG619" s="101"/>
      <c r="AI619" s="101"/>
      <c r="AJ619" s="101"/>
    </row>
    <row r="620" spans="3:36" x14ac:dyDescent="0.15">
      <c r="C620" s="101"/>
      <c r="D620" s="101"/>
      <c r="E620" s="101"/>
      <c r="F620" s="99"/>
      <c r="G620" s="101"/>
      <c r="H620" s="101"/>
      <c r="I620" s="101"/>
      <c r="K620" s="101"/>
      <c r="L620" s="101"/>
      <c r="N620" s="101"/>
      <c r="O620" s="101"/>
      <c r="Q620" s="101"/>
      <c r="R620" s="101"/>
      <c r="T620" s="101"/>
      <c r="U620" s="101"/>
      <c r="V620" s="101"/>
      <c r="W620" s="101"/>
      <c r="X620" s="101"/>
      <c r="Z620" s="101"/>
      <c r="AA620" s="101"/>
      <c r="AC620" s="101"/>
      <c r="AD620" s="101"/>
      <c r="AF620" s="101"/>
      <c r="AG620" s="101"/>
      <c r="AI620" s="101"/>
      <c r="AJ620" s="101"/>
    </row>
    <row r="621" spans="3:36" x14ac:dyDescent="0.15">
      <c r="C621" s="101"/>
      <c r="D621" s="101"/>
      <c r="E621" s="101"/>
      <c r="F621" s="99"/>
      <c r="G621" s="101"/>
      <c r="H621" s="101"/>
      <c r="I621" s="101"/>
      <c r="K621" s="101"/>
      <c r="L621" s="101"/>
      <c r="N621" s="101"/>
      <c r="O621" s="101"/>
      <c r="Q621" s="101"/>
      <c r="R621" s="101"/>
      <c r="T621" s="101"/>
      <c r="U621" s="101"/>
      <c r="V621" s="101"/>
      <c r="W621" s="101"/>
      <c r="X621" s="101"/>
      <c r="Z621" s="101"/>
      <c r="AA621" s="101"/>
      <c r="AC621" s="101"/>
      <c r="AD621" s="101"/>
      <c r="AF621" s="101"/>
      <c r="AG621" s="101"/>
      <c r="AI621" s="101"/>
      <c r="AJ621" s="101"/>
    </row>
    <row r="622" spans="3:36" x14ac:dyDescent="0.15">
      <c r="C622" s="101"/>
      <c r="D622" s="101"/>
      <c r="E622" s="101"/>
      <c r="F622" s="99"/>
      <c r="G622" s="101"/>
      <c r="H622" s="101"/>
      <c r="I622" s="101"/>
      <c r="K622" s="101"/>
      <c r="L622" s="101"/>
      <c r="N622" s="101"/>
      <c r="O622" s="101"/>
      <c r="Q622" s="101"/>
      <c r="R622" s="101"/>
      <c r="T622" s="101"/>
      <c r="U622" s="101"/>
      <c r="V622" s="101"/>
      <c r="W622" s="101"/>
      <c r="X622" s="101"/>
      <c r="Z622" s="101"/>
      <c r="AA622" s="101"/>
      <c r="AC622" s="101"/>
      <c r="AD622" s="101"/>
      <c r="AF622" s="101"/>
      <c r="AG622" s="101"/>
      <c r="AI622" s="101"/>
      <c r="AJ622" s="101"/>
    </row>
    <row r="623" spans="3:36" x14ac:dyDescent="0.15">
      <c r="C623" s="101"/>
      <c r="D623" s="101"/>
      <c r="E623" s="101"/>
      <c r="F623" s="99"/>
      <c r="G623" s="101"/>
      <c r="H623" s="101"/>
      <c r="I623" s="101"/>
      <c r="K623" s="101"/>
      <c r="L623" s="101"/>
      <c r="N623" s="101"/>
      <c r="O623" s="101"/>
      <c r="Q623" s="101"/>
      <c r="R623" s="101"/>
      <c r="T623" s="101"/>
      <c r="U623" s="101"/>
      <c r="V623" s="101"/>
      <c r="W623" s="101"/>
      <c r="X623" s="101"/>
      <c r="Z623" s="101"/>
      <c r="AA623" s="101"/>
      <c r="AC623" s="101"/>
      <c r="AD623" s="101"/>
      <c r="AF623" s="101"/>
      <c r="AG623" s="101"/>
      <c r="AI623" s="101"/>
      <c r="AJ623" s="101"/>
    </row>
    <row r="624" spans="3:36" x14ac:dyDescent="0.15">
      <c r="C624" s="101"/>
      <c r="D624" s="101"/>
      <c r="E624" s="101"/>
      <c r="F624" s="99"/>
      <c r="G624" s="101"/>
      <c r="H624" s="101"/>
      <c r="I624" s="101"/>
      <c r="K624" s="101"/>
      <c r="L624" s="101"/>
      <c r="N624" s="101"/>
      <c r="O624" s="101"/>
      <c r="Q624" s="101"/>
      <c r="R624" s="101"/>
      <c r="T624" s="101"/>
      <c r="U624" s="101"/>
      <c r="V624" s="101"/>
      <c r="W624" s="101"/>
      <c r="X624" s="101"/>
      <c r="Z624" s="101"/>
      <c r="AA624" s="101"/>
      <c r="AC624" s="101"/>
      <c r="AD624" s="101"/>
      <c r="AF624" s="101"/>
      <c r="AG624" s="101"/>
      <c r="AI624" s="101"/>
      <c r="AJ624" s="101"/>
    </row>
    <row r="625" spans="3:36" x14ac:dyDescent="0.15">
      <c r="C625" s="101"/>
      <c r="D625" s="101"/>
      <c r="E625" s="101"/>
      <c r="F625" s="99"/>
      <c r="G625" s="101"/>
      <c r="H625" s="101"/>
      <c r="I625" s="101"/>
      <c r="K625" s="101"/>
      <c r="L625" s="101"/>
      <c r="N625" s="101"/>
      <c r="O625" s="101"/>
      <c r="Q625" s="101"/>
      <c r="R625" s="101"/>
      <c r="T625" s="101"/>
      <c r="U625" s="101"/>
      <c r="V625" s="101"/>
      <c r="W625" s="101"/>
      <c r="X625" s="101"/>
      <c r="Z625" s="101"/>
      <c r="AA625" s="101"/>
      <c r="AC625" s="101"/>
      <c r="AD625" s="101"/>
      <c r="AF625" s="101"/>
      <c r="AG625" s="101"/>
      <c r="AI625" s="101"/>
      <c r="AJ625" s="101"/>
    </row>
    <row r="626" spans="3:36" x14ac:dyDescent="0.15">
      <c r="C626" s="101"/>
      <c r="D626" s="101"/>
      <c r="E626" s="101"/>
      <c r="F626" s="99"/>
      <c r="G626" s="101"/>
      <c r="H626" s="101"/>
      <c r="I626" s="101"/>
      <c r="K626" s="101"/>
      <c r="L626" s="101"/>
      <c r="N626" s="101"/>
      <c r="O626" s="101"/>
      <c r="Q626" s="101"/>
      <c r="R626" s="101"/>
      <c r="T626" s="101"/>
      <c r="U626" s="101"/>
      <c r="V626" s="101"/>
      <c r="W626" s="101"/>
      <c r="X626" s="101"/>
      <c r="Z626" s="101"/>
      <c r="AA626" s="101"/>
      <c r="AC626" s="101"/>
      <c r="AD626" s="101"/>
      <c r="AF626" s="101"/>
      <c r="AG626" s="101"/>
      <c r="AI626" s="101"/>
      <c r="AJ626" s="101"/>
    </row>
    <row r="627" spans="3:36" x14ac:dyDescent="0.15">
      <c r="C627" s="101"/>
      <c r="D627" s="101"/>
      <c r="E627" s="101"/>
      <c r="F627" s="99"/>
      <c r="G627" s="101"/>
      <c r="H627" s="101"/>
      <c r="I627" s="101"/>
      <c r="K627" s="101"/>
      <c r="L627" s="101"/>
      <c r="N627" s="101"/>
      <c r="O627" s="101"/>
      <c r="Q627" s="101"/>
      <c r="R627" s="101"/>
      <c r="T627" s="101"/>
      <c r="U627" s="101"/>
      <c r="V627" s="101"/>
      <c r="W627" s="101"/>
      <c r="X627" s="101"/>
      <c r="Z627" s="101"/>
      <c r="AA627" s="101"/>
      <c r="AC627" s="101"/>
      <c r="AD627" s="101"/>
      <c r="AF627" s="101"/>
      <c r="AG627" s="101"/>
      <c r="AI627" s="101"/>
      <c r="AJ627" s="101"/>
    </row>
    <row r="628" spans="3:36" x14ac:dyDescent="0.15">
      <c r="C628" s="101"/>
      <c r="D628" s="101"/>
      <c r="E628" s="101"/>
      <c r="F628" s="99"/>
      <c r="G628" s="101"/>
      <c r="H628" s="101"/>
      <c r="I628" s="101"/>
      <c r="K628" s="101"/>
      <c r="L628" s="101"/>
      <c r="N628" s="101"/>
      <c r="O628" s="101"/>
      <c r="Q628" s="101"/>
      <c r="R628" s="101"/>
      <c r="T628" s="101"/>
      <c r="U628" s="101"/>
      <c r="V628" s="101"/>
      <c r="W628" s="101"/>
      <c r="X628" s="101"/>
      <c r="Z628" s="101"/>
      <c r="AA628" s="101"/>
      <c r="AC628" s="101"/>
      <c r="AD628" s="101"/>
      <c r="AF628" s="101"/>
      <c r="AG628" s="101"/>
      <c r="AI628" s="101"/>
      <c r="AJ628" s="101"/>
    </row>
    <row r="629" spans="3:36" x14ac:dyDescent="0.15">
      <c r="C629" s="101"/>
      <c r="D629" s="101"/>
      <c r="E629" s="101"/>
      <c r="F629" s="99"/>
      <c r="G629" s="101"/>
      <c r="H629" s="101"/>
      <c r="I629" s="101"/>
      <c r="K629" s="101"/>
      <c r="L629" s="101"/>
      <c r="N629" s="101"/>
      <c r="O629" s="101"/>
      <c r="Q629" s="101"/>
      <c r="R629" s="101"/>
      <c r="T629" s="101"/>
      <c r="U629" s="101"/>
      <c r="V629" s="101"/>
      <c r="W629" s="101"/>
      <c r="X629" s="101"/>
      <c r="Z629" s="101"/>
      <c r="AA629" s="101"/>
      <c r="AC629" s="101"/>
      <c r="AD629" s="101"/>
      <c r="AF629" s="101"/>
      <c r="AG629" s="101"/>
      <c r="AI629" s="101"/>
      <c r="AJ629" s="101"/>
    </row>
  </sheetData>
  <dataConsolidate/>
  <mergeCells count="555">
    <mergeCell ref="F39:F40"/>
    <mergeCell ref="F34:F35"/>
    <mergeCell ref="F417:F425"/>
    <mergeCell ref="C418:E418"/>
    <mergeCell ref="C419:E419"/>
    <mergeCell ref="C420:E420"/>
    <mergeCell ref="D416:E416"/>
    <mergeCell ref="C484:C485"/>
    <mergeCell ref="D484:D485"/>
    <mergeCell ref="C478:C479"/>
    <mergeCell ref="D478:D479"/>
    <mergeCell ref="C480:C481"/>
    <mergeCell ref="D480:D481"/>
    <mergeCell ref="C482:C483"/>
    <mergeCell ref="D482:D483"/>
    <mergeCell ref="B473:E473"/>
    <mergeCell ref="C476:C477"/>
    <mergeCell ref="B417:B425"/>
    <mergeCell ref="C417:E417"/>
    <mergeCell ref="C421:E421"/>
    <mergeCell ref="C422:E422"/>
    <mergeCell ref="C423:E423"/>
    <mergeCell ref="C424:E424"/>
    <mergeCell ref="C425:E425"/>
    <mergeCell ref="D356:E356"/>
    <mergeCell ref="C300:C307"/>
    <mergeCell ref="C308:C313"/>
    <mergeCell ref="C328:C331"/>
    <mergeCell ref="C332:C335"/>
    <mergeCell ref="C350:C356"/>
    <mergeCell ref="C295:C299"/>
    <mergeCell ref="D297:E297"/>
    <mergeCell ref="D308:E308"/>
    <mergeCell ref="C318:C321"/>
    <mergeCell ref="D318:E318"/>
    <mergeCell ref="C322:C324"/>
    <mergeCell ref="D322:E322"/>
    <mergeCell ref="C346:C349"/>
    <mergeCell ref="D346:E346"/>
    <mergeCell ref="D300:E300"/>
    <mergeCell ref="D330:E330"/>
    <mergeCell ref="C343:C345"/>
    <mergeCell ref="D224:E224"/>
    <mergeCell ref="F221:F223"/>
    <mergeCell ref="F226:F228"/>
    <mergeCell ref="D238:E238"/>
    <mergeCell ref="D237:E237"/>
    <mergeCell ref="F234:F237"/>
    <mergeCell ref="D249:E249"/>
    <mergeCell ref="D248:E248"/>
    <mergeCell ref="D247:E247"/>
    <mergeCell ref="D246:E246"/>
    <mergeCell ref="F246:F248"/>
    <mergeCell ref="D223:E223"/>
    <mergeCell ref="D228:E228"/>
    <mergeCell ref="D229:E229"/>
    <mergeCell ref="D244:E244"/>
    <mergeCell ref="D245:E245"/>
    <mergeCell ref="C258:C261"/>
    <mergeCell ref="D258:E258"/>
    <mergeCell ref="F258:F260"/>
    <mergeCell ref="D259:E259"/>
    <mergeCell ref="D260:E260"/>
    <mergeCell ref="D261:E261"/>
    <mergeCell ref="D299:E299"/>
    <mergeCell ref="C193:C214"/>
    <mergeCell ref="D193:E193"/>
    <mergeCell ref="D194:E194"/>
    <mergeCell ref="D195:E195"/>
    <mergeCell ref="D196:E196"/>
    <mergeCell ref="D197:D198"/>
    <mergeCell ref="F197:F198"/>
    <mergeCell ref="D199:D206"/>
    <mergeCell ref="D207:E207"/>
    <mergeCell ref="D208:E208"/>
    <mergeCell ref="D209:E209"/>
    <mergeCell ref="D210:D211"/>
    <mergeCell ref="F210:F211"/>
    <mergeCell ref="D212:D213"/>
    <mergeCell ref="F212:F213"/>
    <mergeCell ref="D214:E214"/>
    <mergeCell ref="F199:F203"/>
    <mergeCell ref="C171:C192"/>
    <mergeCell ref="D171:E171"/>
    <mergeCell ref="D172:E172"/>
    <mergeCell ref="D173:E173"/>
    <mergeCell ref="D174:E174"/>
    <mergeCell ref="D175:D176"/>
    <mergeCell ref="F175:F176"/>
    <mergeCell ref="D177:D184"/>
    <mergeCell ref="D185:E185"/>
    <mergeCell ref="D186:E186"/>
    <mergeCell ref="D187:E187"/>
    <mergeCell ref="D188:D189"/>
    <mergeCell ref="F188:F189"/>
    <mergeCell ref="D190:D191"/>
    <mergeCell ref="F190:F191"/>
    <mergeCell ref="D192:E192"/>
    <mergeCell ref="C149:C170"/>
    <mergeCell ref="D149:E149"/>
    <mergeCell ref="D150:E150"/>
    <mergeCell ref="D151:E151"/>
    <mergeCell ref="D152:E152"/>
    <mergeCell ref="D153:D154"/>
    <mergeCell ref="F153:F154"/>
    <mergeCell ref="D155:D162"/>
    <mergeCell ref="D163:E163"/>
    <mergeCell ref="D164:E164"/>
    <mergeCell ref="D165:E165"/>
    <mergeCell ref="D166:D167"/>
    <mergeCell ref="F166:F167"/>
    <mergeCell ref="D168:D169"/>
    <mergeCell ref="F168:F169"/>
    <mergeCell ref="D170:E170"/>
    <mergeCell ref="C127:C148"/>
    <mergeCell ref="D127:E127"/>
    <mergeCell ref="D128:E128"/>
    <mergeCell ref="D129:E129"/>
    <mergeCell ref="D130:E130"/>
    <mergeCell ref="D131:D132"/>
    <mergeCell ref="F131:F132"/>
    <mergeCell ref="D133:D140"/>
    <mergeCell ref="D141:E141"/>
    <mergeCell ref="D142:E142"/>
    <mergeCell ref="D143:E143"/>
    <mergeCell ref="D144:D145"/>
    <mergeCell ref="F144:F145"/>
    <mergeCell ref="D146:D147"/>
    <mergeCell ref="F146:F147"/>
    <mergeCell ref="D148:E148"/>
    <mergeCell ref="B1:E1"/>
    <mergeCell ref="B2:E2"/>
    <mergeCell ref="F2:F3"/>
    <mergeCell ref="B3:C3"/>
    <mergeCell ref="B4:B7"/>
    <mergeCell ref="C4:E4"/>
    <mergeCell ref="D5:E5"/>
    <mergeCell ref="D6:E6"/>
    <mergeCell ref="D7:E7"/>
    <mergeCell ref="B28:B33"/>
    <mergeCell ref="C28:E28"/>
    <mergeCell ref="C17:C18"/>
    <mergeCell ref="D17:E17"/>
    <mergeCell ref="F17:F18"/>
    <mergeCell ref="D18:E18"/>
    <mergeCell ref="C19:C25"/>
    <mergeCell ref="D19:E19"/>
    <mergeCell ref="D20:E20"/>
    <mergeCell ref="D21:E21"/>
    <mergeCell ref="D23:E23"/>
    <mergeCell ref="B8:B2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F28:F33"/>
    <mergeCell ref="C29:E29"/>
    <mergeCell ref="C30:E30"/>
    <mergeCell ref="C31:E31"/>
    <mergeCell ref="C32:E32"/>
    <mergeCell ref="C33:E33"/>
    <mergeCell ref="D24:E24"/>
    <mergeCell ref="D25:E25"/>
    <mergeCell ref="C26:E26"/>
    <mergeCell ref="C27:E27"/>
    <mergeCell ref="B34:B98"/>
    <mergeCell ref="D34:E34"/>
    <mergeCell ref="D35:E35"/>
    <mergeCell ref="D36:D38"/>
    <mergeCell ref="D39:E39"/>
    <mergeCell ref="D40:E40"/>
    <mergeCell ref="D41:E41"/>
    <mergeCell ref="C48:C52"/>
    <mergeCell ref="D48:E48"/>
    <mergeCell ref="D42:D44"/>
    <mergeCell ref="D45:D47"/>
    <mergeCell ref="C34:C47"/>
    <mergeCell ref="D77:E77"/>
    <mergeCell ref="D56:E56"/>
    <mergeCell ref="D57:E57"/>
    <mergeCell ref="C58:C65"/>
    <mergeCell ref="D59:E59"/>
    <mergeCell ref="D60:E60"/>
    <mergeCell ref="D61:E61"/>
    <mergeCell ref="F48:F51"/>
    <mergeCell ref="D49:E49"/>
    <mergeCell ref="D50:E50"/>
    <mergeCell ref="D51:E51"/>
    <mergeCell ref="D52:E52"/>
    <mergeCell ref="C53:C57"/>
    <mergeCell ref="D53:E53"/>
    <mergeCell ref="F53:F56"/>
    <mergeCell ref="D54:E54"/>
    <mergeCell ref="D55:E55"/>
    <mergeCell ref="F59:F61"/>
    <mergeCell ref="F62:F63"/>
    <mergeCell ref="F64:F65"/>
    <mergeCell ref="C66:C78"/>
    <mergeCell ref="D66:E66"/>
    <mergeCell ref="F66:F76"/>
    <mergeCell ref="D67:E67"/>
    <mergeCell ref="D68:E68"/>
    <mergeCell ref="D69:E69"/>
    <mergeCell ref="D70:E70"/>
    <mergeCell ref="D71:E71"/>
    <mergeCell ref="C79:C90"/>
    <mergeCell ref="D79:D80"/>
    <mergeCell ref="D81:D86"/>
    <mergeCell ref="D87:E87"/>
    <mergeCell ref="D88:E88"/>
    <mergeCell ref="D89:E89"/>
    <mergeCell ref="D90:E90"/>
    <mergeCell ref="D72:E72"/>
    <mergeCell ref="D73:E73"/>
    <mergeCell ref="D74:E74"/>
    <mergeCell ref="D75:E75"/>
    <mergeCell ref="D76:E76"/>
    <mergeCell ref="D78:E78"/>
    <mergeCell ref="C91:E91"/>
    <mergeCell ref="C92:C98"/>
    <mergeCell ref="D92:E92"/>
    <mergeCell ref="D93:E93"/>
    <mergeCell ref="D94:E94"/>
    <mergeCell ref="D95:E95"/>
    <mergeCell ref="D96:E96"/>
    <mergeCell ref="D97:E97"/>
    <mergeCell ref="D98:E98"/>
    <mergeCell ref="B215:B230"/>
    <mergeCell ref="C215:C220"/>
    <mergeCell ref="D215:E215"/>
    <mergeCell ref="D219:E219"/>
    <mergeCell ref="D220:E220"/>
    <mergeCell ref="C221:C225"/>
    <mergeCell ref="D221:E221"/>
    <mergeCell ref="B99:B214"/>
    <mergeCell ref="C99:C104"/>
    <mergeCell ref="D99:E99"/>
    <mergeCell ref="D225:E225"/>
    <mergeCell ref="C226:C230"/>
    <mergeCell ref="D226:E226"/>
    <mergeCell ref="D227:E227"/>
    <mergeCell ref="D230:E230"/>
    <mergeCell ref="D124:D125"/>
    <mergeCell ref="D126:E126"/>
    <mergeCell ref="D107:E107"/>
    <mergeCell ref="D119:E119"/>
    <mergeCell ref="D120:E120"/>
    <mergeCell ref="D111:D118"/>
    <mergeCell ref="D105:E105"/>
    <mergeCell ref="C105:C126"/>
    <mergeCell ref="D108:E108"/>
    <mergeCell ref="F99:F100"/>
    <mergeCell ref="D100:E100"/>
    <mergeCell ref="D101:E101"/>
    <mergeCell ref="F101:F102"/>
    <mergeCell ref="D102:E102"/>
    <mergeCell ref="D104:E104"/>
    <mergeCell ref="D103:E103"/>
    <mergeCell ref="D106:E106"/>
    <mergeCell ref="D222:E222"/>
    <mergeCell ref="F122:F123"/>
    <mergeCell ref="F124:F125"/>
    <mergeCell ref="D109:D110"/>
    <mergeCell ref="F109:F110"/>
    <mergeCell ref="D121:E121"/>
    <mergeCell ref="D122:D123"/>
    <mergeCell ref="F215:F218"/>
    <mergeCell ref="D217:E217"/>
    <mergeCell ref="D218:E218"/>
    <mergeCell ref="D216:E216"/>
    <mergeCell ref="F111:F115"/>
    <mergeCell ref="F133:F137"/>
    <mergeCell ref="F155:F159"/>
    <mergeCell ref="F177:F181"/>
    <mergeCell ref="B231:B261"/>
    <mergeCell ref="C231:C238"/>
    <mergeCell ref="D231:E231"/>
    <mergeCell ref="F231:F233"/>
    <mergeCell ref="D232:E232"/>
    <mergeCell ref="D233:E233"/>
    <mergeCell ref="D234:E234"/>
    <mergeCell ref="D235:E235"/>
    <mergeCell ref="D236:E236"/>
    <mergeCell ref="C239:C242"/>
    <mergeCell ref="D239:E239"/>
    <mergeCell ref="F239:F241"/>
    <mergeCell ref="D240:E240"/>
    <mergeCell ref="D241:E241"/>
    <mergeCell ref="D242:E242"/>
    <mergeCell ref="C250:C253"/>
    <mergeCell ref="D250:E250"/>
    <mergeCell ref="F250:F252"/>
    <mergeCell ref="D251:E251"/>
    <mergeCell ref="D252:E252"/>
    <mergeCell ref="D253:E253"/>
    <mergeCell ref="C243:C249"/>
    <mergeCell ref="D243:E243"/>
    <mergeCell ref="F243:F245"/>
    <mergeCell ref="C254:C257"/>
    <mergeCell ref="D254:E254"/>
    <mergeCell ref="F254:F256"/>
    <mergeCell ref="D255:E255"/>
    <mergeCell ref="D256:E256"/>
    <mergeCell ref="D257:E257"/>
    <mergeCell ref="B262:B281"/>
    <mergeCell ref="C262:C265"/>
    <mergeCell ref="D262:E262"/>
    <mergeCell ref="F262:F264"/>
    <mergeCell ref="D263:E263"/>
    <mergeCell ref="D264:E264"/>
    <mergeCell ref="D265:E265"/>
    <mergeCell ref="C266:C269"/>
    <mergeCell ref="D266:E266"/>
    <mergeCell ref="F266:F268"/>
    <mergeCell ref="D267:E267"/>
    <mergeCell ref="D268:E268"/>
    <mergeCell ref="D269:E269"/>
    <mergeCell ref="C270:C273"/>
    <mergeCell ref="D270:E270"/>
    <mergeCell ref="F270:F272"/>
    <mergeCell ref="D271:E271"/>
    <mergeCell ref="D272:E272"/>
    <mergeCell ref="D273:E273"/>
    <mergeCell ref="C278:C281"/>
    <mergeCell ref="D278:E278"/>
    <mergeCell ref="F278:F280"/>
    <mergeCell ref="D279:E279"/>
    <mergeCell ref="D280:E280"/>
    <mergeCell ref="D281:E281"/>
    <mergeCell ref="C274:C277"/>
    <mergeCell ref="D274:E274"/>
    <mergeCell ref="F274:F276"/>
    <mergeCell ref="D275:E275"/>
    <mergeCell ref="D276:E276"/>
    <mergeCell ref="D277:E277"/>
    <mergeCell ref="D295:E295"/>
    <mergeCell ref="F295:F296"/>
    <mergeCell ref="D296:E296"/>
    <mergeCell ref="D288:E288"/>
    <mergeCell ref="D294:E294"/>
    <mergeCell ref="C282:C288"/>
    <mergeCell ref="C289:C294"/>
    <mergeCell ref="F297:F298"/>
    <mergeCell ref="D298:E298"/>
    <mergeCell ref="D289:E289"/>
    <mergeCell ref="F289:F290"/>
    <mergeCell ref="D290:E290"/>
    <mergeCell ref="D291:E291"/>
    <mergeCell ref="D292:E292"/>
    <mergeCell ref="F292:F293"/>
    <mergeCell ref="D293:E293"/>
    <mergeCell ref="C314:C317"/>
    <mergeCell ref="D314:E314"/>
    <mergeCell ref="F314:F315"/>
    <mergeCell ref="D315:E315"/>
    <mergeCell ref="D316:E316"/>
    <mergeCell ref="D317:E317"/>
    <mergeCell ref="F308:F309"/>
    <mergeCell ref="D309:E309"/>
    <mergeCell ref="D310:E310"/>
    <mergeCell ref="F310:F312"/>
    <mergeCell ref="D311:E311"/>
    <mergeCell ref="D312:E312"/>
    <mergeCell ref="D313:E313"/>
    <mergeCell ref="F318:F319"/>
    <mergeCell ref="D319:E319"/>
    <mergeCell ref="D320:E320"/>
    <mergeCell ref="D321:E321"/>
    <mergeCell ref="D341:E341"/>
    <mergeCell ref="D342:E342"/>
    <mergeCell ref="F300:F301"/>
    <mergeCell ref="D301:E301"/>
    <mergeCell ref="D302:E302"/>
    <mergeCell ref="F302:F306"/>
    <mergeCell ref="D303:E303"/>
    <mergeCell ref="D304:E304"/>
    <mergeCell ref="D305:E305"/>
    <mergeCell ref="D306:E306"/>
    <mergeCell ref="D332:E332"/>
    <mergeCell ref="D307:E307"/>
    <mergeCell ref="D331:E331"/>
    <mergeCell ref="D335:E335"/>
    <mergeCell ref="D343:E343"/>
    <mergeCell ref="F343:F344"/>
    <mergeCell ref="D344:E344"/>
    <mergeCell ref="D345:E345"/>
    <mergeCell ref="F322:F323"/>
    <mergeCell ref="D323:E323"/>
    <mergeCell ref="D324:E324"/>
    <mergeCell ref="C325:C327"/>
    <mergeCell ref="D325:E325"/>
    <mergeCell ref="F325:F326"/>
    <mergeCell ref="D326:E326"/>
    <mergeCell ref="D327:E327"/>
    <mergeCell ref="C336:C339"/>
    <mergeCell ref="D336:E336"/>
    <mergeCell ref="F336:F338"/>
    <mergeCell ref="D337:E337"/>
    <mergeCell ref="D338:E338"/>
    <mergeCell ref="D339:E339"/>
    <mergeCell ref="D328:E328"/>
    <mergeCell ref="F328:F329"/>
    <mergeCell ref="D329:E329"/>
    <mergeCell ref="F332:F333"/>
    <mergeCell ref="D333:E333"/>
    <mergeCell ref="D334:E334"/>
    <mergeCell ref="D350:E350"/>
    <mergeCell ref="F350:F351"/>
    <mergeCell ref="D351:E351"/>
    <mergeCell ref="D352:E352"/>
    <mergeCell ref="F352:F355"/>
    <mergeCell ref="D353:E353"/>
    <mergeCell ref="D354:E354"/>
    <mergeCell ref="D355:E355"/>
    <mergeCell ref="B282:B359"/>
    <mergeCell ref="D282:E282"/>
    <mergeCell ref="F282:F283"/>
    <mergeCell ref="D283:E283"/>
    <mergeCell ref="D284:E284"/>
    <mergeCell ref="F284:F287"/>
    <mergeCell ref="D285:E285"/>
    <mergeCell ref="D286:E286"/>
    <mergeCell ref="D287:E287"/>
    <mergeCell ref="F346:F348"/>
    <mergeCell ref="D347:E347"/>
    <mergeCell ref="D348:E348"/>
    <mergeCell ref="D349:E349"/>
    <mergeCell ref="C340:C342"/>
    <mergeCell ref="D340:E340"/>
    <mergeCell ref="F340:F341"/>
    <mergeCell ref="C371:C376"/>
    <mergeCell ref="F371:F372"/>
    <mergeCell ref="D372:E372"/>
    <mergeCell ref="D373:E373"/>
    <mergeCell ref="F373:F375"/>
    <mergeCell ref="D374:E374"/>
    <mergeCell ref="D375:E375"/>
    <mergeCell ref="B360:B370"/>
    <mergeCell ref="C360:C364"/>
    <mergeCell ref="D360:E360"/>
    <mergeCell ref="D361:E361"/>
    <mergeCell ref="D364:E364"/>
    <mergeCell ref="C365:C367"/>
    <mergeCell ref="B371:B399"/>
    <mergeCell ref="C377:C385"/>
    <mergeCell ref="C386:C392"/>
    <mergeCell ref="F377:F378"/>
    <mergeCell ref="D378:E378"/>
    <mergeCell ref="D379:E379"/>
    <mergeCell ref="F379:F384"/>
    <mergeCell ref="D380:E380"/>
    <mergeCell ref="D381:E381"/>
    <mergeCell ref="D382:E382"/>
    <mergeCell ref="D371:E371"/>
    <mergeCell ref="C357:C359"/>
    <mergeCell ref="D357:E357"/>
    <mergeCell ref="F357:F358"/>
    <mergeCell ref="D358:E358"/>
    <mergeCell ref="D359:E359"/>
    <mergeCell ref="D362:D363"/>
    <mergeCell ref="D367:E367"/>
    <mergeCell ref="C368:C370"/>
    <mergeCell ref="F362:F363"/>
    <mergeCell ref="D365:E365"/>
    <mergeCell ref="D366:E366"/>
    <mergeCell ref="D368:E368"/>
    <mergeCell ref="D369:E369"/>
    <mergeCell ref="D370:E370"/>
    <mergeCell ref="D376:E376"/>
    <mergeCell ref="D377:E377"/>
    <mergeCell ref="F408:F414"/>
    <mergeCell ref="D409:E409"/>
    <mergeCell ref="D410:E410"/>
    <mergeCell ref="D411:E411"/>
    <mergeCell ref="D412:E412"/>
    <mergeCell ref="D413:E413"/>
    <mergeCell ref="D414:E414"/>
    <mergeCell ref="D386:E386"/>
    <mergeCell ref="F386:F387"/>
    <mergeCell ref="D387:E387"/>
    <mergeCell ref="D388:E388"/>
    <mergeCell ref="F388:F391"/>
    <mergeCell ref="D389:E389"/>
    <mergeCell ref="D390:E390"/>
    <mergeCell ref="D391:E391"/>
    <mergeCell ref="D392:E392"/>
    <mergeCell ref="D399:E399"/>
    <mergeCell ref="F393:F394"/>
    <mergeCell ref="F395:F398"/>
    <mergeCell ref="B400:B416"/>
    <mergeCell ref="C400:C402"/>
    <mergeCell ref="D400:E400"/>
    <mergeCell ref="D402:E402"/>
    <mergeCell ref="C403:C405"/>
    <mergeCell ref="D403:E403"/>
    <mergeCell ref="D393:E393"/>
    <mergeCell ref="D383:E383"/>
    <mergeCell ref="D384:E384"/>
    <mergeCell ref="D385:E385"/>
    <mergeCell ref="D405:E405"/>
    <mergeCell ref="D401:E401"/>
    <mergeCell ref="D404:E404"/>
    <mergeCell ref="C406:C407"/>
    <mergeCell ref="D407:E407"/>
    <mergeCell ref="D406:E406"/>
    <mergeCell ref="D415:E415"/>
    <mergeCell ref="D394:E394"/>
    <mergeCell ref="D395:E395"/>
    <mergeCell ref="D396:E396"/>
    <mergeCell ref="D397:E397"/>
    <mergeCell ref="D398:E398"/>
    <mergeCell ref="C393:C399"/>
    <mergeCell ref="C461:D462"/>
    <mergeCell ref="C463:D464"/>
    <mergeCell ref="C469:D470"/>
    <mergeCell ref="C471:D472"/>
    <mergeCell ref="F426:F433"/>
    <mergeCell ref="C427:E427"/>
    <mergeCell ref="C428:E428"/>
    <mergeCell ref="C429:E429"/>
    <mergeCell ref="C430:E430"/>
    <mergeCell ref="C431:E431"/>
    <mergeCell ref="C432:E432"/>
    <mergeCell ref="C433:E433"/>
    <mergeCell ref="C465:D466"/>
    <mergeCell ref="C467:D468"/>
    <mergeCell ref="D22:E22"/>
    <mergeCell ref="F19:F22"/>
    <mergeCell ref="D476:D477"/>
    <mergeCell ref="B434:B472"/>
    <mergeCell ref="C434:D435"/>
    <mergeCell ref="C408:C416"/>
    <mergeCell ref="D408:E408"/>
    <mergeCell ref="B426:B433"/>
    <mergeCell ref="C426:E426"/>
    <mergeCell ref="F434:F443"/>
    <mergeCell ref="C436:D437"/>
    <mergeCell ref="C438:D439"/>
    <mergeCell ref="C440:D441"/>
    <mergeCell ref="C442:D443"/>
    <mergeCell ref="C444:D444"/>
    <mergeCell ref="C445:D446"/>
    <mergeCell ref="F445:F472"/>
    <mergeCell ref="C447:D448"/>
    <mergeCell ref="C449:D450"/>
    <mergeCell ref="C451:D452"/>
    <mergeCell ref="C453:D454"/>
    <mergeCell ref="C455:D456"/>
    <mergeCell ref="C457:D458"/>
    <mergeCell ref="C459:D460"/>
  </mergeCells>
  <phoneticPr fontId="2"/>
  <dataValidations count="37">
    <dataValidation type="list" imeMode="fullAlpha" allowBlank="1" showInputMessage="1" showErrorMessage="1" sqref="F417 F426 F445 F434">
      <formula1>"＊"</formula1>
    </dataValidation>
    <dataValidation type="whole" allowBlank="1" showInputMessage="1" showErrorMessage="1" sqref="F400 F403">
      <formula1>1</formula1>
      <formula2>24</formula2>
    </dataValidation>
    <dataValidation imeMode="disabled" allowBlank="1" showInputMessage="1" showErrorMessage="1" sqref="F45 F81 F84 F42 F5 F36 G164:DB165 G186:DB187 G58:DB58 G142:DB143 F9:DB10 G208:DB209 G120:DB121"/>
    <dataValidation type="list" imeMode="disabled" allowBlank="1" showInputMessage="1" showErrorMessage="1" sqref="G408:DB414 G231:DB237 G350:DB355 G308:DB312 G300:DB306 G295:DB298 G289:DB293 G282:DB287 G226:DB228 G122:DB125 G393:DB398 G92:DB92 G445:DB472 G94:DB94 G96:DB96 G131:DB137 G53:DB56 G197:DB203 G99:DB102 G175:DB181 G144:DB147 G166:DB169 G39:DB40 G188:DB191 G153:DB159 G210:DB213 G48:DB51 G221:DB223 G109:DB115 G215:DB218 G250:DB252 G357:DB358 G254:DB256 G258:DB260 G262:DB264 G266:DB268 G270:DB272 G274:DB276 G278:DB280 G318:DB320 G322:DB323 G325:DB326 G328:DB329 G332:DB333 G336:DB338 G346:DB348 G340:DB341 G343:DB344 G314:DB315 G417:DB443 G386:DB391 G243:DB248 G239:DB241 G360:DB363 G365:DB366 G368:DB369 G371:DB375 G17:DB22 G28:DB35 G59:DB76 I380:I382 G377:DB379 G384:DB384 G380:H383 J380:DB383">
      <formula1>"*"</formula1>
    </dataValidation>
    <dataValidation imeMode="hiragana" allowBlank="1" showInputMessage="1" showErrorMessage="1" sqref="F16:DB16 G8:DB8 F11:DB11 F14:DB14 F4:DB4 G90:DB90 G52:DB52 G57:DB57 G77:DB78"/>
    <dataValidation imeMode="fullAlpha" allowBlank="1" showInputMessage="1" showErrorMessage="1" sqref="F120 F208 F186 F164 F142 F27:F33 F89:DB89 F39 F408:F414"/>
    <dataValidation type="list" allowBlank="1" showInputMessage="1" showErrorMessage="1" sqref="F24 F205 F183 F161 F139 F117 F82 F85">
      <formula1>"1,2,3,4,5,6,7,8,9,10,11,12"</formula1>
    </dataValidation>
    <dataValidation type="list" allowBlank="1" showInputMessage="1" showErrorMessage="1" sqref="F47 F206 F184 F162 F140 F118 F38 F83 F86 F25 F44">
      <formula1>"1,2,3,4,5,6,7,8,9,10,11,12,13,14,15,16,17,18,19,20,21,22,23,24,25,26,27,28,29,30,31"</formula1>
    </dataValidation>
    <dataValidation type="list" imeMode="disabled" allowBlank="1" showInputMessage="1" showErrorMessage="1" sqref="G85:DB85 G6:DB6 G117:DB117 G139:DB139 G161:DB161 G183:DB183 G46:DB46 G205:DB205 G24:DB24 G82:DB82 G43:DB43 G37:DB37">
      <formula1>"1,2,3,4,5,6,7,8,9,10,11,12"</formula1>
    </dataValidation>
    <dataValidation type="list" imeMode="disabled" allowBlank="1" showInputMessage="1" showErrorMessage="1" sqref="G86:DB86 G83:DB83 G118:DB118 G140:DB140 G162:DB162 G184:DB184 G47:DB47 G206:DB206 G25:DB25 G7:DB7 G44:DB44 G38:DB38">
      <formula1>"1,2,3,4,5,6,7,8,9,10,11,12,13,14,15,16,17,18,19,20,21,22,23,24,25,26,27,28,29,30,31"</formula1>
    </dataValidation>
    <dataValidation type="whole" imeMode="disabled" operator="greaterThanOrEqual" allowBlank="1" showInputMessage="1" showErrorMessage="1" sqref="F12:DB13">
      <formula1>1</formula1>
    </dataValidation>
    <dataValidation imeMode="fullKatakana" allowBlank="1" showInputMessage="1" showErrorMessage="1" sqref="F15:DB15"/>
    <dataValidation type="whole" imeMode="disabled" allowBlank="1" showInputMessage="1" showErrorMessage="1" sqref="G182:DB182 G116:DB116 G204:DB204 F23:DB23 G160:DB160 G138:DB138">
      <formula1>1</formula1>
      <formula2>65</formula2>
    </dataValidation>
    <dataValidation type="whole" imeMode="halfAlpha" allowBlank="1" showInputMessage="1" showErrorMessage="1" sqref="F26">
      <formula1>1</formula1>
      <formula2>130</formula2>
    </dataValidation>
    <dataValidation imeMode="off" allowBlank="1" showInputMessage="1" showErrorMessage="1" sqref="G3:DB3"/>
    <dataValidation type="whole" imeMode="disabled" allowBlank="1" showInputMessage="1" showErrorMessage="1" sqref="G26:DB26">
      <formula1>1</formula1>
      <formula2>130</formula2>
    </dataValidation>
    <dataValidation type="list" allowBlank="1" showInputMessage="1" showErrorMessage="1" sqref="F41">
      <formula1>"1,2,3,4,5"</formula1>
    </dataValidation>
    <dataValidation type="whole" imeMode="disabled" allowBlank="1" showInputMessage="1" showErrorMessage="1" sqref="G42:DB42 G45:DB45">
      <formula1>2000</formula1>
      <formula2>2100</formula2>
    </dataValidation>
    <dataValidation type="list" imeMode="disabled" allowBlank="1" showInputMessage="1" showErrorMessage="1" sqref="G41:DB41">
      <formula1>"1,2,3,4,5"</formula1>
    </dataValidation>
    <dataValidation type="list" imeMode="disabled" allowBlank="1" showInputMessage="1" showErrorMessage="1" sqref="G93:DB93">
      <formula1>"1,2,3,4,5,6"</formula1>
    </dataValidation>
    <dataValidation type="list" imeMode="disabled" allowBlank="1" showInputMessage="1" showErrorMessage="1" sqref="G95:DB95">
      <formula1>"1,2,3"</formula1>
    </dataValidation>
    <dataValidation type="list" imeMode="disabled" allowBlank="1" showInputMessage="1" showErrorMessage="1" sqref="G97:DB97">
      <formula1>"A1,A2,A3,B1,B2,B3"</formula1>
    </dataValidation>
    <dataValidation type="whole" imeMode="disabled" allowBlank="1" showInputMessage="1" showErrorMessage="1" sqref="G406:DB406">
      <formula1>0</formula1>
      <formula2>99</formula2>
    </dataValidation>
    <dataValidation type="whole" allowBlank="1" showInputMessage="1" showErrorMessage="1" sqref="G403:DB403 G400:DB400">
      <formula1>0</formula1>
      <formula2>23</formula2>
    </dataValidation>
    <dataValidation type="whole" allowBlank="1" showInputMessage="1" showErrorMessage="1" sqref="G401:DB401 G404:DB404">
      <formula1>0</formula1>
      <formula2>59</formula2>
    </dataValidation>
    <dataValidation type="whole" imeMode="disabled" allowBlank="1" showInputMessage="1" showErrorMessage="1" sqref="G316:DB316">
      <formula1>0</formula1>
      <formula2>999</formula2>
    </dataValidation>
    <dataValidation type="whole" imeMode="disabled" allowBlank="1" showInputMessage="1" showErrorMessage="1" sqref="G84:DB84 G81:DB81 G5:DB5">
      <formula1>1900</formula1>
      <formula2>2200</formula2>
    </dataValidation>
    <dataValidation type="whole" imeMode="disabled" allowBlank="1" showInputMessage="1" showErrorMessage="1" sqref="G163:DB163 G119:DB119 G207:DB207 G185:DB185 G141:DB141">
      <formula1>0</formula1>
      <formula2>150</formula2>
    </dataValidation>
    <dataValidation imeMode="halfKatakana" allowBlank="1" showInputMessage="1" showErrorMessage="1" sqref="G194:DB194 G106:DB106 G128:DB128 G150:DB150 G172:DB172"/>
    <dataValidation type="whole" imeMode="disabled" allowBlank="1" showInputMessage="1" showErrorMessage="1" sqref="G444:DB444">
      <formula1>0</formula1>
      <formula2>7</formula2>
    </dataValidation>
    <dataValidation type="textLength" imeMode="halfAlpha" allowBlank="1" showInputMessage="1" showErrorMessage="1" sqref="G27:DB27">
      <formula1>0</formula1>
      <formula2>15</formula2>
    </dataValidation>
    <dataValidation type="whole" imeMode="disabled" allowBlank="1" showInputMessage="1" showErrorMessage="1" sqref="G36:DB36">
      <formula1>1900</formula1>
      <formula2>2100</formula2>
    </dataValidation>
    <dataValidation type="textLength" allowBlank="1" showInputMessage="1" showErrorMessage="1" sqref="G473:DB473">
      <formula1>0</formula1>
      <formula2>1000</formula2>
    </dataValidation>
    <dataValidation type="textLength" allowBlank="1" showInputMessage="1" showErrorMessage="1" sqref="G149:DB149 G171:DB171 G193:DB193 G105:DB105 G127:DB127">
      <formula1>0</formula1>
      <formula2>80</formula2>
    </dataValidation>
    <dataValidation type="list" allowBlank="1" showInputMessage="1" sqref="F6">
      <formula1>"1,2,3,4,5,6,7,8,9,10,11,12"</formula1>
    </dataValidation>
    <dataValidation type="list" allowBlank="1" showInputMessage="1" sqref="F7">
      <formula1>"1,2,3,4,5,6,7,8,9,10,11,12,13,14,15,16,17,18,19,20,21,22,23,24,25,26,27,28,29,30,31"</formula1>
    </dataValidation>
    <dataValidation imeMode="fullAlpha" showDropDown="1" showInputMessage="1" showErrorMessage="1" sqref="F34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73"/>
  <sheetViews>
    <sheetView view="pageBreakPreview" topLeftCell="A10" zoomScaleNormal="100" zoomScaleSheetLayoutView="100" workbookViewId="0">
      <selection activeCell="Q29" sqref="Q29:R29"/>
    </sheetView>
  </sheetViews>
  <sheetFormatPr defaultRowHeight="13.5" x14ac:dyDescent="0.15"/>
  <cols>
    <col min="1" max="62" width="1.625" style="43" customWidth="1"/>
    <col min="63" max="63" width="4.125" style="44" bestFit="1" customWidth="1"/>
    <col min="64" max="64" width="4.5" style="44" customWidth="1"/>
    <col min="65" max="65" width="14.25" style="44" bestFit="1" customWidth="1"/>
    <col min="66" max="66" width="16" style="44" bestFit="1" customWidth="1"/>
    <col min="67" max="67" width="8" style="44" bestFit="1" customWidth="1"/>
    <col min="68" max="68" width="17.25" style="44" customWidth="1"/>
    <col min="69" max="70" width="1.625" style="44" customWidth="1"/>
    <col min="71" max="71" width="6.75" style="44" bestFit="1" customWidth="1"/>
    <col min="72" max="199" width="1.625" style="43" customWidth="1"/>
    <col min="200" max="256" width="9" style="43"/>
    <col min="257" max="455" width="1.625" style="43" customWidth="1"/>
    <col min="456" max="512" width="9" style="43"/>
    <col min="513" max="711" width="1.625" style="43" customWidth="1"/>
    <col min="712" max="768" width="9" style="43"/>
    <col min="769" max="967" width="1.625" style="43" customWidth="1"/>
    <col min="968" max="1024" width="9" style="43"/>
    <col min="1025" max="1223" width="1.625" style="43" customWidth="1"/>
    <col min="1224" max="1280" width="9" style="43"/>
    <col min="1281" max="1479" width="1.625" style="43" customWidth="1"/>
    <col min="1480" max="1536" width="9" style="43"/>
    <col min="1537" max="1735" width="1.625" style="43" customWidth="1"/>
    <col min="1736" max="1792" width="9" style="43"/>
    <col min="1793" max="1991" width="1.625" style="43" customWidth="1"/>
    <col min="1992" max="2048" width="9" style="43"/>
    <col min="2049" max="2247" width="1.625" style="43" customWidth="1"/>
    <col min="2248" max="2304" width="9" style="43"/>
    <col min="2305" max="2503" width="1.625" style="43" customWidth="1"/>
    <col min="2504" max="2560" width="9" style="43"/>
    <col min="2561" max="2759" width="1.625" style="43" customWidth="1"/>
    <col min="2760" max="2816" width="9" style="43"/>
    <col min="2817" max="3015" width="1.625" style="43" customWidth="1"/>
    <col min="3016" max="3072" width="9" style="43"/>
    <col min="3073" max="3271" width="1.625" style="43" customWidth="1"/>
    <col min="3272" max="3328" width="9" style="43"/>
    <col min="3329" max="3527" width="1.625" style="43" customWidth="1"/>
    <col min="3528" max="3584" width="9" style="43"/>
    <col min="3585" max="3783" width="1.625" style="43" customWidth="1"/>
    <col min="3784" max="3840" width="9" style="43"/>
    <col min="3841" max="4039" width="1.625" style="43" customWidth="1"/>
    <col min="4040" max="4096" width="9" style="43"/>
    <col min="4097" max="4295" width="1.625" style="43" customWidth="1"/>
    <col min="4296" max="4352" width="9" style="43"/>
    <col min="4353" max="4551" width="1.625" style="43" customWidth="1"/>
    <col min="4552" max="4608" width="9" style="43"/>
    <col min="4609" max="4807" width="1.625" style="43" customWidth="1"/>
    <col min="4808" max="4864" width="9" style="43"/>
    <col min="4865" max="5063" width="1.625" style="43" customWidth="1"/>
    <col min="5064" max="5120" width="9" style="43"/>
    <col min="5121" max="5319" width="1.625" style="43" customWidth="1"/>
    <col min="5320" max="5376" width="9" style="43"/>
    <col min="5377" max="5575" width="1.625" style="43" customWidth="1"/>
    <col min="5576" max="5632" width="9" style="43"/>
    <col min="5633" max="5831" width="1.625" style="43" customWidth="1"/>
    <col min="5832" max="5888" width="9" style="43"/>
    <col min="5889" max="6087" width="1.625" style="43" customWidth="1"/>
    <col min="6088" max="6144" width="9" style="43"/>
    <col min="6145" max="6343" width="1.625" style="43" customWidth="1"/>
    <col min="6344" max="6400" width="9" style="43"/>
    <col min="6401" max="6599" width="1.625" style="43" customWidth="1"/>
    <col min="6600" max="6656" width="9" style="43"/>
    <col min="6657" max="6855" width="1.625" style="43" customWidth="1"/>
    <col min="6856" max="6912" width="9" style="43"/>
    <col min="6913" max="7111" width="1.625" style="43" customWidth="1"/>
    <col min="7112" max="7168" width="9" style="43"/>
    <col min="7169" max="7367" width="1.625" style="43" customWidth="1"/>
    <col min="7368" max="7424" width="9" style="43"/>
    <col min="7425" max="7623" width="1.625" style="43" customWidth="1"/>
    <col min="7624" max="7680" width="9" style="43"/>
    <col min="7681" max="7879" width="1.625" style="43" customWidth="1"/>
    <col min="7880" max="7936" width="9" style="43"/>
    <col min="7937" max="8135" width="1.625" style="43" customWidth="1"/>
    <col min="8136" max="8192" width="9" style="43"/>
    <col min="8193" max="8391" width="1.625" style="43" customWidth="1"/>
    <col min="8392" max="8448" width="9" style="43"/>
    <col min="8449" max="8647" width="1.625" style="43" customWidth="1"/>
    <col min="8648" max="8704" width="9" style="43"/>
    <col min="8705" max="8903" width="1.625" style="43" customWidth="1"/>
    <col min="8904" max="8960" width="9" style="43"/>
    <col min="8961" max="9159" width="1.625" style="43" customWidth="1"/>
    <col min="9160" max="9216" width="9" style="43"/>
    <col min="9217" max="9415" width="1.625" style="43" customWidth="1"/>
    <col min="9416" max="9472" width="9" style="43"/>
    <col min="9473" max="9671" width="1.625" style="43" customWidth="1"/>
    <col min="9672" max="9728" width="9" style="43"/>
    <col min="9729" max="9927" width="1.625" style="43" customWidth="1"/>
    <col min="9928" max="9984" width="9" style="43"/>
    <col min="9985" max="10183" width="1.625" style="43" customWidth="1"/>
    <col min="10184" max="10240" width="9" style="43"/>
    <col min="10241" max="10439" width="1.625" style="43" customWidth="1"/>
    <col min="10440" max="10496" width="9" style="43"/>
    <col min="10497" max="10695" width="1.625" style="43" customWidth="1"/>
    <col min="10696" max="10752" width="9" style="43"/>
    <col min="10753" max="10951" width="1.625" style="43" customWidth="1"/>
    <col min="10952" max="11008" width="9" style="43"/>
    <col min="11009" max="11207" width="1.625" style="43" customWidth="1"/>
    <col min="11208" max="11264" width="9" style="43"/>
    <col min="11265" max="11463" width="1.625" style="43" customWidth="1"/>
    <col min="11464" max="11520" width="9" style="43"/>
    <col min="11521" max="11719" width="1.625" style="43" customWidth="1"/>
    <col min="11720" max="11776" width="9" style="43"/>
    <col min="11777" max="11975" width="1.625" style="43" customWidth="1"/>
    <col min="11976" max="12032" width="9" style="43"/>
    <col min="12033" max="12231" width="1.625" style="43" customWidth="1"/>
    <col min="12232" max="12288" width="9" style="43"/>
    <col min="12289" max="12487" width="1.625" style="43" customWidth="1"/>
    <col min="12488" max="12544" width="9" style="43"/>
    <col min="12545" max="12743" width="1.625" style="43" customWidth="1"/>
    <col min="12744" max="12800" width="9" style="43"/>
    <col min="12801" max="12999" width="1.625" style="43" customWidth="1"/>
    <col min="13000" max="13056" width="9" style="43"/>
    <col min="13057" max="13255" width="1.625" style="43" customWidth="1"/>
    <col min="13256" max="13312" width="9" style="43"/>
    <col min="13313" max="13511" width="1.625" style="43" customWidth="1"/>
    <col min="13512" max="13568" width="9" style="43"/>
    <col min="13569" max="13767" width="1.625" style="43" customWidth="1"/>
    <col min="13768" max="13824" width="9" style="43"/>
    <col min="13825" max="14023" width="1.625" style="43" customWidth="1"/>
    <col min="14024" max="14080" width="9" style="43"/>
    <col min="14081" max="14279" width="1.625" style="43" customWidth="1"/>
    <col min="14280" max="14336" width="9" style="43"/>
    <col min="14337" max="14535" width="1.625" style="43" customWidth="1"/>
    <col min="14536" max="14592" width="9" style="43"/>
    <col min="14593" max="14791" width="1.625" style="43" customWidth="1"/>
    <col min="14792" max="14848" width="9" style="43"/>
    <col min="14849" max="15047" width="1.625" style="43" customWidth="1"/>
    <col min="15048" max="15104" width="9" style="43"/>
    <col min="15105" max="15303" width="1.625" style="43" customWidth="1"/>
    <col min="15304" max="15360" width="9" style="43"/>
    <col min="15361" max="15559" width="1.625" style="43" customWidth="1"/>
    <col min="15560" max="15616" width="9" style="43"/>
    <col min="15617" max="15815" width="1.625" style="43" customWidth="1"/>
    <col min="15816" max="15872" width="9" style="43"/>
    <col min="15873" max="16071" width="1.625" style="43" customWidth="1"/>
    <col min="16072" max="16128" width="9" style="43"/>
    <col min="16129" max="16327" width="1.625" style="43" customWidth="1"/>
    <col min="16328" max="16384" width="9" style="43"/>
  </cols>
  <sheetData>
    <row r="1" spans="1:95" ht="17.25" x14ac:dyDescent="0.15">
      <c r="A1" s="357" t="s">
        <v>318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M1" s="83" t="s">
        <v>431</v>
      </c>
      <c r="BN1" s="83" t="str">
        <f ca="1">RIGHT(CELL("filename",BQ1),LEN(CELL("filename",BQ1))-FIND("]",CELL("filename",BQ1)))</f>
        <v>第１０号様式</v>
      </c>
      <c r="BO1" s="84" t="s">
        <v>432</v>
      </c>
      <c r="BP1" s="83" t="str">
        <f ca="1">IF(ISERROR(ADDRESS(2, MATCH(VALUE(BN1),入力シート!G2:DB2,0)+6,4)), "該当なし", LEFT(ADDRESS(2, MATCH(VALUE(BN1),入力シート!G2:DB2,0)+6,4), LEN(ADDRESS(2, MATCH(VALUE(BN1),入力シート!G2:DB2,0)+6,4))-1))</f>
        <v>該当なし</v>
      </c>
    </row>
    <row r="2" spans="1:95" ht="5.0999999999999996" customHeight="1" x14ac:dyDescent="0.15">
      <c r="BK2" s="68">
        <v>1</v>
      </c>
      <c r="BL2" s="353" t="s">
        <v>1</v>
      </c>
      <c r="BM2" s="354"/>
      <c r="BN2" s="354"/>
      <c r="BO2" s="355"/>
    </row>
    <row r="3" spans="1:95" ht="14.1" customHeight="1" x14ac:dyDescent="0.15">
      <c r="A3" s="358" t="s">
        <v>319</v>
      </c>
      <c r="B3" s="358"/>
      <c r="C3" s="358"/>
      <c r="D3" s="358"/>
      <c r="E3" s="358"/>
      <c r="F3" s="358"/>
      <c r="G3" s="358"/>
      <c r="H3" s="358"/>
      <c r="I3" s="359"/>
      <c r="J3" s="360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58" t="s">
        <v>6</v>
      </c>
      <c r="AC3" s="358"/>
      <c r="AD3" s="358"/>
      <c r="AE3" s="358"/>
      <c r="AF3" s="359"/>
      <c r="AG3" s="360" t="str">
        <f ca="1">BP4</f>
        <v/>
      </c>
      <c r="AH3" s="361"/>
      <c r="AI3" s="361"/>
      <c r="AJ3" s="361"/>
      <c r="AK3" s="361"/>
      <c r="AL3" s="361"/>
      <c r="AM3" s="361"/>
      <c r="AN3" s="361"/>
      <c r="AO3" s="361"/>
      <c r="AP3" s="361"/>
      <c r="AQ3" s="362" t="s">
        <v>320</v>
      </c>
      <c r="AR3" s="362"/>
      <c r="AS3" s="362"/>
      <c r="AT3" s="362"/>
      <c r="AU3" s="362"/>
      <c r="AV3" s="363"/>
      <c r="AW3" s="364" t="str">
        <f ca="1">IF(ISERROR(VALUE(BP5 &amp; "/" &amp; BP6 &amp; "/" &amp; BP7)), "", VALUE(BP5 &amp; "/" &amp; BP6 &amp; "/" &amp; BP7))</f>
        <v/>
      </c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K3" s="68">
        <v>2</v>
      </c>
      <c r="BL3" s="356" t="s">
        <v>3</v>
      </c>
      <c r="BM3" s="356"/>
      <c r="BN3" s="90" t="s">
        <v>4</v>
      </c>
      <c r="BO3" s="90"/>
    </row>
    <row r="4" spans="1:95" ht="5.0999999999999996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K4" s="68">
        <v>3</v>
      </c>
      <c r="BL4" s="450" t="s">
        <v>5</v>
      </c>
      <c r="BM4" s="453" t="s">
        <v>6</v>
      </c>
      <c r="BN4" s="454"/>
      <c r="BO4" s="455"/>
      <c r="BP4" s="44" t="str">
        <f ca="1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5" spans="1:95" ht="24" customHeight="1" x14ac:dyDescent="0.15">
      <c r="A5" s="366" t="s">
        <v>13</v>
      </c>
      <c r="B5" s="366"/>
      <c r="C5" s="358" t="s">
        <v>321</v>
      </c>
      <c r="D5" s="358"/>
      <c r="E5" s="358"/>
      <c r="F5" s="358"/>
      <c r="G5" s="358"/>
      <c r="H5" s="358"/>
      <c r="I5" s="359"/>
      <c r="J5" s="407" t="str">
        <f ca="1">IF(AND(BP8&lt;&gt;"", BP11=""), BS8&amp;BS9&amp;BS10, IF(AND(BP8="", BP11&lt;&gt;""), BS11&amp;BS12&amp;BS13, "")) &amp; IF(BP14&lt;&gt;"", CHAR(10) &amp; BP14, "")</f>
        <v/>
      </c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9"/>
      <c r="BK5" s="68">
        <v>4</v>
      </c>
      <c r="BL5" s="451"/>
      <c r="BM5" s="88" t="s">
        <v>8</v>
      </c>
      <c r="BN5" s="410" t="s">
        <v>9</v>
      </c>
      <c r="BO5" s="411"/>
      <c r="BP5" s="44" t="str">
        <f t="shared" ref="BP5:BP69" ca="1" si="0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6" spans="1:95" ht="12" customHeight="1" x14ac:dyDescent="0.15">
      <c r="A6" s="366"/>
      <c r="B6" s="366"/>
      <c r="C6" s="412" t="s">
        <v>322</v>
      </c>
      <c r="D6" s="413"/>
      <c r="E6" s="413"/>
      <c r="F6" s="413"/>
      <c r="G6" s="413"/>
      <c r="H6" s="413"/>
      <c r="I6" s="414"/>
      <c r="J6" s="415" t="str">
        <f ca="1">BP15</f>
        <v/>
      </c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7"/>
      <c r="AF6" s="358" t="s">
        <v>323</v>
      </c>
      <c r="AG6" s="358"/>
      <c r="AH6" s="358"/>
      <c r="AI6" s="358"/>
      <c r="AJ6" s="359"/>
      <c r="AK6" s="418" t="str">
        <f ca="1">BP27</f>
        <v/>
      </c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379" t="s">
        <v>324</v>
      </c>
      <c r="AX6" s="358"/>
      <c r="AY6" s="358"/>
      <c r="AZ6" s="358"/>
      <c r="BA6" s="359"/>
      <c r="BB6" s="380" t="str">
        <f ca="1">IF(BP17="*", "男", IF(BP18="*", "女", ""))</f>
        <v/>
      </c>
      <c r="BC6" s="380"/>
      <c r="BD6" s="380"/>
      <c r="BE6" s="380"/>
      <c r="BF6" s="380"/>
      <c r="BG6" s="381"/>
      <c r="BK6" s="68">
        <v>5</v>
      </c>
      <c r="BL6" s="451"/>
      <c r="BM6" s="88"/>
      <c r="BN6" s="410" t="s">
        <v>11</v>
      </c>
      <c r="BO6" s="411"/>
      <c r="BP6" s="44" t="str">
        <f t="shared" ca="1" si="0"/>
        <v/>
      </c>
    </row>
    <row r="7" spans="1:95" ht="12" customHeight="1" x14ac:dyDescent="0.15">
      <c r="A7" s="366"/>
      <c r="B7" s="366"/>
      <c r="C7" s="404" t="s">
        <v>325</v>
      </c>
      <c r="D7" s="405"/>
      <c r="E7" s="405"/>
      <c r="F7" s="405"/>
      <c r="G7" s="405"/>
      <c r="H7" s="405"/>
      <c r="I7" s="406"/>
      <c r="J7" s="435" t="str">
        <f ca="1">BP16</f>
        <v/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7"/>
      <c r="AF7" s="358"/>
      <c r="AG7" s="358"/>
      <c r="AH7" s="358"/>
      <c r="AI7" s="358"/>
      <c r="AJ7" s="359"/>
      <c r="AK7" s="418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379"/>
      <c r="AX7" s="358"/>
      <c r="AY7" s="358"/>
      <c r="AZ7" s="358"/>
      <c r="BA7" s="359"/>
      <c r="BB7" s="382"/>
      <c r="BC7" s="382"/>
      <c r="BD7" s="382"/>
      <c r="BE7" s="382"/>
      <c r="BF7" s="382"/>
      <c r="BG7" s="383"/>
      <c r="BK7" s="68">
        <v>6</v>
      </c>
      <c r="BL7" s="452"/>
      <c r="BM7" s="89"/>
      <c r="BN7" s="441" t="s">
        <v>12</v>
      </c>
      <c r="BO7" s="431"/>
      <c r="BP7" s="44" t="str">
        <f t="shared" ca="1" si="0"/>
        <v/>
      </c>
    </row>
    <row r="8" spans="1:95" ht="20.25" customHeight="1" x14ac:dyDescent="0.15">
      <c r="A8" s="366"/>
      <c r="B8" s="366"/>
      <c r="C8" s="370"/>
      <c r="D8" s="371"/>
      <c r="E8" s="371"/>
      <c r="F8" s="371"/>
      <c r="G8" s="371"/>
      <c r="H8" s="371"/>
      <c r="I8" s="372"/>
      <c r="J8" s="438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40"/>
      <c r="AF8" s="442" t="s">
        <v>32</v>
      </c>
      <c r="AG8" s="443"/>
      <c r="AH8" s="443"/>
      <c r="AI8" s="443"/>
      <c r="AJ8" s="444"/>
      <c r="AK8" s="445" t="str">
        <f ca="1">IF(AND(COUNTIF(BP19:BP22,"~*")=1, BP23&lt;&gt;"", BP24&lt;&gt;"", BP25&lt;&gt;""), VALUE(IF(BP19="*","m",IF(BP20="*","t",IF(BP21="*","s",IF(BP22="*","h","")))) &amp; BP23 &amp; "." &amp; BP24 &amp; "." &amp; BP25), "")</f>
        <v/>
      </c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7"/>
      <c r="AW8" s="442" t="s">
        <v>326</v>
      </c>
      <c r="AX8" s="443"/>
      <c r="AY8" s="443"/>
      <c r="AZ8" s="443"/>
      <c r="BA8" s="444"/>
      <c r="BB8" s="448" t="str">
        <f ca="1">BP26</f>
        <v/>
      </c>
      <c r="BC8" s="449"/>
      <c r="BD8" s="449"/>
      <c r="BE8" s="449"/>
      <c r="BF8" s="449"/>
      <c r="BG8" s="387"/>
      <c r="BK8" s="68">
        <v>7</v>
      </c>
      <c r="BL8" s="350" t="s">
        <v>13</v>
      </c>
      <c r="BM8" s="420" t="s">
        <v>14</v>
      </c>
      <c r="BN8" s="421"/>
      <c r="BO8" s="422"/>
      <c r="BP8" s="44" t="str">
        <f t="shared" ca="1" si="0"/>
        <v/>
      </c>
      <c r="BS8" s="44" t="str">
        <f ca="1">IF(BP8&lt;&gt;"", "浜松市" &amp; BP8 &amp; "町", "")</f>
        <v/>
      </c>
    </row>
    <row r="9" spans="1:95" ht="13.35" customHeight="1" x14ac:dyDescent="0.15">
      <c r="A9" s="366" t="s">
        <v>46</v>
      </c>
      <c r="B9" s="366"/>
      <c r="C9" s="367" t="s">
        <v>327</v>
      </c>
      <c r="D9" s="368"/>
      <c r="E9" s="368"/>
      <c r="F9" s="368"/>
      <c r="G9" s="368"/>
      <c r="H9" s="368"/>
      <c r="I9" s="369"/>
      <c r="J9" s="373" t="str">
        <f ca="1">IF(BP34&lt;&gt;"", "■", "□")</f>
        <v>□</v>
      </c>
      <c r="K9" s="374"/>
      <c r="L9" s="375" t="s">
        <v>48</v>
      </c>
      <c r="M9" s="376"/>
      <c r="N9" s="376"/>
      <c r="O9" s="376"/>
      <c r="P9" s="376"/>
      <c r="Q9" s="376"/>
      <c r="R9" s="377"/>
      <c r="S9" s="373" t="str">
        <f ca="1">IF(BP35&lt;&gt;"", "■", "□")</f>
        <v>□</v>
      </c>
      <c r="T9" s="374"/>
      <c r="U9" s="375" t="s">
        <v>49</v>
      </c>
      <c r="V9" s="376"/>
      <c r="W9" s="376"/>
      <c r="X9" s="376"/>
      <c r="Y9" s="376"/>
      <c r="Z9" s="376"/>
      <c r="AA9" s="377"/>
      <c r="AB9" s="373" t="str">
        <f ca="1">IF(BP36&lt;&gt;"", "■", "□")</f>
        <v>□</v>
      </c>
      <c r="AC9" s="374"/>
      <c r="AD9" s="378" t="s">
        <v>328</v>
      </c>
      <c r="AE9" s="378"/>
      <c r="AF9" s="378"/>
      <c r="AG9" s="378"/>
      <c r="AH9" s="45" t="s">
        <v>329</v>
      </c>
      <c r="AI9" s="373" t="str">
        <f ca="1">IF(BP40&lt;&gt;"", "■", "□")</f>
        <v>□</v>
      </c>
      <c r="AJ9" s="374"/>
      <c r="AK9" s="432" t="s">
        <v>53</v>
      </c>
      <c r="AL9" s="433"/>
      <c r="AM9" s="433"/>
      <c r="AN9" s="434"/>
      <c r="AO9" s="378"/>
      <c r="AP9" s="378"/>
      <c r="AQ9" s="373" t="str">
        <f ca="1">IF(BP41&lt;&gt;"", "■", "□")</f>
        <v>□</v>
      </c>
      <c r="AR9" s="374"/>
      <c r="AS9" s="432" t="s">
        <v>330</v>
      </c>
      <c r="AT9" s="433"/>
      <c r="AU9" s="433"/>
      <c r="AV9" s="434"/>
      <c r="AW9" s="378"/>
      <c r="AX9" s="378"/>
      <c r="AY9" s="373" t="str">
        <f ca="1">IF(BP39&lt;&gt;"", "■", "□")</f>
        <v>□</v>
      </c>
      <c r="AZ9" s="374"/>
      <c r="BA9" s="378" t="s">
        <v>52</v>
      </c>
      <c r="BB9" s="378"/>
      <c r="BC9" s="378"/>
      <c r="BD9" s="45" t="s">
        <v>331</v>
      </c>
      <c r="BE9" s="462"/>
      <c r="BF9" s="462"/>
      <c r="BG9" s="463"/>
      <c r="BK9" s="68">
        <v>8</v>
      </c>
      <c r="BL9" s="351"/>
      <c r="BM9" s="456" t="s">
        <v>16</v>
      </c>
      <c r="BN9" s="457"/>
      <c r="BO9" s="411"/>
      <c r="BP9" s="44" t="str">
        <f t="shared" ca="1" si="0"/>
        <v/>
      </c>
      <c r="BS9" s="44" t="str">
        <f ca="1">IF(AND(BP8&lt;&gt;"",BP9&lt;&gt;""),BP9, "") &amp; IF(AND(BP8&lt;&gt;"",BP9&lt;&gt;"", BP10=""), "番地", "")</f>
        <v/>
      </c>
    </row>
    <row r="10" spans="1:95" ht="13.35" customHeight="1" x14ac:dyDescent="0.15">
      <c r="A10" s="366"/>
      <c r="B10" s="366"/>
      <c r="C10" s="370"/>
      <c r="D10" s="371"/>
      <c r="E10" s="371"/>
      <c r="F10" s="371"/>
      <c r="G10" s="371"/>
      <c r="H10" s="371"/>
      <c r="I10" s="372"/>
      <c r="J10" s="423" t="s">
        <v>332</v>
      </c>
      <c r="K10" s="371"/>
      <c r="L10" s="371"/>
      <c r="M10" s="371"/>
      <c r="N10" s="372"/>
      <c r="O10" s="424" t="str">
        <f ca="1">IF(BP36&lt;&gt;"", VALUE(BP36 &amp; "/" &amp; BP37 &amp; "/" &amp; BP38), "")</f>
        <v/>
      </c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6" t="s">
        <v>333</v>
      </c>
      <c r="AG10" s="427"/>
      <c r="AH10" s="427"/>
      <c r="AI10" s="427"/>
      <c r="AJ10" s="428"/>
      <c r="AK10" s="424" t="str">
        <f ca="1">IF(ISERROR(VALUE(BP42 &amp; "/" &amp; BP43 &amp; "/" &amp; BP44)), "", VALUE(BP42 &amp; "/" &amp; BP43 &amp; "/" &amp; BP44))</f>
        <v/>
      </c>
      <c r="AL10" s="425"/>
      <c r="AM10" s="425"/>
      <c r="AN10" s="425"/>
      <c r="AO10" s="425"/>
      <c r="AP10" s="425"/>
      <c r="AQ10" s="425"/>
      <c r="AR10" s="425"/>
      <c r="AS10" s="425"/>
      <c r="AT10" s="425"/>
      <c r="AU10" s="692" t="s">
        <v>354</v>
      </c>
      <c r="AV10" s="692"/>
      <c r="AW10" s="692"/>
      <c r="AX10" s="425" t="str">
        <f ca="1">IF(ISERROR(VALUE(BP45 &amp; "/" &amp; BP46 &amp; "/" &amp; BP47)), "", VALUE(BP45 &amp; "/" &amp; BP46 &amp; "/" &amp; BP47))</f>
        <v/>
      </c>
      <c r="AY10" s="425"/>
      <c r="AZ10" s="425"/>
      <c r="BA10" s="425"/>
      <c r="BB10" s="425"/>
      <c r="BC10" s="425"/>
      <c r="BD10" s="425"/>
      <c r="BE10" s="425"/>
      <c r="BF10" s="425"/>
      <c r="BG10" s="726"/>
      <c r="BK10" s="68">
        <v>9</v>
      </c>
      <c r="BL10" s="351"/>
      <c r="BM10" s="429" t="s">
        <v>17</v>
      </c>
      <c r="BN10" s="430"/>
      <c r="BO10" s="431"/>
      <c r="BP10" s="44" t="str">
        <f t="shared" ca="1" si="0"/>
        <v/>
      </c>
      <c r="BS10" s="44" t="str">
        <f ca="1">IF(AND(BP8&lt;&gt;"",BP9&lt;&gt;"", BP10&lt;&gt;""),"－" &amp; BP10 &amp; "番地", "")</f>
        <v/>
      </c>
    </row>
    <row r="11" spans="1:95" ht="13.35" customHeight="1" x14ac:dyDescent="0.15">
      <c r="A11" s="366"/>
      <c r="B11" s="366"/>
      <c r="C11" s="358" t="s">
        <v>334</v>
      </c>
      <c r="D11" s="358"/>
      <c r="E11" s="358"/>
      <c r="F11" s="358"/>
      <c r="G11" s="358"/>
      <c r="H11" s="358"/>
      <c r="I11" s="359"/>
      <c r="J11" s="387" t="str">
        <f ca="1">IF(BP48&lt;&gt;"", "■", "□")</f>
        <v>□</v>
      </c>
      <c r="K11" s="388"/>
      <c r="L11" s="384" t="s">
        <v>335</v>
      </c>
      <c r="M11" s="385"/>
      <c r="N11" s="385"/>
      <c r="O11" s="385"/>
      <c r="P11" s="385"/>
      <c r="Q11" s="385"/>
      <c r="R11" s="386"/>
      <c r="S11" s="387" t="str">
        <f ca="1">IF(BP49&lt;&gt;"", "■", "□")</f>
        <v>□</v>
      </c>
      <c r="T11" s="388"/>
      <c r="U11" s="384" t="s">
        <v>57</v>
      </c>
      <c r="V11" s="385"/>
      <c r="W11" s="385"/>
      <c r="X11" s="385"/>
      <c r="Y11" s="385"/>
      <c r="Z11" s="385"/>
      <c r="AA11" s="386"/>
      <c r="AB11" s="387" t="str">
        <f ca="1">IF(BP50&lt;&gt;"", "■", "□")</f>
        <v>□</v>
      </c>
      <c r="AC11" s="388"/>
      <c r="AD11" s="384" t="s">
        <v>58</v>
      </c>
      <c r="AE11" s="385"/>
      <c r="AF11" s="385"/>
      <c r="AG11" s="385"/>
      <c r="AH11" s="385"/>
      <c r="AI11" s="385"/>
      <c r="AJ11" s="386"/>
      <c r="AK11" s="387" t="str">
        <f ca="1">IF(OR(BP51&lt;&gt;"", BP52&lt;&gt;""), "■", "□")</f>
        <v>□</v>
      </c>
      <c r="AL11" s="388"/>
      <c r="AM11" s="384" t="s">
        <v>336</v>
      </c>
      <c r="AN11" s="385"/>
      <c r="AO11" s="385"/>
      <c r="AP11" s="386"/>
      <c r="AQ11" s="46" t="s">
        <v>329</v>
      </c>
      <c r="AR11" s="389" t="str">
        <f ca="1">BP52</f>
        <v/>
      </c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47" t="s">
        <v>331</v>
      </c>
      <c r="BK11" s="68">
        <v>10</v>
      </c>
      <c r="BL11" s="351"/>
      <c r="BM11" s="420" t="s">
        <v>18</v>
      </c>
      <c r="BN11" s="421"/>
      <c r="BO11" s="422"/>
      <c r="BP11" s="44" t="str">
        <f t="shared" ca="1" si="0"/>
        <v/>
      </c>
      <c r="BS11" s="44" t="str">
        <f ca="1">IF(BP11&lt;&gt;"", "浜松市" &amp; BP11 &amp; "丁目", "")</f>
        <v/>
      </c>
    </row>
    <row r="12" spans="1:95" ht="13.35" customHeight="1" x14ac:dyDescent="0.15">
      <c r="A12" s="366"/>
      <c r="B12" s="366"/>
      <c r="C12" s="358" t="s">
        <v>61</v>
      </c>
      <c r="D12" s="358"/>
      <c r="E12" s="358"/>
      <c r="F12" s="358"/>
      <c r="G12" s="358"/>
      <c r="H12" s="358"/>
      <c r="I12" s="359"/>
      <c r="J12" s="373" t="str">
        <f ca="1">IF(BP53&lt;&gt;"", "■", "□")</f>
        <v>□</v>
      </c>
      <c r="K12" s="374"/>
      <c r="L12" s="375" t="s">
        <v>62</v>
      </c>
      <c r="M12" s="376"/>
      <c r="N12" s="376"/>
      <c r="O12" s="376"/>
      <c r="P12" s="376"/>
      <c r="Q12" s="376"/>
      <c r="R12" s="377"/>
      <c r="S12" s="373" t="str">
        <f ca="1">IF(BP54&lt;&gt;"", "■", "□")</f>
        <v>□</v>
      </c>
      <c r="T12" s="374"/>
      <c r="U12" s="375" t="s">
        <v>337</v>
      </c>
      <c r="V12" s="376"/>
      <c r="W12" s="376"/>
      <c r="X12" s="376"/>
      <c r="Y12" s="376"/>
      <c r="Z12" s="376"/>
      <c r="AA12" s="377"/>
      <c r="AB12" s="373" t="str">
        <f ca="1">IF(BP55&lt;&gt;"", "■", "□")</f>
        <v>□</v>
      </c>
      <c r="AC12" s="374"/>
      <c r="AD12" s="375" t="s">
        <v>64</v>
      </c>
      <c r="AE12" s="376"/>
      <c r="AF12" s="376"/>
      <c r="AG12" s="376"/>
      <c r="AH12" s="376"/>
      <c r="AI12" s="376"/>
      <c r="AJ12" s="377"/>
      <c r="AK12" s="432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K12" s="68">
        <v>11</v>
      </c>
      <c r="BL12" s="351"/>
      <c r="BM12" s="456" t="s">
        <v>20</v>
      </c>
      <c r="BN12" s="457"/>
      <c r="BO12" s="411"/>
      <c r="BP12" s="44" t="str">
        <f t="shared" ca="1" si="0"/>
        <v/>
      </c>
      <c r="BS12" s="44" t="str">
        <f ca="1">IF(AND(BP11&lt;&gt;"",BP12&lt;&gt;""),BP12 &amp; "番", "")</f>
        <v/>
      </c>
    </row>
    <row r="13" spans="1:95" ht="13.35" customHeight="1" x14ac:dyDescent="0.15">
      <c r="A13" s="366"/>
      <c r="B13" s="366"/>
      <c r="C13" s="358"/>
      <c r="D13" s="358"/>
      <c r="E13" s="358"/>
      <c r="F13" s="358"/>
      <c r="G13" s="358"/>
      <c r="H13" s="358"/>
      <c r="I13" s="359"/>
      <c r="J13" s="383" t="str">
        <f ca="1">IF(OR(BP56&lt;&gt;"", BP57&lt;&gt;""), "■", "□")</f>
        <v>□</v>
      </c>
      <c r="K13" s="458"/>
      <c r="L13" s="459" t="s">
        <v>336</v>
      </c>
      <c r="M13" s="460"/>
      <c r="N13" s="460"/>
      <c r="O13" s="461"/>
      <c r="P13" s="48" t="s">
        <v>329</v>
      </c>
      <c r="Q13" s="391" t="str">
        <f ca="1">BP57</f>
        <v/>
      </c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49" t="s">
        <v>331</v>
      </c>
      <c r="BK13" s="68">
        <v>12</v>
      </c>
      <c r="BL13" s="351"/>
      <c r="BM13" s="456" t="s">
        <v>21</v>
      </c>
      <c r="BN13" s="457"/>
      <c r="BO13" s="411"/>
      <c r="BP13" s="44" t="str">
        <f t="shared" ca="1" si="0"/>
        <v/>
      </c>
      <c r="BS13" s="44" t="str">
        <f ca="1">IF(AND(BP11&lt;&gt;"",BP12&lt;&gt;"", BP13&lt;&gt;""),BP13 &amp; "号", "")</f>
        <v/>
      </c>
    </row>
    <row r="14" spans="1:95" ht="13.35" customHeight="1" x14ac:dyDescent="0.15">
      <c r="A14" s="366"/>
      <c r="B14" s="366"/>
      <c r="C14" s="358" t="s">
        <v>65</v>
      </c>
      <c r="D14" s="358"/>
      <c r="E14" s="358"/>
      <c r="F14" s="358"/>
      <c r="G14" s="358"/>
      <c r="H14" s="358"/>
      <c r="I14" s="359"/>
      <c r="J14" s="478" t="s">
        <v>338</v>
      </c>
      <c r="K14" s="479"/>
      <c r="L14" s="479"/>
      <c r="M14" s="479"/>
      <c r="N14" s="480"/>
      <c r="O14" s="484" t="s">
        <v>339</v>
      </c>
      <c r="P14" s="484"/>
      <c r="Q14" s="484"/>
      <c r="R14" s="484"/>
      <c r="S14" s="485" t="str">
        <f ca="1">BP58</f>
        <v/>
      </c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32" t="s">
        <v>340</v>
      </c>
      <c r="AF14" s="434"/>
      <c r="AG14" s="373" t="str">
        <f ca="1">IF(BP59&lt;&gt;"", "■", "□")</f>
        <v>□</v>
      </c>
      <c r="AH14" s="374"/>
      <c r="AI14" s="375" t="s">
        <v>69</v>
      </c>
      <c r="AJ14" s="376"/>
      <c r="AK14" s="376"/>
      <c r="AL14" s="376"/>
      <c r="AM14" s="376"/>
      <c r="AN14" s="376"/>
      <c r="AO14" s="377"/>
      <c r="AP14" s="373" t="str">
        <f ca="1">IF(BP60&lt;&gt;"", "■", "□")</f>
        <v>□</v>
      </c>
      <c r="AQ14" s="374"/>
      <c r="AR14" s="375" t="s">
        <v>341</v>
      </c>
      <c r="AS14" s="376"/>
      <c r="AT14" s="376"/>
      <c r="AU14" s="376"/>
      <c r="AV14" s="376"/>
      <c r="AW14" s="376"/>
      <c r="AX14" s="377"/>
      <c r="AY14" s="373" t="str">
        <f ca="1">IF(BP61&lt;&gt;"", "■", "□")</f>
        <v>□</v>
      </c>
      <c r="AZ14" s="374"/>
      <c r="BA14" s="375" t="s">
        <v>71</v>
      </c>
      <c r="BB14" s="376"/>
      <c r="BC14" s="376"/>
      <c r="BD14" s="376"/>
      <c r="BE14" s="376"/>
      <c r="BF14" s="376"/>
      <c r="BG14" s="376"/>
      <c r="BK14" s="68">
        <v>13</v>
      </c>
      <c r="BL14" s="351"/>
      <c r="BM14" s="429" t="s">
        <v>22</v>
      </c>
      <c r="BN14" s="430"/>
      <c r="BO14" s="431"/>
      <c r="BP14" s="44" t="str">
        <f t="shared" ca="1" si="0"/>
        <v/>
      </c>
    </row>
    <row r="15" spans="1:95" ht="13.35" customHeight="1" x14ac:dyDescent="0.15">
      <c r="A15" s="366"/>
      <c r="B15" s="366"/>
      <c r="C15" s="358"/>
      <c r="D15" s="358"/>
      <c r="E15" s="358"/>
      <c r="F15" s="358"/>
      <c r="G15" s="358"/>
      <c r="H15" s="358"/>
      <c r="I15" s="359"/>
      <c r="J15" s="486" t="s">
        <v>342</v>
      </c>
      <c r="K15" s="487"/>
      <c r="L15" s="487"/>
      <c r="M15" s="487"/>
      <c r="N15" s="487"/>
      <c r="O15" s="487"/>
      <c r="P15" s="488"/>
      <c r="Q15" s="383" t="str">
        <f ca="1">IF(BP63&lt;&gt;"", "■", "□")</f>
        <v>□</v>
      </c>
      <c r="R15" s="458"/>
      <c r="S15" s="459" t="s">
        <v>74</v>
      </c>
      <c r="T15" s="460"/>
      <c r="U15" s="460"/>
      <c r="V15" s="460"/>
      <c r="W15" s="460"/>
      <c r="X15" s="460"/>
      <c r="Y15" s="461"/>
      <c r="Z15" s="383" t="str">
        <f ca="1">IF(BP62&lt;&gt;"", "■", "□")</f>
        <v>□</v>
      </c>
      <c r="AA15" s="458"/>
      <c r="AB15" s="474" t="s">
        <v>73</v>
      </c>
      <c r="AC15" s="475"/>
      <c r="AD15" s="475"/>
      <c r="AE15" s="475"/>
      <c r="AF15" s="475"/>
      <c r="AG15" s="475"/>
      <c r="AH15" s="476"/>
      <c r="AI15" s="426" t="s">
        <v>343</v>
      </c>
      <c r="AJ15" s="427"/>
      <c r="AK15" s="427"/>
      <c r="AL15" s="427"/>
      <c r="AM15" s="427"/>
      <c r="AN15" s="427"/>
      <c r="AO15" s="428"/>
      <c r="AP15" s="383" t="str">
        <f ca="1">IF(BP65&lt;&gt;"", "■", "□")</f>
        <v>□</v>
      </c>
      <c r="AQ15" s="458"/>
      <c r="AR15" s="459" t="s">
        <v>74</v>
      </c>
      <c r="AS15" s="460"/>
      <c r="AT15" s="460"/>
      <c r="AU15" s="460"/>
      <c r="AV15" s="460"/>
      <c r="AW15" s="460"/>
      <c r="AX15" s="461"/>
      <c r="AY15" s="383" t="str">
        <f ca="1">IF(BP64&lt;&gt;"", "■", "□")</f>
        <v>□</v>
      </c>
      <c r="AZ15" s="458"/>
      <c r="BA15" s="459" t="s">
        <v>73</v>
      </c>
      <c r="BB15" s="460"/>
      <c r="BC15" s="460"/>
      <c r="BD15" s="460"/>
      <c r="BE15" s="460"/>
      <c r="BF15" s="460"/>
      <c r="BG15" s="460"/>
      <c r="BK15" s="68">
        <v>14</v>
      </c>
      <c r="BL15" s="351"/>
      <c r="BM15" s="420" t="s">
        <v>610</v>
      </c>
      <c r="BN15" s="421"/>
      <c r="BO15" s="422"/>
      <c r="BP15" s="44" t="str">
        <f t="shared" ca="1" si="0"/>
        <v/>
      </c>
      <c r="CP15" s="50"/>
      <c r="CQ15" s="50"/>
    </row>
    <row r="16" spans="1:95" ht="13.35" customHeight="1" x14ac:dyDescent="0.15">
      <c r="A16" s="366"/>
      <c r="B16" s="366"/>
      <c r="C16" s="367" t="s">
        <v>76</v>
      </c>
      <c r="D16" s="368"/>
      <c r="E16" s="368"/>
      <c r="F16" s="368"/>
      <c r="G16" s="368"/>
      <c r="H16" s="368"/>
      <c r="I16" s="369"/>
      <c r="J16" s="373" t="str">
        <f ca="1">IF(BP66&lt;&gt;"", "■", "□")</f>
        <v>□</v>
      </c>
      <c r="K16" s="374"/>
      <c r="L16" s="375" t="s">
        <v>77</v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7"/>
      <c r="Z16" s="373" t="str">
        <f ca="1">IF(BP67&lt;&gt;"", "■", "□")</f>
        <v>□</v>
      </c>
      <c r="AA16" s="374"/>
      <c r="AB16" s="375" t="s">
        <v>344</v>
      </c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7"/>
      <c r="AP16" s="373" t="str">
        <f ca="1">IF(BP68&lt;&gt;"", "■", "□")</f>
        <v>□</v>
      </c>
      <c r="AQ16" s="374"/>
      <c r="AR16" s="375" t="s">
        <v>79</v>
      </c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K16" s="68">
        <v>15</v>
      </c>
      <c r="BL16" s="351"/>
      <c r="BM16" s="429" t="s">
        <v>26</v>
      </c>
      <c r="BN16" s="430"/>
      <c r="BO16" s="431"/>
      <c r="BP16" s="44" t="str">
        <f t="shared" ca="1" si="0"/>
        <v/>
      </c>
      <c r="BQ16" s="51"/>
      <c r="BR16" s="51"/>
      <c r="BS16" s="51"/>
      <c r="CP16" s="51"/>
      <c r="CQ16" s="50"/>
    </row>
    <row r="17" spans="1:95" ht="13.35" customHeight="1" x14ac:dyDescent="0.15">
      <c r="A17" s="366"/>
      <c r="B17" s="366"/>
      <c r="C17" s="404"/>
      <c r="D17" s="405"/>
      <c r="E17" s="405"/>
      <c r="F17" s="405"/>
      <c r="G17" s="405"/>
      <c r="H17" s="405"/>
      <c r="I17" s="406"/>
      <c r="J17" s="472" t="str">
        <f ca="1">IF(BP69&lt;&gt;"", "■", "□")</f>
        <v>□</v>
      </c>
      <c r="K17" s="473"/>
      <c r="L17" s="481" t="s">
        <v>345</v>
      </c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3"/>
      <c r="Z17" s="472" t="str">
        <f ca="1">IF(BP70&lt;&gt;"", "■", "□")</f>
        <v>□</v>
      </c>
      <c r="AA17" s="473"/>
      <c r="AB17" s="481" t="s">
        <v>81</v>
      </c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3"/>
      <c r="AP17" s="472" t="str">
        <f ca="1">IF(BP71&lt;&gt;"", "■", "□")</f>
        <v>□</v>
      </c>
      <c r="AQ17" s="473"/>
      <c r="AR17" s="481" t="s">
        <v>346</v>
      </c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K17" s="68">
        <v>16</v>
      </c>
      <c r="BL17" s="351"/>
      <c r="BM17" s="502" t="s">
        <v>28</v>
      </c>
      <c r="BN17" s="477" t="s">
        <v>29</v>
      </c>
      <c r="BO17" s="422"/>
      <c r="BP17" s="44" t="str">
        <f t="shared" ca="1" si="0"/>
        <v/>
      </c>
      <c r="CP17" s="50"/>
      <c r="CQ17" s="50"/>
    </row>
    <row r="18" spans="1:95" ht="13.35" customHeight="1" x14ac:dyDescent="0.15">
      <c r="A18" s="366"/>
      <c r="B18" s="366"/>
      <c r="C18" s="404"/>
      <c r="D18" s="405"/>
      <c r="E18" s="405"/>
      <c r="F18" s="405"/>
      <c r="G18" s="405"/>
      <c r="H18" s="405"/>
      <c r="I18" s="406"/>
      <c r="J18" s="472" t="str">
        <f ca="1">IF(BP72&lt;&gt;"", "■", "□")</f>
        <v>□</v>
      </c>
      <c r="K18" s="473"/>
      <c r="L18" s="481" t="s">
        <v>347</v>
      </c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3"/>
      <c r="Z18" s="472" t="str">
        <f ca="1">IF(BP73&lt;&gt;"", "■", "□")</f>
        <v>□</v>
      </c>
      <c r="AA18" s="473"/>
      <c r="AB18" s="481" t="s">
        <v>348</v>
      </c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3"/>
      <c r="AP18" s="472" t="str">
        <f ca="1">IF(BP74&lt;&gt;"", "■", "□")</f>
        <v>□</v>
      </c>
      <c r="AQ18" s="473"/>
      <c r="AR18" s="481" t="s">
        <v>83</v>
      </c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K18" s="68">
        <v>17</v>
      </c>
      <c r="BL18" s="351"/>
      <c r="BM18" s="504"/>
      <c r="BN18" s="441" t="s">
        <v>31</v>
      </c>
      <c r="BO18" s="431"/>
      <c r="BP18" s="44" t="str">
        <f t="shared" ca="1" si="0"/>
        <v/>
      </c>
    </row>
    <row r="19" spans="1:95" ht="13.35" customHeight="1" x14ac:dyDescent="0.15">
      <c r="A19" s="366"/>
      <c r="B19" s="366"/>
      <c r="C19" s="404"/>
      <c r="D19" s="405"/>
      <c r="E19" s="405"/>
      <c r="F19" s="405"/>
      <c r="G19" s="405"/>
      <c r="H19" s="405"/>
      <c r="I19" s="406"/>
      <c r="J19" s="472" t="str">
        <f ca="1">IF(BP75&lt;&gt;"", "■", "□")</f>
        <v>□</v>
      </c>
      <c r="K19" s="473"/>
      <c r="L19" s="481" t="s">
        <v>349</v>
      </c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3"/>
      <c r="Z19" s="472" t="str">
        <f ca="1">IF(OR(BP76&lt;&gt;"", BP77&lt;&gt;""), "■", "□")</f>
        <v>□</v>
      </c>
      <c r="AA19" s="473"/>
      <c r="AB19" s="52" t="s">
        <v>336</v>
      </c>
      <c r="AC19" s="53"/>
      <c r="AD19" s="53"/>
      <c r="AE19" s="54"/>
      <c r="AF19" s="55" t="s">
        <v>329</v>
      </c>
      <c r="AG19" s="489" t="s">
        <v>350</v>
      </c>
      <c r="AH19" s="490"/>
      <c r="AI19" s="490"/>
      <c r="AJ19" s="491"/>
      <c r="AK19" s="492" t="str">
        <f ca="1">BP77</f>
        <v/>
      </c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52" t="s">
        <v>331</v>
      </c>
      <c r="BK19" s="68">
        <v>18</v>
      </c>
      <c r="BL19" s="351"/>
      <c r="BM19" s="502" t="s">
        <v>32</v>
      </c>
      <c r="BN19" s="477" t="s">
        <v>33</v>
      </c>
      <c r="BO19" s="422"/>
      <c r="BP19" s="44" t="str">
        <f t="shared" ca="1" si="0"/>
        <v/>
      </c>
    </row>
    <row r="20" spans="1:95" ht="33" customHeight="1" x14ac:dyDescent="0.15">
      <c r="A20" s="366"/>
      <c r="B20" s="366"/>
      <c r="C20" s="370"/>
      <c r="D20" s="371"/>
      <c r="E20" s="371"/>
      <c r="F20" s="371"/>
      <c r="G20" s="371"/>
      <c r="H20" s="371"/>
      <c r="I20" s="372"/>
      <c r="J20" s="371" t="s">
        <v>351</v>
      </c>
      <c r="K20" s="371"/>
      <c r="L20" s="371"/>
      <c r="M20" s="371"/>
      <c r="N20" s="390" t="str">
        <f ca="1">BP78</f>
        <v/>
      </c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2"/>
      <c r="BK20" s="68">
        <v>19</v>
      </c>
      <c r="BL20" s="351"/>
      <c r="BM20" s="503"/>
      <c r="BN20" s="410" t="s">
        <v>34</v>
      </c>
      <c r="BO20" s="411"/>
      <c r="BP20" s="44" t="str">
        <f t="shared" ca="1" si="0"/>
        <v/>
      </c>
    </row>
    <row r="21" spans="1:95" ht="13.35" customHeight="1" x14ac:dyDescent="0.15">
      <c r="A21" s="366"/>
      <c r="B21" s="366"/>
      <c r="C21" s="358" t="s">
        <v>86</v>
      </c>
      <c r="D21" s="358"/>
      <c r="E21" s="358"/>
      <c r="F21" s="358"/>
      <c r="G21" s="358"/>
      <c r="H21" s="358"/>
      <c r="I21" s="359"/>
      <c r="J21" s="522" t="s">
        <v>87</v>
      </c>
      <c r="K21" s="368"/>
      <c r="L21" s="368"/>
      <c r="M21" s="368"/>
      <c r="N21" s="369"/>
      <c r="O21" s="526" t="s">
        <v>88</v>
      </c>
      <c r="P21" s="413"/>
      <c r="Q21" s="413"/>
      <c r="R21" s="413"/>
      <c r="S21" s="413"/>
      <c r="T21" s="415" t="str">
        <f ca="1">BP79</f>
        <v/>
      </c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527"/>
      <c r="AH21" s="528" t="s">
        <v>352</v>
      </c>
      <c r="AI21" s="479"/>
      <c r="AJ21" s="479"/>
      <c r="AK21" s="480"/>
      <c r="AL21" s="415" t="str">
        <f ca="1">BP80</f>
        <v/>
      </c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16"/>
      <c r="BC21" s="416"/>
      <c r="BD21" s="416"/>
      <c r="BE21" s="416"/>
      <c r="BF21" s="416"/>
      <c r="BG21" s="417"/>
      <c r="BK21" s="68">
        <v>20</v>
      </c>
      <c r="BL21" s="351"/>
      <c r="BM21" s="503"/>
      <c r="BN21" s="410" t="s">
        <v>35</v>
      </c>
      <c r="BO21" s="411"/>
      <c r="BP21" s="44" t="str">
        <f t="shared" ca="1" si="0"/>
        <v/>
      </c>
    </row>
    <row r="22" spans="1:95" ht="13.35" customHeight="1" x14ac:dyDescent="0.15">
      <c r="A22" s="366"/>
      <c r="B22" s="366"/>
      <c r="C22" s="358"/>
      <c r="D22" s="358"/>
      <c r="E22" s="358"/>
      <c r="F22" s="358"/>
      <c r="G22" s="358"/>
      <c r="H22" s="358"/>
      <c r="I22" s="359"/>
      <c r="J22" s="523"/>
      <c r="K22" s="524"/>
      <c r="L22" s="524"/>
      <c r="M22" s="524"/>
      <c r="N22" s="525"/>
      <c r="O22" s="505" t="s">
        <v>353</v>
      </c>
      <c r="P22" s="498"/>
      <c r="Q22" s="498"/>
      <c r="R22" s="498"/>
      <c r="S22" s="499"/>
      <c r="T22" s="506" t="str">
        <f ca="1">IF(ISERROR(VALUE(BP81 &amp; "/" &amp; BP82 &amp; "/" &amp; BP83)), "", VALUE(BP81 &amp; "/" &amp; BP82 &amp; "/" &amp;BP83))</f>
        <v/>
      </c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8"/>
      <c r="AH22" s="509" t="s">
        <v>354</v>
      </c>
      <c r="AI22" s="510"/>
      <c r="AJ22" s="510"/>
      <c r="AK22" s="511"/>
      <c r="AL22" s="506" t="str">
        <f ca="1">IF(ISERROR(VALUE(BP84 &amp; "/" &amp; BP85 &amp; "/" &amp; BP86)), "", VALUE(BP84 &amp; "/" &amp; BP85 &amp; "/" &amp; BP86))</f>
        <v/>
      </c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507"/>
      <c r="AX22" s="507"/>
      <c r="AY22" s="508"/>
      <c r="AZ22" s="512"/>
      <c r="BA22" s="512"/>
      <c r="BB22" s="512"/>
      <c r="BC22" s="512"/>
      <c r="BD22" s="512"/>
      <c r="BE22" s="512"/>
      <c r="BF22" s="512"/>
      <c r="BG22" s="513"/>
      <c r="BK22" s="68">
        <v>21</v>
      </c>
      <c r="BL22" s="351"/>
      <c r="BM22" s="503"/>
      <c r="BN22" s="140" t="s">
        <v>706</v>
      </c>
      <c r="BO22" s="141"/>
      <c r="BP22" s="44" t="str">
        <f t="shared" ca="1" si="0"/>
        <v/>
      </c>
    </row>
    <row r="23" spans="1:95" ht="13.35" customHeight="1" x14ac:dyDescent="0.15">
      <c r="A23" s="366"/>
      <c r="B23" s="366"/>
      <c r="C23" s="358"/>
      <c r="D23" s="358"/>
      <c r="E23" s="358"/>
      <c r="F23" s="358"/>
      <c r="G23" s="358"/>
      <c r="H23" s="358"/>
      <c r="I23" s="359"/>
      <c r="J23" s="464" t="s">
        <v>716</v>
      </c>
      <c r="K23" s="465"/>
      <c r="L23" s="465"/>
      <c r="M23" s="465"/>
      <c r="N23" s="466"/>
      <c r="O23" s="467" t="str">
        <f ca="1">BP87</f>
        <v/>
      </c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9"/>
      <c r="AC23" s="470" t="s">
        <v>95</v>
      </c>
      <c r="AD23" s="470"/>
      <c r="AE23" s="470"/>
      <c r="AF23" s="471"/>
      <c r="AG23" s="467" t="str">
        <f ca="1">BP88</f>
        <v/>
      </c>
      <c r="AH23" s="468"/>
      <c r="AI23" s="468"/>
      <c r="AJ23" s="468"/>
      <c r="AK23" s="468"/>
      <c r="AL23" s="468"/>
      <c r="AM23" s="468"/>
      <c r="AN23" s="468"/>
      <c r="AO23" s="469"/>
      <c r="AP23" s="497" t="s">
        <v>323</v>
      </c>
      <c r="AQ23" s="498"/>
      <c r="AR23" s="498"/>
      <c r="AS23" s="498"/>
      <c r="AT23" s="499"/>
      <c r="AU23" s="472" t="str">
        <f ca="1">BP89</f>
        <v/>
      </c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K23" s="68">
        <v>22</v>
      </c>
      <c r="BL23" s="351"/>
      <c r="BM23" s="503"/>
      <c r="BN23" s="410" t="s">
        <v>9</v>
      </c>
      <c r="BO23" s="411"/>
      <c r="BP23" s="44" t="str">
        <f t="shared" ca="1" si="0"/>
        <v/>
      </c>
      <c r="BQ23" s="85"/>
    </row>
    <row r="24" spans="1:95" ht="13.35" customHeight="1" x14ac:dyDescent="0.15">
      <c r="A24" s="366"/>
      <c r="B24" s="366"/>
      <c r="C24" s="358"/>
      <c r="D24" s="358"/>
      <c r="E24" s="358"/>
      <c r="F24" s="358"/>
      <c r="G24" s="358"/>
      <c r="H24" s="358"/>
      <c r="I24" s="359"/>
      <c r="J24" s="442" t="s">
        <v>285</v>
      </c>
      <c r="K24" s="443"/>
      <c r="L24" s="443"/>
      <c r="M24" s="443"/>
      <c r="N24" s="444"/>
      <c r="O24" s="501" t="str">
        <f ca="1">BP90</f>
        <v/>
      </c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2"/>
      <c r="BK24" s="68">
        <v>23</v>
      </c>
      <c r="BL24" s="351"/>
      <c r="BM24" s="503"/>
      <c r="BN24" s="410" t="s">
        <v>11</v>
      </c>
      <c r="BO24" s="411"/>
      <c r="BP24" s="44" t="str">
        <f t="shared" ca="1" si="0"/>
        <v/>
      </c>
    </row>
    <row r="25" spans="1:95" ht="10.5" customHeight="1" x14ac:dyDescent="0.15">
      <c r="A25" s="366"/>
      <c r="B25" s="366"/>
      <c r="C25" s="393" t="s">
        <v>355</v>
      </c>
      <c r="D25" s="393"/>
      <c r="E25" s="393"/>
      <c r="F25" s="393"/>
      <c r="G25" s="393"/>
      <c r="H25" s="393"/>
      <c r="I25" s="394"/>
      <c r="J25" s="395" t="str">
        <f ca="1">BP91</f>
        <v/>
      </c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7"/>
      <c r="BK25" s="68">
        <v>24</v>
      </c>
      <c r="BL25" s="351"/>
      <c r="BM25" s="504"/>
      <c r="BN25" s="441" t="s">
        <v>12</v>
      </c>
      <c r="BO25" s="431"/>
      <c r="BP25" s="44" t="str">
        <f t="shared" ca="1" si="0"/>
        <v/>
      </c>
    </row>
    <row r="26" spans="1:95" ht="10.5" customHeight="1" x14ac:dyDescent="0.15">
      <c r="A26" s="366"/>
      <c r="B26" s="366"/>
      <c r="C26" s="393"/>
      <c r="D26" s="393"/>
      <c r="E26" s="393"/>
      <c r="F26" s="393"/>
      <c r="G26" s="393"/>
      <c r="H26" s="393"/>
      <c r="I26" s="394"/>
      <c r="J26" s="398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400"/>
      <c r="BK26" s="68">
        <v>25</v>
      </c>
      <c r="BL26" s="351"/>
      <c r="BM26" s="529" t="s">
        <v>36</v>
      </c>
      <c r="BN26" s="354"/>
      <c r="BO26" s="355"/>
      <c r="BP26" s="44" t="str">
        <f t="shared" ca="1" si="0"/>
        <v/>
      </c>
    </row>
    <row r="27" spans="1:95" ht="10.5" customHeight="1" x14ac:dyDescent="0.15">
      <c r="A27" s="366"/>
      <c r="B27" s="366"/>
      <c r="C27" s="393"/>
      <c r="D27" s="393"/>
      <c r="E27" s="393"/>
      <c r="F27" s="393"/>
      <c r="G27" s="393"/>
      <c r="H27" s="393"/>
      <c r="I27" s="394"/>
      <c r="J27" s="398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400"/>
      <c r="BK27" s="68">
        <v>26</v>
      </c>
      <c r="BL27" s="352"/>
      <c r="BM27" s="530" t="s">
        <v>37</v>
      </c>
      <c r="BN27" s="531"/>
      <c r="BO27" s="532"/>
      <c r="BP27" s="44" t="str">
        <f t="shared" ca="1" si="0"/>
        <v/>
      </c>
    </row>
    <row r="28" spans="1:95" ht="10.5" customHeight="1" x14ac:dyDescent="0.15">
      <c r="A28" s="366"/>
      <c r="B28" s="366"/>
      <c r="C28" s="393"/>
      <c r="D28" s="393"/>
      <c r="E28" s="393"/>
      <c r="F28" s="393"/>
      <c r="G28" s="393"/>
      <c r="H28" s="393"/>
      <c r="I28" s="394"/>
      <c r="J28" s="401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3"/>
      <c r="BK28" s="68">
        <v>27</v>
      </c>
      <c r="BL28" s="350" t="s">
        <v>39</v>
      </c>
      <c r="BM28" s="420" t="s">
        <v>40</v>
      </c>
      <c r="BN28" s="533"/>
      <c r="BO28" s="534"/>
      <c r="BP28" s="44" t="str">
        <f t="shared" ca="1" si="0"/>
        <v/>
      </c>
    </row>
    <row r="29" spans="1:95" ht="13.35" customHeight="1" x14ac:dyDescent="0.15">
      <c r="A29" s="366"/>
      <c r="B29" s="366"/>
      <c r="C29" s="358" t="s">
        <v>98</v>
      </c>
      <c r="D29" s="358"/>
      <c r="E29" s="358"/>
      <c r="F29" s="358"/>
      <c r="G29" s="358"/>
      <c r="H29" s="358"/>
      <c r="I29" s="359"/>
      <c r="J29" s="387" t="str">
        <f ca="1">IF(BP92&lt;&gt;"", "■", "□")</f>
        <v>□</v>
      </c>
      <c r="K29" s="388"/>
      <c r="L29" s="384" t="s">
        <v>99</v>
      </c>
      <c r="M29" s="385"/>
      <c r="N29" s="385"/>
      <c r="O29" s="385"/>
      <c r="P29" s="386"/>
      <c r="Q29" s="387" t="str">
        <f ca="1">BP93</f>
        <v/>
      </c>
      <c r="R29" s="388"/>
      <c r="S29" s="360" t="s">
        <v>100</v>
      </c>
      <c r="T29" s="540"/>
      <c r="U29" s="387" t="str">
        <f ca="1">IF(BP94&lt;&gt;"", "■", "□")</f>
        <v>□</v>
      </c>
      <c r="V29" s="388"/>
      <c r="W29" s="360" t="s">
        <v>349</v>
      </c>
      <c r="X29" s="361"/>
      <c r="Y29" s="361"/>
      <c r="Z29" s="361"/>
      <c r="AA29" s="540"/>
      <c r="AB29" s="387" t="str">
        <f ca="1">BP95</f>
        <v/>
      </c>
      <c r="AC29" s="388"/>
      <c r="AD29" s="360" t="s">
        <v>100</v>
      </c>
      <c r="AE29" s="540"/>
      <c r="AF29" s="387" t="str">
        <f ca="1">IF(BP96&lt;&gt;"", "■", "□")</f>
        <v>□</v>
      </c>
      <c r="AG29" s="388"/>
      <c r="AH29" s="360" t="s">
        <v>102</v>
      </c>
      <c r="AI29" s="361"/>
      <c r="AJ29" s="361"/>
      <c r="AK29" s="361"/>
      <c r="AL29" s="540"/>
      <c r="AM29" s="387" t="str">
        <f ca="1">BP97</f>
        <v/>
      </c>
      <c r="AN29" s="419"/>
      <c r="AO29" s="419"/>
      <c r="AP29" s="535"/>
      <c r="AQ29" s="536" t="s">
        <v>104</v>
      </c>
      <c r="AR29" s="358"/>
      <c r="AS29" s="358"/>
      <c r="AT29" s="358"/>
      <c r="AU29" s="359"/>
      <c r="AV29" s="537" t="str">
        <f ca="1">BP98</f>
        <v/>
      </c>
      <c r="AW29" s="538"/>
      <c r="AX29" s="538"/>
      <c r="AY29" s="538"/>
      <c r="AZ29" s="538"/>
      <c r="BA29" s="538"/>
      <c r="BB29" s="538"/>
      <c r="BC29" s="538"/>
      <c r="BD29" s="538"/>
      <c r="BE29" s="538"/>
      <c r="BF29" s="538"/>
      <c r="BG29" s="539"/>
      <c r="BK29" s="68">
        <v>28</v>
      </c>
      <c r="BL29" s="351"/>
      <c r="BM29" s="456" t="s">
        <v>41</v>
      </c>
      <c r="BN29" s="515"/>
      <c r="BO29" s="516"/>
      <c r="BP29" s="44" t="str">
        <f t="shared" ca="1" si="0"/>
        <v/>
      </c>
    </row>
    <row r="30" spans="1:95" ht="13.35" customHeight="1" x14ac:dyDescent="0.15">
      <c r="A30" s="366"/>
      <c r="B30" s="366"/>
      <c r="C30" s="358" t="s">
        <v>107</v>
      </c>
      <c r="D30" s="358"/>
      <c r="E30" s="358"/>
      <c r="F30" s="358"/>
      <c r="G30" s="358"/>
      <c r="H30" s="358"/>
      <c r="I30" s="359"/>
      <c r="J30" s="373" t="str">
        <f ca="1">IF(BP99&lt;&gt;"", "■", "□")</f>
        <v>□</v>
      </c>
      <c r="K30" s="374"/>
      <c r="L30" s="375" t="s">
        <v>108</v>
      </c>
      <c r="M30" s="376"/>
      <c r="N30" s="376"/>
      <c r="O30" s="376"/>
      <c r="P30" s="376"/>
      <c r="Q30" s="376"/>
      <c r="R30" s="377"/>
      <c r="S30" s="373" t="str">
        <f ca="1">IF(OR(BP100&lt;&gt;"", BP101&lt;&gt;"", BP102&lt;&gt;"", BP103&lt;&gt;""), "■", "□")</f>
        <v>□</v>
      </c>
      <c r="T30" s="374"/>
      <c r="U30" s="375" t="s">
        <v>109</v>
      </c>
      <c r="V30" s="376"/>
      <c r="W30" s="376"/>
      <c r="X30" s="376"/>
      <c r="Y30" s="376"/>
      <c r="Z30" s="377"/>
      <c r="AA30" s="45" t="s">
        <v>329</v>
      </c>
      <c r="AB30" s="373" t="str">
        <f ca="1">IF(BP101&lt;&gt;"", "■", "□")</f>
        <v>□</v>
      </c>
      <c r="AC30" s="374"/>
      <c r="AD30" s="432" t="s">
        <v>110</v>
      </c>
      <c r="AE30" s="433"/>
      <c r="AF30" s="433"/>
      <c r="AG30" s="434"/>
      <c r="AH30" s="373" t="str">
        <f ca="1">IF(OR(BP102&lt;&gt;"", BP103&lt;&gt;""), "■", "□")</f>
        <v>□</v>
      </c>
      <c r="AI30" s="374"/>
      <c r="AJ30" s="56" t="s">
        <v>336</v>
      </c>
      <c r="AK30" s="57"/>
      <c r="AL30" s="57"/>
      <c r="AM30" s="58"/>
      <c r="AN30" s="59" t="s">
        <v>329</v>
      </c>
      <c r="AO30" s="514" t="str">
        <f ca="1">BP103</f>
        <v/>
      </c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45" t="s">
        <v>331</v>
      </c>
      <c r="BG30" s="56" t="s">
        <v>331</v>
      </c>
      <c r="BK30" s="68">
        <v>29</v>
      </c>
      <c r="BL30" s="351"/>
      <c r="BM30" s="456" t="s">
        <v>42</v>
      </c>
      <c r="BN30" s="515"/>
      <c r="BO30" s="516"/>
      <c r="BP30" s="44" t="str">
        <f t="shared" ca="1" si="0"/>
        <v/>
      </c>
    </row>
    <row r="31" spans="1:95" ht="13.35" customHeight="1" x14ac:dyDescent="0.15">
      <c r="A31" s="366"/>
      <c r="B31" s="366"/>
      <c r="C31" s="358"/>
      <c r="D31" s="358"/>
      <c r="E31" s="358"/>
      <c r="F31" s="358"/>
      <c r="G31" s="358"/>
      <c r="H31" s="358"/>
      <c r="I31" s="359"/>
      <c r="J31" s="517" t="str">
        <f ca="1">BP104</f>
        <v/>
      </c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8"/>
      <c r="AU31" s="518"/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9"/>
      <c r="BK31" s="68">
        <v>30</v>
      </c>
      <c r="BL31" s="351"/>
      <c r="BM31" s="456" t="s">
        <v>43</v>
      </c>
      <c r="BN31" s="515"/>
      <c r="BO31" s="516"/>
      <c r="BP31" s="44" t="str">
        <f t="shared" ca="1" si="0"/>
        <v/>
      </c>
    </row>
    <row r="32" spans="1:95" ht="13.35" customHeight="1" x14ac:dyDescent="0.15">
      <c r="A32" s="366"/>
      <c r="B32" s="366"/>
      <c r="C32" s="358"/>
      <c r="D32" s="358"/>
      <c r="E32" s="358"/>
      <c r="F32" s="358"/>
      <c r="G32" s="358"/>
      <c r="H32" s="358"/>
      <c r="I32" s="359"/>
      <c r="J32" s="398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400"/>
      <c r="BK32" s="68">
        <v>31</v>
      </c>
      <c r="BL32" s="351"/>
      <c r="BM32" s="456" t="s">
        <v>44</v>
      </c>
      <c r="BN32" s="515"/>
      <c r="BO32" s="516"/>
      <c r="BP32" s="44" t="str">
        <f t="shared" ca="1" si="0"/>
        <v/>
      </c>
    </row>
    <row r="33" spans="1:68" ht="13.35" customHeight="1" x14ac:dyDescent="0.15">
      <c r="A33" s="366"/>
      <c r="B33" s="366"/>
      <c r="C33" s="358"/>
      <c r="D33" s="358"/>
      <c r="E33" s="358"/>
      <c r="F33" s="358"/>
      <c r="G33" s="358"/>
      <c r="H33" s="358"/>
      <c r="I33" s="359"/>
      <c r="J33" s="401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3"/>
      <c r="BK33" s="68">
        <v>32</v>
      </c>
      <c r="BL33" s="351"/>
      <c r="BM33" s="429" t="s">
        <v>45</v>
      </c>
      <c r="BN33" s="520"/>
      <c r="BO33" s="521"/>
      <c r="BP33" s="44" t="str">
        <f t="shared" ca="1" si="0"/>
        <v/>
      </c>
    </row>
    <row r="34" spans="1:68" ht="18" customHeight="1" x14ac:dyDescent="0.15">
      <c r="A34" s="548" t="s">
        <v>356</v>
      </c>
      <c r="B34" s="549"/>
      <c r="C34" s="554">
        <v>1</v>
      </c>
      <c r="D34" s="555"/>
      <c r="E34" s="528" t="s">
        <v>357</v>
      </c>
      <c r="F34" s="479"/>
      <c r="G34" s="479"/>
      <c r="H34" s="479"/>
      <c r="I34" s="480"/>
      <c r="J34" s="415" t="str">
        <f ca="1">BP105</f>
        <v/>
      </c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7"/>
      <c r="BK34" s="68">
        <v>33</v>
      </c>
      <c r="BL34" s="599" t="s">
        <v>46</v>
      </c>
      <c r="BM34" s="601" t="s">
        <v>47</v>
      </c>
      <c r="BN34" s="477" t="s">
        <v>48</v>
      </c>
      <c r="BO34" s="422"/>
      <c r="BP34" s="44" t="str">
        <f t="shared" ca="1" si="0"/>
        <v/>
      </c>
    </row>
    <row r="35" spans="1:68" ht="12" customHeight="1" x14ac:dyDescent="0.15">
      <c r="A35" s="550"/>
      <c r="B35" s="551"/>
      <c r="C35" s="554"/>
      <c r="D35" s="555"/>
      <c r="E35" s="556" t="s">
        <v>322</v>
      </c>
      <c r="F35" s="557"/>
      <c r="G35" s="557"/>
      <c r="H35" s="557"/>
      <c r="I35" s="558"/>
      <c r="J35" s="559" t="str">
        <f ca="1">BP106</f>
        <v/>
      </c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1"/>
      <c r="AF35" s="562" t="s">
        <v>358</v>
      </c>
      <c r="AG35" s="487"/>
      <c r="AH35" s="487"/>
      <c r="AI35" s="487"/>
      <c r="AJ35" s="487"/>
      <c r="AK35" s="488"/>
      <c r="AL35" s="563" t="str">
        <f ca="1">BP108</f>
        <v/>
      </c>
      <c r="AM35" s="564"/>
      <c r="AN35" s="564"/>
      <c r="AO35" s="564"/>
      <c r="AP35" s="564"/>
      <c r="AQ35" s="564"/>
      <c r="AR35" s="564"/>
      <c r="AS35" s="564"/>
      <c r="AT35" s="564"/>
      <c r="AU35" s="564"/>
      <c r="AV35" s="565"/>
      <c r="AW35" s="562" t="s">
        <v>324</v>
      </c>
      <c r="AX35" s="487"/>
      <c r="AY35" s="487"/>
      <c r="AZ35" s="487"/>
      <c r="BA35" s="488"/>
      <c r="BB35" s="493" t="str">
        <f ca="1">IF(BP109="*", "男", IF(BP110="*", "女", ""))</f>
        <v/>
      </c>
      <c r="BC35" s="493"/>
      <c r="BD35" s="493"/>
      <c r="BE35" s="493"/>
      <c r="BF35" s="493"/>
      <c r="BG35" s="494"/>
      <c r="BK35" s="68">
        <v>34</v>
      </c>
      <c r="BL35" s="600"/>
      <c r="BM35" s="602"/>
      <c r="BN35" s="410" t="s">
        <v>49</v>
      </c>
      <c r="BO35" s="411"/>
      <c r="BP35" s="44" t="str">
        <f t="shared" ca="1" si="0"/>
        <v/>
      </c>
    </row>
    <row r="36" spans="1:68" ht="6" customHeight="1" x14ac:dyDescent="0.15">
      <c r="A36" s="550"/>
      <c r="B36" s="551"/>
      <c r="C36" s="554"/>
      <c r="D36" s="555"/>
      <c r="E36" s="581" t="s">
        <v>359</v>
      </c>
      <c r="F36" s="405"/>
      <c r="G36" s="405"/>
      <c r="H36" s="405"/>
      <c r="I36" s="406"/>
      <c r="J36" s="435" t="str">
        <f ca="1">BP107</f>
        <v/>
      </c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582"/>
      <c r="AF36" s="528"/>
      <c r="AG36" s="479"/>
      <c r="AH36" s="479"/>
      <c r="AI36" s="479"/>
      <c r="AJ36" s="479"/>
      <c r="AK36" s="480"/>
      <c r="AL36" s="566"/>
      <c r="AM36" s="567"/>
      <c r="AN36" s="567"/>
      <c r="AO36" s="567"/>
      <c r="AP36" s="567"/>
      <c r="AQ36" s="567"/>
      <c r="AR36" s="567"/>
      <c r="AS36" s="567"/>
      <c r="AT36" s="567"/>
      <c r="AU36" s="567"/>
      <c r="AV36" s="568"/>
      <c r="AW36" s="528"/>
      <c r="AX36" s="479"/>
      <c r="AY36" s="479"/>
      <c r="AZ36" s="479"/>
      <c r="BA36" s="480"/>
      <c r="BB36" s="495"/>
      <c r="BC36" s="495"/>
      <c r="BD36" s="495"/>
      <c r="BE36" s="495"/>
      <c r="BF36" s="495"/>
      <c r="BG36" s="496"/>
      <c r="BK36" s="68">
        <v>35</v>
      </c>
      <c r="BL36" s="600"/>
      <c r="BM36" s="602"/>
      <c r="BN36" s="586" t="s">
        <v>50</v>
      </c>
      <c r="BO36" s="69" t="s">
        <v>9</v>
      </c>
      <c r="BP36" s="44" t="str">
        <f t="shared" ca="1" si="0"/>
        <v/>
      </c>
    </row>
    <row r="37" spans="1:68" ht="16.5" customHeight="1" x14ac:dyDescent="0.15">
      <c r="A37" s="550"/>
      <c r="B37" s="551"/>
      <c r="C37" s="554"/>
      <c r="D37" s="555"/>
      <c r="E37" s="523"/>
      <c r="F37" s="524"/>
      <c r="G37" s="524"/>
      <c r="H37" s="524"/>
      <c r="I37" s="525"/>
      <c r="J37" s="583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5"/>
      <c r="AF37" s="541" t="s">
        <v>32</v>
      </c>
      <c r="AG37" s="542"/>
      <c r="AH37" s="542"/>
      <c r="AI37" s="542"/>
      <c r="AJ37" s="542"/>
      <c r="AK37" s="543"/>
      <c r="AL37" s="544" t="str">
        <f ca="1">IF(ISERROR(VALUE(IF(BP111="*","m",IF(BP112="*","t",IF(BP113="*","s",IF(BP114="*","h",IF(BP115="*","r",""))))) &amp; BP116 &amp; "." &amp; BP117 &amp; "." &amp; BP118)), "", VALUE(IF(BP111="*","m",IF(BP112="*","t",IF(BP113="*","s",IF(BP114="*","h",IF(BP115="*","r",""))))) &amp; BP116 &amp; "." &amp; BP117 &amp; "." &amp; BP118))</f>
        <v/>
      </c>
      <c r="AM37" s="545"/>
      <c r="AN37" s="545"/>
      <c r="AO37" s="545"/>
      <c r="AP37" s="545"/>
      <c r="AQ37" s="545"/>
      <c r="AR37" s="545"/>
      <c r="AS37" s="545"/>
      <c r="AT37" s="545"/>
      <c r="AU37" s="545"/>
      <c r="AV37" s="546"/>
      <c r="AW37" s="541" t="s">
        <v>326</v>
      </c>
      <c r="AX37" s="542"/>
      <c r="AY37" s="542"/>
      <c r="AZ37" s="542"/>
      <c r="BA37" s="543"/>
      <c r="BB37" s="495" t="str">
        <f ca="1">BP119</f>
        <v/>
      </c>
      <c r="BC37" s="495"/>
      <c r="BD37" s="495"/>
      <c r="BE37" s="495"/>
      <c r="BF37" s="547" t="s">
        <v>360</v>
      </c>
      <c r="BG37" s="509"/>
      <c r="BK37" s="68">
        <v>36</v>
      </c>
      <c r="BL37" s="600"/>
      <c r="BM37" s="602"/>
      <c r="BN37" s="586"/>
      <c r="BO37" s="70" t="s">
        <v>11</v>
      </c>
      <c r="BP37" s="44" t="str">
        <f t="shared" ca="1" si="0"/>
        <v/>
      </c>
    </row>
    <row r="38" spans="1:68" ht="18" customHeight="1" x14ac:dyDescent="0.15">
      <c r="A38" s="550"/>
      <c r="B38" s="551"/>
      <c r="C38" s="554"/>
      <c r="D38" s="555"/>
      <c r="E38" s="578" t="s">
        <v>672</v>
      </c>
      <c r="F38" s="579"/>
      <c r="G38" s="579"/>
      <c r="H38" s="579"/>
      <c r="I38" s="580"/>
      <c r="J38" s="588" t="str">
        <f ca="1">BP120</f>
        <v/>
      </c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90"/>
      <c r="AF38" s="497" t="s">
        <v>113</v>
      </c>
      <c r="AG38" s="498"/>
      <c r="AH38" s="498"/>
      <c r="AI38" s="498"/>
      <c r="AJ38" s="498"/>
      <c r="AK38" s="499"/>
      <c r="AL38" s="472" t="str">
        <f ca="1">IF(BP122&lt;&gt;"", "■", "□")</f>
        <v>□</v>
      </c>
      <c r="AM38" s="473"/>
      <c r="AN38" s="481" t="s">
        <v>361</v>
      </c>
      <c r="AO38" s="483"/>
      <c r="AP38" s="472" t="str">
        <f ca="1">IF(BP123&lt;&gt;"", "■", "□")</f>
        <v>□</v>
      </c>
      <c r="AQ38" s="473"/>
      <c r="AR38" s="481" t="s">
        <v>362</v>
      </c>
      <c r="AS38" s="575"/>
      <c r="AT38" s="497" t="s">
        <v>115</v>
      </c>
      <c r="AU38" s="498"/>
      <c r="AV38" s="498"/>
      <c r="AW38" s="498"/>
      <c r="AX38" s="498"/>
      <c r="AY38" s="499"/>
      <c r="AZ38" s="472" t="str">
        <f ca="1">IF(BP124&lt;&gt;"", "■", "□")</f>
        <v>□</v>
      </c>
      <c r="BA38" s="473"/>
      <c r="BB38" s="481" t="s">
        <v>363</v>
      </c>
      <c r="BC38" s="483"/>
      <c r="BD38" s="472" t="str">
        <f ca="1">IF(BP125&lt;&gt;"", "■", "□")</f>
        <v>□</v>
      </c>
      <c r="BE38" s="473"/>
      <c r="BF38" s="481" t="s">
        <v>364</v>
      </c>
      <c r="BG38" s="482"/>
      <c r="BK38" s="68">
        <v>37</v>
      </c>
      <c r="BL38" s="600"/>
      <c r="BM38" s="602"/>
      <c r="BN38" s="586"/>
      <c r="BO38" s="70" t="s">
        <v>12</v>
      </c>
      <c r="BP38" s="44" t="str">
        <f t="shared" ca="1" si="0"/>
        <v/>
      </c>
    </row>
    <row r="39" spans="1:68" ht="18" customHeight="1" x14ac:dyDescent="0.15">
      <c r="A39" s="550"/>
      <c r="B39" s="551"/>
      <c r="C39" s="554"/>
      <c r="D39" s="555"/>
      <c r="E39" s="569" t="s">
        <v>365</v>
      </c>
      <c r="F39" s="570"/>
      <c r="G39" s="570"/>
      <c r="H39" s="570"/>
      <c r="I39" s="571"/>
      <c r="J39" s="440" t="str">
        <f ca="1">BP121</f>
        <v/>
      </c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3"/>
      <c r="AF39" s="574" t="s">
        <v>351</v>
      </c>
      <c r="AG39" s="443"/>
      <c r="AH39" s="443"/>
      <c r="AI39" s="443"/>
      <c r="AJ39" s="443"/>
      <c r="AK39" s="444"/>
      <c r="AL39" s="501" t="str">
        <f ca="1">BP126</f>
        <v/>
      </c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2"/>
      <c r="BK39" s="68">
        <v>38</v>
      </c>
      <c r="BL39" s="600"/>
      <c r="BM39" s="602"/>
      <c r="BN39" s="410" t="s">
        <v>52</v>
      </c>
      <c r="BO39" s="411"/>
      <c r="BP39" s="44" t="str">
        <f t="shared" ca="1" si="0"/>
        <v/>
      </c>
    </row>
    <row r="40" spans="1:68" ht="18" customHeight="1" x14ac:dyDescent="0.15">
      <c r="A40" s="550"/>
      <c r="B40" s="551"/>
      <c r="C40" s="554">
        <v>2</v>
      </c>
      <c r="D40" s="555"/>
      <c r="E40" s="528" t="s">
        <v>357</v>
      </c>
      <c r="F40" s="479"/>
      <c r="G40" s="479"/>
      <c r="H40" s="479"/>
      <c r="I40" s="480"/>
      <c r="J40" s="415" t="str">
        <f ca="1">BP127</f>
        <v/>
      </c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16"/>
      <c r="BC40" s="416"/>
      <c r="BD40" s="416"/>
      <c r="BE40" s="416"/>
      <c r="BF40" s="416"/>
      <c r="BG40" s="417"/>
      <c r="BK40" s="68">
        <v>39</v>
      </c>
      <c r="BL40" s="600"/>
      <c r="BM40" s="602"/>
      <c r="BN40" s="410" t="s">
        <v>53</v>
      </c>
      <c r="BO40" s="411"/>
      <c r="BP40" s="44" t="str">
        <f t="shared" ca="1" si="0"/>
        <v/>
      </c>
    </row>
    <row r="41" spans="1:68" ht="12" customHeight="1" x14ac:dyDescent="0.15">
      <c r="A41" s="550"/>
      <c r="B41" s="551"/>
      <c r="C41" s="554"/>
      <c r="D41" s="555"/>
      <c r="E41" s="556" t="s">
        <v>322</v>
      </c>
      <c r="F41" s="557"/>
      <c r="G41" s="557"/>
      <c r="H41" s="557"/>
      <c r="I41" s="558"/>
      <c r="J41" s="559" t="str">
        <f ca="1">BP128</f>
        <v/>
      </c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1"/>
      <c r="AF41" s="562" t="s">
        <v>358</v>
      </c>
      <c r="AG41" s="487"/>
      <c r="AH41" s="487"/>
      <c r="AI41" s="487"/>
      <c r="AJ41" s="487"/>
      <c r="AK41" s="488"/>
      <c r="AL41" s="563" t="str">
        <f ca="1">BP130</f>
        <v/>
      </c>
      <c r="AM41" s="564"/>
      <c r="AN41" s="564"/>
      <c r="AO41" s="564"/>
      <c r="AP41" s="564"/>
      <c r="AQ41" s="564"/>
      <c r="AR41" s="564"/>
      <c r="AS41" s="564"/>
      <c r="AT41" s="564"/>
      <c r="AU41" s="564"/>
      <c r="AV41" s="565"/>
      <c r="AW41" s="562" t="s">
        <v>324</v>
      </c>
      <c r="AX41" s="487"/>
      <c r="AY41" s="487"/>
      <c r="AZ41" s="487"/>
      <c r="BA41" s="488"/>
      <c r="BB41" s="493" t="str">
        <f ca="1">IF(BP131="*", "男", IF(BP132="*", "女", ""))</f>
        <v/>
      </c>
      <c r="BC41" s="493"/>
      <c r="BD41" s="493"/>
      <c r="BE41" s="493"/>
      <c r="BF41" s="493"/>
      <c r="BG41" s="494"/>
      <c r="BK41" s="68">
        <v>40</v>
      </c>
      <c r="BL41" s="600"/>
      <c r="BM41" s="602"/>
      <c r="BN41" s="576" t="s">
        <v>54</v>
      </c>
      <c r="BO41" s="577"/>
      <c r="BP41" s="44" t="str">
        <f t="shared" ca="1" si="0"/>
        <v/>
      </c>
    </row>
    <row r="42" spans="1:68" ht="6" customHeight="1" x14ac:dyDescent="0.15">
      <c r="A42" s="550"/>
      <c r="B42" s="551"/>
      <c r="C42" s="554"/>
      <c r="D42" s="555"/>
      <c r="E42" s="581" t="s">
        <v>359</v>
      </c>
      <c r="F42" s="405"/>
      <c r="G42" s="405"/>
      <c r="H42" s="405"/>
      <c r="I42" s="406"/>
      <c r="J42" s="435" t="str">
        <f ca="1">BP129</f>
        <v/>
      </c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582"/>
      <c r="AF42" s="528"/>
      <c r="AG42" s="479"/>
      <c r="AH42" s="479"/>
      <c r="AI42" s="479"/>
      <c r="AJ42" s="479"/>
      <c r="AK42" s="480"/>
      <c r="AL42" s="566"/>
      <c r="AM42" s="567"/>
      <c r="AN42" s="567"/>
      <c r="AO42" s="567"/>
      <c r="AP42" s="567"/>
      <c r="AQ42" s="567"/>
      <c r="AR42" s="567"/>
      <c r="AS42" s="567"/>
      <c r="AT42" s="567"/>
      <c r="AU42" s="567"/>
      <c r="AV42" s="568"/>
      <c r="AW42" s="528"/>
      <c r="AX42" s="479"/>
      <c r="AY42" s="479"/>
      <c r="AZ42" s="479"/>
      <c r="BA42" s="480"/>
      <c r="BB42" s="495"/>
      <c r="BC42" s="495"/>
      <c r="BD42" s="495"/>
      <c r="BE42" s="495"/>
      <c r="BF42" s="495"/>
      <c r="BG42" s="496"/>
      <c r="BK42" s="68">
        <v>41</v>
      </c>
      <c r="BL42" s="600"/>
      <c r="BM42" s="602"/>
      <c r="BN42" s="586" t="s">
        <v>279</v>
      </c>
      <c r="BO42" s="69" t="s">
        <v>9</v>
      </c>
      <c r="BP42" s="44" t="str">
        <f t="shared" ca="1" si="0"/>
        <v/>
      </c>
    </row>
    <row r="43" spans="1:68" ht="16.5" customHeight="1" x14ac:dyDescent="0.15">
      <c r="A43" s="550"/>
      <c r="B43" s="551"/>
      <c r="C43" s="554"/>
      <c r="D43" s="555"/>
      <c r="E43" s="523"/>
      <c r="F43" s="524"/>
      <c r="G43" s="524"/>
      <c r="H43" s="524"/>
      <c r="I43" s="525"/>
      <c r="J43" s="583"/>
      <c r="K43" s="584"/>
      <c r="L43" s="584"/>
      <c r="M43" s="584"/>
      <c r="N43" s="584"/>
      <c r="O43" s="584"/>
      <c r="P43" s="584"/>
      <c r="Q43" s="584"/>
      <c r="R43" s="584"/>
      <c r="S43" s="584"/>
      <c r="T43" s="584"/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5"/>
      <c r="AF43" s="541" t="s">
        <v>32</v>
      </c>
      <c r="AG43" s="542"/>
      <c r="AH43" s="542"/>
      <c r="AI43" s="542"/>
      <c r="AJ43" s="542"/>
      <c r="AK43" s="543"/>
      <c r="AL43" s="544" t="str">
        <f ca="1">IF(ISERROR(VALUE(IF(BP133="*","m",IF(BP134="*","t",IF(BP135="*","s",IF(BP136="*","h",IF(BP137="*","r",""))))) &amp; BP138 &amp; "." &amp; BP139 &amp; "." &amp; BP140)), "", VALUE(IF(BP133="*","m",IF(BP134="*","t",IF(BP135="*","s",IF(BP136="*","h",IF(BP137="*","r",""))))) &amp; BP138 &amp; "." &amp; BP139 &amp; "." &amp; BP140))</f>
        <v/>
      </c>
      <c r="AM43" s="545"/>
      <c r="AN43" s="545"/>
      <c r="AO43" s="545"/>
      <c r="AP43" s="545"/>
      <c r="AQ43" s="545"/>
      <c r="AR43" s="545"/>
      <c r="AS43" s="545"/>
      <c r="AT43" s="545"/>
      <c r="AU43" s="545"/>
      <c r="AV43" s="546"/>
      <c r="AW43" s="541" t="s">
        <v>326</v>
      </c>
      <c r="AX43" s="542"/>
      <c r="AY43" s="542"/>
      <c r="AZ43" s="542"/>
      <c r="BA43" s="543"/>
      <c r="BB43" s="495" t="str">
        <f ca="1">BP141</f>
        <v/>
      </c>
      <c r="BC43" s="495"/>
      <c r="BD43" s="495"/>
      <c r="BE43" s="495"/>
      <c r="BF43" s="547" t="s">
        <v>360</v>
      </c>
      <c r="BG43" s="509"/>
      <c r="BK43" s="68">
        <v>42</v>
      </c>
      <c r="BL43" s="600"/>
      <c r="BM43" s="602"/>
      <c r="BN43" s="586"/>
      <c r="BO43" s="70" t="s">
        <v>11</v>
      </c>
      <c r="BP43" s="44" t="str">
        <f t="shared" ca="1" si="0"/>
        <v/>
      </c>
    </row>
    <row r="44" spans="1:68" ht="18" customHeight="1" x14ac:dyDescent="0.15">
      <c r="A44" s="550"/>
      <c r="B44" s="551"/>
      <c r="C44" s="554"/>
      <c r="D44" s="555"/>
      <c r="E44" s="578" t="s">
        <v>672</v>
      </c>
      <c r="F44" s="579"/>
      <c r="G44" s="579"/>
      <c r="H44" s="579"/>
      <c r="I44" s="580"/>
      <c r="J44" s="588" t="str">
        <f ca="1">BP142</f>
        <v/>
      </c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90"/>
      <c r="AF44" s="497" t="s">
        <v>113</v>
      </c>
      <c r="AG44" s="498"/>
      <c r="AH44" s="498"/>
      <c r="AI44" s="498"/>
      <c r="AJ44" s="498"/>
      <c r="AK44" s="499"/>
      <c r="AL44" s="472" t="str">
        <f ca="1">IF(BP144&lt;&gt;"", "■", "□")</f>
        <v>□</v>
      </c>
      <c r="AM44" s="473"/>
      <c r="AN44" s="481" t="s">
        <v>361</v>
      </c>
      <c r="AO44" s="483"/>
      <c r="AP44" s="472" t="str">
        <f ca="1">IF(BP145&lt;&gt;"", "■", "□")</f>
        <v>□</v>
      </c>
      <c r="AQ44" s="473"/>
      <c r="AR44" s="481" t="s">
        <v>362</v>
      </c>
      <c r="AS44" s="575"/>
      <c r="AT44" s="497" t="s">
        <v>115</v>
      </c>
      <c r="AU44" s="498"/>
      <c r="AV44" s="498"/>
      <c r="AW44" s="498"/>
      <c r="AX44" s="498"/>
      <c r="AY44" s="499"/>
      <c r="AZ44" s="472" t="str">
        <f ca="1">IF(BP146&lt;&gt;"", "■", "□")</f>
        <v>□</v>
      </c>
      <c r="BA44" s="473"/>
      <c r="BB44" s="481" t="s">
        <v>363</v>
      </c>
      <c r="BC44" s="483"/>
      <c r="BD44" s="472" t="str">
        <f ca="1">IF(BP147&lt;&gt;"", "■", "□")</f>
        <v>□</v>
      </c>
      <c r="BE44" s="473"/>
      <c r="BF44" s="481" t="s">
        <v>364</v>
      </c>
      <c r="BG44" s="482"/>
      <c r="BK44" s="68">
        <v>43</v>
      </c>
      <c r="BL44" s="600"/>
      <c r="BM44" s="602"/>
      <c r="BN44" s="586"/>
      <c r="BO44" s="70" t="s">
        <v>12</v>
      </c>
      <c r="BP44" s="44" t="str">
        <f t="shared" ca="1" si="0"/>
        <v/>
      </c>
    </row>
    <row r="45" spans="1:68" ht="18" customHeight="1" x14ac:dyDescent="0.15">
      <c r="A45" s="550"/>
      <c r="B45" s="551"/>
      <c r="C45" s="554"/>
      <c r="D45" s="555"/>
      <c r="E45" s="569" t="s">
        <v>365</v>
      </c>
      <c r="F45" s="570"/>
      <c r="G45" s="570"/>
      <c r="H45" s="570"/>
      <c r="I45" s="571"/>
      <c r="J45" s="440" t="str">
        <f ca="1">BP143</f>
        <v/>
      </c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3"/>
      <c r="AF45" s="574" t="s">
        <v>351</v>
      </c>
      <c r="AG45" s="443"/>
      <c r="AH45" s="443"/>
      <c r="AI45" s="443"/>
      <c r="AJ45" s="443"/>
      <c r="AK45" s="444"/>
      <c r="AL45" s="501" t="str">
        <f ca="1">BP148</f>
        <v/>
      </c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2"/>
      <c r="BK45" s="68">
        <v>44</v>
      </c>
      <c r="BL45" s="600"/>
      <c r="BM45" s="602"/>
      <c r="BN45" s="586" t="s">
        <v>280</v>
      </c>
      <c r="BO45" s="69" t="s">
        <v>9</v>
      </c>
      <c r="BP45" s="44" t="str">
        <f t="shared" ca="1" si="0"/>
        <v/>
      </c>
    </row>
    <row r="46" spans="1:68" ht="18" customHeight="1" x14ac:dyDescent="0.15">
      <c r="A46" s="550"/>
      <c r="B46" s="551"/>
      <c r="C46" s="554">
        <v>3</v>
      </c>
      <c r="D46" s="555"/>
      <c r="E46" s="528" t="s">
        <v>357</v>
      </c>
      <c r="F46" s="479"/>
      <c r="G46" s="479"/>
      <c r="H46" s="479"/>
      <c r="I46" s="480"/>
      <c r="J46" s="415" t="str">
        <f ca="1">BP149</f>
        <v/>
      </c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7"/>
      <c r="BK46" s="68">
        <v>45</v>
      </c>
      <c r="BL46" s="600"/>
      <c r="BM46" s="602"/>
      <c r="BN46" s="586"/>
      <c r="BO46" s="70" t="s">
        <v>11</v>
      </c>
      <c r="BP46" s="44" t="str">
        <f t="shared" ca="1" si="0"/>
        <v/>
      </c>
    </row>
    <row r="47" spans="1:68" ht="12" customHeight="1" x14ac:dyDescent="0.15">
      <c r="A47" s="550"/>
      <c r="B47" s="551"/>
      <c r="C47" s="554"/>
      <c r="D47" s="555"/>
      <c r="E47" s="556" t="s">
        <v>322</v>
      </c>
      <c r="F47" s="557"/>
      <c r="G47" s="557"/>
      <c r="H47" s="557"/>
      <c r="I47" s="558"/>
      <c r="J47" s="559" t="str">
        <f ca="1">BP150</f>
        <v/>
      </c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1"/>
      <c r="AF47" s="562" t="s">
        <v>358</v>
      </c>
      <c r="AG47" s="487"/>
      <c r="AH47" s="487"/>
      <c r="AI47" s="487"/>
      <c r="AJ47" s="487"/>
      <c r="AK47" s="488"/>
      <c r="AL47" s="563" t="str">
        <f ca="1">BP152</f>
        <v/>
      </c>
      <c r="AM47" s="564"/>
      <c r="AN47" s="564"/>
      <c r="AO47" s="564"/>
      <c r="AP47" s="564"/>
      <c r="AQ47" s="564"/>
      <c r="AR47" s="564"/>
      <c r="AS47" s="564"/>
      <c r="AT47" s="564"/>
      <c r="AU47" s="564"/>
      <c r="AV47" s="565"/>
      <c r="AW47" s="562" t="s">
        <v>324</v>
      </c>
      <c r="AX47" s="487"/>
      <c r="AY47" s="487"/>
      <c r="AZ47" s="487"/>
      <c r="BA47" s="488"/>
      <c r="BB47" s="493" t="str">
        <f ca="1">IF(BP153="*", "男", IF(BP154="*", "女", ""))</f>
        <v/>
      </c>
      <c r="BC47" s="493"/>
      <c r="BD47" s="493"/>
      <c r="BE47" s="493"/>
      <c r="BF47" s="493"/>
      <c r="BG47" s="494"/>
      <c r="BK47" s="68">
        <v>46</v>
      </c>
      <c r="BL47" s="600"/>
      <c r="BM47" s="603"/>
      <c r="BN47" s="587"/>
      <c r="BO47" s="71" t="s">
        <v>12</v>
      </c>
      <c r="BP47" s="44" t="str">
        <f t="shared" ca="1" si="0"/>
        <v/>
      </c>
    </row>
    <row r="48" spans="1:68" ht="6" customHeight="1" x14ac:dyDescent="0.15">
      <c r="A48" s="550"/>
      <c r="B48" s="551"/>
      <c r="C48" s="554"/>
      <c r="D48" s="555"/>
      <c r="E48" s="581" t="s">
        <v>359</v>
      </c>
      <c r="F48" s="405"/>
      <c r="G48" s="405"/>
      <c r="H48" s="405"/>
      <c r="I48" s="406"/>
      <c r="J48" s="435" t="str">
        <f ca="1">BP151</f>
        <v/>
      </c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582"/>
      <c r="AF48" s="528"/>
      <c r="AG48" s="479"/>
      <c r="AH48" s="479"/>
      <c r="AI48" s="479"/>
      <c r="AJ48" s="479"/>
      <c r="AK48" s="480"/>
      <c r="AL48" s="566"/>
      <c r="AM48" s="567"/>
      <c r="AN48" s="567"/>
      <c r="AO48" s="567"/>
      <c r="AP48" s="567"/>
      <c r="AQ48" s="567"/>
      <c r="AR48" s="567"/>
      <c r="AS48" s="567"/>
      <c r="AT48" s="567"/>
      <c r="AU48" s="567"/>
      <c r="AV48" s="568"/>
      <c r="AW48" s="528"/>
      <c r="AX48" s="479"/>
      <c r="AY48" s="479"/>
      <c r="AZ48" s="479"/>
      <c r="BA48" s="480"/>
      <c r="BB48" s="495"/>
      <c r="BC48" s="495"/>
      <c r="BD48" s="495"/>
      <c r="BE48" s="495"/>
      <c r="BF48" s="495"/>
      <c r="BG48" s="496"/>
      <c r="BK48" s="68">
        <v>47</v>
      </c>
      <c r="BL48" s="600"/>
      <c r="BM48" s="502" t="s">
        <v>55</v>
      </c>
      <c r="BN48" s="477" t="s">
        <v>56</v>
      </c>
      <c r="BO48" s="422"/>
      <c r="BP48" s="44" t="str">
        <f t="shared" ca="1" si="0"/>
        <v/>
      </c>
    </row>
    <row r="49" spans="1:68" ht="16.5" customHeight="1" x14ac:dyDescent="0.15">
      <c r="A49" s="550"/>
      <c r="B49" s="551"/>
      <c r="C49" s="554"/>
      <c r="D49" s="555"/>
      <c r="E49" s="523"/>
      <c r="F49" s="524"/>
      <c r="G49" s="524"/>
      <c r="H49" s="524"/>
      <c r="I49" s="525"/>
      <c r="J49" s="583"/>
      <c r="K49" s="584"/>
      <c r="L49" s="584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84"/>
      <c r="X49" s="584"/>
      <c r="Y49" s="584"/>
      <c r="Z49" s="584"/>
      <c r="AA49" s="584"/>
      <c r="AB49" s="584"/>
      <c r="AC49" s="584"/>
      <c r="AD49" s="584"/>
      <c r="AE49" s="585"/>
      <c r="AF49" s="541" t="s">
        <v>32</v>
      </c>
      <c r="AG49" s="542"/>
      <c r="AH49" s="542"/>
      <c r="AI49" s="542"/>
      <c r="AJ49" s="542"/>
      <c r="AK49" s="543"/>
      <c r="AL49" s="544" t="str">
        <f ca="1">IF(ISERROR(VALUE(IF(BP155="*","m",IF(BP156="*","t",IF(BP157="*","s",IF(BP158="*","h",IF(BP159="*","r",""))))) &amp; BP160 &amp; "." &amp; BP161 &amp; "." &amp; BP162)), "", VALUE(IF(BP155="*","m",IF(BP156="*","t",IF(BP157="*","s",IF(BP158="*","h",IF(BP159="*","r",""))))) &amp; BP160 &amp; "." &amp; BP161 &amp; "." &amp; BP162))</f>
        <v/>
      </c>
      <c r="AM49" s="545"/>
      <c r="AN49" s="545"/>
      <c r="AO49" s="545"/>
      <c r="AP49" s="545"/>
      <c r="AQ49" s="545"/>
      <c r="AR49" s="545"/>
      <c r="AS49" s="545"/>
      <c r="AT49" s="545"/>
      <c r="AU49" s="545"/>
      <c r="AV49" s="546"/>
      <c r="AW49" s="541" t="s">
        <v>326</v>
      </c>
      <c r="AX49" s="542"/>
      <c r="AY49" s="542"/>
      <c r="AZ49" s="542"/>
      <c r="BA49" s="543"/>
      <c r="BB49" s="495" t="str">
        <f ca="1">BP163</f>
        <v/>
      </c>
      <c r="BC49" s="495"/>
      <c r="BD49" s="495"/>
      <c r="BE49" s="495"/>
      <c r="BF49" s="547" t="s">
        <v>360</v>
      </c>
      <c r="BG49" s="509"/>
      <c r="BK49" s="68">
        <v>48</v>
      </c>
      <c r="BL49" s="600"/>
      <c r="BM49" s="503"/>
      <c r="BN49" s="410" t="s">
        <v>57</v>
      </c>
      <c r="BO49" s="411"/>
      <c r="BP49" s="44" t="str">
        <f t="shared" ca="1" si="0"/>
        <v/>
      </c>
    </row>
    <row r="50" spans="1:68" ht="18" customHeight="1" x14ac:dyDescent="0.15">
      <c r="A50" s="550"/>
      <c r="B50" s="551"/>
      <c r="C50" s="554"/>
      <c r="D50" s="555"/>
      <c r="E50" s="578" t="s">
        <v>672</v>
      </c>
      <c r="F50" s="579"/>
      <c r="G50" s="579"/>
      <c r="H50" s="579"/>
      <c r="I50" s="580"/>
      <c r="J50" s="588" t="str">
        <f ca="1">BP164</f>
        <v/>
      </c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90"/>
      <c r="AF50" s="497" t="s">
        <v>113</v>
      </c>
      <c r="AG50" s="498"/>
      <c r="AH50" s="498"/>
      <c r="AI50" s="498"/>
      <c r="AJ50" s="498"/>
      <c r="AK50" s="499"/>
      <c r="AL50" s="472" t="str">
        <f ca="1">IF(BP166&lt;&gt;"", "■", "□")</f>
        <v>□</v>
      </c>
      <c r="AM50" s="473"/>
      <c r="AN50" s="481" t="s">
        <v>361</v>
      </c>
      <c r="AO50" s="483"/>
      <c r="AP50" s="472" t="str">
        <f ca="1">IF(BP167&lt;&gt;"", "■", "□")</f>
        <v>□</v>
      </c>
      <c r="AQ50" s="473"/>
      <c r="AR50" s="481" t="s">
        <v>362</v>
      </c>
      <c r="AS50" s="575"/>
      <c r="AT50" s="497" t="s">
        <v>115</v>
      </c>
      <c r="AU50" s="498"/>
      <c r="AV50" s="498"/>
      <c r="AW50" s="498"/>
      <c r="AX50" s="498"/>
      <c r="AY50" s="499"/>
      <c r="AZ50" s="472" t="str">
        <f ca="1">IF(BP168&lt;&gt;"", "■", "□")</f>
        <v>□</v>
      </c>
      <c r="BA50" s="473"/>
      <c r="BB50" s="481" t="s">
        <v>363</v>
      </c>
      <c r="BC50" s="483"/>
      <c r="BD50" s="472" t="str">
        <f ca="1">IF(BP169&lt;&gt;"", "■", "□")</f>
        <v>□</v>
      </c>
      <c r="BE50" s="473"/>
      <c r="BF50" s="481" t="s">
        <v>364</v>
      </c>
      <c r="BG50" s="482"/>
      <c r="BK50" s="68">
        <v>49</v>
      </c>
      <c r="BL50" s="600"/>
      <c r="BM50" s="503"/>
      <c r="BN50" s="410" t="s">
        <v>58</v>
      </c>
      <c r="BO50" s="411"/>
      <c r="BP50" s="44" t="str">
        <f t="shared" ca="1" si="0"/>
        <v/>
      </c>
    </row>
    <row r="51" spans="1:68" ht="18" customHeight="1" x14ac:dyDescent="0.15">
      <c r="A51" s="550"/>
      <c r="B51" s="551"/>
      <c r="C51" s="554"/>
      <c r="D51" s="555"/>
      <c r="E51" s="569" t="s">
        <v>365</v>
      </c>
      <c r="F51" s="570"/>
      <c r="G51" s="570"/>
      <c r="H51" s="570"/>
      <c r="I51" s="571"/>
      <c r="J51" s="440" t="str">
        <f ca="1">BP165</f>
        <v/>
      </c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3"/>
      <c r="AF51" s="574" t="s">
        <v>351</v>
      </c>
      <c r="AG51" s="443"/>
      <c r="AH51" s="443"/>
      <c r="AI51" s="443"/>
      <c r="AJ51" s="443"/>
      <c r="AK51" s="444"/>
      <c r="AL51" s="501" t="str">
        <f ca="1">BP170</f>
        <v/>
      </c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2"/>
      <c r="BK51" s="68">
        <v>50</v>
      </c>
      <c r="BL51" s="600"/>
      <c r="BM51" s="503"/>
      <c r="BN51" s="410" t="s">
        <v>59</v>
      </c>
      <c r="BO51" s="411"/>
      <c r="BP51" s="44" t="str">
        <f t="shared" ca="1" si="0"/>
        <v/>
      </c>
    </row>
    <row r="52" spans="1:68" ht="18" customHeight="1" x14ac:dyDescent="0.15">
      <c r="A52" s="550"/>
      <c r="B52" s="551"/>
      <c r="C52" s="554">
        <v>4</v>
      </c>
      <c r="D52" s="555"/>
      <c r="E52" s="591" t="s">
        <v>357</v>
      </c>
      <c r="F52" s="592"/>
      <c r="G52" s="592"/>
      <c r="H52" s="592"/>
      <c r="I52" s="593"/>
      <c r="J52" s="415" t="str">
        <f ca="1">BP171</f>
        <v/>
      </c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7"/>
      <c r="BK52" s="68">
        <v>51</v>
      </c>
      <c r="BL52" s="600"/>
      <c r="BM52" s="504"/>
      <c r="BN52" s="441" t="s">
        <v>281</v>
      </c>
      <c r="BO52" s="431"/>
      <c r="BP52" s="44" t="str">
        <f t="shared" ca="1" si="0"/>
        <v/>
      </c>
    </row>
    <row r="53" spans="1:68" ht="12" customHeight="1" x14ac:dyDescent="0.15">
      <c r="A53" s="550"/>
      <c r="B53" s="551"/>
      <c r="C53" s="554"/>
      <c r="D53" s="555"/>
      <c r="E53" s="556" t="s">
        <v>322</v>
      </c>
      <c r="F53" s="557"/>
      <c r="G53" s="557"/>
      <c r="H53" s="557"/>
      <c r="I53" s="558"/>
      <c r="J53" s="559" t="str">
        <f ca="1">BP172</f>
        <v/>
      </c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1"/>
      <c r="AF53" s="562" t="s">
        <v>358</v>
      </c>
      <c r="AG53" s="487"/>
      <c r="AH53" s="487"/>
      <c r="AI53" s="487"/>
      <c r="AJ53" s="487"/>
      <c r="AK53" s="488"/>
      <c r="AL53" s="563" t="str">
        <f ca="1">BP174</f>
        <v/>
      </c>
      <c r="AM53" s="564"/>
      <c r="AN53" s="564"/>
      <c r="AO53" s="564"/>
      <c r="AP53" s="564"/>
      <c r="AQ53" s="564"/>
      <c r="AR53" s="564"/>
      <c r="AS53" s="564"/>
      <c r="AT53" s="564"/>
      <c r="AU53" s="564"/>
      <c r="AV53" s="565"/>
      <c r="AW53" s="562" t="s">
        <v>324</v>
      </c>
      <c r="AX53" s="487"/>
      <c r="AY53" s="487"/>
      <c r="AZ53" s="487"/>
      <c r="BA53" s="488"/>
      <c r="BB53" s="493" t="str">
        <f ca="1">IF(BP175="*", "男", IF(BP176="*", "女", ""))</f>
        <v/>
      </c>
      <c r="BC53" s="493"/>
      <c r="BD53" s="493"/>
      <c r="BE53" s="493"/>
      <c r="BF53" s="493"/>
      <c r="BG53" s="494"/>
      <c r="BK53" s="68">
        <v>52</v>
      </c>
      <c r="BL53" s="600"/>
      <c r="BM53" s="594" t="s">
        <v>61</v>
      </c>
      <c r="BN53" s="597" t="s">
        <v>62</v>
      </c>
      <c r="BO53" s="598"/>
      <c r="BP53" s="44" t="str">
        <f t="shared" ca="1" si="0"/>
        <v/>
      </c>
    </row>
    <row r="54" spans="1:68" ht="6" customHeight="1" x14ac:dyDescent="0.15">
      <c r="A54" s="550"/>
      <c r="B54" s="551"/>
      <c r="C54" s="554"/>
      <c r="D54" s="555"/>
      <c r="E54" s="581" t="s">
        <v>359</v>
      </c>
      <c r="F54" s="405"/>
      <c r="G54" s="405"/>
      <c r="H54" s="405"/>
      <c r="I54" s="406"/>
      <c r="J54" s="435" t="str">
        <f ca="1">BP173</f>
        <v/>
      </c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582"/>
      <c r="AF54" s="528"/>
      <c r="AG54" s="479"/>
      <c r="AH54" s="479"/>
      <c r="AI54" s="479"/>
      <c r="AJ54" s="479"/>
      <c r="AK54" s="480"/>
      <c r="AL54" s="566"/>
      <c r="AM54" s="567"/>
      <c r="AN54" s="567"/>
      <c r="AO54" s="567"/>
      <c r="AP54" s="567"/>
      <c r="AQ54" s="567"/>
      <c r="AR54" s="567"/>
      <c r="AS54" s="567"/>
      <c r="AT54" s="567"/>
      <c r="AU54" s="567"/>
      <c r="AV54" s="568"/>
      <c r="AW54" s="528"/>
      <c r="AX54" s="479"/>
      <c r="AY54" s="479"/>
      <c r="AZ54" s="479"/>
      <c r="BA54" s="480"/>
      <c r="BB54" s="495"/>
      <c r="BC54" s="495"/>
      <c r="BD54" s="495"/>
      <c r="BE54" s="495"/>
      <c r="BF54" s="495"/>
      <c r="BG54" s="496"/>
      <c r="BK54" s="68">
        <v>53</v>
      </c>
      <c r="BL54" s="600"/>
      <c r="BM54" s="595"/>
      <c r="BN54" s="576" t="s">
        <v>63</v>
      </c>
      <c r="BO54" s="577"/>
      <c r="BP54" s="44" t="str">
        <f t="shared" ca="1" si="0"/>
        <v/>
      </c>
    </row>
    <row r="55" spans="1:68" ht="16.5" customHeight="1" x14ac:dyDescent="0.15">
      <c r="A55" s="550"/>
      <c r="B55" s="551"/>
      <c r="C55" s="554"/>
      <c r="D55" s="555"/>
      <c r="E55" s="523"/>
      <c r="F55" s="524"/>
      <c r="G55" s="524"/>
      <c r="H55" s="524"/>
      <c r="I55" s="525"/>
      <c r="J55" s="583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5"/>
      <c r="AF55" s="541" t="s">
        <v>32</v>
      </c>
      <c r="AG55" s="542"/>
      <c r="AH55" s="542"/>
      <c r="AI55" s="542"/>
      <c r="AJ55" s="542"/>
      <c r="AK55" s="543"/>
      <c r="AL55" s="544" t="str">
        <f ca="1">IF(ISERROR(VALUE(IF(BP177="*","m",IF(BP178="*","t",IF(BP179="*","s",IF(BP180="*","h",IF(BP181="*","r",""))))) &amp; BP182 &amp; "." &amp; BP183 &amp; "." &amp; BP184)), "", VALUE(IF(BP177="*","m",IF(BP178="*","t",IF(BP179="*","s",IF(BP180="*","h",IF(BP181="*","r",""))))) &amp; BP182 &amp; "." &amp; BP183 &amp; "." &amp; BP184))</f>
        <v/>
      </c>
      <c r="AM55" s="545"/>
      <c r="AN55" s="545"/>
      <c r="AO55" s="545"/>
      <c r="AP55" s="545"/>
      <c r="AQ55" s="545"/>
      <c r="AR55" s="545"/>
      <c r="AS55" s="545"/>
      <c r="AT55" s="545"/>
      <c r="AU55" s="545"/>
      <c r="AV55" s="546"/>
      <c r="AW55" s="541" t="s">
        <v>326</v>
      </c>
      <c r="AX55" s="542"/>
      <c r="AY55" s="542"/>
      <c r="AZ55" s="542"/>
      <c r="BA55" s="543"/>
      <c r="BB55" s="495" t="str">
        <f ca="1">BP185</f>
        <v/>
      </c>
      <c r="BC55" s="495"/>
      <c r="BD55" s="495"/>
      <c r="BE55" s="495"/>
      <c r="BF55" s="547" t="s">
        <v>360</v>
      </c>
      <c r="BG55" s="509"/>
      <c r="BK55" s="68">
        <v>54</v>
      </c>
      <c r="BL55" s="600"/>
      <c r="BM55" s="595"/>
      <c r="BN55" s="410" t="s">
        <v>64</v>
      </c>
      <c r="BO55" s="411"/>
      <c r="BP55" s="44" t="str">
        <f t="shared" ca="1" si="0"/>
        <v/>
      </c>
    </row>
    <row r="56" spans="1:68" ht="18" customHeight="1" x14ac:dyDescent="0.15">
      <c r="A56" s="550"/>
      <c r="B56" s="551"/>
      <c r="C56" s="554"/>
      <c r="D56" s="555"/>
      <c r="E56" s="578" t="s">
        <v>672</v>
      </c>
      <c r="F56" s="579"/>
      <c r="G56" s="579"/>
      <c r="H56" s="579"/>
      <c r="I56" s="580"/>
      <c r="J56" s="588" t="str">
        <f ca="1">BP186</f>
        <v/>
      </c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90"/>
      <c r="AF56" s="497" t="s">
        <v>113</v>
      </c>
      <c r="AG56" s="498"/>
      <c r="AH56" s="498"/>
      <c r="AI56" s="498"/>
      <c r="AJ56" s="498"/>
      <c r="AK56" s="499"/>
      <c r="AL56" s="472" t="str">
        <f ca="1">IF(BP188&lt;&gt;"", "■", "□")</f>
        <v>□</v>
      </c>
      <c r="AM56" s="473"/>
      <c r="AN56" s="481" t="s">
        <v>361</v>
      </c>
      <c r="AO56" s="483"/>
      <c r="AP56" s="472" t="str">
        <f ca="1">IF(BP189&lt;&gt;"", "■", "□")</f>
        <v>□</v>
      </c>
      <c r="AQ56" s="473"/>
      <c r="AR56" s="481" t="s">
        <v>362</v>
      </c>
      <c r="AS56" s="575"/>
      <c r="AT56" s="497" t="s">
        <v>115</v>
      </c>
      <c r="AU56" s="498"/>
      <c r="AV56" s="498"/>
      <c r="AW56" s="498"/>
      <c r="AX56" s="498"/>
      <c r="AY56" s="499"/>
      <c r="AZ56" s="472" t="str">
        <f ca="1">IF(BP190&lt;&gt;"", "■", "□")</f>
        <v>□</v>
      </c>
      <c r="BA56" s="473"/>
      <c r="BB56" s="481" t="s">
        <v>363</v>
      </c>
      <c r="BC56" s="483"/>
      <c r="BD56" s="472" t="str">
        <f ca="1">IF(BP191&lt;&gt;"", "■", "□")</f>
        <v>□</v>
      </c>
      <c r="BE56" s="473"/>
      <c r="BF56" s="481" t="s">
        <v>364</v>
      </c>
      <c r="BG56" s="482"/>
      <c r="BK56" s="68">
        <v>55</v>
      </c>
      <c r="BL56" s="600"/>
      <c r="BM56" s="595"/>
      <c r="BN56" s="410" t="s">
        <v>59</v>
      </c>
      <c r="BO56" s="411"/>
      <c r="BP56" s="44" t="str">
        <f t="shared" ca="1" si="0"/>
        <v/>
      </c>
    </row>
    <row r="57" spans="1:68" ht="18" customHeight="1" x14ac:dyDescent="0.15">
      <c r="A57" s="550"/>
      <c r="B57" s="551"/>
      <c r="C57" s="554"/>
      <c r="D57" s="555"/>
      <c r="E57" s="569" t="s">
        <v>365</v>
      </c>
      <c r="F57" s="570"/>
      <c r="G57" s="570"/>
      <c r="H57" s="570"/>
      <c r="I57" s="571"/>
      <c r="J57" s="440" t="str">
        <f ca="1">BP187</f>
        <v/>
      </c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3"/>
      <c r="AF57" s="574" t="s">
        <v>351</v>
      </c>
      <c r="AG57" s="443"/>
      <c r="AH57" s="443"/>
      <c r="AI57" s="443"/>
      <c r="AJ57" s="443"/>
      <c r="AK57" s="444"/>
      <c r="AL57" s="501" t="str">
        <f ca="1">BP192</f>
        <v/>
      </c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2"/>
      <c r="BK57" s="68">
        <v>56</v>
      </c>
      <c r="BL57" s="600"/>
      <c r="BM57" s="596"/>
      <c r="BN57" s="441" t="s">
        <v>281</v>
      </c>
      <c r="BO57" s="431"/>
      <c r="BP57" s="44" t="str">
        <f t="shared" ca="1" si="0"/>
        <v/>
      </c>
    </row>
    <row r="58" spans="1:68" ht="18" customHeight="1" x14ac:dyDescent="0.15">
      <c r="A58" s="550"/>
      <c r="B58" s="551"/>
      <c r="C58" s="554">
        <v>5</v>
      </c>
      <c r="D58" s="555"/>
      <c r="E58" s="591" t="s">
        <v>357</v>
      </c>
      <c r="F58" s="592"/>
      <c r="G58" s="592"/>
      <c r="H58" s="592"/>
      <c r="I58" s="593"/>
      <c r="J58" s="415" t="str">
        <f ca="1">BP193</f>
        <v/>
      </c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16"/>
      <c r="BC58" s="416"/>
      <c r="BD58" s="416"/>
      <c r="BE58" s="416"/>
      <c r="BF58" s="416"/>
      <c r="BG58" s="417"/>
      <c r="BK58" s="68">
        <v>57</v>
      </c>
      <c r="BL58" s="600"/>
      <c r="BM58" s="594" t="s">
        <v>65</v>
      </c>
      <c r="BN58" s="72" t="s">
        <v>66</v>
      </c>
      <c r="BO58" s="73" t="s">
        <v>67</v>
      </c>
      <c r="BP58" s="44" t="str">
        <f t="shared" ca="1" si="0"/>
        <v/>
      </c>
    </row>
    <row r="59" spans="1:68" ht="12" customHeight="1" x14ac:dyDescent="0.15">
      <c r="A59" s="550"/>
      <c r="B59" s="551"/>
      <c r="C59" s="554"/>
      <c r="D59" s="555"/>
      <c r="E59" s="556" t="s">
        <v>322</v>
      </c>
      <c r="F59" s="557"/>
      <c r="G59" s="557"/>
      <c r="H59" s="557"/>
      <c r="I59" s="558"/>
      <c r="J59" s="559" t="str">
        <f ca="1">BP194</f>
        <v/>
      </c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1"/>
      <c r="AF59" s="562" t="s">
        <v>358</v>
      </c>
      <c r="AG59" s="487"/>
      <c r="AH59" s="487"/>
      <c r="AI59" s="487"/>
      <c r="AJ59" s="487"/>
      <c r="AK59" s="488"/>
      <c r="AL59" s="563" t="str">
        <f ca="1">BP196</f>
        <v/>
      </c>
      <c r="AM59" s="564"/>
      <c r="AN59" s="564"/>
      <c r="AO59" s="564"/>
      <c r="AP59" s="564"/>
      <c r="AQ59" s="564"/>
      <c r="AR59" s="564"/>
      <c r="AS59" s="564"/>
      <c r="AT59" s="564"/>
      <c r="AU59" s="564"/>
      <c r="AV59" s="565"/>
      <c r="AW59" s="562" t="s">
        <v>324</v>
      </c>
      <c r="AX59" s="487"/>
      <c r="AY59" s="487"/>
      <c r="AZ59" s="487"/>
      <c r="BA59" s="488"/>
      <c r="BB59" s="493" t="str">
        <f ca="1">IF(BP197="*", "男", IF(BP198="*", "女", ""))</f>
        <v/>
      </c>
      <c r="BC59" s="493"/>
      <c r="BD59" s="493"/>
      <c r="BE59" s="493"/>
      <c r="BF59" s="493"/>
      <c r="BG59" s="494"/>
      <c r="BK59" s="68">
        <v>58</v>
      </c>
      <c r="BL59" s="600"/>
      <c r="BM59" s="595"/>
      <c r="BN59" s="576" t="s">
        <v>69</v>
      </c>
      <c r="BO59" s="577"/>
      <c r="BP59" s="44" t="str">
        <f t="shared" ca="1" si="0"/>
        <v/>
      </c>
    </row>
    <row r="60" spans="1:68" ht="6" customHeight="1" x14ac:dyDescent="0.15">
      <c r="A60" s="550"/>
      <c r="B60" s="551"/>
      <c r="C60" s="554"/>
      <c r="D60" s="555"/>
      <c r="E60" s="581" t="s">
        <v>359</v>
      </c>
      <c r="F60" s="405"/>
      <c r="G60" s="405"/>
      <c r="H60" s="405"/>
      <c r="I60" s="406"/>
      <c r="J60" s="435" t="str">
        <f ca="1">BP195</f>
        <v/>
      </c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582"/>
      <c r="AF60" s="528"/>
      <c r="AG60" s="479"/>
      <c r="AH60" s="479"/>
      <c r="AI60" s="479"/>
      <c r="AJ60" s="479"/>
      <c r="AK60" s="480"/>
      <c r="AL60" s="566"/>
      <c r="AM60" s="567"/>
      <c r="AN60" s="567"/>
      <c r="AO60" s="567"/>
      <c r="AP60" s="567"/>
      <c r="AQ60" s="567"/>
      <c r="AR60" s="567"/>
      <c r="AS60" s="567"/>
      <c r="AT60" s="567"/>
      <c r="AU60" s="567"/>
      <c r="AV60" s="568"/>
      <c r="AW60" s="528"/>
      <c r="AX60" s="479"/>
      <c r="AY60" s="479"/>
      <c r="AZ60" s="479"/>
      <c r="BA60" s="480"/>
      <c r="BB60" s="495"/>
      <c r="BC60" s="495"/>
      <c r="BD60" s="495"/>
      <c r="BE60" s="495"/>
      <c r="BF60" s="495"/>
      <c r="BG60" s="496"/>
      <c r="BK60" s="68">
        <v>59</v>
      </c>
      <c r="BL60" s="600"/>
      <c r="BM60" s="595"/>
      <c r="BN60" s="410" t="s">
        <v>70</v>
      </c>
      <c r="BO60" s="411"/>
      <c r="BP60" s="44" t="str">
        <f t="shared" ca="1" si="0"/>
        <v/>
      </c>
    </row>
    <row r="61" spans="1:68" ht="16.5" customHeight="1" x14ac:dyDescent="0.15">
      <c r="A61" s="550"/>
      <c r="B61" s="551"/>
      <c r="C61" s="554"/>
      <c r="D61" s="555"/>
      <c r="E61" s="523"/>
      <c r="F61" s="524"/>
      <c r="G61" s="524"/>
      <c r="H61" s="524"/>
      <c r="I61" s="525"/>
      <c r="J61" s="583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5"/>
      <c r="AF61" s="541" t="s">
        <v>32</v>
      </c>
      <c r="AG61" s="542"/>
      <c r="AH61" s="542"/>
      <c r="AI61" s="542"/>
      <c r="AJ61" s="542"/>
      <c r="AK61" s="543"/>
      <c r="AL61" s="544" t="str">
        <f ca="1">IF(ISERROR(VALUE(IF(BP199="*","m",IF(BP200="*","t",IF(BP201="*","s",IF(BP202="*","h",IF(BP203="*","r",""))))) &amp; BP204 &amp; "." &amp; BP205 &amp; "." &amp; BP206)), "", VALUE(IF(BP199="*","m",IF(BP200="*","t",IF(BP201="*","s",IF(BP202="*","h",IF(BP203="*","r",""))))) &amp; BP204 &amp; "." &amp; BP205 &amp; "." &amp; BP206))</f>
        <v/>
      </c>
      <c r="AM61" s="545"/>
      <c r="AN61" s="545"/>
      <c r="AO61" s="545"/>
      <c r="AP61" s="545"/>
      <c r="AQ61" s="545"/>
      <c r="AR61" s="545"/>
      <c r="AS61" s="545"/>
      <c r="AT61" s="545"/>
      <c r="AU61" s="545"/>
      <c r="AV61" s="546"/>
      <c r="AW61" s="541" t="s">
        <v>326</v>
      </c>
      <c r="AX61" s="542"/>
      <c r="AY61" s="542"/>
      <c r="AZ61" s="542"/>
      <c r="BA61" s="543"/>
      <c r="BB61" s="495" t="str">
        <f ca="1">BP207</f>
        <v/>
      </c>
      <c r="BC61" s="495"/>
      <c r="BD61" s="495"/>
      <c r="BE61" s="495"/>
      <c r="BF61" s="547" t="s">
        <v>360</v>
      </c>
      <c r="BG61" s="509"/>
      <c r="BK61" s="68">
        <v>60</v>
      </c>
      <c r="BL61" s="600"/>
      <c r="BM61" s="595"/>
      <c r="BN61" s="410" t="s">
        <v>71</v>
      </c>
      <c r="BO61" s="411"/>
      <c r="BP61" s="44" t="str">
        <f t="shared" ca="1" si="0"/>
        <v/>
      </c>
    </row>
    <row r="62" spans="1:68" ht="18" customHeight="1" x14ac:dyDescent="0.15">
      <c r="A62" s="550"/>
      <c r="B62" s="551"/>
      <c r="C62" s="554"/>
      <c r="D62" s="555"/>
      <c r="E62" s="578" t="s">
        <v>672</v>
      </c>
      <c r="F62" s="579"/>
      <c r="G62" s="579"/>
      <c r="H62" s="579"/>
      <c r="I62" s="580"/>
      <c r="J62" s="588" t="str">
        <f ca="1">BP208</f>
        <v/>
      </c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90"/>
      <c r="AF62" s="497" t="s">
        <v>113</v>
      </c>
      <c r="AG62" s="498"/>
      <c r="AH62" s="498"/>
      <c r="AI62" s="498"/>
      <c r="AJ62" s="498"/>
      <c r="AK62" s="499"/>
      <c r="AL62" s="472" t="str">
        <f ca="1">IF(BP210&lt;&gt;"", "■", "□")</f>
        <v>□</v>
      </c>
      <c r="AM62" s="473"/>
      <c r="AN62" s="481" t="s">
        <v>361</v>
      </c>
      <c r="AO62" s="483"/>
      <c r="AP62" s="472" t="str">
        <f ca="1">IF(BP211&lt;&gt;"", "■", "□")</f>
        <v>□</v>
      </c>
      <c r="AQ62" s="473"/>
      <c r="AR62" s="481" t="s">
        <v>362</v>
      </c>
      <c r="AS62" s="575"/>
      <c r="AT62" s="497" t="s">
        <v>115</v>
      </c>
      <c r="AU62" s="498"/>
      <c r="AV62" s="498"/>
      <c r="AW62" s="498"/>
      <c r="AX62" s="498"/>
      <c r="AY62" s="499"/>
      <c r="AZ62" s="472" t="str">
        <f ca="1">IF(BP212&lt;&gt;"", "■", "□")</f>
        <v>□</v>
      </c>
      <c r="BA62" s="473"/>
      <c r="BB62" s="481" t="s">
        <v>363</v>
      </c>
      <c r="BC62" s="483"/>
      <c r="BD62" s="472" t="str">
        <f ca="1">IF(BP213&lt;&gt;"", "■", "□")</f>
        <v>□</v>
      </c>
      <c r="BE62" s="473"/>
      <c r="BF62" s="481" t="s">
        <v>364</v>
      </c>
      <c r="BG62" s="482"/>
      <c r="BK62" s="68">
        <v>61</v>
      </c>
      <c r="BL62" s="600"/>
      <c r="BM62" s="595"/>
      <c r="BN62" s="74" t="s">
        <v>72</v>
      </c>
      <c r="BO62" s="75" t="s">
        <v>73</v>
      </c>
      <c r="BP62" s="44" t="str">
        <f t="shared" ca="1" si="0"/>
        <v/>
      </c>
    </row>
    <row r="63" spans="1:68" ht="18" customHeight="1" x14ac:dyDescent="0.15">
      <c r="A63" s="552"/>
      <c r="B63" s="553"/>
      <c r="C63" s="554"/>
      <c r="D63" s="555"/>
      <c r="E63" s="569" t="s">
        <v>365</v>
      </c>
      <c r="F63" s="570"/>
      <c r="G63" s="570"/>
      <c r="H63" s="570"/>
      <c r="I63" s="571"/>
      <c r="J63" s="440" t="str">
        <f ca="1">BP209</f>
        <v/>
      </c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3"/>
      <c r="AF63" s="574" t="s">
        <v>351</v>
      </c>
      <c r="AG63" s="443"/>
      <c r="AH63" s="443"/>
      <c r="AI63" s="443"/>
      <c r="AJ63" s="443"/>
      <c r="AK63" s="444"/>
      <c r="AL63" s="501" t="str">
        <f ca="1">BP214</f>
        <v/>
      </c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2"/>
      <c r="BK63" s="68">
        <v>62</v>
      </c>
      <c r="BL63" s="600"/>
      <c r="BM63" s="595"/>
      <c r="BN63" s="74" t="s">
        <v>72</v>
      </c>
      <c r="BO63" s="76" t="s">
        <v>74</v>
      </c>
      <c r="BP63" s="44" t="str">
        <f t="shared" ca="1" si="0"/>
        <v/>
      </c>
    </row>
    <row r="64" spans="1:68" ht="17.25" x14ac:dyDescent="0.15">
      <c r="A64" s="357" t="s">
        <v>318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K64" s="68">
        <v>63</v>
      </c>
      <c r="BL64" s="600"/>
      <c r="BM64" s="595"/>
      <c r="BN64" s="74" t="s">
        <v>75</v>
      </c>
      <c r="BO64" s="76" t="s">
        <v>73</v>
      </c>
      <c r="BP64" s="44" t="str">
        <f t="shared" ca="1" si="0"/>
        <v/>
      </c>
    </row>
    <row r="65" spans="1:95" ht="5.0999999999999996" customHeight="1" x14ac:dyDescent="0.15">
      <c r="BK65" s="68">
        <v>64</v>
      </c>
      <c r="BL65" s="600"/>
      <c r="BM65" s="596"/>
      <c r="BN65" s="77" t="s">
        <v>75</v>
      </c>
      <c r="BO65" s="78" t="s">
        <v>74</v>
      </c>
      <c r="BP65" s="44" t="str">
        <f t="shared" ca="1" si="0"/>
        <v/>
      </c>
    </row>
    <row r="66" spans="1:95" ht="14.1" customHeight="1" x14ac:dyDescent="0.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358" t="s">
        <v>13</v>
      </c>
      <c r="AC66" s="358"/>
      <c r="AD66" s="358"/>
      <c r="AE66" s="358"/>
      <c r="AF66" s="359"/>
      <c r="AG66" s="448" t="str">
        <f ca="1">BP16</f>
        <v/>
      </c>
      <c r="AH66" s="449"/>
      <c r="AI66" s="449"/>
      <c r="AJ66" s="449"/>
      <c r="AK66" s="449"/>
      <c r="AL66" s="449"/>
      <c r="AM66" s="449"/>
      <c r="AN66" s="449"/>
      <c r="AO66" s="449"/>
      <c r="AP66" s="387"/>
      <c r="AQ66" s="362" t="s">
        <v>320</v>
      </c>
      <c r="AR66" s="362"/>
      <c r="AS66" s="362"/>
      <c r="AT66" s="362"/>
      <c r="AU66" s="362"/>
      <c r="AV66" s="363"/>
      <c r="AW66" s="447" t="str">
        <f ca="1">IF(ISERROR(VALUE(BP5 &amp; "/" &amp; BP6 &amp; "/" &amp; BP7)), "", VALUE(BP5 &amp; "/" &amp; BP6 &amp; "/" &amp; BP7))</f>
        <v/>
      </c>
      <c r="AX66" s="604"/>
      <c r="AY66" s="604"/>
      <c r="AZ66" s="604"/>
      <c r="BA66" s="604"/>
      <c r="BB66" s="604"/>
      <c r="BC66" s="604"/>
      <c r="BD66" s="604"/>
      <c r="BE66" s="604"/>
      <c r="BF66" s="604"/>
      <c r="BG66" s="604"/>
      <c r="BK66" s="68">
        <v>65</v>
      </c>
      <c r="BL66" s="600"/>
      <c r="BM66" s="601" t="s">
        <v>76</v>
      </c>
      <c r="BN66" s="477" t="s">
        <v>77</v>
      </c>
      <c r="BO66" s="422"/>
      <c r="BP66" s="44" t="str">
        <f t="shared" ca="1" si="0"/>
        <v/>
      </c>
    </row>
    <row r="67" spans="1:95" ht="5.0999999999999996" customHeight="1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K67" s="68">
        <v>66</v>
      </c>
      <c r="BL67" s="600"/>
      <c r="BM67" s="602"/>
      <c r="BN67" s="410" t="s">
        <v>78</v>
      </c>
      <c r="BO67" s="411"/>
      <c r="BP67" s="44" t="str">
        <f t="shared" ca="1" si="0"/>
        <v/>
      </c>
    </row>
    <row r="68" spans="1:95" customFormat="1" ht="13.35" customHeight="1" x14ac:dyDescent="0.15">
      <c r="A68" s="605" t="s">
        <v>366</v>
      </c>
      <c r="B68" s="606"/>
      <c r="C68" s="358" t="s">
        <v>367</v>
      </c>
      <c r="D68" s="358"/>
      <c r="E68" s="358"/>
      <c r="F68" s="358"/>
      <c r="G68" s="358"/>
      <c r="H68" s="358"/>
      <c r="I68" s="359"/>
      <c r="J68" s="373" t="str">
        <f ca="1">IF(BP215&lt;&gt;"", "■", "□")</f>
        <v>□</v>
      </c>
      <c r="K68" s="374"/>
      <c r="L68" s="375" t="s">
        <v>297</v>
      </c>
      <c r="M68" s="376"/>
      <c r="N68" s="376"/>
      <c r="O68" s="376"/>
      <c r="P68" s="376"/>
      <c r="Q68" s="376"/>
      <c r="R68" s="377"/>
      <c r="S68" s="373" t="str">
        <f ca="1">IF(BP216&lt;&gt;"", "■", "□")</f>
        <v>□</v>
      </c>
      <c r="T68" s="374"/>
      <c r="U68" s="375" t="s">
        <v>298</v>
      </c>
      <c r="V68" s="376"/>
      <c r="W68" s="376"/>
      <c r="X68" s="376"/>
      <c r="Y68" s="376"/>
      <c r="Z68" s="376"/>
      <c r="AA68" s="377"/>
      <c r="AB68" s="373" t="str">
        <f ca="1">IF(BP217&lt;&gt;"", "■", "□")</f>
        <v>□</v>
      </c>
      <c r="AC68" s="374"/>
      <c r="AD68" s="375" t="s">
        <v>124</v>
      </c>
      <c r="AE68" s="376"/>
      <c r="AF68" s="376"/>
      <c r="AG68" s="376"/>
      <c r="AH68" s="376"/>
      <c r="AI68" s="376"/>
      <c r="AJ68" s="377"/>
      <c r="AK68" s="373" t="str">
        <f ca="1">IF(OR(BP218&lt;&gt;"", BP219&lt;&gt;""), "■", "□")</f>
        <v>□</v>
      </c>
      <c r="AL68" s="374"/>
      <c r="AM68" s="375" t="s">
        <v>336</v>
      </c>
      <c r="AN68" s="376"/>
      <c r="AO68" s="376"/>
      <c r="AP68" s="377"/>
      <c r="AQ68" s="59" t="s">
        <v>329</v>
      </c>
      <c r="AR68" s="514" t="str">
        <f ca="1">BP219</f>
        <v/>
      </c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  <c r="BD68" s="514"/>
      <c r="BE68" s="514"/>
      <c r="BF68" s="514"/>
      <c r="BG68" s="56" t="s">
        <v>331</v>
      </c>
      <c r="BK68" s="68">
        <v>67</v>
      </c>
      <c r="BL68" s="600"/>
      <c r="BM68" s="602"/>
      <c r="BN68" s="410" t="s">
        <v>79</v>
      </c>
      <c r="BO68" s="411"/>
      <c r="BP68" s="44" t="str">
        <f t="shared" ca="1" si="0"/>
        <v/>
      </c>
      <c r="BQ68" s="44"/>
      <c r="BR68" s="44"/>
      <c r="BS68" s="44"/>
    </row>
    <row r="69" spans="1:95" customFormat="1" ht="13.35" customHeight="1" x14ac:dyDescent="0.15">
      <c r="A69" s="605"/>
      <c r="B69" s="606"/>
      <c r="C69" s="358"/>
      <c r="D69" s="358"/>
      <c r="E69" s="358"/>
      <c r="F69" s="358"/>
      <c r="G69" s="358"/>
      <c r="H69" s="358"/>
      <c r="I69" s="359"/>
      <c r="J69" s="486" t="s">
        <v>351</v>
      </c>
      <c r="K69" s="487"/>
      <c r="L69" s="487"/>
      <c r="M69" s="488"/>
      <c r="N69" s="501" t="str">
        <f ca="1">BP220</f>
        <v/>
      </c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2"/>
      <c r="BK69" s="68">
        <v>68</v>
      </c>
      <c r="BL69" s="600"/>
      <c r="BM69" s="602"/>
      <c r="BN69" s="410" t="s">
        <v>80</v>
      </c>
      <c r="BO69" s="411"/>
      <c r="BP69" s="44" t="str">
        <f t="shared" ca="1" si="0"/>
        <v/>
      </c>
      <c r="BQ69" s="44"/>
      <c r="BR69" s="44"/>
      <c r="BS69" s="44"/>
    </row>
    <row r="70" spans="1:95" customFormat="1" ht="13.35" customHeight="1" x14ac:dyDescent="0.15">
      <c r="A70" s="605"/>
      <c r="B70" s="606"/>
      <c r="C70" s="358" t="s">
        <v>368</v>
      </c>
      <c r="D70" s="358"/>
      <c r="E70" s="358"/>
      <c r="F70" s="358"/>
      <c r="G70" s="358"/>
      <c r="H70" s="358"/>
      <c r="I70" s="359"/>
      <c r="J70" s="373" t="str">
        <f ca="1">IF(BP221&lt;&gt;"", "■", "□")</f>
        <v>□</v>
      </c>
      <c r="K70" s="374"/>
      <c r="L70" s="375" t="s">
        <v>126</v>
      </c>
      <c r="M70" s="376"/>
      <c r="N70" s="376"/>
      <c r="O70" s="376"/>
      <c r="P70" s="376"/>
      <c r="Q70" s="376"/>
      <c r="R70" s="377"/>
      <c r="S70" s="373" t="str">
        <f ca="1">IF(BP222&lt;&gt;"", "■", "□")</f>
        <v>□</v>
      </c>
      <c r="T70" s="374"/>
      <c r="U70" s="375" t="s">
        <v>127</v>
      </c>
      <c r="V70" s="376"/>
      <c r="W70" s="376"/>
      <c r="X70" s="376"/>
      <c r="Y70" s="376"/>
      <c r="Z70" s="376"/>
      <c r="AA70" s="377"/>
      <c r="AB70" s="373" t="str">
        <f ca="1">IF(OR(BP223&lt;&gt;"", BP224&lt;&gt;""), "■", "□")</f>
        <v>□</v>
      </c>
      <c r="AC70" s="374"/>
      <c r="AD70" s="375" t="s">
        <v>336</v>
      </c>
      <c r="AE70" s="376"/>
      <c r="AF70" s="376"/>
      <c r="AG70" s="377"/>
      <c r="AH70" s="59" t="s">
        <v>329</v>
      </c>
      <c r="AI70" s="514" t="str">
        <f ca="1">BP224</f>
        <v/>
      </c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6" t="s">
        <v>331</v>
      </c>
      <c r="BK70" s="68">
        <v>69</v>
      </c>
      <c r="BL70" s="600"/>
      <c r="BM70" s="602"/>
      <c r="BN70" s="410" t="s">
        <v>81</v>
      </c>
      <c r="BO70" s="411"/>
      <c r="BP70" s="44" t="str">
        <f t="shared" ref="BP70:BP137" ca="1" si="1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  <c r="BQ70" s="44"/>
      <c r="BR70" s="44"/>
      <c r="BS70" s="44"/>
    </row>
    <row r="71" spans="1:95" customFormat="1" ht="13.35" customHeight="1" x14ac:dyDescent="0.15">
      <c r="A71" s="605"/>
      <c r="B71" s="606"/>
      <c r="C71" s="358"/>
      <c r="D71" s="358"/>
      <c r="E71" s="358"/>
      <c r="F71" s="358"/>
      <c r="G71" s="358"/>
      <c r="H71" s="358"/>
      <c r="I71" s="359"/>
      <c r="J71" s="486" t="s">
        <v>351</v>
      </c>
      <c r="K71" s="487"/>
      <c r="L71" s="487"/>
      <c r="M71" s="488"/>
      <c r="N71" s="501" t="str">
        <f ca="1">BP225</f>
        <v/>
      </c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2"/>
      <c r="BK71" s="68">
        <v>70</v>
      </c>
      <c r="BL71" s="600"/>
      <c r="BM71" s="602"/>
      <c r="BN71" s="410" t="s">
        <v>82</v>
      </c>
      <c r="BO71" s="411"/>
      <c r="BP71" s="44" t="str">
        <f t="shared" ca="1" si="1"/>
        <v/>
      </c>
      <c r="BQ71" s="44"/>
      <c r="BR71" s="44"/>
      <c r="BS71" s="44"/>
    </row>
    <row r="72" spans="1:95" customFormat="1" ht="13.35" customHeight="1" x14ac:dyDescent="0.15">
      <c r="A72" s="605"/>
      <c r="B72" s="606"/>
      <c r="C72" s="358" t="s">
        <v>369</v>
      </c>
      <c r="D72" s="358"/>
      <c r="E72" s="358"/>
      <c r="F72" s="358"/>
      <c r="G72" s="358"/>
      <c r="H72" s="358"/>
      <c r="I72" s="359"/>
      <c r="J72" s="373" t="str">
        <f ca="1">IF(BP226&lt;&gt;"", "■", "□")</f>
        <v>□</v>
      </c>
      <c r="K72" s="374"/>
      <c r="L72" s="375" t="s">
        <v>126</v>
      </c>
      <c r="M72" s="376"/>
      <c r="N72" s="376"/>
      <c r="O72" s="376"/>
      <c r="P72" s="376"/>
      <c r="Q72" s="376"/>
      <c r="R72" s="377"/>
      <c r="S72" s="373" t="str">
        <f ca="1">IF(BP227&lt;&gt;"", "■", "□")</f>
        <v>□</v>
      </c>
      <c r="T72" s="374"/>
      <c r="U72" s="375" t="s">
        <v>127</v>
      </c>
      <c r="V72" s="376"/>
      <c r="W72" s="376"/>
      <c r="X72" s="376"/>
      <c r="Y72" s="376"/>
      <c r="Z72" s="376"/>
      <c r="AA72" s="377"/>
      <c r="AB72" s="373" t="str">
        <f ca="1">IF(OR(BP228&lt;&gt;"", BP229&lt;&gt;""), "■", "□")</f>
        <v>□</v>
      </c>
      <c r="AC72" s="374"/>
      <c r="AD72" s="375" t="s">
        <v>336</v>
      </c>
      <c r="AE72" s="376"/>
      <c r="AF72" s="376"/>
      <c r="AG72" s="377"/>
      <c r="AH72" s="59" t="s">
        <v>329</v>
      </c>
      <c r="AI72" s="514" t="str">
        <f ca="1">BP229</f>
        <v/>
      </c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6" t="s">
        <v>331</v>
      </c>
      <c r="BK72" s="68">
        <v>71</v>
      </c>
      <c r="BL72" s="600"/>
      <c r="BM72" s="602"/>
      <c r="BN72" s="410" t="s">
        <v>282</v>
      </c>
      <c r="BO72" s="411"/>
      <c r="BP72" s="44" t="str">
        <f t="shared" ca="1" si="1"/>
        <v/>
      </c>
      <c r="BQ72" s="44"/>
      <c r="BR72" s="44"/>
      <c r="BS72" s="44"/>
    </row>
    <row r="73" spans="1:95" customFormat="1" ht="13.35" customHeight="1" x14ac:dyDescent="0.15">
      <c r="A73" s="605"/>
      <c r="B73" s="606"/>
      <c r="C73" s="358"/>
      <c r="D73" s="358"/>
      <c r="E73" s="358"/>
      <c r="F73" s="358"/>
      <c r="G73" s="358"/>
      <c r="H73" s="358"/>
      <c r="I73" s="359"/>
      <c r="J73" s="486" t="s">
        <v>351</v>
      </c>
      <c r="K73" s="487"/>
      <c r="L73" s="487"/>
      <c r="M73" s="488"/>
      <c r="N73" s="501" t="str">
        <f ca="1">BP230</f>
        <v/>
      </c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2"/>
      <c r="BK73" s="68">
        <v>72</v>
      </c>
      <c r="BL73" s="600"/>
      <c r="BM73" s="602"/>
      <c r="BN73" s="410" t="s">
        <v>283</v>
      </c>
      <c r="BO73" s="411"/>
      <c r="BP73" s="44" t="str">
        <f t="shared" ca="1" si="1"/>
        <v/>
      </c>
      <c r="BQ73" s="44"/>
      <c r="BR73" s="44"/>
      <c r="BS73" s="44"/>
    </row>
    <row r="74" spans="1:95" customFormat="1" ht="13.35" customHeight="1" x14ac:dyDescent="0.15">
      <c r="A74" s="605" t="s">
        <v>131</v>
      </c>
      <c r="B74" s="606"/>
      <c r="C74" s="358" t="s">
        <v>370</v>
      </c>
      <c r="D74" s="358"/>
      <c r="E74" s="358"/>
      <c r="F74" s="358"/>
      <c r="G74" s="358"/>
      <c r="H74" s="358"/>
      <c r="I74" s="359"/>
      <c r="J74" s="381" t="str">
        <f ca="1">IF(BP231&lt;&gt;"", "■", "□")</f>
        <v>□</v>
      </c>
      <c r="K74" s="607"/>
      <c r="L74" s="608" t="s">
        <v>133</v>
      </c>
      <c r="M74" s="609"/>
      <c r="N74" s="609"/>
      <c r="O74" s="609"/>
      <c r="P74" s="609"/>
      <c r="Q74" s="609"/>
      <c r="R74" s="610"/>
      <c r="S74" s="381" t="str">
        <f ca="1">IF(BP232&lt;&gt;"", "■", "□")</f>
        <v>□</v>
      </c>
      <c r="T74" s="607"/>
      <c r="U74" s="611" t="s">
        <v>371</v>
      </c>
      <c r="V74" s="612"/>
      <c r="W74" s="612"/>
      <c r="X74" s="612"/>
      <c r="Y74" s="612"/>
      <c r="Z74" s="612"/>
      <c r="AA74" s="613"/>
      <c r="AB74" s="381" t="str">
        <f ca="1">IF(BP233&lt;&gt;"", "■", "□")</f>
        <v>□</v>
      </c>
      <c r="AC74" s="607"/>
      <c r="AD74" s="608" t="s">
        <v>135</v>
      </c>
      <c r="AE74" s="609"/>
      <c r="AF74" s="609"/>
      <c r="AG74" s="376"/>
      <c r="AH74" s="376"/>
      <c r="AI74" s="376"/>
      <c r="AJ74" s="377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32"/>
      <c r="BK74" s="68">
        <v>73</v>
      </c>
      <c r="BL74" s="600"/>
      <c r="BM74" s="602"/>
      <c r="BN74" s="410" t="s">
        <v>83</v>
      </c>
      <c r="BO74" s="411"/>
      <c r="BP74" s="44" t="str">
        <f t="shared" ca="1" si="1"/>
        <v/>
      </c>
      <c r="BQ74" s="44"/>
      <c r="BR74" s="44"/>
      <c r="BS74" s="44"/>
      <c r="CP74" s="34"/>
      <c r="CQ74" s="34"/>
    </row>
    <row r="75" spans="1:95" customFormat="1" ht="13.35" customHeight="1" x14ac:dyDescent="0.15">
      <c r="A75" s="605"/>
      <c r="B75" s="606"/>
      <c r="C75" s="358"/>
      <c r="D75" s="358"/>
      <c r="E75" s="358"/>
      <c r="F75" s="358"/>
      <c r="G75" s="358"/>
      <c r="H75" s="358"/>
      <c r="I75" s="359"/>
      <c r="J75" s="619" t="str">
        <f ca="1">IF(OR(BP234&lt;&gt;"", BP235&lt;&gt;""), "■", "□")</f>
        <v>□</v>
      </c>
      <c r="K75" s="619"/>
      <c r="L75" s="620" t="s">
        <v>372</v>
      </c>
      <c r="M75" s="620"/>
      <c r="N75" s="620"/>
      <c r="O75" s="620"/>
      <c r="P75" s="61" t="s">
        <v>329</v>
      </c>
      <c r="Q75" s="619" t="str">
        <f ca="1">IF(BP234&lt;&gt;"", "■", "□")</f>
        <v>□</v>
      </c>
      <c r="R75" s="619"/>
      <c r="S75" s="547" t="s">
        <v>373</v>
      </c>
      <c r="T75" s="547"/>
      <c r="U75" s="547"/>
      <c r="V75" s="547"/>
      <c r="W75" s="619" t="str">
        <f ca="1">IF(BP235&lt;&gt;"", "■", "□")</f>
        <v>□</v>
      </c>
      <c r="X75" s="619"/>
      <c r="Y75" s="620" t="s">
        <v>374</v>
      </c>
      <c r="Z75" s="620"/>
      <c r="AA75" s="620"/>
      <c r="AB75" s="620"/>
      <c r="AC75" s="620"/>
      <c r="AD75" s="620"/>
      <c r="AE75" s="620"/>
      <c r="AF75" s="61" t="s">
        <v>331</v>
      </c>
      <c r="AG75" s="472" t="str">
        <f ca="1">IF(BP236&lt;&gt;"", "■", "□")</f>
        <v>□</v>
      </c>
      <c r="AH75" s="473"/>
      <c r="AI75" s="481" t="s">
        <v>136</v>
      </c>
      <c r="AJ75" s="482"/>
      <c r="AK75" s="482"/>
      <c r="AL75" s="482"/>
      <c r="AM75" s="482"/>
      <c r="AN75" s="482"/>
      <c r="AO75" s="483"/>
      <c r="AP75" s="472" t="str">
        <f ca="1">IF(BP237&lt;&gt;"", "■", "□")</f>
        <v>□</v>
      </c>
      <c r="AQ75" s="473"/>
      <c r="AR75" s="481" t="s">
        <v>137</v>
      </c>
      <c r="AS75" s="482"/>
      <c r="AT75" s="482"/>
      <c r="AU75" s="482"/>
      <c r="AV75" s="482"/>
      <c r="AW75" s="482"/>
      <c r="AX75" s="483"/>
      <c r="AY75" s="547"/>
      <c r="AZ75" s="547"/>
      <c r="BA75" s="547"/>
      <c r="BB75" s="547"/>
      <c r="BC75" s="547"/>
      <c r="BD75" s="547"/>
      <c r="BE75" s="547"/>
      <c r="BF75" s="547"/>
      <c r="BG75" s="509"/>
      <c r="BK75" s="68">
        <v>74</v>
      </c>
      <c r="BL75" s="600"/>
      <c r="BM75" s="602"/>
      <c r="BN75" s="410" t="s">
        <v>84</v>
      </c>
      <c r="BO75" s="411"/>
      <c r="BP75" s="44" t="str">
        <f t="shared" ca="1" si="1"/>
        <v/>
      </c>
      <c r="BQ75" s="44"/>
      <c r="BR75" s="44"/>
      <c r="BS75" s="44"/>
      <c r="CP75" s="34"/>
      <c r="CQ75" s="34"/>
    </row>
    <row r="76" spans="1:95" customFormat="1" ht="13.35" customHeight="1" x14ac:dyDescent="0.15">
      <c r="A76" s="605"/>
      <c r="B76" s="606"/>
      <c r="C76" s="358"/>
      <c r="D76" s="358"/>
      <c r="E76" s="358"/>
      <c r="F76" s="358"/>
      <c r="G76" s="358"/>
      <c r="H76" s="358"/>
      <c r="I76" s="359"/>
      <c r="J76" s="486" t="s">
        <v>351</v>
      </c>
      <c r="K76" s="487"/>
      <c r="L76" s="487"/>
      <c r="M76" s="488"/>
      <c r="N76" s="501" t="str">
        <f ca="1">BP238</f>
        <v/>
      </c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2"/>
      <c r="BK76" s="68">
        <v>75</v>
      </c>
      <c r="BL76" s="600"/>
      <c r="BM76" s="602"/>
      <c r="BN76" s="410" t="s">
        <v>59</v>
      </c>
      <c r="BO76" s="411"/>
      <c r="BP76" s="44" t="str">
        <f t="shared" ca="1" si="1"/>
        <v/>
      </c>
      <c r="BQ76" s="44"/>
      <c r="BR76" s="44"/>
      <c r="BS76" s="44"/>
      <c r="CP76" s="34"/>
      <c r="CQ76" s="34"/>
    </row>
    <row r="77" spans="1:95" customFormat="1" ht="13.35" customHeight="1" x14ac:dyDescent="0.15">
      <c r="A77" s="605"/>
      <c r="B77" s="606"/>
      <c r="C77" s="367" t="s">
        <v>375</v>
      </c>
      <c r="D77" s="368"/>
      <c r="E77" s="368"/>
      <c r="F77" s="368"/>
      <c r="G77" s="368"/>
      <c r="H77" s="368"/>
      <c r="I77" s="369"/>
      <c r="J77" s="373" t="str">
        <f ca="1">IF(BP239&lt;&gt;"", "■", "□")</f>
        <v>□</v>
      </c>
      <c r="K77" s="374"/>
      <c r="L77" s="375" t="s">
        <v>133</v>
      </c>
      <c r="M77" s="376"/>
      <c r="N77" s="376"/>
      <c r="O77" s="376"/>
      <c r="P77" s="376"/>
      <c r="Q77" s="376"/>
      <c r="R77" s="377"/>
      <c r="S77" s="373" t="str">
        <f ca="1">IF(BP240&lt;&gt;"", "■", "□")</f>
        <v>□</v>
      </c>
      <c r="T77" s="374"/>
      <c r="U77" s="616" t="s">
        <v>371</v>
      </c>
      <c r="V77" s="617"/>
      <c r="W77" s="617"/>
      <c r="X77" s="617"/>
      <c r="Y77" s="617"/>
      <c r="Z77" s="617"/>
      <c r="AA77" s="618"/>
      <c r="AB77" s="373" t="str">
        <f ca="1">IF(BP241&lt;&gt;"", "■", "□")</f>
        <v>□</v>
      </c>
      <c r="AC77" s="374"/>
      <c r="AD77" s="375" t="s">
        <v>135</v>
      </c>
      <c r="AE77" s="376"/>
      <c r="AF77" s="376"/>
      <c r="AG77" s="376"/>
      <c r="AH77" s="376"/>
      <c r="AI77" s="376"/>
      <c r="AJ77" s="377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  <c r="BE77" s="484"/>
      <c r="BF77" s="484"/>
      <c r="BG77" s="432"/>
      <c r="BK77" s="68">
        <v>76</v>
      </c>
      <c r="BL77" s="600"/>
      <c r="BM77" s="602"/>
      <c r="BN77" s="410" t="s">
        <v>85</v>
      </c>
      <c r="BO77" s="411"/>
      <c r="BP77" s="44" t="str">
        <f t="shared" ca="1" si="1"/>
        <v/>
      </c>
      <c r="BQ77" s="44"/>
      <c r="BR77" s="44"/>
      <c r="BS77" s="44"/>
      <c r="CP77" s="34"/>
      <c r="CQ77" s="34"/>
    </row>
    <row r="78" spans="1:95" customFormat="1" ht="13.35" customHeight="1" x14ac:dyDescent="0.15">
      <c r="A78" s="605"/>
      <c r="B78" s="606"/>
      <c r="C78" s="370"/>
      <c r="D78" s="371"/>
      <c r="E78" s="371"/>
      <c r="F78" s="371"/>
      <c r="G78" s="371"/>
      <c r="H78" s="371"/>
      <c r="I78" s="372"/>
      <c r="J78" s="486" t="s">
        <v>351</v>
      </c>
      <c r="K78" s="487"/>
      <c r="L78" s="487"/>
      <c r="M78" s="488"/>
      <c r="N78" s="501" t="str">
        <f ca="1">BP242</f>
        <v/>
      </c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2"/>
      <c r="BK78" s="68">
        <v>77</v>
      </c>
      <c r="BL78" s="600"/>
      <c r="BM78" s="603"/>
      <c r="BN78" s="441" t="s">
        <v>60</v>
      </c>
      <c r="BO78" s="431"/>
      <c r="BP78" s="44" t="str">
        <f t="shared" ca="1" si="1"/>
        <v/>
      </c>
      <c r="BQ78" s="44"/>
      <c r="BR78" s="44"/>
      <c r="BS78" s="44"/>
      <c r="CP78" s="34"/>
      <c r="CQ78" s="34"/>
    </row>
    <row r="79" spans="1:95" customFormat="1" ht="13.35" customHeight="1" x14ac:dyDescent="0.15">
      <c r="A79" s="605"/>
      <c r="B79" s="606"/>
      <c r="C79" s="367" t="s">
        <v>376</v>
      </c>
      <c r="D79" s="368"/>
      <c r="E79" s="368"/>
      <c r="F79" s="368"/>
      <c r="G79" s="368"/>
      <c r="H79" s="368"/>
      <c r="I79" s="369"/>
      <c r="J79" s="566" t="str">
        <f ca="1">IF(BP243&lt;&gt;"", "■", "□")</f>
        <v>□</v>
      </c>
      <c r="K79" s="374"/>
      <c r="L79" s="375" t="s">
        <v>133</v>
      </c>
      <c r="M79" s="376"/>
      <c r="N79" s="376"/>
      <c r="O79" s="376"/>
      <c r="P79" s="376"/>
      <c r="Q79" s="376"/>
      <c r="R79" s="377"/>
      <c r="S79" s="373" t="str">
        <f ca="1">IF(BP244&lt;&gt;"", "■", "□")</f>
        <v>□</v>
      </c>
      <c r="T79" s="374"/>
      <c r="U79" s="616" t="s">
        <v>371</v>
      </c>
      <c r="V79" s="617"/>
      <c r="W79" s="617"/>
      <c r="X79" s="617"/>
      <c r="Y79" s="617"/>
      <c r="Z79" s="617"/>
      <c r="AA79" s="618"/>
      <c r="AB79" s="373" t="str">
        <f ca="1">IF(BP245&lt;&gt;"", "■", "□")</f>
        <v>□</v>
      </c>
      <c r="AC79" s="374"/>
      <c r="AD79" s="375" t="s">
        <v>135</v>
      </c>
      <c r="AE79" s="376"/>
      <c r="AF79" s="376"/>
      <c r="AG79" s="376"/>
      <c r="AH79" s="376"/>
      <c r="AI79" s="376"/>
      <c r="AJ79" s="377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32"/>
      <c r="BK79" s="68">
        <v>78</v>
      </c>
      <c r="BL79" s="600"/>
      <c r="BM79" s="502" t="s">
        <v>86</v>
      </c>
      <c r="BN79" s="630" t="s">
        <v>87</v>
      </c>
      <c r="BO79" s="73" t="s">
        <v>88</v>
      </c>
      <c r="BP79" s="44" t="str">
        <f t="shared" ca="1" si="1"/>
        <v/>
      </c>
      <c r="BQ79" s="44"/>
      <c r="BR79" s="44"/>
      <c r="BS79" s="44"/>
    </row>
    <row r="80" spans="1:95" customFormat="1" ht="13.35" customHeight="1" x14ac:dyDescent="0.15">
      <c r="A80" s="605"/>
      <c r="B80" s="606"/>
      <c r="C80" s="404"/>
      <c r="D80" s="405"/>
      <c r="E80" s="405"/>
      <c r="F80" s="405"/>
      <c r="G80" s="405"/>
      <c r="H80" s="405"/>
      <c r="I80" s="406"/>
      <c r="J80" s="626" t="str">
        <f ca="1">IF(BP246&lt;&gt;"", "■", "□")</f>
        <v>□</v>
      </c>
      <c r="K80" s="473"/>
      <c r="L80" s="481" t="s">
        <v>377</v>
      </c>
      <c r="M80" s="482"/>
      <c r="N80" s="482"/>
      <c r="O80" s="482"/>
      <c r="P80" s="482"/>
      <c r="Q80" s="482"/>
      <c r="R80" s="483"/>
      <c r="S80" s="472" t="str">
        <f ca="1">IF(BP247&lt;&gt;"", "■", "□")</f>
        <v>□</v>
      </c>
      <c r="T80" s="473"/>
      <c r="U80" s="481" t="s">
        <v>378</v>
      </c>
      <c r="V80" s="482"/>
      <c r="W80" s="482"/>
      <c r="X80" s="482"/>
      <c r="Y80" s="482"/>
      <c r="Z80" s="482"/>
      <c r="AA80" s="483"/>
      <c r="AB80" s="472" t="str">
        <f ca="1">IF(BP248&lt;&gt;"", "■", "□")</f>
        <v>□</v>
      </c>
      <c r="AC80" s="473"/>
      <c r="AD80" s="627" t="s">
        <v>141</v>
      </c>
      <c r="AE80" s="628"/>
      <c r="AF80" s="628"/>
      <c r="AG80" s="628"/>
      <c r="AH80" s="628"/>
      <c r="AI80" s="628"/>
      <c r="AJ80" s="629"/>
      <c r="AK80" s="621"/>
      <c r="AL80" s="621"/>
      <c r="AM80" s="621"/>
      <c r="AN80" s="621"/>
      <c r="AO80" s="621"/>
      <c r="AP80" s="621"/>
      <c r="AQ80" s="621"/>
      <c r="AR80" s="621"/>
      <c r="AS80" s="621"/>
      <c r="AT80" s="621"/>
      <c r="AU80" s="621"/>
      <c r="AV80" s="621"/>
      <c r="AW80" s="621"/>
      <c r="AX80" s="621"/>
      <c r="AY80" s="621"/>
      <c r="AZ80" s="621"/>
      <c r="BA80" s="621"/>
      <c r="BB80" s="621"/>
      <c r="BC80" s="621"/>
      <c r="BD80" s="621"/>
      <c r="BE80" s="621"/>
      <c r="BF80" s="621"/>
      <c r="BG80" s="622"/>
      <c r="BK80" s="68">
        <v>79</v>
      </c>
      <c r="BL80" s="600"/>
      <c r="BM80" s="503"/>
      <c r="BN80" s="349"/>
      <c r="BO80" s="69" t="s">
        <v>91</v>
      </c>
      <c r="BP80" s="44" t="str">
        <f t="shared" ca="1" si="1"/>
        <v/>
      </c>
      <c r="BQ80" s="44"/>
      <c r="BR80" s="44"/>
      <c r="BS80" s="44"/>
    </row>
    <row r="81" spans="1:71" customFormat="1" ht="13.35" customHeight="1" x14ac:dyDescent="0.15">
      <c r="A81" s="605"/>
      <c r="B81" s="606"/>
      <c r="C81" s="370"/>
      <c r="D81" s="371"/>
      <c r="E81" s="371"/>
      <c r="F81" s="371"/>
      <c r="G81" s="371"/>
      <c r="H81" s="371"/>
      <c r="I81" s="372"/>
      <c r="J81" s="427" t="s">
        <v>351</v>
      </c>
      <c r="K81" s="427"/>
      <c r="L81" s="427"/>
      <c r="M81" s="428"/>
      <c r="N81" s="501" t="str">
        <f ca="1">BP249</f>
        <v/>
      </c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2"/>
      <c r="BK81" s="68">
        <v>80</v>
      </c>
      <c r="BL81" s="600"/>
      <c r="BM81" s="503"/>
      <c r="BN81" s="623" t="s">
        <v>94</v>
      </c>
      <c r="BO81" s="69" t="s">
        <v>9</v>
      </c>
      <c r="BP81" s="44" t="str">
        <f t="shared" ca="1" si="1"/>
        <v/>
      </c>
      <c r="BQ81" s="44"/>
      <c r="BR81" s="44"/>
      <c r="BS81" s="44"/>
    </row>
    <row r="82" spans="1:71" customFormat="1" ht="13.35" customHeight="1" x14ac:dyDescent="0.15">
      <c r="A82" s="605"/>
      <c r="B82" s="606"/>
      <c r="C82" s="367" t="s">
        <v>379</v>
      </c>
      <c r="D82" s="368"/>
      <c r="E82" s="368"/>
      <c r="F82" s="368"/>
      <c r="G82" s="368"/>
      <c r="H82" s="368"/>
      <c r="I82" s="369"/>
      <c r="J82" s="373" t="str">
        <f ca="1">IF(BP250&lt;&gt;"", "■", "□")</f>
        <v>□</v>
      </c>
      <c r="K82" s="374"/>
      <c r="L82" s="375" t="s">
        <v>133</v>
      </c>
      <c r="M82" s="376"/>
      <c r="N82" s="376"/>
      <c r="O82" s="376"/>
      <c r="P82" s="376"/>
      <c r="Q82" s="376"/>
      <c r="R82" s="377"/>
      <c r="S82" s="373" t="str">
        <f ca="1">IF(BP251&lt;&gt;"", "■", "□")</f>
        <v>□</v>
      </c>
      <c r="T82" s="374"/>
      <c r="U82" s="616" t="s">
        <v>371</v>
      </c>
      <c r="V82" s="617"/>
      <c r="W82" s="617"/>
      <c r="X82" s="617"/>
      <c r="Y82" s="617"/>
      <c r="Z82" s="617"/>
      <c r="AA82" s="618"/>
      <c r="AB82" s="373" t="str">
        <f ca="1">IF(BP252&lt;&gt;"", "■", "□")</f>
        <v>□</v>
      </c>
      <c r="AC82" s="374"/>
      <c r="AD82" s="375" t="s">
        <v>135</v>
      </c>
      <c r="AE82" s="376"/>
      <c r="AF82" s="376"/>
      <c r="AG82" s="376"/>
      <c r="AH82" s="376"/>
      <c r="AI82" s="376"/>
      <c r="AJ82" s="377"/>
      <c r="AK82" s="614"/>
      <c r="AL82" s="614"/>
      <c r="AM82" s="614"/>
      <c r="AN82" s="614"/>
      <c r="AO82" s="614"/>
      <c r="AP82" s="614"/>
      <c r="AQ82" s="614"/>
      <c r="AR82" s="614"/>
      <c r="AS82" s="614"/>
      <c r="AT82" s="614"/>
      <c r="AU82" s="614"/>
      <c r="AV82" s="614"/>
      <c r="AW82" s="614"/>
      <c r="AX82" s="614"/>
      <c r="AY82" s="614"/>
      <c r="AZ82" s="614"/>
      <c r="BA82" s="614"/>
      <c r="BB82" s="614"/>
      <c r="BC82" s="614"/>
      <c r="BD82" s="614"/>
      <c r="BE82" s="614"/>
      <c r="BF82" s="614"/>
      <c r="BG82" s="615"/>
      <c r="BK82" s="68">
        <v>81</v>
      </c>
      <c r="BL82" s="600"/>
      <c r="BM82" s="503"/>
      <c r="BN82" s="624"/>
      <c r="BO82" s="70" t="s">
        <v>11</v>
      </c>
      <c r="BP82" s="44" t="str">
        <f t="shared" ca="1" si="1"/>
        <v/>
      </c>
      <c r="BQ82" s="44"/>
      <c r="BR82" s="44"/>
      <c r="BS82" s="44"/>
    </row>
    <row r="83" spans="1:71" customFormat="1" ht="13.35" customHeight="1" x14ac:dyDescent="0.15">
      <c r="A83" s="605"/>
      <c r="B83" s="606"/>
      <c r="C83" s="370"/>
      <c r="D83" s="371"/>
      <c r="E83" s="371"/>
      <c r="F83" s="371"/>
      <c r="G83" s="371"/>
      <c r="H83" s="371"/>
      <c r="I83" s="372"/>
      <c r="J83" s="427" t="s">
        <v>351</v>
      </c>
      <c r="K83" s="427"/>
      <c r="L83" s="427"/>
      <c r="M83" s="428"/>
      <c r="N83" s="501" t="str">
        <f ca="1">BP253</f>
        <v/>
      </c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2"/>
      <c r="BK83" s="68">
        <v>82</v>
      </c>
      <c r="BL83" s="600"/>
      <c r="BM83" s="503"/>
      <c r="BN83" s="624"/>
      <c r="BO83" s="70" t="s">
        <v>12</v>
      </c>
      <c r="BP83" s="44" t="str">
        <f t="shared" ca="1" si="1"/>
        <v/>
      </c>
      <c r="BQ83" s="44"/>
      <c r="BR83" s="44"/>
      <c r="BS83" s="44"/>
    </row>
    <row r="84" spans="1:71" customFormat="1" ht="13.35" customHeight="1" x14ac:dyDescent="0.15">
      <c r="A84" s="605"/>
      <c r="B84" s="606"/>
      <c r="C84" s="367" t="s">
        <v>380</v>
      </c>
      <c r="D84" s="368"/>
      <c r="E84" s="368"/>
      <c r="F84" s="368"/>
      <c r="G84" s="368"/>
      <c r="H84" s="368"/>
      <c r="I84" s="369"/>
      <c r="J84" s="373" t="str">
        <f ca="1">IF(BP254&lt;&gt;"", "■", "□")</f>
        <v>□</v>
      </c>
      <c r="K84" s="374"/>
      <c r="L84" s="378" t="s">
        <v>133</v>
      </c>
      <c r="M84" s="378"/>
      <c r="N84" s="378"/>
      <c r="O84" s="378"/>
      <c r="P84" s="378"/>
      <c r="Q84" s="378"/>
      <c r="R84" s="378"/>
      <c r="S84" s="373" t="str">
        <f ca="1">IF(BP255&lt;&gt;"", "■", "□")</f>
        <v>□</v>
      </c>
      <c r="T84" s="374"/>
      <c r="U84" s="616" t="s">
        <v>371</v>
      </c>
      <c r="V84" s="617"/>
      <c r="W84" s="617"/>
      <c r="X84" s="617"/>
      <c r="Y84" s="617"/>
      <c r="Z84" s="617"/>
      <c r="AA84" s="618"/>
      <c r="AB84" s="373" t="str">
        <f ca="1">IF(BP256&lt;&gt;"", "■", "□")</f>
        <v>□</v>
      </c>
      <c r="AC84" s="374"/>
      <c r="AD84" s="375" t="s">
        <v>135</v>
      </c>
      <c r="AE84" s="376"/>
      <c r="AF84" s="376"/>
      <c r="AG84" s="376"/>
      <c r="AH84" s="376"/>
      <c r="AI84" s="376"/>
      <c r="AJ84" s="377"/>
      <c r="AK84" s="614"/>
      <c r="AL84" s="614"/>
      <c r="AM84" s="614"/>
      <c r="AN84" s="614"/>
      <c r="AO84" s="614"/>
      <c r="AP84" s="614"/>
      <c r="AQ84" s="614"/>
      <c r="AR84" s="614"/>
      <c r="AS84" s="614"/>
      <c r="AT84" s="614"/>
      <c r="AU84" s="614"/>
      <c r="AV84" s="614"/>
      <c r="AW84" s="614"/>
      <c r="AX84" s="614"/>
      <c r="AY84" s="614"/>
      <c r="AZ84" s="614"/>
      <c r="BA84" s="614"/>
      <c r="BB84" s="614"/>
      <c r="BC84" s="614"/>
      <c r="BD84" s="614"/>
      <c r="BE84" s="614"/>
      <c r="BF84" s="614"/>
      <c r="BG84" s="615"/>
      <c r="BK84" s="68">
        <v>83</v>
      </c>
      <c r="BL84" s="600"/>
      <c r="BM84" s="503"/>
      <c r="BN84" s="624"/>
      <c r="BO84" s="69" t="s">
        <v>9</v>
      </c>
      <c r="BP84" s="44" t="str">
        <f t="shared" ca="1" si="1"/>
        <v/>
      </c>
      <c r="BQ84" s="44"/>
      <c r="BR84" s="44"/>
      <c r="BS84" s="44"/>
    </row>
    <row r="85" spans="1:71" customFormat="1" ht="13.35" customHeight="1" x14ac:dyDescent="0.15">
      <c r="A85" s="605"/>
      <c r="B85" s="606"/>
      <c r="C85" s="370"/>
      <c r="D85" s="371"/>
      <c r="E85" s="371"/>
      <c r="F85" s="371"/>
      <c r="G85" s="371"/>
      <c r="H85" s="371"/>
      <c r="I85" s="372"/>
      <c r="J85" s="371" t="s">
        <v>351</v>
      </c>
      <c r="K85" s="371"/>
      <c r="L85" s="371"/>
      <c r="M85" s="371"/>
      <c r="N85" s="501" t="str">
        <f ca="1">BP257</f>
        <v/>
      </c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2"/>
      <c r="BK85" s="68">
        <v>84</v>
      </c>
      <c r="BL85" s="600"/>
      <c r="BM85" s="503"/>
      <c r="BN85" s="624"/>
      <c r="BO85" s="70" t="s">
        <v>11</v>
      </c>
      <c r="BP85" s="44" t="str">
        <f t="shared" ca="1" si="1"/>
        <v/>
      </c>
      <c r="BQ85" s="44"/>
      <c r="BR85" s="44"/>
      <c r="BS85" s="44"/>
    </row>
    <row r="86" spans="1:71" customFormat="1" ht="13.35" customHeight="1" x14ac:dyDescent="0.15">
      <c r="A86" s="605"/>
      <c r="B86" s="606"/>
      <c r="C86" s="367" t="s">
        <v>381</v>
      </c>
      <c r="D86" s="368"/>
      <c r="E86" s="368"/>
      <c r="F86" s="368"/>
      <c r="G86" s="368"/>
      <c r="H86" s="368"/>
      <c r="I86" s="369"/>
      <c r="J86" s="373" t="str">
        <f ca="1">IF(BP258&lt;&gt;"", "■", "□")</f>
        <v>□</v>
      </c>
      <c r="K86" s="374"/>
      <c r="L86" s="378" t="s">
        <v>133</v>
      </c>
      <c r="M86" s="378"/>
      <c r="N86" s="378"/>
      <c r="O86" s="378"/>
      <c r="P86" s="378"/>
      <c r="Q86" s="378"/>
      <c r="R86" s="378"/>
      <c r="S86" s="373" t="str">
        <f ca="1">IF(BP259&lt;&gt;"", "■", "□")</f>
        <v>□</v>
      </c>
      <c r="T86" s="374"/>
      <c r="U86" s="616" t="s">
        <v>371</v>
      </c>
      <c r="V86" s="617"/>
      <c r="W86" s="617"/>
      <c r="X86" s="617"/>
      <c r="Y86" s="617"/>
      <c r="Z86" s="617"/>
      <c r="AA86" s="618"/>
      <c r="AB86" s="373" t="str">
        <f ca="1">IF(BP260&lt;&gt;"", "■", "□")</f>
        <v>□</v>
      </c>
      <c r="AC86" s="374"/>
      <c r="AD86" s="375" t="s">
        <v>135</v>
      </c>
      <c r="AE86" s="376"/>
      <c r="AF86" s="376"/>
      <c r="AG86" s="376"/>
      <c r="AH86" s="376"/>
      <c r="AI86" s="376"/>
      <c r="AJ86" s="377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5"/>
      <c r="BK86" s="68">
        <v>85</v>
      </c>
      <c r="BL86" s="600"/>
      <c r="BM86" s="503"/>
      <c r="BN86" s="625"/>
      <c r="BO86" s="70" t="s">
        <v>12</v>
      </c>
      <c r="BP86" s="44" t="str">
        <f t="shared" ca="1" si="1"/>
        <v/>
      </c>
      <c r="BQ86" s="44"/>
      <c r="BR86" s="44"/>
      <c r="BS86" s="44"/>
    </row>
    <row r="87" spans="1:71" customFormat="1" ht="13.35" customHeight="1" x14ac:dyDescent="0.15">
      <c r="A87" s="605"/>
      <c r="B87" s="606"/>
      <c r="C87" s="370"/>
      <c r="D87" s="371"/>
      <c r="E87" s="371"/>
      <c r="F87" s="371"/>
      <c r="G87" s="371"/>
      <c r="H87" s="371"/>
      <c r="I87" s="372"/>
      <c r="J87" s="371" t="s">
        <v>351</v>
      </c>
      <c r="K87" s="371"/>
      <c r="L87" s="371"/>
      <c r="M87" s="371"/>
      <c r="N87" s="501" t="str">
        <f ca="1">BP261</f>
        <v/>
      </c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2"/>
      <c r="BK87" s="68">
        <v>86</v>
      </c>
      <c r="BL87" s="600"/>
      <c r="BM87" s="503"/>
      <c r="BN87" s="410" t="s">
        <v>284</v>
      </c>
      <c r="BO87" s="411"/>
      <c r="BP87" s="44" t="str">
        <f t="shared" ca="1" si="1"/>
        <v/>
      </c>
      <c r="BQ87" s="44"/>
      <c r="BR87" s="44"/>
      <c r="BS87" s="44"/>
    </row>
    <row r="88" spans="1:71" customFormat="1" ht="13.35" customHeight="1" x14ac:dyDescent="0.15">
      <c r="A88" s="548" t="s">
        <v>145</v>
      </c>
      <c r="B88" s="549"/>
      <c r="C88" s="367" t="s">
        <v>382</v>
      </c>
      <c r="D88" s="368"/>
      <c r="E88" s="368"/>
      <c r="F88" s="368"/>
      <c r="G88" s="368"/>
      <c r="H88" s="368"/>
      <c r="I88" s="369"/>
      <c r="J88" s="373" t="str">
        <f ca="1">IF(BP262&lt;&gt;"", "■", "□")</f>
        <v>□</v>
      </c>
      <c r="K88" s="374"/>
      <c r="L88" s="378" t="s">
        <v>133</v>
      </c>
      <c r="M88" s="378"/>
      <c r="N88" s="378"/>
      <c r="O88" s="378"/>
      <c r="P88" s="378"/>
      <c r="Q88" s="378"/>
      <c r="R88" s="378"/>
      <c r="S88" s="373" t="str">
        <f ca="1">IF(BP263&lt;&gt;"", "■", "□")</f>
        <v>□</v>
      </c>
      <c r="T88" s="374"/>
      <c r="U88" s="616" t="s">
        <v>371</v>
      </c>
      <c r="V88" s="617"/>
      <c r="W88" s="617"/>
      <c r="X88" s="617"/>
      <c r="Y88" s="617"/>
      <c r="Z88" s="617"/>
      <c r="AA88" s="618"/>
      <c r="AB88" s="373" t="str">
        <f ca="1">IF(BP264&lt;&gt;"", "■", "□")</f>
        <v>□</v>
      </c>
      <c r="AC88" s="374"/>
      <c r="AD88" s="375" t="s">
        <v>135</v>
      </c>
      <c r="AE88" s="376"/>
      <c r="AF88" s="376"/>
      <c r="AG88" s="376"/>
      <c r="AH88" s="376"/>
      <c r="AI88" s="376"/>
      <c r="AJ88" s="377"/>
      <c r="AK88" s="614"/>
      <c r="AL88" s="614"/>
      <c r="AM88" s="614"/>
      <c r="AN88" s="614"/>
      <c r="AO88" s="614"/>
      <c r="AP88" s="614"/>
      <c r="AQ88" s="614"/>
      <c r="AR88" s="614"/>
      <c r="AS88" s="614"/>
      <c r="AT88" s="614"/>
      <c r="AU88" s="614"/>
      <c r="AV88" s="614"/>
      <c r="AW88" s="614"/>
      <c r="AX88" s="614"/>
      <c r="AY88" s="614"/>
      <c r="AZ88" s="614"/>
      <c r="BA88" s="614"/>
      <c r="BB88" s="614"/>
      <c r="BC88" s="614"/>
      <c r="BD88" s="614"/>
      <c r="BE88" s="614"/>
      <c r="BF88" s="614"/>
      <c r="BG88" s="615"/>
      <c r="BK88" s="68">
        <v>87</v>
      </c>
      <c r="BL88" s="600"/>
      <c r="BM88" s="503"/>
      <c r="BN88" s="410" t="s">
        <v>95</v>
      </c>
      <c r="BO88" s="411"/>
      <c r="BP88" s="44" t="str">
        <f t="shared" ca="1" si="1"/>
        <v/>
      </c>
      <c r="BQ88" s="44"/>
      <c r="BR88" s="44"/>
      <c r="BS88" s="44"/>
    </row>
    <row r="89" spans="1:71" customFormat="1" ht="13.35" customHeight="1" x14ac:dyDescent="0.15">
      <c r="A89" s="550"/>
      <c r="B89" s="551"/>
      <c r="C89" s="370"/>
      <c r="D89" s="371"/>
      <c r="E89" s="371"/>
      <c r="F89" s="371"/>
      <c r="G89" s="371"/>
      <c r="H89" s="371"/>
      <c r="I89" s="372"/>
      <c r="J89" s="427" t="s">
        <v>351</v>
      </c>
      <c r="K89" s="427"/>
      <c r="L89" s="427"/>
      <c r="M89" s="428"/>
      <c r="N89" s="501" t="str">
        <f ca="1">BP265</f>
        <v/>
      </c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2"/>
      <c r="BK89" s="68">
        <v>88</v>
      </c>
      <c r="BL89" s="600"/>
      <c r="BM89" s="503"/>
      <c r="BN89" s="410" t="s">
        <v>37</v>
      </c>
      <c r="BO89" s="411"/>
      <c r="BP89" s="44" t="str">
        <f t="shared" ca="1" si="1"/>
        <v/>
      </c>
      <c r="BQ89" s="44"/>
      <c r="BR89" s="44"/>
      <c r="BS89" s="44"/>
    </row>
    <row r="90" spans="1:71" customFormat="1" ht="13.35" customHeight="1" x14ac:dyDescent="0.15">
      <c r="A90" s="550"/>
      <c r="B90" s="551"/>
      <c r="C90" s="367" t="s">
        <v>383</v>
      </c>
      <c r="D90" s="368"/>
      <c r="E90" s="368"/>
      <c r="F90" s="368"/>
      <c r="G90" s="368"/>
      <c r="H90" s="368"/>
      <c r="I90" s="369"/>
      <c r="J90" s="373" t="str">
        <f ca="1">IF(BP266&lt;&gt;"", "■", "□")</f>
        <v>□</v>
      </c>
      <c r="K90" s="374"/>
      <c r="L90" s="378" t="s">
        <v>133</v>
      </c>
      <c r="M90" s="378"/>
      <c r="N90" s="378"/>
      <c r="O90" s="378"/>
      <c r="P90" s="378"/>
      <c r="Q90" s="378"/>
      <c r="R90" s="378"/>
      <c r="S90" s="373" t="str">
        <f ca="1">IF(BP267&lt;&gt;"", "■", "□")</f>
        <v>□</v>
      </c>
      <c r="T90" s="374"/>
      <c r="U90" s="616" t="s">
        <v>371</v>
      </c>
      <c r="V90" s="617"/>
      <c r="W90" s="617"/>
      <c r="X90" s="617"/>
      <c r="Y90" s="617"/>
      <c r="Z90" s="617"/>
      <c r="AA90" s="618"/>
      <c r="AB90" s="373" t="str">
        <f ca="1">IF(BP268&lt;&gt;"", "■", "□")</f>
        <v>□</v>
      </c>
      <c r="AC90" s="374"/>
      <c r="AD90" s="375" t="s">
        <v>135</v>
      </c>
      <c r="AE90" s="376"/>
      <c r="AF90" s="376"/>
      <c r="AG90" s="376"/>
      <c r="AH90" s="376"/>
      <c r="AI90" s="376"/>
      <c r="AJ90" s="377"/>
      <c r="AK90" s="614"/>
      <c r="AL90" s="614"/>
      <c r="AM90" s="614"/>
      <c r="AN90" s="614"/>
      <c r="AO90" s="614"/>
      <c r="AP90" s="614"/>
      <c r="AQ90" s="614"/>
      <c r="AR90" s="614"/>
      <c r="AS90" s="614"/>
      <c r="AT90" s="614"/>
      <c r="AU90" s="614"/>
      <c r="AV90" s="614"/>
      <c r="AW90" s="614"/>
      <c r="AX90" s="614"/>
      <c r="AY90" s="614"/>
      <c r="AZ90" s="614"/>
      <c r="BA90" s="614"/>
      <c r="BB90" s="614"/>
      <c r="BC90" s="614"/>
      <c r="BD90" s="614"/>
      <c r="BE90" s="614"/>
      <c r="BF90" s="614"/>
      <c r="BG90" s="615"/>
      <c r="BK90" s="68">
        <v>89</v>
      </c>
      <c r="BL90" s="600"/>
      <c r="BM90" s="504"/>
      <c r="BN90" s="441" t="s">
        <v>285</v>
      </c>
      <c r="BO90" s="431"/>
      <c r="BP90" s="44" t="str">
        <f t="shared" ca="1" si="1"/>
        <v/>
      </c>
      <c r="BQ90" s="44"/>
      <c r="BR90" s="44"/>
      <c r="BS90" s="44"/>
    </row>
    <row r="91" spans="1:71" customFormat="1" ht="13.35" customHeight="1" x14ac:dyDescent="0.15">
      <c r="A91" s="550"/>
      <c r="B91" s="551"/>
      <c r="C91" s="370"/>
      <c r="D91" s="371"/>
      <c r="E91" s="371"/>
      <c r="F91" s="371"/>
      <c r="G91" s="371"/>
      <c r="H91" s="371"/>
      <c r="I91" s="372"/>
      <c r="J91" s="371" t="s">
        <v>351</v>
      </c>
      <c r="K91" s="371"/>
      <c r="L91" s="371"/>
      <c r="M91" s="371"/>
      <c r="N91" s="501" t="str">
        <f ca="1">BP269</f>
        <v/>
      </c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2"/>
      <c r="BK91" s="68">
        <v>90</v>
      </c>
      <c r="BL91" s="600"/>
      <c r="BM91" s="529" t="s">
        <v>97</v>
      </c>
      <c r="BN91" s="354"/>
      <c r="BO91" s="355"/>
      <c r="BP91" s="44" t="str">
        <f t="shared" ca="1" si="1"/>
        <v/>
      </c>
      <c r="BQ91" s="44"/>
      <c r="BR91" s="44"/>
      <c r="BS91" s="44"/>
    </row>
    <row r="92" spans="1:71" customFormat="1" ht="13.35" customHeight="1" x14ac:dyDescent="0.15">
      <c r="A92" s="550"/>
      <c r="B92" s="551"/>
      <c r="C92" s="367" t="s">
        <v>384</v>
      </c>
      <c r="D92" s="368"/>
      <c r="E92" s="368"/>
      <c r="F92" s="368"/>
      <c r="G92" s="368"/>
      <c r="H92" s="368"/>
      <c r="I92" s="369"/>
      <c r="J92" s="373" t="str">
        <f ca="1">IF(BP270&lt;&gt;"", "■", "□")</f>
        <v>□</v>
      </c>
      <c r="K92" s="374"/>
      <c r="L92" s="378" t="s">
        <v>133</v>
      </c>
      <c r="M92" s="378"/>
      <c r="N92" s="378"/>
      <c r="O92" s="378"/>
      <c r="P92" s="378"/>
      <c r="Q92" s="378"/>
      <c r="R92" s="378"/>
      <c r="S92" s="373" t="str">
        <f ca="1">IF(BP271&lt;&gt;"", "■", "□")</f>
        <v>□</v>
      </c>
      <c r="T92" s="374"/>
      <c r="U92" s="616" t="s">
        <v>371</v>
      </c>
      <c r="V92" s="617"/>
      <c r="W92" s="617"/>
      <c r="X92" s="617"/>
      <c r="Y92" s="617"/>
      <c r="Z92" s="617"/>
      <c r="AA92" s="618"/>
      <c r="AB92" s="373" t="str">
        <f ca="1">IF(BP272&lt;&gt;"", "■", "□")</f>
        <v>□</v>
      </c>
      <c r="AC92" s="374"/>
      <c r="AD92" s="375" t="s">
        <v>135</v>
      </c>
      <c r="AE92" s="376"/>
      <c r="AF92" s="376"/>
      <c r="AG92" s="376"/>
      <c r="AH92" s="376"/>
      <c r="AI92" s="376"/>
      <c r="AJ92" s="377"/>
      <c r="AK92" s="614"/>
      <c r="AL92" s="614"/>
      <c r="AM92" s="614"/>
      <c r="AN92" s="614"/>
      <c r="AO92" s="614"/>
      <c r="AP92" s="614"/>
      <c r="AQ92" s="614"/>
      <c r="AR92" s="614"/>
      <c r="AS92" s="614"/>
      <c r="AT92" s="614"/>
      <c r="AU92" s="614"/>
      <c r="AV92" s="614"/>
      <c r="AW92" s="614"/>
      <c r="AX92" s="614"/>
      <c r="AY92" s="614"/>
      <c r="AZ92" s="614"/>
      <c r="BA92" s="614"/>
      <c r="BB92" s="614"/>
      <c r="BC92" s="614"/>
      <c r="BD92" s="614"/>
      <c r="BE92" s="614"/>
      <c r="BF92" s="614"/>
      <c r="BG92" s="615"/>
      <c r="BK92" s="68">
        <v>91</v>
      </c>
      <c r="BL92" s="600"/>
      <c r="BM92" s="503" t="s">
        <v>98</v>
      </c>
      <c r="BN92" s="625" t="s">
        <v>99</v>
      </c>
      <c r="BO92" s="455"/>
      <c r="BP92" s="44" t="str">
        <f t="shared" ca="1" si="1"/>
        <v/>
      </c>
      <c r="BQ92" s="44"/>
      <c r="BR92" s="44"/>
      <c r="BS92" s="44"/>
    </row>
    <row r="93" spans="1:71" customFormat="1" ht="13.35" customHeight="1" x14ac:dyDescent="0.15">
      <c r="A93" s="550"/>
      <c r="B93" s="551"/>
      <c r="C93" s="370"/>
      <c r="D93" s="371"/>
      <c r="E93" s="371"/>
      <c r="F93" s="371"/>
      <c r="G93" s="371"/>
      <c r="H93" s="371"/>
      <c r="I93" s="372"/>
      <c r="J93" s="371" t="s">
        <v>351</v>
      </c>
      <c r="K93" s="371"/>
      <c r="L93" s="371"/>
      <c r="M93" s="371"/>
      <c r="N93" s="501" t="str">
        <f ca="1">BP273</f>
        <v/>
      </c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2"/>
      <c r="BK93" s="68">
        <v>92</v>
      </c>
      <c r="BL93" s="600"/>
      <c r="BM93" s="631"/>
      <c r="BN93" s="410" t="s">
        <v>100</v>
      </c>
      <c r="BO93" s="411"/>
      <c r="BP93" s="44" t="str">
        <f t="shared" ca="1" si="1"/>
        <v/>
      </c>
      <c r="BQ93" s="44"/>
      <c r="BR93" s="44"/>
      <c r="BS93" s="44"/>
    </row>
    <row r="94" spans="1:71" customFormat="1" ht="13.35" customHeight="1" x14ac:dyDescent="0.15">
      <c r="A94" s="550"/>
      <c r="B94" s="551"/>
      <c r="C94" s="367" t="s">
        <v>385</v>
      </c>
      <c r="D94" s="368"/>
      <c r="E94" s="368"/>
      <c r="F94" s="368"/>
      <c r="G94" s="368"/>
      <c r="H94" s="368"/>
      <c r="I94" s="369"/>
      <c r="J94" s="373" t="str">
        <f ca="1">IF(BP274&lt;&gt;"", "■", "□")</f>
        <v>□</v>
      </c>
      <c r="K94" s="374"/>
      <c r="L94" s="378" t="s">
        <v>133</v>
      </c>
      <c r="M94" s="378"/>
      <c r="N94" s="378"/>
      <c r="O94" s="378"/>
      <c r="P94" s="378"/>
      <c r="Q94" s="378"/>
      <c r="R94" s="378"/>
      <c r="S94" s="373" t="str">
        <f ca="1">IF(BP275&lt;&gt;"", "■", "□")</f>
        <v>□</v>
      </c>
      <c r="T94" s="374"/>
      <c r="U94" s="616" t="s">
        <v>371</v>
      </c>
      <c r="V94" s="617"/>
      <c r="W94" s="617"/>
      <c r="X94" s="617"/>
      <c r="Y94" s="617"/>
      <c r="Z94" s="617"/>
      <c r="AA94" s="618"/>
      <c r="AB94" s="373" t="str">
        <f ca="1">IF(BP276&lt;&gt;"", "■", "□")</f>
        <v>□</v>
      </c>
      <c r="AC94" s="374"/>
      <c r="AD94" s="375" t="s">
        <v>135</v>
      </c>
      <c r="AE94" s="376"/>
      <c r="AF94" s="376"/>
      <c r="AG94" s="376"/>
      <c r="AH94" s="376"/>
      <c r="AI94" s="376"/>
      <c r="AJ94" s="377"/>
      <c r="AK94" s="614"/>
      <c r="AL94" s="614"/>
      <c r="AM94" s="614"/>
      <c r="AN94" s="614"/>
      <c r="AO94" s="614"/>
      <c r="AP94" s="614"/>
      <c r="AQ94" s="614"/>
      <c r="AR94" s="614"/>
      <c r="AS94" s="614"/>
      <c r="AT94" s="614"/>
      <c r="AU94" s="614"/>
      <c r="AV94" s="614"/>
      <c r="AW94" s="614"/>
      <c r="AX94" s="614"/>
      <c r="AY94" s="614"/>
      <c r="AZ94" s="614"/>
      <c r="BA94" s="614"/>
      <c r="BB94" s="614"/>
      <c r="BC94" s="614"/>
      <c r="BD94" s="614"/>
      <c r="BE94" s="614"/>
      <c r="BF94" s="614"/>
      <c r="BG94" s="615"/>
      <c r="BK94" s="68">
        <v>93</v>
      </c>
      <c r="BL94" s="600"/>
      <c r="BM94" s="631"/>
      <c r="BN94" s="410" t="s">
        <v>84</v>
      </c>
      <c r="BO94" s="411"/>
      <c r="BP94" s="44" t="str">
        <f t="shared" ca="1" si="1"/>
        <v/>
      </c>
      <c r="BQ94" s="44"/>
      <c r="BR94" s="44"/>
      <c r="BS94" s="44"/>
    </row>
    <row r="95" spans="1:71" customFormat="1" ht="13.35" customHeight="1" x14ac:dyDescent="0.15">
      <c r="A95" s="550"/>
      <c r="B95" s="551"/>
      <c r="C95" s="370"/>
      <c r="D95" s="371"/>
      <c r="E95" s="371"/>
      <c r="F95" s="371"/>
      <c r="G95" s="371"/>
      <c r="H95" s="371"/>
      <c r="I95" s="372"/>
      <c r="J95" s="371" t="s">
        <v>351</v>
      </c>
      <c r="K95" s="371"/>
      <c r="L95" s="371"/>
      <c r="M95" s="371"/>
      <c r="N95" s="501" t="str">
        <f ca="1">BP277</f>
        <v/>
      </c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91"/>
      <c r="AS95" s="391"/>
      <c r="AT95" s="391"/>
      <c r="AU95" s="391"/>
      <c r="AV95" s="391"/>
      <c r="AW95" s="391"/>
      <c r="AX95" s="391"/>
      <c r="AY95" s="391"/>
      <c r="AZ95" s="391"/>
      <c r="BA95" s="391"/>
      <c r="BB95" s="391"/>
      <c r="BC95" s="391"/>
      <c r="BD95" s="391"/>
      <c r="BE95" s="391"/>
      <c r="BF95" s="391"/>
      <c r="BG95" s="392"/>
      <c r="BK95" s="68">
        <v>94</v>
      </c>
      <c r="BL95" s="600"/>
      <c r="BM95" s="631"/>
      <c r="BN95" s="410" t="s">
        <v>100</v>
      </c>
      <c r="BO95" s="411"/>
      <c r="BP95" s="44" t="str">
        <f t="shared" ca="1" si="1"/>
        <v/>
      </c>
      <c r="BQ95" s="44"/>
      <c r="BR95" s="44"/>
      <c r="BS95" s="44"/>
    </row>
    <row r="96" spans="1:71" customFormat="1" ht="13.35" customHeight="1" x14ac:dyDescent="0.15">
      <c r="A96" s="550"/>
      <c r="B96" s="551"/>
      <c r="C96" s="637" t="s">
        <v>150</v>
      </c>
      <c r="D96" s="638"/>
      <c r="E96" s="638"/>
      <c r="F96" s="638"/>
      <c r="G96" s="638"/>
      <c r="H96" s="638"/>
      <c r="I96" s="639"/>
      <c r="J96" s="373" t="str">
        <f ca="1">IF(BP278&lt;&gt;"", "■", "□")</f>
        <v>□</v>
      </c>
      <c r="K96" s="374"/>
      <c r="L96" s="378" t="s">
        <v>133</v>
      </c>
      <c r="M96" s="378"/>
      <c r="N96" s="378"/>
      <c r="O96" s="378"/>
      <c r="P96" s="378"/>
      <c r="Q96" s="378"/>
      <c r="R96" s="378"/>
      <c r="S96" s="373" t="str">
        <f ca="1">IF(BP279&lt;&gt;"", "■", "□")</f>
        <v>□</v>
      </c>
      <c r="T96" s="374"/>
      <c r="U96" s="616" t="s">
        <v>371</v>
      </c>
      <c r="V96" s="617"/>
      <c r="W96" s="617"/>
      <c r="X96" s="617"/>
      <c r="Y96" s="617"/>
      <c r="Z96" s="617"/>
      <c r="AA96" s="618"/>
      <c r="AB96" s="373" t="str">
        <f ca="1">IF(BP280&lt;&gt;"", "■", "□")</f>
        <v>□</v>
      </c>
      <c r="AC96" s="374"/>
      <c r="AD96" s="375" t="s">
        <v>135</v>
      </c>
      <c r="AE96" s="376"/>
      <c r="AF96" s="376"/>
      <c r="AG96" s="376"/>
      <c r="AH96" s="376"/>
      <c r="AI96" s="376"/>
      <c r="AJ96" s="377"/>
      <c r="AK96" s="614"/>
      <c r="AL96" s="614"/>
      <c r="AM96" s="614"/>
      <c r="AN96" s="614"/>
      <c r="AO96" s="614"/>
      <c r="AP96" s="614"/>
      <c r="AQ96" s="614"/>
      <c r="AR96" s="614"/>
      <c r="AS96" s="614"/>
      <c r="AT96" s="614"/>
      <c r="AU96" s="614"/>
      <c r="AV96" s="614"/>
      <c r="AW96" s="614"/>
      <c r="AX96" s="614"/>
      <c r="AY96" s="614"/>
      <c r="AZ96" s="614"/>
      <c r="BA96" s="614"/>
      <c r="BB96" s="614"/>
      <c r="BC96" s="614"/>
      <c r="BD96" s="614"/>
      <c r="BE96" s="614"/>
      <c r="BF96" s="614"/>
      <c r="BG96" s="615"/>
      <c r="BK96" s="68">
        <v>95</v>
      </c>
      <c r="BL96" s="600"/>
      <c r="BM96" s="631"/>
      <c r="BN96" s="410" t="s">
        <v>102</v>
      </c>
      <c r="BO96" s="411"/>
      <c r="BP96" s="44" t="str">
        <f t="shared" ca="1" si="1"/>
        <v/>
      </c>
      <c r="BQ96" s="44"/>
      <c r="BR96" s="44"/>
      <c r="BS96" s="44"/>
    </row>
    <row r="97" spans="1:71" customFormat="1" ht="13.35" customHeight="1" x14ac:dyDescent="0.15">
      <c r="A97" s="552"/>
      <c r="B97" s="553"/>
      <c r="C97" s="637"/>
      <c r="D97" s="638"/>
      <c r="E97" s="638"/>
      <c r="F97" s="638"/>
      <c r="G97" s="638"/>
      <c r="H97" s="638"/>
      <c r="I97" s="639"/>
      <c r="J97" s="427" t="s">
        <v>351</v>
      </c>
      <c r="K97" s="427"/>
      <c r="L97" s="427"/>
      <c r="M97" s="428"/>
      <c r="N97" s="501" t="str">
        <f ca="1">BP281</f>
        <v/>
      </c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391"/>
      <c r="AT97" s="391"/>
      <c r="AU97" s="391"/>
      <c r="AV97" s="391"/>
      <c r="AW97" s="391"/>
      <c r="AX97" s="391"/>
      <c r="AY97" s="391"/>
      <c r="AZ97" s="391"/>
      <c r="BA97" s="391"/>
      <c r="BB97" s="391"/>
      <c r="BC97" s="391"/>
      <c r="BD97" s="391"/>
      <c r="BE97" s="391"/>
      <c r="BF97" s="391"/>
      <c r="BG97" s="392"/>
      <c r="BK97" s="68">
        <v>96</v>
      </c>
      <c r="BL97" s="600"/>
      <c r="BM97" s="631"/>
      <c r="BN97" s="410" t="s">
        <v>100</v>
      </c>
      <c r="BO97" s="516"/>
      <c r="BP97" s="44" t="str">
        <f t="shared" ca="1" si="1"/>
        <v/>
      </c>
      <c r="BQ97" s="44"/>
      <c r="BR97" s="44"/>
      <c r="BS97" s="44"/>
    </row>
    <row r="98" spans="1:71" ht="13.35" customHeight="1" x14ac:dyDescent="0.15">
      <c r="A98" s="548" t="s">
        <v>151</v>
      </c>
      <c r="B98" s="549"/>
      <c r="C98" s="367" t="s">
        <v>386</v>
      </c>
      <c r="D98" s="368"/>
      <c r="E98" s="368"/>
      <c r="F98" s="368"/>
      <c r="G98" s="368"/>
      <c r="H98" s="368"/>
      <c r="I98" s="369"/>
      <c r="J98" s="373" t="str">
        <f ca="1">IF(BP282&lt;&gt;"", "■", "□")</f>
        <v>□</v>
      </c>
      <c r="K98" s="374"/>
      <c r="L98" s="378" t="s">
        <v>133</v>
      </c>
      <c r="M98" s="378"/>
      <c r="N98" s="378"/>
      <c r="O98" s="378"/>
      <c r="P98" s="378"/>
      <c r="Q98" s="378"/>
      <c r="R98" s="378"/>
      <c r="S98" s="373" t="str">
        <f ca="1">IF(OR(BP283&lt;&gt;"", BP284&lt;&gt;"", BP285&lt;&gt;"", BP286&lt;&gt;"", BP287&lt;&gt;""), "■", "□")</f>
        <v>□</v>
      </c>
      <c r="T98" s="374"/>
      <c r="U98" s="378" t="s">
        <v>153</v>
      </c>
      <c r="V98" s="378"/>
      <c r="W98" s="378"/>
      <c r="X98" s="378"/>
      <c r="Y98" s="378"/>
      <c r="Z98" s="59" t="s">
        <v>329</v>
      </c>
      <c r="AA98" s="373" t="str">
        <f ca="1">IF(BP284&lt;&gt;"", "■", "□")</f>
        <v>□</v>
      </c>
      <c r="AB98" s="374"/>
      <c r="AC98" s="633" t="s">
        <v>154</v>
      </c>
      <c r="AD98" s="633"/>
      <c r="AE98" s="633"/>
      <c r="AF98" s="633"/>
      <c r="AG98" s="373" t="str">
        <f ca="1">IF(BP285&lt;&gt;"", "■", "□")</f>
        <v>□</v>
      </c>
      <c r="AH98" s="374"/>
      <c r="AI98" s="633" t="s">
        <v>155</v>
      </c>
      <c r="AJ98" s="633"/>
      <c r="AK98" s="633"/>
      <c r="AL98" s="633"/>
      <c r="AM98" s="373" t="str">
        <f ca="1">IF(BP286&lt;&gt;"", "■", "□")</f>
        <v>□</v>
      </c>
      <c r="AN98" s="374"/>
      <c r="AO98" s="633" t="s">
        <v>156</v>
      </c>
      <c r="AP98" s="633"/>
      <c r="AQ98" s="633"/>
      <c r="AR98" s="633"/>
      <c r="AS98" s="373" t="str">
        <f ca="1">IF(BP287&lt;&gt;"", "■", "□")</f>
        <v>□</v>
      </c>
      <c r="AT98" s="374"/>
      <c r="AU98" s="633" t="s">
        <v>157</v>
      </c>
      <c r="AV98" s="633"/>
      <c r="AW98" s="633"/>
      <c r="AX98" s="633"/>
      <c r="AY98" s="62" t="s">
        <v>331</v>
      </c>
      <c r="AZ98" s="484"/>
      <c r="BA98" s="484"/>
      <c r="BB98" s="484"/>
      <c r="BC98" s="484"/>
      <c r="BD98" s="484"/>
      <c r="BE98" s="484"/>
      <c r="BF98" s="484"/>
      <c r="BG98" s="432"/>
      <c r="BK98" s="68">
        <v>97</v>
      </c>
      <c r="BL98" s="532"/>
      <c r="BM98" s="632"/>
      <c r="BN98" s="441" t="s">
        <v>104</v>
      </c>
      <c r="BO98" s="431"/>
      <c r="BP98" s="44" t="str">
        <f t="shared" ca="1" si="1"/>
        <v/>
      </c>
    </row>
    <row r="99" spans="1:71" ht="13.35" customHeight="1" x14ac:dyDescent="0.15">
      <c r="A99" s="550"/>
      <c r="B99" s="551"/>
      <c r="C99" s="370"/>
      <c r="D99" s="371"/>
      <c r="E99" s="371"/>
      <c r="F99" s="371"/>
      <c r="G99" s="371"/>
      <c r="H99" s="371"/>
      <c r="I99" s="372"/>
      <c r="J99" s="371" t="s">
        <v>351</v>
      </c>
      <c r="K99" s="371"/>
      <c r="L99" s="371"/>
      <c r="M99" s="371"/>
      <c r="N99" s="501" t="str">
        <f ca="1">BP288</f>
        <v/>
      </c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  <c r="AU99" s="391"/>
      <c r="AV99" s="391"/>
      <c r="AW99" s="391"/>
      <c r="AX99" s="391"/>
      <c r="AY99" s="391"/>
      <c r="AZ99" s="391"/>
      <c r="BA99" s="391"/>
      <c r="BB99" s="391"/>
      <c r="BC99" s="391"/>
      <c r="BD99" s="391"/>
      <c r="BE99" s="391"/>
      <c r="BF99" s="391"/>
      <c r="BG99" s="392"/>
      <c r="BK99" s="68">
        <v>98</v>
      </c>
      <c r="BL99" s="350" t="s">
        <v>106</v>
      </c>
      <c r="BM99" s="594" t="s">
        <v>107</v>
      </c>
      <c r="BN99" s="477" t="s">
        <v>108</v>
      </c>
      <c r="BO99" s="422"/>
      <c r="BP99" s="44" t="str">
        <f t="shared" ca="1" si="1"/>
        <v/>
      </c>
    </row>
    <row r="100" spans="1:71" ht="13.35" customHeight="1" x14ac:dyDescent="0.15">
      <c r="A100" s="550"/>
      <c r="B100" s="551"/>
      <c r="C100" s="367" t="s">
        <v>387</v>
      </c>
      <c r="D100" s="368"/>
      <c r="E100" s="368"/>
      <c r="F100" s="368"/>
      <c r="G100" s="368"/>
      <c r="H100" s="368"/>
      <c r="I100" s="369"/>
      <c r="J100" s="373" t="str">
        <f ca="1">IF(BP289&lt;&gt;"", "■", "□")</f>
        <v>□</v>
      </c>
      <c r="K100" s="374"/>
      <c r="L100" s="378" t="s">
        <v>133</v>
      </c>
      <c r="M100" s="378"/>
      <c r="N100" s="378"/>
      <c r="O100" s="378"/>
      <c r="P100" s="378"/>
      <c r="Q100" s="378"/>
      <c r="R100" s="378"/>
      <c r="S100" s="373" t="str">
        <f ca="1">IF(OR(BP290&lt;&gt;"", BP291&lt;&gt;"", BP292&lt;&gt;"", BP293&lt;&gt;""), "■", "□")</f>
        <v>□</v>
      </c>
      <c r="T100" s="374"/>
      <c r="U100" s="378" t="s">
        <v>153</v>
      </c>
      <c r="V100" s="378"/>
      <c r="W100" s="378"/>
      <c r="X100" s="378"/>
      <c r="Y100" s="378"/>
      <c r="Z100" s="59" t="s">
        <v>329</v>
      </c>
      <c r="AA100" s="373" t="str">
        <f ca="1">IF(OR(BP291&lt;&gt;"", BP292&lt;&gt;"", BP293&lt;&gt;""), "■", "□")</f>
        <v>□</v>
      </c>
      <c r="AB100" s="374"/>
      <c r="AC100" s="633" t="s">
        <v>388</v>
      </c>
      <c r="AD100" s="633"/>
      <c r="AE100" s="633"/>
      <c r="AF100" s="633"/>
      <c r="AG100" s="62" t="s">
        <v>329</v>
      </c>
      <c r="AH100" s="373" t="str">
        <f ca="1">IF(BP292&lt;&gt;"", "■", "□")</f>
        <v>□</v>
      </c>
      <c r="AI100" s="374"/>
      <c r="AJ100" s="633" t="s">
        <v>160</v>
      </c>
      <c r="AK100" s="633"/>
      <c r="AL100" s="633"/>
      <c r="AM100" s="633"/>
      <c r="AN100" s="373" t="str">
        <f ca="1">IF(BP293&lt;&gt;"", "■", "□")</f>
        <v>□</v>
      </c>
      <c r="AO100" s="374"/>
      <c r="AP100" s="633" t="s">
        <v>161</v>
      </c>
      <c r="AQ100" s="633"/>
      <c r="AR100" s="633"/>
      <c r="AS100" s="633"/>
      <c r="AT100" s="59" t="s">
        <v>331</v>
      </c>
      <c r="AU100" s="59" t="s">
        <v>331</v>
      </c>
      <c r="AV100" s="462"/>
      <c r="AW100" s="462"/>
      <c r="AX100" s="462"/>
      <c r="AY100" s="462"/>
      <c r="AZ100" s="462"/>
      <c r="BA100" s="462"/>
      <c r="BB100" s="462"/>
      <c r="BC100" s="462"/>
      <c r="BD100" s="462"/>
      <c r="BE100" s="462"/>
      <c r="BF100" s="462"/>
      <c r="BG100" s="463"/>
      <c r="BK100" s="68">
        <v>99</v>
      </c>
      <c r="BL100" s="351"/>
      <c r="BM100" s="634"/>
      <c r="BN100" s="576" t="s">
        <v>109</v>
      </c>
      <c r="BO100" s="577"/>
      <c r="BP100" s="44" t="str">
        <f t="shared" ca="1" si="1"/>
        <v/>
      </c>
    </row>
    <row r="101" spans="1:71" ht="13.35" customHeight="1" x14ac:dyDescent="0.15">
      <c r="A101" s="550"/>
      <c r="B101" s="551"/>
      <c r="C101" s="370"/>
      <c r="D101" s="371"/>
      <c r="E101" s="371"/>
      <c r="F101" s="371"/>
      <c r="G101" s="371"/>
      <c r="H101" s="371"/>
      <c r="I101" s="372"/>
      <c r="J101" s="371" t="s">
        <v>351</v>
      </c>
      <c r="K101" s="371"/>
      <c r="L101" s="371"/>
      <c r="M101" s="371"/>
      <c r="N101" s="501" t="str">
        <f ca="1">BP294</f>
        <v/>
      </c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91"/>
      <c r="AS101" s="391"/>
      <c r="AT101" s="391"/>
      <c r="AU101" s="391"/>
      <c r="AV101" s="391"/>
      <c r="AW101" s="391"/>
      <c r="AX101" s="391"/>
      <c r="AY101" s="391"/>
      <c r="AZ101" s="391"/>
      <c r="BA101" s="391"/>
      <c r="BB101" s="391"/>
      <c r="BC101" s="391"/>
      <c r="BD101" s="391"/>
      <c r="BE101" s="391"/>
      <c r="BF101" s="391"/>
      <c r="BG101" s="392"/>
      <c r="BK101" s="68">
        <v>100</v>
      </c>
      <c r="BL101" s="351"/>
      <c r="BM101" s="634"/>
      <c r="BN101" s="410" t="s">
        <v>110</v>
      </c>
      <c r="BO101" s="411"/>
      <c r="BP101" s="44" t="str">
        <f t="shared" ca="1" si="1"/>
        <v/>
      </c>
    </row>
    <row r="102" spans="1:71" ht="13.35" customHeight="1" x14ac:dyDescent="0.15">
      <c r="A102" s="550"/>
      <c r="B102" s="551"/>
      <c r="C102" s="367" t="s">
        <v>389</v>
      </c>
      <c r="D102" s="368"/>
      <c r="E102" s="368"/>
      <c r="F102" s="368"/>
      <c r="G102" s="368"/>
      <c r="H102" s="368"/>
      <c r="I102" s="369"/>
      <c r="J102" s="373" t="str">
        <f ca="1">IF(BP295&lt;&gt;"", "■", "□")</f>
        <v>□</v>
      </c>
      <c r="K102" s="374"/>
      <c r="L102" s="378" t="s">
        <v>133</v>
      </c>
      <c r="M102" s="378"/>
      <c r="N102" s="378"/>
      <c r="O102" s="378"/>
      <c r="P102" s="378"/>
      <c r="Q102" s="378"/>
      <c r="R102" s="378"/>
      <c r="S102" s="373" t="str">
        <f ca="1">IF(OR(BP296&lt;&gt;"", BP297&lt;&gt;"", BP298&lt;&gt;""), "■", "□")</f>
        <v>□</v>
      </c>
      <c r="T102" s="374"/>
      <c r="U102" s="378" t="s">
        <v>153</v>
      </c>
      <c r="V102" s="378"/>
      <c r="W102" s="378"/>
      <c r="X102" s="378"/>
      <c r="Y102" s="378"/>
      <c r="Z102" s="59" t="s">
        <v>329</v>
      </c>
      <c r="AA102" s="373" t="str">
        <f ca="1">IF(BP297&lt;&gt;"", "■", "□")</f>
        <v>□</v>
      </c>
      <c r="AB102" s="374"/>
      <c r="AC102" s="633" t="s">
        <v>163</v>
      </c>
      <c r="AD102" s="633"/>
      <c r="AE102" s="633"/>
      <c r="AF102" s="633"/>
      <c r="AG102" s="633"/>
      <c r="AH102" s="633"/>
      <c r="AI102" s="633"/>
      <c r="AJ102" s="633"/>
      <c r="AK102" s="633"/>
      <c r="AL102" s="633"/>
      <c r="AM102" s="633"/>
      <c r="AN102" s="633"/>
      <c r="AO102" s="373" t="str">
        <f ca="1">IF(BP298&lt;&gt;"", "■", "□")</f>
        <v>□</v>
      </c>
      <c r="AP102" s="374"/>
      <c r="AQ102" s="63" t="s">
        <v>164</v>
      </c>
      <c r="AR102" s="63"/>
      <c r="AS102" s="63"/>
      <c r="AT102" s="59"/>
      <c r="AU102" s="62"/>
      <c r="AV102" s="63"/>
      <c r="AW102" s="63"/>
      <c r="AX102" s="63"/>
      <c r="AY102" s="62"/>
      <c r="AZ102" s="62"/>
      <c r="BA102" s="59"/>
      <c r="BB102" s="59"/>
      <c r="BC102" s="59" t="s">
        <v>331</v>
      </c>
      <c r="BD102" s="484"/>
      <c r="BE102" s="484"/>
      <c r="BF102" s="484"/>
      <c r="BG102" s="432"/>
      <c r="BK102" s="68">
        <v>101</v>
      </c>
      <c r="BL102" s="351"/>
      <c r="BM102" s="634"/>
      <c r="BN102" s="410" t="s">
        <v>59</v>
      </c>
      <c r="BO102" s="411"/>
      <c r="BP102" s="44" t="str">
        <f t="shared" ca="1" si="1"/>
        <v/>
      </c>
    </row>
    <row r="103" spans="1:71" ht="13.35" customHeight="1" x14ac:dyDescent="0.15">
      <c r="A103" s="550"/>
      <c r="B103" s="551"/>
      <c r="C103" s="370"/>
      <c r="D103" s="371"/>
      <c r="E103" s="371"/>
      <c r="F103" s="371"/>
      <c r="G103" s="371"/>
      <c r="H103" s="371"/>
      <c r="I103" s="372"/>
      <c r="J103" s="427" t="s">
        <v>351</v>
      </c>
      <c r="K103" s="427"/>
      <c r="L103" s="427"/>
      <c r="M103" s="428"/>
      <c r="N103" s="640" t="str">
        <f ca="1">BP299</f>
        <v/>
      </c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0"/>
      <c r="BC103" s="640"/>
      <c r="BD103" s="640"/>
      <c r="BE103" s="640"/>
      <c r="BF103" s="640"/>
      <c r="BG103" s="641"/>
      <c r="BK103" s="68">
        <v>102</v>
      </c>
      <c r="BL103" s="351"/>
      <c r="BM103" s="634"/>
      <c r="BN103" s="410" t="s">
        <v>281</v>
      </c>
      <c r="BO103" s="411"/>
      <c r="BP103" s="44" t="str">
        <f t="shared" ca="1" si="1"/>
        <v/>
      </c>
    </row>
    <row r="104" spans="1:71" ht="13.35" customHeight="1" x14ac:dyDescent="0.15">
      <c r="A104" s="550"/>
      <c r="B104" s="551"/>
      <c r="C104" s="367" t="s">
        <v>165</v>
      </c>
      <c r="D104" s="368"/>
      <c r="E104" s="368"/>
      <c r="F104" s="368"/>
      <c r="G104" s="368"/>
      <c r="H104" s="368"/>
      <c r="I104" s="369"/>
      <c r="J104" s="373" t="str">
        <f ca="1">IF(BP300&lt;&gt;"", "■", "□")</f>
        <v>□</v>
      </c>
      <c r="K104" s="374"/>
      <c r="L104" s="378" t="s">
        <v>133</v>
      </c>
      <c r="M104" s="378"/>
      <c r="N104" s="378"/>
      <c r="O104" s="378"/>
      <c r="P104" s="378"/>
      <c r="Q104" s="378"/>
      <c r="R104" s="378"/>
      <c r="S104" s="373" t="str">
        <f ca="1">IF(OR(BP301&lt;&gt;"",BP302&lt;&gt;"", BP303&lt;&gt;"",BP304&lt;&gt;"", BP305&lt;&gt;"", BP306&lt;&gt;""), "■", "□")</f>
        <v>□</v>
      </c>
      <c r="T104" s="374"/>
      <c r="U104" s="378" t="s">
        <v>153</v>
      </c>
      <c r="V104" s="378"/>
      <c r="W104" s="378"/>
      <c r="X104" s="378"/>
      <c r="Y104" s="378"/>
      <c r="Z104" s="59" t="s">
        <v>329</v>
      </c>
      <c r="AA104" s="373" t="str">
        <f ca="1">IF(BP302&lt;&gt;"", "■", "□")</f>
        <v>□</v>
      </c>
      <c r="AB104" s="374"/>
      <c r="AC104" s="633" t="s">
        <v>166</v>
      </c>
      <c r="AD104" s="633"/>
      <c r="AE104" s="633"/>
      <c r="AF104" s="633"/>
      <c r="AG104" s="373" t="str">
        <f ca="1">IF(BP303&lt;&gt;"", "■", "□")</f>
        <v>□</v>
      </c>
      <c r="AH104" s="374"/>
      <c r="AI104" s="633" t="s">
        <v>167</v>
      </c>
      <c r="AJ104" s="633"/>
      <c r="AK104" s="633"/>
      <c r="AL104" s="633"/>
      <c r="AM104" s="373" t="str">
        <f ca="1">IF(BP304&lt;&gt;"", "■", "□")</f>
        <v>□</v>
      </c>
      <c r="AN104" s="374"/>
      <c r="AO104" s="633" t="s">
        <v>168</v>
      </c>
      <c r="AP104" s="633"/>
      <c r="AQ104" s="633"/>
      <c r="AR104" s="633"/>
      <c r="AS104" s="373" t="str">
        <f ca="1">IF(BP305&lt;&gt;"", "■", "□")</f>
        <v>□</v>
      </c>
      <c r="AT104" s="374"/>
      <c r="AU104" s="633" t="s">
        <v>169</v>
      </c>
      <c r="AV104" s="633"/>
      <c r="AW104" s="633"/>
      <c r="AX104" s="633"/>
      <c r="AY104" s="373" t="str">
        <f ca="1">IF(BP306&lt;&gt;"", "■", "□")</f>
        <v>□</v>
      </c>
      <c r="AZ104" s="374"/>
      <c r="BA104" s="633" t="s">
        <v>170</v>
      </c>
      <c r="BB104" s="633"/>
      <c r="BC104" s="633"/>
      <c r="BD104" s="633"/>
      <c r="BE104" s="59" t="s">
        <v>331</v>
      </c>
      <c r="BF104" s="484"/>
      <c r="BG104" s="432"/>
      <c r="BK104" s="68">
        <v>103</v>
      </c>
      <c r="BL104" s="351"/>
      <c r="BM104" s="635"/>
      <c r="BN104" s="441" t="s">
        <v>60</v>
      </c>
      <c r="BO104" s="431"/>
      <c r="BP104" s="44" t="str">
        <f t="shared" ca="1" si="1"/>
        <v/>
      </c>
    </row>
    <row r="105" spans="1:71" ht="13.35" customHeight="1" x14ac:dyDescent="0.15">
      <c r="A105" s="550"/>
      <c r="B105" s="551"/>
      <c r="C105" s="370"/>
      <c r="D105" s="371"/>
      <c r="E105" s="371"/>
      <c r="F105" s="371"/>
      <c r="G105" s="371"/>
      <c r="H105" s="371"/>
      <c r="I105" s="372"/>
      <c r="J105" s="427" t="s">
        <v>351</v>
      </c>
      <c r="K105" s="427"/>
      <c r="L105" s="427"/>
      <c r="M105" s="428"/>
      <c r="N105" s="640" t="str">
        <f ca="1">BP307</f>
        <v/>
      </c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1"/>
      <c r="BK105" s="68">
        <v>104</v>
      </c>
      <c r="BL105" s="351"/>
      <c r="BM105" s="502" t="s">
        <v>111</v>
      </c>
      <c r="BN105" s="477" t="s">
        <v>286</v>
      </c>
      <c r="BO105" s="422"/>
      <c r="BP105" s="44" t="str">
        <f t="shared" ca="1" si="1"/>
        <v/>
      </c>
    </row>
    <row r="106" spans="1:71" ht="13.35" customHeight="1" x14ac:dyDescent="0.15">
      <c r="A106" s="550"/>
      <c r="B106" s="551"/>
      <c r="C106" s="367" t="s">
        <v>171</v>
      </c>
      <c r="D106" s="368"/>
      <c r="E106" s="368"/>
      <c r="F106" s="368"/>
      <c r="G106" s="368"/>
      <c r="H106" s="368"/>
      <c r="I106" s="369"/>
      <c r="J106" s="373" t="str">
        <f ca="1">IF(BP308&lt;&gt;"", "■", "□")</f>
        <v>□</v>
      </c>
      <c r="K106" s="374"/>
      <c r="L106" s="378" t="s">
        <v>133</v>
      </c>
      <c r="M106" s="378"/>
      <c r="N106" s="378"/>
      <c r="O106" s="378"/>
      <c r="P106" s="378"/>
      <c r="Q106" s="378"/>
      <c r="R106" s="378"/>
      <c r="S106" s="373" t="str">
        <f ca="1">IF(OR(BP309&lt;&gt;"",BP310&lt;&gt;"",BP311&lt;&gt;"",BP312&lt;&gt;""), "■", "□")</f>
        <v>□</v>
      </c>
      <c r="T106" s="374"/>
      <c r="U106" s="378" t="s">
        <v>153</v>
      </c>
      <c r="V106" s="378"/>
      <c r="W106" s="378"/>
      <c r="X106" s="378"/>
      <c r="Y106" s="378"/>
      <c r="Z106" s="59" t="s">
        <v>329</v>
      </c>
      <c r="AA106" s="373" t="str">
        <f ca="1">IF(BP310&lt;&gt;"", "■", "□")</f>
        <v>□</v>
      </c>
      <c r="AB106" s="374"/>
      <c r="AC106" s="633" t="s">
        <v>172</v>
      </c>
      <c r="AD106" s="633"/>
      <c r="AE106" s="633"/>
      <c r="AF106" s="633"/>
      <c r="AG106" s="373" t="str">
        <f ca="1">IF(BP311&lt;&gt;"", "■", "□")</f>
        <v>□</v>
      </c>
      <c r="AH106" s="374"/>
      <c r="AI106" s="633" t="s">
        <v>173</v>
      </c>
      <c r="AJ106" s="633"/>
      <c r="AK106" s="633"/>
      <c r="AL106" s="633"/>
      <c r="AM106" s="373" t="str">
        <f ca="1">IF(BP312&lt;&gt;"", "■", "□")</f>
        <v>□</v>
      </c>
      <c r="AN106" s="374"/>
      <c r="AO106" s="633" t="s">
        <v>390</v>
      </c>
      <c r="AP106" s="633"/>
      <c r="AQ106" s="633"/>
      <c r="AR106" s="633"/>
      <c r="AS106" s="633"/>
      <c r="AT106" s="633"/>
      <c r="AU106" s="59" t="s">
        <v>331</v>
      </c>
      <c r="AV106" s="462"/>
      <c r="AW106" s="462"/>
      <c r="AX106" s="462"/>
      <c r="AY106" s="462"/>
      <c r="AZ106" s="462"/>
      <c r="BA106" s="462"/>
      <c r="BB106" s="462"/>
      <c r="BC106" s="462"/>
      <c r="BD106" s="462"/>
      <c r="BE106" s="462"/>
      <c r="BF106" s="462"/>
      <c r="BG106" s="463"/>
      <c r="BK106" s="68">
        <v>105</v>
      </c>
      <c r="BL106" s="351"/>
      <c r="BM106" s="503"/>
      <c r="BN106" s="410" t="s">
        <v>287</v>
      </c>
      <c r="BO106" s="516"/>
      <c r="BP106" s="44" t="str">
        <f t="shared" ca="1" si="1"/>
        <v/>
      </c>
    </row>
    <row r="107" spans="1:71" ht="13.35" customHeight="1" x14ac:dyDescent="0.15">
      <c r="A107" s="550"/>
      <c r="B107" s="551"/>
      <c r="C107" s="370"/>
      <c r="D107" s="371"/>
      <c r="E107" s="371"/>
      <c r="F107" s="371"/>
      <c r="G107" s="371"/>
      <c r="H107" s="371"/>
      <c r="I107" s="372"/>
      <c r="J107" s="371" t="s">
        <v>351</v>
      </c>
      <c r="K107" s="371"/>
      <c r="L107" s="371"/>
      <c r="M107" s="371"/>
      <c r="N107" s="501" t="str">
        <f ca="1">BP313</f>
        <v/>
      </c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  <c r="AA107" s="391"/>
      <c r="AB107" s="391"/>
      <c r="AC107" s="391"/>
      <c r="AD107" s="391"/>
      <c r="AE107" s="391"/>
      <c r="AF107" s="391"/>
      <c r="AG107" s="391"/>
      <c r="AH107" s="391"/>
      <c r="AI107" s="391"/>
      <c r="AJ107" s="391"/>
      <c r="AK107" s="391"/>
      <c r="AL107" s="391"/>
      <c r="AM107" s="391"/>
      <c r="AN107" s="391"/>
      <c r="AO107" s="391"/>
      <c r="AP107" s="391"/>
      <c r="AQ107" s="391"/>
      <c r="AR107" s="391"/>
      <c r="AS107" s="391"/>
      <c r="AT107" s="391"/>
      <c r="AU107" s="391"/>
      <c r="AV107" s="391"/>
      <c r="AW107" s="391"/>
      <c r="AX107" s="391"/>
      <c r="AY107" s="391"/>
      <c r="AZ107" s="391"/>
      <c r="BA107" s="391"/>
      <c r="BB107" s="391"/>
      <c r="BC107" s="391"/>
      <c r="BD107" s="391"/>
      <c r="BE107" s="391"/>
      <c r="BF107" s="391"/>
      <c r="BG107" s="392"/>
      <c r="BK107" s="68">
        <v>106</v>
      </c>
      <c r="BL107" s="351"/>
      <c r="BM107" s="503"/>
      <c r="BN107" s="410" t="s">
        <v>26</v>
      </c>
      <c r="BO107" s="516"/>
      <c r="BP107" s="44" t="str">
        <f t="shared" ca="1" si="1"/>
        <v/>
      </c>
    </row>
    <row r="108" spans="1:71" ht="13.35" customHeight="1" x14ac:dyDescent="0.15">
      <c r="A108" s="550"/>
      <c r="B108" s="551"/>
      <c r="C108" s="637" t="s">
        <v>391</v>
      </c>
      <c r="D108" s="638"/>
      <c r="E108" s="638"/>
      <c r="F108" s="638"/>
      <c r="G108" s="638"/>
      <c r="H108" s="638"/>
      <c r="I108" s="639"/>
      <c r="J108" s="373" t="str">
        <f ca="1">IF(BP314&lt;&gt;"", "■", "□")</f>
        <v>□</v>
      </c>
      <c r="K108" s="374"/>
      <c r="L108" s="378" t="s">
        <v>176</v>
      </c>
      <c r="M108" s="378"/>
      <c r="N108" s="378"/>
      <c r="O108" s="378"/>
      <c r="P108" s="378"/>
      <c r="Q108" s="378"/>
      <c r="R108" s="378"/>
      <c r="S108" s="373" t="str">
        <f ca="1">IF(OR(BP315&lt;&gt;"", BP316&lt;&gt;""), "■", "□")</f>
        <v>□</v>
      </c>
      <c r="T108" s="374"/>
      <c r="U108" s="378" t="s">
        <v>177</v>
      </c>
      <c r="V108" s="378"/>
      <c r="W108" s="378"/>
      <c r="X108" s="378"/>
      <c r="Y108" s="378"/>
      <c r="Z108" s="59" t="s">
        <v>329</v>
      </c>
      <c r="AA108" s="373" t="str">
        <f ca="1">IF(BP316&lt;&gt;"", "■", "□")</f>
        <v>□</v>
      </c>
      <c r="AB108" s="374"/>
      <c r="AC108" s="636" t="str">
        <f ca="1">BP316</f>
        <v/>
      </c>
      <c r="AD108" s="636"/>
      <c r="AE108" s="636"/>
      <c r="AF108" s="636"/>
      <c r="AG108" s="484" t="s">
        <v>392</v>
      </c>
      <c r="AH108" s="484"/>
      <c r="AI108" s="484"/>
      <c r="AJ108" s="59" t="s">
        <v>331</v>
      </c>
      <c r="AK108" s="462"/>
      <c r="AL108" s="462"/>
      <c r="AM108" s="462"/>
      <c r="AN108" s="462"/>
      <c r="AO108" s="462"/>
      <c r="AP108" s="462"/>
      <c r="AQ108" s="462"/>
      <c r="AR108" s="462"/>
      <c r="AS108" s="462"/>
      <c r="AT108" s="462"/>
      <c r="AU108" s="462"/>
      <c r="AV108" s="462"/>
      <c r="AW108" s="462"/>
      <c r="AX108" s="462"/>
      <c r="AY108" s="462"/>
      <c r="AZ108" s="462"/>
      <c r="BA108" s="462"/>
      <c r="BB108" s="462"/>
      <c r="BC108" s="462"/>
      <c r="BD108" s="462"/>
      <c r="BE108" s="462"/>
      <c r="BF108" s="462"/>
      <c r="BG108" s="463"/>
      <c r="BK108" s="68">
        <v>107</v>
      </c>
      <c r="BL108" s="351"/>
      <c r="BM108" s="503"/>
      <c r="BN108" s="410" t="s">
        <v>291</v>
      </c>
      <c r="BO108" s="411"/>
      <c r="BP108" s="44" t="str">
        <f t="shared" ca="1" si="1"/>
        <v/>
      </c>
    </row>
    <row r="109" spans="1:71" ht="13.35" customHeight="1" x14ac:dyDescent="0.15">
      <c r="A109" s="550"/>
      <c r="B109" s="551"/>
      <c r="C109" s="637"/>
      <c r="D109" s="638"/>
      <c r="E109" s="638"/>
      <c r="F109" s="638"/>
      <c r="G109" s="638"/>
      <c r="H109" s="638"/>
      <c r="I109" s="639"/>
      <c r="J109" s="371" t="s">
        <v>351</v>
      </c>
      <c r="K109" s="371"/>
      <c r="L109" s="371"/>
      <c r="M109" s="371"/>
      <c r="N109" s="501" t="str">
        <f ca="1">BP317</f>
        <v/>
      </c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  <c r="AA109" s="391"/>
      <c r="AB109" s="391"/>
      <c r="AC109" s="391"/>
      <c r="AD109" s="391"/>
      <c r="AE109" s="391"/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91"/>
      <c r="AS109" s="391"/>
      <c r="AT109" s="3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2"/>
      <c r="BK109" s="68">
        <v>108</v>
      </c>
      <c r="BL109" s="351"/>
      <c r="BM109" s="503"/>
      <c r="BN109" s="410" t="s">
        <v>28</v>
      </c>
      <c r="BO109" s="142" t="s">
        <v>29</v>
      </c>
      <c r="BP109" s="44" t="str">
        <f t="shared" ca="1" si="1"/>
        <v/>
      </c>
    </row>
    <row r="110" spans="1:71" ht="13.35" customHeight="1" x14ac:dyDescent="0.15">
      <c r="A110" s="550"/>
      <c r="B110" s="551"/>
      <c r="C110" s="637" t="s">
        <v>393</v>
      </c>
      <c r="D110" s="638"/>
      <c r="E110" s="638"/>
      <c r="F110" s="638"/>
      <c r="G110" s="638"/>
      <c r="H110" s="638"/>
      <c r="I110" s="639"/>
      <c r="J110" s="373" t="str">
        <f ca="1">IF(BP318&lt;&gt;"", "■", "□")</f>
        <v>□</v>
      </c>
      <c r="K110" s="374"/>
      <c r="L110" s="378" t="s">
        <v>176</v>
      </c>
      <c r="M110" s="378"/>
      <c r="N110" s="378"/>
      <c r="O110" s="378"/>
      <c r="P110" s="378"/>
      <c r="Q110" s="378"/>
      <c r="R110" s="378"/>
      <c r="S110" s="373" t="str">
        <f ca="1">IF(OR(BP319&lt;&gt;"", BP320&lt;&gt;""), "■", "□")</f>
        <v>□</v>
      </c>
      <c r="T110" s="374"/>
      <c r="U110" s="378" t="s">
        <v>177</v>
      </c>
      <c r="V110" s="378"/>
      <c r="W110" s="378"/>
      <c r="X110" s="378"/>
      <c r="Y110" s="378"/>
      <c r="Z110" s="59" t="s">
        <v>329</v>
      </c>
      <c r="AA110" s="373" t="str">
        <f ca="1">IF(BP320&lt;&gt;"", "■", "□")</f>
        <v>□</v>
      </c>
      <c r="AB110" s="374"/>
      <c r="AC110" s="642" t="s">
        <v>394</v>
      </c>
      <c r="AD110" s="642"/>
      <c r="AE110" s="642"/>
      <c r="AF110" s="642"/>
      <c r="AG110" s="642"/>
      <c r="AH110" s="642"/>
      <c r="AI110" s="642"/>
      <c r="AJ110" s="59" t="s">
        <v>331</v>
      </c>
      <c r="AK110" s="462"/>
      <c r="AL110" s="462"/>
      <c r="AM110" s="462"/>
      <c r="AN110" s="462"/>
      <c r="AO110" s="462"/>
      <c r="AP110" s="462"/>
      <c r="AQ110" s="462"/>
      <c r="AR110" s="462"/>
      <c r="AS110" s="462"/>
      <c r="AT110" s="462"/>
      <c r="AU110" s="462"/>
      <c r="AV110" s="462"/>
      <c r="AW110" s="462"/>
      <c r="AX110" s="462"/>
      <c r="AY110" s="462"/>
      <c r="AZ110" s="462"/>
      <c r="BA110" s="462"/>
      <c r="BB110" s="462"/>
      <c r="BC110" s="462"/>
      <c r="BD110" s="462"/>
      <c r="BE110" s="462"/>
      <c r="BF110" s="462"/>
      <c r="BG110" s="463"/>
      <c r="BK110" s="68">
        <v>109</v>
      </c>
      <c r="BL110" s="351"/>
      <c r="BM110" s="503"/>
      <c r="BN110" s="410"/>
      <c r="BO110" s="142" t="s">
        <v>31</v>
      </c>
      <c r="BP110" s="44" t="str">
        <f t="shared" ca="1" si="1"/>
        <v/>
      </c>
    </row>
    <row r="111" spans="1:71" ht="13.35" customHeight="1" x14ac:dyDescent="0.15">
      <c r="A111" s="550"/>
      <c r="B111" s="551"/>
      <c r="C111" s="637"/>
      <c r="D111" s="638"/>
      <c r="E111" s="638"/>
      <c r="F111" s="638"/>
      <c r="G111" s="638"/>
      <c r="H111" s="638"/>
      <c r="I111" s="639"/>
      <c r="J111" s="371" t="s">
        <v>351</v>
      </c>
      <c r="K111" s="371"/>
      <c r="L111" s="371"/>
      <c r="M111" s="371"/>
      <c r="N111" s="501" t="str">
        <f ca="1">BP321</f>
        <v/>
      </c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  <c r="AA111" s="391"/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2"/>
      <c r="BK111" s="68">
        <v>110</v>
      </c>
      <c r="BL111" s="351"/>
      <c r="BM111" s="503"/>
      <c r="BN111" s="347" t="s">
        <v>32</v>
      </c>
      <c r="BO111" s="76" t="s">
        <v>33</v>
      </c>
      <c r="BP111" s="44" t="str">
        <f t="shared" ca="1" si="1"/>
        <v/>
      </c>
    </row>
    <row r="112" spans="1:71" ht="13.35" customHeight="1" x14ac:dyDescent="0.15">
      <c r="A112" s="550"/>
      <c r="B112" s="551"/>
      <c r="C112" s="637" t="s">
        <v>395</v>
      </c>
      <c r="D112" s="638"/>
      <c r="E112" s="638"/>
      <c r="F112" s="638"/>
      <c r="G112" s="638"/>
      <c r="H112" s="638"/>
      <c r="I112" s="639"/>
      <c r="J112" s="373" t="str">
        <f ca="1">IF(BP322&lt;&gt;"", "■", "□")</f>
        <v>□</v>
      </c>
      <c r="K112" s="374"/>
      <c r="L112" s="378" t="s">
        <v>133</v>
      </c>
      <c r="M112" s="378"/>
      <c r="N112" s="378"/>
      <c r="O112" s="378"/>
      <c r="P112" s="378"/>
      <c r="Q112" s="378"/>
      <c r="R112" s="378"/>
      <c r="S112" s="373" t="str">
        <f ca="1">IF(BP323&lt;&gt;"", "■", "□")</f>
        <v>□</v>
      </c>
      <c r="T112" s="374"/>
      <c r="U112" s="378" t="s">
        <v>153</v>
      </c>
      <c r="V112" s="378"/>
      <c r="W112" s="378"/>
      <c r="X112" s="378"/>
      <c r="Y112" s="378"/>
      <c r="Z112" s="462"/>
      <c r="AA112" s="462"/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2"/>
      <c r="AS112" s="462"/>
      <c r="AT112" s="462"/>
      <c r="AU112" s="462"/>
      <c r="AV112" s="462"/>
      <c r="AW112" s="462"/>
      <c r="AX112" s="462"/>
      <c r="AY112" s="462"/>
      <c r="AZ112" s="462"/>
      <c r="BA112" s="462"/>
      <c r="BB112" s="462"/>
      <c r="BC112" s="462"/>
      <c r="BD112" s="462"/>
      <c r="BE112" s="462"/>
      <c r="BF112" s="462"/>
      <c r="BG112" s="463"/>
      <c r="BK112" s="68">
        <v>111</v>
      </c>
      <c r="BL112" s="351"/>
      <c r="BM112" s="503"/>
      <c r="BN112" s="348"/>
      <c r="BO112" s="76" t="s">
        <v>34</v>
      </c>
      <c r="BP112" s="44" t="str">
        <f t="shared" ca="1" si="1"/>
        <v/>
      </c>
    </row>
    <row r="113" spans="1:68" ht="13.35" customHeight="1" x14ac:dyDescent="0.15">
      <c r="A113" s="550"/>
      <c r="B113" s="551"/>
      <c r="C113" s="637"/>
      <c r="D113" s="638"/>
      <c r="E113" s="638"/>
      <c r="F113" s="638"/>
      <c r="G113" s="638"/>
      <c r="H113" s="638"/>
      <c r="I113" s="639"/>
      <c r="J113" s="371" t="s">
        <v>351</v>
      </c>
      <c r="K113" s="371"/>
      <c r="L113" s="371"/>
      <c r="M113" s="371"/>
      <c r="N113" s="501" t="str">
        <f ca="1">BP324</f>
        <v/>
      </c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2"/>
      <c r="BK113" s="68">
        <v>112</v>
      </c>
      <c r="BL113" s="351"/>
      <c r="BM113" s="503"/>
      <c r="BN113" s="348"/>
      <c r="BO113" s="76" t="s">
        <v>35</v>
      </c>
      <c r="BP113" s="44" t="str">
        <f t="shared" ca="1" si="1"/>
        <v/>
      </c>
    </row>
    <row r="114" spans="1:68" ht="13.35" customHeight="1" x14ac:dyDescent="0.15">
      <c r="A114" s="550"/>
      <c r="B114" s="551"/>
      <c r="C114" s="637" t="s">
        <v>396</v>
      </c>
      <c r="D114" s="638"/>
      <c r="E114" s="638"/>
      <c r="F114" s="638"/>
      <c r="G114" s="638"/>
      <c r="H114" s="638"/>
      <c r="I114" s="639"/>
      <c r="J114" s="373" t="str">
        <f ca="1">IF(BP325&lt;&gt;"", "■", "□")</f>
        <v>□</v>
      </c>
      <c r="K114" s="374"/>
      <c r="L114" s="378" t="s">
        <v>176</v>
      </c>
      <c r="M114" s="378"/>
      <c r="N114" s="378"/>
      <c r="O114" s="378"/>
      <c r="P114" s="378"/>
      <c r="Q114" s="378"/>
      <c r="R114" s="378"/>
      <c r="S114" s="373" t="str">
        <f ca="1">IF(BP326&lt;&gt;"", "■", "□")</f>
        <v>□</v>
      </c>
      <c r="T114" s="374"/>
      <c r="U114" s="378" t="s">
        <v>177</v>
      </c>
      <c r="V114" s="378"/>
      <c r="W114" s="378"/>
      <c r="X114" s="378"/>
      <c r="Y114" s="378"/>
      <c r="Z114" s="462"/>
      <c r="AA114" s="462"/>
      <c r="AB114" s="462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3"/>
      <c r="BK114" s="68">
        <v>113</v>
      </c>
      <c r="BL114" s="351"/>
      <c r="BM114" s="503"/>
      <c r="BN114" s="348"/>
      <c r="BO114" s="76" t="s">
        <v>707</v>
      </c>
      <c r="BP114" s="44" t="str">
        <f t="shared" ca="1" si="1"/>
        <v/>
      </c>
    </row>
    <row r="115" spans="1:68" ht="13.35" customHeight="1" x14ac:dyDescent="0.15">
      <c r="A115" s="550"/>
      <c r="B115" s="551"/>
      <c r="C115" s="637"/>
      <c r="D115" s="638"/>
      <c r="E115" s="638"/>
      <c r="F115" s="638"/>
      <c r="G115" s="638"/>
      <c r="H115" s="638"/>
      <c r="I115" s="639"/>
      <c r="J115" s="371" t="s">
        <v>351</v>
      </c>
      <c r="K115" s="371"/>
      <c r="L115" s="371"/>
      <c r="M115" s="371"/>
      <c r="N115" s="501" t="str">
        <f ca="1">BP327</f>
        <v/>
      </c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2"/>
      <c r="BK115" s="68">
        <v>114</v>
      </c>
      <c r="BL115" s="351"/>
      <c r="BM115" s="503"/>
      <c r="BN115" s="348"/>
      <c r="BO115" s="76" t="s">
        <v>708</v>
      </c>
      <c r="BP115" s="44" t="str">
        <f t="shared" ca="1" si="1"/>
        <v/>
      </c>
    </row>
    <row r="116" spans="1:68" ht="13.35" customHeight="1" x14ac:dyDescent="0.15">
      <c r="A116" s="550"/>
      <c r="B116" s="551"/>
      <c r="C116" s="367" t="s">
        <v>397</v>
      </c>
      <c r="D116" s="368"/>
      <c r="E116" s="368"/>
      <c r="F116" s="368"/>
      <c r="G116" s="368"/>
      <c r="H116" s="368"/>
      <c r="I116" s="369"/>
      <c r="J116" s="373" t="str">
        <f ca="1">IF(BP328&lt;&gt;"", "■", "□")</f>
        <v>□</v>
      </c>
      <c r="K116" s="374"/>
      <c r="L116" s="378" t="s">
        <v>176</v>
      </c>
      <c r="M116" s="378"/>
      <c r="N116" s="378"/>
      <c r="O116" s="378"/>
      <c r="P116" s="378"/>
      <c r="Q116" s="378"/>
      <c r="R116" s="378"/>
      <c r="S116" s="373" t="str">
        <f ca="1">IF(OR(BP329&lt;&gt;"", BP330&lt;&gt;""), "■", "□")</f>
        <v>□</v>
      </c>
      <c r="T116" s="374"/>
      <c r="U116" s="378" t="s">
        <v>177</v>
      </c>
      <c r="V116" s="378"/>
      <c r="W116" s="378"/>
      <c r="X116" s="378"/>
      <c r="Y116" s="378"/>
      <c r="Z116" s="59" t="s">
        <v>329</v>
      </c>
      <c r="AA116" s="484" t="s">
        <v>398</v>
      </c>
      <c r="AB116" s="484"/>
      <c r="AC116" s="484"/>
      <c r="AD116" s="484"/>
      <c r="AE116" s="514" t="str">
        <f ca="1">BP330</f>
        <v/>
      </c>
      <c r="AF116" s="514"/>
      <c r="AG116" s="514"/>
      <c r="AH116" s="514"/>
      <c r="AI116" s="514"/>
      <c r="AJ116" s="514"/>
      <c r="AK116" s="514"/>
      <c r="AL116" s="514"/>
      <c r="AM116" s="514"/>
      <c r="AN116" s="514"/>
      <c r="AO116" s="514"/>
      <c r="AP116" s="514"/>
      <c r="AQ116" s="514"/>
      <c r="AR116" s="514"/>
      <c r="AS116" s="514"/>
      <c r="AT116" s="514"/>
      <c r="AU116" s="514"/>
      <c r="AV116" s="514"/>
      <c r="AW116" s="514"/>
      <c r="AX116" s="514"/>
      <c r="AY116" s="514"/>
      <c r="AZ116" s="514"/>
      <c r="BA116" s="514"/>
      <c r="BB116" s="514"/>
      <c r="BC116" s="514"/>
      <c r="BD116" s="514"/>
      <c r="BE116" s="514"/>
      <c r="BF116" s="514"/>
      <c r="BG116" s="56" t="s">
        <v>331</v>
      </c>
      <c r="BK116" s="68">
        <v>115</v>
      </c>
      <c r="BL116" s="351"/>
      <c r="BM116" s="503"/>
      <c r="BN116" s="348"/>
      <c r="BO116" s="69" t="s">
        <v>9</v>
      </c>
      <c r="BP116" s="44" t="str">
        <f t="shared" ca="1" si="1"/>
        <v/>
      </c>
    </row>
    <row r="117" spans="1:68" ht="13.35" customHeight="1" x14ac:dyDescent="0.15">
      <c r="A117" s="550"/>
      <c r="B117" s="551"/>
      <c r="C117" s="370"/>
      <c r="D117" s="371"/>
      <c r="E117" s="371"/>
      <c r="F117" s="371"/>
      <c r="G117" s="371"/>
      <c r="H117" s="371"/>
      <c r="I117" s="372"/>
      <c r="J117" s="371" t="s">
        <v>351</v>
      </c>
      <c r="K117" s="371"/>
      <c r="L117" s="371"/>
      <c r="M117" s="371"/>
      <c r="N117" s="501" t="str">
        <f ca="1">BP331</f>
        <v/>
      </c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2"/>
      <c r="BK117" s="68">
        <v>116</v>
      </c>
      <c r="BL117" s="351"/>
      <c r="BM117" s="503"/>
      <c r="BN117" s="348"/>
      <c r="BO117" s="70" t="s">
        <v>11</v>
      </c>
      <c r="BP117" s="44" t="str">
        <f t="shared" ca="1" si="1"/>
        <v/>
      </c>
    </row>
    <row r="118" spans="1:68" ht="13.35" customHeight="1" x14ac:dyDescent="0.15">
      <c r="A118" s="550"/>
      <c r="B118" s="551"/>
      <c r="C118" s="367" t="s">
        <v>399</v>
      </c>
      <c r="D118" s="368"/>
      <c r="E118" s="368"/>
      <c r="F118" s="368"/>
      <c r="G118" s="368"/>
      <c r="H118" s="368"/>
      <c r="I118" s="369"/>
      <c r="J118" s="373" t="str">
        <f ca="1">IF(BP332&lt;&gt;"", "■", "□")</f>
        <v>□</v>
      </c>
      <c r="K118" s="374"/>
      <c r="L118" s="378" t="s">
        <v>176</v>
      </c>
      <c r="M118" s="378"/>
      <c r="N118" s="378"/>
      <c r="O118" s="378"/>
      <c r="P118" s="378"/>
      <c r="Q118" s="378"/>
      <c r="R118" s="378"/>
      <c r="S118" s="373" t="str">
        <f ca="1">IF(OR(BP333&lt;&gt;"", BP334&lt;&gt;""), "■", "□")</f>
        <v>□</v>
      </c>
      <c r="T118" s="374"/>
      <c r="U118" s="378" t="s">
        <v>177</v>
      </c>
      <c r="V118" s="378"/>
      <c r="W118" s="378"/>
      <c r="X118" s="378"/>
      <c r="Y118" s="378"/>
      <c r="Z118" s="59" t="s">
        <v>329</v>
      </c>
      <c r="AA118" s="484" t="s">
        <v>398</v>
      </c>
      <c r="AB118" s="484"/>
      <c r="AC118" s="484"/>
      <c r="AD118" s="484"/>
      <c r="AE118" s="514" t="str">
        <f ca="1">BP334</f>
        <v/>
      </c>
      <c r="AF118" s="514"/>
      <c r="AG118" s="514"/>
      <c r="AH118" s="514"/>
      <c r="AI118" s="514"/>
      <c r="AJ118" s="514"/>
      <c r="AK118" s="514"/>
      <c r="AL118" s="514"/>
      <c r="AM118" s="514"/>
      <c r="AN118" s="514"/>
      <c r="AO118" s="514"/>
      <c r="AP118" s="514"/>
      <c r="AQ118" s="514"/>
      <c r="AR118" s="514"/>
      <c r="AS118" s="514"/>
      <c r="AT118" s="514"/>
      <c r="AU118" s="514"/>
      <c r="AV118" s="514"/>
      <c r="AW118" s="514"/>
      <c r="AX118" s="514"/>
      <c r="AY118" s="514"/>
      <c r="AZ118" s="514"/>
      <c r="BA118" s="514"/>
      <c r="BB118" s="514"/>
      <c r="BC118" s="514"/>
      <c r="BD118" s="514"/>
      <c r="BE118" s="514"/>
      <c r="BF118" s="514"/>
      <c r="BG118" s="56" t="s">
        <v>331</v>
      </c>
      <c r="BK118" s="68">
        <v>117</v>
      </c>
      <c r="BL118" s="351"/>
      <c r="BM118" s="503"/>
      <c r="BN118" s="349"/>
      <c r="BO118" s="70" t="s">
        <v>12</v>
      </c>
      <c r="BP118" s="44" t="str">
        <f t="shared" ca="1" si="1"/>
        <v/>
      </c>
    </row>
    <row r="119" spans="1:68" ht="13.35" customHeight="1" x14ac:dyDescent="0.15">
      <c r="A119" s="550"/>
      <c r="B119" s="551"/>
      <c r="C119" s="370"/>
      <c r="D119" s="371"/>
      <c r="E119" s="371"/>
      <c r="F119" s="371"/>
      <c r="G119" s="371"/>
      <c r="H119" s="371"/>
      <c r="I119" s="372"/>
      <c r="J119" s="427" t="s">
        <v>351</v>
      </c>
      <c r="K119" s="427"/>
      <c r="L119" s="427"/>
      <c r="M119" s="428"/>
      <c r="N119" s="643" t="str">
        <f ca="1">BP335</f>
        <v/>
      </c>
      <c r="O119" s="643"/>
      <c r="P119" s="643"/>
      <c r="Q119" s="643"/>
      <c r="R119" s="643"/>
      <c r="S119" s="643"/>
      <c r="T119" s="643"/>
      <c r="U119" s="643"/>
      <c r="V119" s="643"/>
      <c r="W119" s="643"/>
      <c r="X119" s="643"/>
      <c r="Y119" s="643"/>
      <c r="Z119" s="643"/>
      <c r="AA119" s="643"/>
      <c r="AB119" s="643"/>
      <c r="AC119" s="643"/>
      <c r="AD119" s="643"/>
      <c r="AE119" s="643"/>
      <c r="AF119" s="643"/>
      <c r="AG119" s="643"/>
      <c r="AH119" s="643"/>
      <c r="AI119" s="643"/>
      <c r="AJ119" s="643"/>
      <c r="AK119" s="643"/>
      <c r="AL119" s="643"/>
      <c r="AM119" s="643"/>
      <c r="AN119" s="643"/>
      <c r="AO119" s="643"/>
      <c r="AP119" s="643"/>
      <c r="AQ119" s="643"/>
      <c r="AR119" s="643"/>
      <c r="AS119" s="643"/>
      <c r="AT119" s="643"/>
      <c r="AU119" s="643"/>
      <c r="AV119" s="643"/>
      <c r="AW119" s="643"/>
      <c r="AX119" s="643"/>
      <c r="AY119" s="643"/>
      <c r="AZ119" s="643"/>
      <c r="BA119" s="643"/>
      <c r="BB119" s="643"/>
      <c r="BC119" s="643"/>
      <c r="BD119" s="643"/>
      <c r="BE119" s="643"/>
      <c r="BF119" s="643"/>
      <c r="BG119" s="644"/>
      <c r="BK119" s="68">
        <v>118</v>
      </c>
      <c r="BL119" s="351"/>
      <c r="BM119" s="503"/>
      <c r="BN119" s="410" t="s">
        <v>36</v>
      </c>
      <c r="BO119" s="411"/>
      <c r="BP119" s="44" t="str">
        <f t="shared" ca="1" si="1"/>
        <v/>
      </c>
    </row>
    <row r="120" spans="1:68" ht="13.35" customHeight="1" x14ac:dyDescent="0.15">
      <c r="A120" s="550"/>
      <c r="B120" s="551"/>
      <c r="C120" s="637" t="s">
        <v>188</v>
      </c>
      <c r="D120" s="638"/>
      <c r="E120" s="638"/>
      <c r="F120" s="638"/>
      <c r="G120" s="638"/>
      <c r="H120" s="638"/>
      <c r="I120" s="639"/>
      <c r="J120" s="373" t="str">
        <f ca="1">IF(BP336&lt;&gt;"", "■", "□")</f>
        <v>□</v>
      </c>
      <c r="K120" s="374"/>
      <c r="L120" s="378" t="s">
        <v>133</v>
      </c>
      <c r="M120" s="378"/>
      <c r="N120" s="378"/>
      <c r="O120" s="378"/>
      <c r="P120" s="378"/>
      <c r="Q120" s="378"/>
      <c r="R120" s="378"/>
      <c r="S120" s="373" t="str">
        <f ca="1">IF(BP337&lt;&gt;"", "■", "□")</f>
        <v>□</v>
      </c>
      <c r="T120" s="374"/>
      <c r="U120" s="616" t="s">
        <v>371</v>
      </c>
      <c r="V120" s="617"/>
      <c r="W120" s="617"/>
      <c r="X120" s="617"/>
      <c r="Y120" s="617"/>
      <c r="Z120" s="617"/>
      <c r="AA120" s="618"/>
      <c r="AB120" s="373" t="str">
        <f ca="1">IF(BP338&lt;&gt;"", "■", "□")</f>
        <v>□</v>
      </c>
      <c r="AC120" s="374"/>
      <c r="AD120" s="375" t="s">
        <v>135</v>
      </c>
      <c r="AE120" s="376"/>
      <c r="AF120" s="376"/>
      <c r="AG120" s="376"/>
      <c r="AH120" s="376"/>
      <c r="AI120" s="376"/>
      <c r="AJ120" s="377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462"/>
      <c r="AX120" s="462"/>
      <c r="AY120" s="462"/>
      <c r="AZ120" s="462"/>
      <c r="BA120" s="462"/>
      <c r="BB120" s="462"/>
      <c r="BC120" s="462"/>
      <c r="BD120" s="462"/>
      <c r="BE120" s="462"/>
      <c r="BF120" s="462"/>
      <c r="BG120" s="463"/>
      <c r="BK120" s="68">
        <v>119</v>
      </c>
      <c r="BL120" s="351"/>
      <c r="BM120" s="503"/>
      <c r="BN120" s="410" t="s">
        <v>37</v>
      </c>
      <c r="BO120" s="411"/>
      <c r="BP120" s="44" t="str">
        <f t="shared" ca="1" si="1"/>
        <v/>
      </c>
    </row>
    <row r="121" spans="1:68" ht="13.35" customHeight="1" x14ac:dyDescent="0.15">
      <c r="A121" s="550"/>
      <c r="B121" s="551"/>
      <c r="C121" s="637"/>
      <c r="D121" s="638"/>
      <c r="E121" s="638"/>
      <c r="F121" s="638"/>
      <c r="G121" s="638"/>
      <c r="H121" s="638"/>
      <c r="I121" s="639"/>
      <c r="J121" s="427" t="s">
        <v>351</v>
      </c>
      <c r="K121" s="427"/>
      <c r="L121" s="427"/>
      <c r="M121" s="428"/>
      <c r="N121" s="643" t="str">
        <f ca="1">BP339</f>
        <v/>
      </c>
      <c r="O121" s="643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3"/>
      <c r="AA121" s="643"/>
      <c r="AB121" s="643"/>
      <c r="AC121" s="643"/>
      <c r="AD121" s="643"/>
      <c r="AE121" s="643"/>
      <c r="AF121" s="643"/>
      <c r="AG121" s="643"/>
      <c r="AH121" s="643"/>
      <c r="AI121" s="643"/>
      <c r="AJ121" s="643"/>
      <c r="AK121" s="643"/>
      <c r="AL121" s="643"/>
      <c r="AM121" s="643"/>
      <c r="AN121" s="643"/>
      <c r="AO121" s="643"/>
      <c r="AP121" s="643"/>
      <c r="AQ121" s="643"/>
      <c r="AR121" s="643"/>
      <c r="AS121" s="643"/>
      <c r="AT121" s="643"/>
      <c r="AU121" s="643"/>
      <c r="AV121" s="643"/>
      <c r="AW121" s="643"/>
      <c r="AX121" s="643"/>
      <c r="AY121" s="643"/>
      <c r="AZ121" s="643"/>
      <c r="BA121" s="643"/>
      <c r="BB121" s="643"/>
      <c r="BC121" s="643"/>
      <c r="BD121" s="643"/>
      <c r="BE121" s="643"/>
      <c r="BF121" s="643"/>
      <c r="BG121" s="644"/>
      <c r="BK121" s="68">
        <v>120</v>
      </c>
      <c r="BL121" s="351"/>
      <c r="BM121" s="503"/>
      <c r="BN121" s="410" t="s">
        <v>295</v>
      </c>
      <c r="BO121" s="411"/>
      <c r="BP121" s="44" t="str">
        <f t="shared" ca="1" si="1"/>
        <v/>
      </c>
    </row>
    <row r="122" spans="1:68" ht="13.35" customHeight="1" x14ac:dyDescent="0.15">
      <c r="A122" s="550"/>
      <c r="B122" s="551"/>
      <c r="C122" s="648" t="s">
        <v>400</v>
      </c>
      <c r="D122" s="649"/>
      <c r="E122" s="649"/>
      <c r="F122" s="649"/>
      <c r="G122" s="649"/>
      <c r="H122" s="649"/>
      <c r="I122" s="650"/>
      <c r="J122" s="373" t="str">
        <f ca="1">IF(BP340&lt;&gt;"", "■", "□")</f>
        <v>□</v>
      </c>
      <c r="K122" s="374"/>
      <c r="L122" s="378" t="s">
        <v>176</v>
      </c>
      <c r="M122" s="378"/>
      <c r="N122" s="378"/>
      <c r="O122" s="378"/>
      <c r="P122" s="378"/>
      <c r="Q122" s="378"/>
      <c r="R122" s="378"/>
      <c r="S122" s="373" t="str">
        <f ca="1">IF(BP341&lt;&gt;"", "■", "□")</f>
        <v>□</v>
      </c>
      <c r="T122" s="374"/>
      <c r="U122" s="378" t="s">
        <v>177</v>
      </c>
      <c r="V122" s="378"/>
      <c r="W122" s="378"/>
      <c r="X122" s="378"/>
      <c r="Y122" s="378"/>
      <c r="Z122" s="462"/>
      <c r="AA122" s="462"/>
      <c r="AB122" s="462"/>
      <c r="AC122" s="462"/>
      <c r="AD122" s="462"/>
      <c r="AE122" s="462"/>
      <c r="AF122" s="462"/>
      <c r="AG122" s="462"/>
      <c r="AH122" s="462"/>
      <c r="AI122" s="462"/>
      <c r="AJ122" s="462"/>
      <c r="AK122" s="462"/>
      <c r="AL122" s="462"/>
      <c r="AM122" s="462"/>
      <c r="AN122" s="462"/>
      <c r="AO122" s="462"/>
      <c r="AP122" s="462"/>
      <c r="AQ122" s="462"/>
      <c r="AR122" s="462"/>
      <c r="AS122" s="462"/>
      <c r="AT122" s="462"/>
      <c r="AU122" s="462"/>
      <c r="AV122" s="462"/>
      <c r="AW122" s="462"/>
      <c r="AX122" s="462"/>
      <c r="AY122" s="462"/>
      <c r="AZ122" s="462"/>
      <c r="BA122" s="462"/>
      <c r="BB122" s="462"/>
      <c r="BC122" s="462"/>
      <c r="BD122" s="462"/>
      <c r="BE122" s="462"/>
      <c r="BF122" s="462"/>
      <c r="BG122" s="463"/>
      <c r="BK122" s="68">
        <v>121</v>
      </c>
      <c r="BL122" s="351"/>
      <c r="BM122" s="503"/>
      <c r="BN122" s="586" t="s">
        <v>113</v>
      </c>
      <c r="BO122" s="69" t="s">
        <v>294</v>
      </c>
      <c r="BP122" s="44" t="str">
        <f t="shared" ca="1" si="1"/>
        <v/>
      </c>
    </row>
    <row r="123" spans="1:68" ht="13.35" customHeight="1" x14ac:dyDescent="0.15">
      <c r="A123" s="550"/>
      <c r="B123" s="551"/>
      <c r="C123" s="651"/>
      <c r="D123" s="649"/>
      <c r="E123" s="649"/>
      <c r="F123" s="649"/>
      <c r="G123" s="649"/>
      <c r="H123" s="649"/>
      <c r="I123" s="650"/>
      <c r="J123" s="427" t="s">
        <v>351</v>
      </c>
      <c r="K123" s="427"/>
      <c r="L123" s="427"/>
      <c r="M123" s="428"/>
      <c r="N123" s="643" t="str">
        <f ca="1">BP342</f>
        <v/>
      </c>
      <c r="O123" s="643"/>
      <c r="P123" s="643"/>
      <c r="Q123" s="643"/>
      <c r="R123" s="643"/>
      <c r="S123" s="643"/>
      <c r="T123" s="643"/>
      <c r="U123" s="643"/>
      <c r="V123" s="643"/>
      <c r="W123" s="643"/>
      <c r="X123" s="643"/>
      <c r="Y123" s="643"/>
      <c r="Z123" s="643"/>
      <c r="AA123" s="643"/>
      <c r="AB123" s="643"/>
      <c r="AC123" s="643"/>
      <c r="AD123" s="643"/>
      <c r="AE123" s="643"/>
      <c r="AF123" s="643"/>
      <c r="AG123" s="643"/>
      <c r="AH123" s="643"/>
      <c r="AI123" s="643"/>
      <c r="AJ123" s="643"/>
      <c r="AK123" s="643"/>
      <c r="AL123" s="643"/>
      <c r="AM123" s="643"/>
      <c r="AN123" s="643"/>
      <c r="AO123" s="643"/>
      <c r="AP123" s="643"/>
      <c r="AQ123" s="643"/>
      <c r="AR123" s="643"/>
      <c r="AS123" s="643"/>
      <c r="AT123" s="643"/>
      <c r="AU123" s="643"/>
      <c r="AV123" s="643"/>
      <c r="AW123" s="643"/>
      <c r="AX123" s="643"/>
      <c r="AY123" s="643"/>
      <c r="AZ123" s="643"/>
      <c r="BA123" s="643"/>
      <c r="BB123" s="643"/>
      <c r="BC123" s="643"/>
      <c r="BD123" s="643"/>
      <c r="BE123" s="643"/>
      <c r="BF123" s="643"/>
      <c r="BG123" s="644"/>
      <c r="BK123" s="68">
        <v>122</v>
      </c>
      <c r="BL123" s="351"/>
      <c r="BM123" s="503"/>
      <c r="BN123" s="586"/>
      <c r="BO123" s="69" t="s">
        <v>114</v>
      </c>
      <c r="BP123" s="44" t="str">
        <f t="shared" ca="1" si="1"/>
        <v/>
      </c>
    </row>
    <row r="124" spans="1:68" ht="13.35" customHeight="1" x14ac:dyDescent="0.15">
      <c r="A124" s="550"/>
      <c r="B124" s="551"/>
      <c r="C124" s="637" t="s">
        <v>190</v>
      </c>
      <c r="D124" s="638"/>
      <c r="E124" s="638"/>
      <c r="F124" s="638"/>
      <c r="G124" s="638"/>
      <c r="H124" s="638"/>
      <c r="I124" s="639"/>
      <c r="J124" s="373" t="str">
        <f ca="1">IF(BP343&lt;&gt;"", "■", "□")</f>
        <v>□</v>
      </c>
      <c r="K124" s="374"/>
      <c r="L124" s="378" t="s">
        <v>133</v>
      </c>
      <c r="M124" s="378"/>
      <c r="N124" s="378"/>
      <c r="O124" s="378"/>
      <c r="P124" s="378"/>
      <c r="Q124" s="378"/>
      <c r="R124" s="378"/>
      <c r="S124" s="373" t="str">
        <f ca="1">IF(BP344&lt;&gt;"", "■", "□")</f>
        <v>□</v>
      </c>
      <c r="T124" s="374"/>
      <c r="U124" s="378" t="s">
        <v>153</v>
      </c>
      <c r="V124" s="378"/>
      <c r="W124" s="378"/>
      <c r="X124" s="378"/>
      <c r="Y124" s="378"/>
      <c r="Z124" s="642"/>
      <c r="AA124" s="642"/>
      <c r="AB124" s="642"/>
      <c r="AC124" s="642"/>
      <c r="AD124" s="642"/>
      <c r="AE124" s="642"/>
      <c r="AF124" s="642"/>
      <c r="AG124" s="642"/>
      <c r="AH124" s="642"/>
      <c r="AI124" s="642"/>
      <c r="AJ124" s="642"/>
      <c r="AK124" s="642"/>
      <c r="AL124" s="642"/>
      <c r="AM124" s="642"/>
      <c r="AN124" s="642"/>
      <c r="AO124" s="642"/>
      <c r="AP124" s="642"/>
      <c r="AQ124" s="642"/>
      <c r="AR124" s="642"/>
      <c r="AS124" s="642"/>
      <c r="AT124" s="642"/>
      <c r="AU124" s="642"/>
      <c r="AV124" s="642"/>
      <c r="AW124" s="642"/>
      <c r="AX124" s="642"/>
      <c r="AY124" s="642"/>
      <c r="AZ124" s="642"/>
      <c r="BA124" s="642"/>
      <c r="BB124" s="642"/>
      <c r="BC124" s="642"/>
      <c r="BD124" s="642"/>
      <c r="BE124" s="642"/>
      <c r="BF124" s="642"/>
      <c r="BG124" s="647"/>
      <c r="BK124" s="68">
        <v>123</v>
      </c>
      <c r="BL124" s="351"/>
      <c r="BM124" s="503"/>
      <c r="BN124" s="586" t="s">
        <v>115</v>
      </c>
      <c r="BO124" s="69" t="s">
        <v>116</v>
      </c>
      <c r="BP124" s="44" t="str">
        <f t="shared" ca="1" si="1"/>
        <v/>
      </c>
    </row>
    <row r="125" spans="1:68" ht="13.35" customHeight="1" x14ac:dyDescent="0.15">
      <c r="A125" s="550"/>
      <c r="B125" s="551"/>
      <c r="C125" s="637"/>
      <c r="D125" s="638"/>
      <c r="E125" s="638"/>
      <c r="F125" s="638"/>
      <c r="G125" s="638"/>
      <c r="H125" s="638"/>
      <c r="I125" s="639"/>
      <c r="J125" s="427" t="s">
        <v>351</v>
      </c>
      <c r="K125" s="427"/>
      <c r="L125" s="427"/>
      <c r="M125" s="428"/>
      <c r="N125" s="643" t="str">
        <f ca="1">BP345</f>
        <v/>
      </c>
      <c r="O125" s="643"/>
      <c r="P125" s="643"/>
      <c r="Q125" s="643"/>
      <c r="R125" s="643"/>
      <c r="S125" s="643"/>
      <c r="T125" s="643"/>
      <c r="U125" s="643"/>
      <c r="V125" s="643"/>
      <c r="W125" s="643"/>
      <c r="X125" s="643"/>
      <c r="Y125" s="643"/>
      <c r="Z125" s="643"/>
      <c r="AA125" s="643"/>
      <c r="AB125" s="643"/>
      <c r="AC125" s="643"/>
      <c r="AD125" s="643"/>
      <c r="AE125" s="643"/>
      <c r="AF125" s="643"/>
      <c r="AG125" s="643"/>
      <c r="AH125" s="643"/>
      <c r="AI125" s="643"/>
      <c r="AJ125" s="643"/>
      <c r="AK125" s="643"/>
      <c r="AL125" s="643"/>
      <c r="AM125" s="643"/>
      <c r="AN125" s="643"/>
      <c r="AO125" s="643"/>
      <c r="AP125" s="643"/>
      <c r="AQ125" s="643"/>
      <c r="AR125" s="643"/>
      <c r="AS125" s="643"/>
      <c r="AT125" s="643"/>
      <c r="AU125" s="643"/>
      <c r="AV125" s="643"/>
      <c r="AW125" s="643"/>
      <c r="AX125" s="643"/>
      <c r="AY125" s="643"/>
      <c r="AZ125" s="643"/>
      <c r="BA125" s="643"/>
      <c r="BB125" s="643"/>
      <c r="BC125" s="643"/>
      <c r="BD125" s="643"/>
      <c r="BE125" s="643"/>
      <c r="BF125" s="643"/>
      <c r="BG125" s="644"/>
      <c r="BK125" s="68">
        <v>124</v>
      </c>
      <c r="BL125" s="351"/>
      <c r="BM125" s="503"/>
      <c r="BN125" s="586"/>
      <c r="BO125" s="69" t="s">
        <v>117</v>
      </c>
      <c r="BP125" s="44" t="str">
        <f t="shared" ca="1" si="1"/>
        <v/>
      </c>
    </row>
    <row r="126" spans="1:68" ht="13.35" customHeight="1" x14ac:dyDescent="0.15">
      <c r="A126" s="550"/>
      <c r="B126" s="551"/>
      <c r="C126" s="637" t="s">
        <v>191</v>
      </c>
      <c r="D126" s="638"/>
      <c r="E126" s="638"/>
      <c r="F126" s="638"/>
      <c r="G126" s="638"/>
      <c r="H126" s="638"/>
      <c r="I126" s="639"/>
      <c r="J126" s="373" t="str">
        <f ca="1">IF(BP346&lt;&gt;"", "■", "□")</f>
        <v>□</v>
      </c>
      <c r="K126" s="374"/>
      <c r="L126" s="378" t="s">
        <v>133</v>
      </c>
      <c r="M126" s="378"/>
      <c r="N126" s="378"/>
      <c r="O126" s="378"/>
      <c r="P126" s="378"/>
      <c r="Q126" s="378"/>
      <c r="R126" s="378"/>
      <c r="S126" s="373" t="str">
        <f ca="1">IF(BP347&lt;&gt;"", "■", "□")</f>
        <v>□</v>
      </c>
      <c r="T126" s="374"/>
      <c r="U126" s="616" t="s">
        <v>371</v>
      </c>
      <c r="V126" s="617"/>
      <c r="W126" s="617"/>
      <c r="X126" s="617"/>
      <c r="Y126" s="617"/>
      <c r="Z126" s="617"/>
      <c r="AA126" s="618"/>
      <c r="AB126" s="373" t="str">
        <f ca="1">IF(BP348&lt;&gt;"", "■", "□")</f>
        <v>□</v>
      </c>
      <c r="AC126" s="374"/>
      <c r="AD126" s="375" t="s">
        <v>135</v>
      </c>
      <c r="AE126" s="376"/>
      <c r="AF126" s="376"/>
      <c r="AG126" s="376"/>
      <c r="AH126" s="376"/>
      <c r="AI126" s="376"/>
      <c r="AJ126" s="377"/>
      <c r="AK126" s="462"/>
      <c r="AL126" s="462"/>
      <c r="AM126" s="462"/>
      <c r="AN126" s="462"/>
      <c r="AO126" s="462"/>
      <c r="AP126" s="462"/>
      <c r="AQ126" s="462"/>
      <c r="AR126" s="462"/>
      <c r="AS126" s="462"/>
      <c r="AT126" s="462"/>
      <c r="AU126" s="462"/>
      <c r="AV126" s="462"/>
      <c r="AW126" s="462"/>
      <c r="AX126" s="462"/>
      <c r="AY126" s="462"/>
      <c r="AZ126" s="462"/>
      <c r="BA126" s="462"/>
      <c r="BB126" s="462"/>
      <c r="BC126" s="462"/>
      <c r="BD126" s="462"/>
      <c r="BE126" s="462"/>
      <c r="BF126" s="462"/>
      <c r="BG126" s="463"/>
      <c r="BK126" s="68">
        <v>125</v>
      </c>
      <c r="BL126" s="351"/>
      <c r="BM126" s="504"/>
      <c r="BN126" s="441" t="s">
        <v>60</v>
      </c>
      <c r="BO126" s="521"/>
      <c r="BP126" s="44" t="str">
        <f t="shared" ca="1" si="1"/>
        <v/>
      </c>
    </row>
    <row r="127" spans="1:68" ht="13.35" customHeight="1" x14ac:dyDescent="0.15">
      <c r="A127" s="550"/>
      <c r="B127" s="551"/>
      <c r="C127" s="637"/>
      <c r="D127" s="638"/>
      <c r="E127" s="638"/>
      <c r="F127" s="638"/>
      <c r="G127" s="638"/>
      <c r="H127" s="638"/>
      <c r="I127" s="639"/>
      <c r="J127" s="371" t="s">
        <v>351</v>
      </c>
      <c r="K127" s="371"/>
      <c r="L127" s="371"/>
      <c r="M127" s="371"/>
      <c r="N127" s="501" t="str">
        <f ca="1">BP349</f>
        <v/>
      </c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391"/>
      <c r="AL127" s="391"/>
      <c r="AM127" s="391"/>
      <c r="AN127" s="391"/>
      <c r="AO127" s="391"/>
      <c r="AP127" s="391"/>
      <c r="AQ127" s="391"/>
      <c r="AR127" s="391"/>
      <c r="AS127" s="391"/>
      <c r="AT127" s="39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2"/>
      <c r="BK127" s="68">
        <v>126</v>
      </c>
      <c r="BL127" s="351"/>
      <c r="BM127" s="502" t="s">
        <v>118</v>
      </c>
      <c r="BN127" s="477" t="s">
        <v>286</v>
      </c>
      <c r="BO127" s="422"/>
      <c r="BP127" s="44" t="str">
        <f t="shared" ca="1" si="1"/>
        <v/>
      </c>
    </row>
    <row r="128" spans="1:68" ht="13.35" customHeight="1" x14ac:dyDescent="0.15">
      <c r="A128" s="550"/>
      <c r="B128" s="551"/>
      <c r="C128" s="367" t="s">
        <v>192</v>
      </c>
      <c r="D128" s="368"/>
      <c r="E128" s="368"/>
      <c r="F128" s="368"/>
      <c r="G128" s="368"/>
      <c r="H128" s="368"/>
      <c r="I128" s="369"/>
      <c r="J128" s="373" t="str">
        <f ca="1">IF(BP350&lt;&gt;"", "■", "□")</f>
        <v>□</v>
      </c>
      <c r="K128" s="374"/>
      <c r="L128" s="378" t="s">
        <v>176</v>
      </c>
      <c r="M128" s="378"/>
      <c r="N128" s="378"/>
      <c r="O128" s="378"/>
      <c r="P128" s="378"/>
      <c r="Q128" s="378"/>
      <c r="R128" s="378"/>
      <c r="S128" s="373" t="str">
        <f ca="1">IF(OR(BP351&lt;&gt;"", BP352&lt;&gt;"", BP353&lt;&gt;"", BP354&lt;&gt;"", BP355&lt;&gt;""), "■", "□")</f>
        <v>□</v>
      </c>
      <c r="T128" s="374"/>
      <c r="U128" s="378" t="s">
        <v>177</v>
      </c>
      <c r="V128" s="378"/>
      <c r="W128" s="378"/>
      <c r="X128" s="378"/>
      <c r="Y128" s="378"/>
      <c r="Z128" s="59" t="s">
        <v>329</v>
      </c>
      <c r="AA128" s="373" t="str">
        <f ca="1">IF(BP352&lt;&gt;"", "■", "□")</f>
        <v>□</v>
      </c>
      <c r="AB128" s="374"/>
      <c r="AC128" s="484" t="s">
        <v>193</v>
      </c>
      <c r="AD128" s="484"/>
      <c r="AE128" s="484"/>
      <c r="AF128" s="484"/>
      <c r="AG128" s="484"/>
      <c r="AH128" s="373" t="str">
        <f ca="1">IF(BP353&lt;&gt;"", "■", "□")</f>
        <v>□</v>
      </c>
      <c r="AI128" s="374"/>
      <c r="AJ128" s="633" t="s">
        <v>194</v>
      </c>
      <c r="AK128" s="633"/>
      <c r="AL128" s="633"/>
      <c r="AM128" s="633"/>
      <c r="AN128" s="373" t="str">
        <f ca="1">IF(BP354&lt;&gt;"", "■", "□")</f>
        <v>□</v>
      </c>
      <c r="AO128" s="374"/>
      <c r="AP128" s="484" t="s">
        <v>195</v>
      </c>
      <c r="AQ128" s="484"/>
      <c r="AR128" s="484"/>
      <c r="AS128" s="484"/>
      <c r="AT128" s="484"/>
      <c r="AU128" s="373" t="str">
        <f ca="1">IF(BP355&lt;&gt;"", "■", "□")</f>
        <v>□</v>
      </c>
      <c r="AV128" s="374"/>
      <c r="AW128" s="378" t="s">
        <v>196</v>
      </c>
      <c r="AX128" s="378"/>
      <c r="AY128" s="378"/>
      <c r="AZ128" s="378"/>
      <c r="BA128" s="378"/>
      <c r="BB128" s="62" t="s">
        <v>331</v>
      </c>
      <c r="BC128" s="484"/>
      <c r="BD128" s="484"/>
      <c r="BE128" s="484"/>
      <c r="BF128" s="484"/>
      <c r="BG128" s="432"/>
      <c r="BK128" s="68">
        <v>127</v>
      </c>
      <c r="BL128" s="351"/>
      <c r="BM128" s="503"/>
      <c r="BN128" s="410" t="s">
        <v>287</v>
      </c>
      <c r="BO128" s="516"/>
      <c r="BP128" s="44" t="str">
        <f t="shared" ca="1" si="1"/>
        <v/>
      </c>
    </row>
    <row r="129" spans="1:81" ht="13.35" customHeight="1" x14ac:dyDescent="0.15">
      <c r="A129" s="550"/>
      <c r="B129" s="551"/>
      <c r="C129" s="370"/>
      <c r="D129" s="371"/>
      <c r="E129" s="371"/>
      <c r="F129" s="371"/>
      <c r="G129" s="371"/>
      <c r="H129" s="371"/>
      <c r="I129" s="372"/>
      <c r="J129" s="371" t="s">
        <v>351</v>
      </c>
      <c r="K129" s="371"/>
      <c r="L129" s="371"/>
      <c r="M129" s="371"/>
      <c r="N129" s="659" t="str">
        <f ca="1">BP356</f>
        <v/>
      </c>
      <c r="O129" s="643"/>
      <c r="P129" s="643"/>
      <c r="Q129" s="643"/>
      <c r="R129" s="643"/>
      <c r="S129" s="643"/>
      <c r="T129" s="643"/>
      <c r="U129" s="643"/>
      <c r="V129" s="643"/>
      <c r="W129" s="643"/>
      <c r="X129" s="643"/>
      <c r="Y129" s="643"/>
      <c r="Z129" s="643"/>
      <c r="AA129" s="643"/>
      <c r="AB129" s="643"/>
      <c r="AC129" s="643"/>
      <c r="AD129" s="643"/>
      <c r="AE129" s="643"/>
      <c r="AF129" s="643"/>
      <c r="AG129" s="643"/>
      <c r="AH129" s="643"/>
      <c r="AI129" s="643"/>
      <c r="AJ129" s="643"/>
      <c r="AK129" s="643"/>
      <c r="AL129" s="643"/>
      <c r="AM129" s="643"/>
      <c r="AN129" s="643"/>
      <c r="AO129" s="643"/>
      <c r="AP129" s="643"/>
      <c r="AQ129" s="643"/>
      <c r="AR129" s="643"/>
      <c r="AS129" s="643"/>
      <c r="AT129" s="643"/>
      <c r="AU129" s="643"/>
      <c r="AV129" s="643"/>
      <c r="AW129" s="643"/>
      <c r="AX129" s="643"/>
      <c r="AY129" s="643"/>
      <c r="AZ129" s="643"/>
      <c r="BA129" s="643"/>
      <c r="BB129" s="643"/>
      <c r="BC129" s="643"/>
      <c r="BD129" s="643"/>
      <c r="BE129" s="643"/>
      <c r="BF129" s="643"/>
      <c r="BG129" s="644"/>
      <c r="BK129" s="68">
        <v>128</v>
      </c>
      <c r="BL129" s="351"/>
      <c r="BM129" s="503"/>
      <c r="BN129" s="410" t="s">
        <v>26</v>
      </c>
      <c r="BO129" s="516"/>
      <c r="BP129" s="44" t="str">
        <f t="shared" ca="1" si="1"/>
        <v/>
      </c>
    </row>
    <row r="130" spans="1:81" ht="13.35" customHeight="1" x14ac:dyDescent="0.15">
      <c r="A130" s="550"/>
      <c r="B130" s="551"/>
      <c r="C130" s="637" t="s">
        <v>197</v>
      </c>
      <c r="D130" s="638"/>
      <c r="E130" s="638"/>
      <c r="F130" s="638"/>
      <c r="G130" s="638"/>
      <c r="H130" s="638"/>
      <c r="I130" s="639"/>
      <c r="J130" s="373" t="str">
        <f ca="1">IF(BP357&lt;&gt;"", "■", "□")</f>
        <v>□</v>
      </c>
      <c r="K130" s="374"/>
      <c r="L130" s="378" t="s">
        <v>133</v>
      </c>
      <c r="M130" s="378"/>
      <c r="N130" s="378"/>
      <c r="O130" s="378"/>
      <c r="P130" s="378"/>
      <c r="Q130" s="378"/>
      <c r="R130" s="378"/>
      <c r="S130" s="373" t="str">
        <f ca="1">IF(BP358&lt;&gt;"", "■", "□")</f>
        <v>□</v>
      </c>
      <c r="T130" s="374"/>
      <c r="U130" s="378" t="s">
        <v>153</v>
      </c>
      <c r="V130" s="378"/>
      <c r="W130" s="378"/>
      <c r="X130" s="378"/>
      <c r="Y130" s="378"/>
      <c r="Z130" s="462"/>
      <c r="AA130" s="462"/>
      <c r="AB130" s="462"/>
      <c r="AC130" s="462"/>
      <c r="AD130" s="462"/>
      <c r="AE130" s="462"/>
      <c r="AF130" s="462"/>
      <c r="AG130" s="462"/>
      <c r="AH130" s="462"/>
      <c r="AI130" s="462"/>
      <c r="AJ130" s="462"/>
      <c r="AK130" s="462"/>
      <c r="AL130" s="462"/>
      <c r="AM130" s="462"/>
      <c r="AN130" s="462"/>
      <c r="AO130" s="462"/>
      <c r="AP130" s="462"/>
      <c r="AQ130" s="462"/>
      <c r="AR130" s="462"/>
      <c r="AS130" s="462"/>
      <c r="AT130" s="462"/>
      <c r="AU130" s="462"/>
      <c r="AV130" s="462"/>
      <c r="AW130" s="462"/>
      <c r="AX130" s="462"/>
      <c r="AY130" s="462"/>
      <c r="AZ130" s="462"/>
      <c r="BA130" s="462"/>
      <c r="BB130" s="462"/>
      <c r="BC130" s="462"/>
      <c r="BD130" s="462"/>
      <c r="BE130" s="462"/>
      <c r="BF130" s="462"/>
      <c r="BG130" s="463"/>
      <c r="BK130" s="68">
        <v>129</v>
      </c>
      <c r="BL130" s="351"/>
      <c r="BM130" s="503"/>
      <c r="BN130" s="410" t="s">
        <v>291</v>
      </c>
      <c r="BO130" s="411"/>
      <c r="BP130" s="44" t="str">
        <f t="shared" ca="1" si="1"/>
        <v/>
      </c>
    </row>
    <row r="131" spans="1:81" ht="13.35" customHeight="1" x14ac:dyDescent="0.15">
      <c r="A131" s="552"/>
      <c r="B131" s="553"/>
      <c r="C131" s="637"/>
      <c r="D131" s="638"/>
      <c r="E131" s="638"/>
      <c r="F131" s="638"/>
      <c r="G131" s="638"/>
      <c r="H131" s="638"/>
      <c r="I131" s="639"/>
      <c r="J131" s="371" t="s">
        <v>351</v>
      </c>
      <c r="K131" s="371"/>
      <c r="L131" s="371"/>
      <c r="M131" s="371"/>
      <c r="N131" s="501" t="str">
        <f ca="1">BP359</f>
        <v/>
      </c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  <c r="AA131" s="391"/>
      <c r="AB131" s="391"/>
      <c r="AC131" s="391"/>
      <c r="AD131" s="391"/>
      <c r="AE131" s="391"/>
      <c r="AF131" s="391"/>
      <c r="AG131" s="391"/>
      <c r="AH131" s="391"/>
      <c r="AI131" s="391"/>
      <c r="AJ131" s="391"/>
      <c r="AK131" s="391"/>
      <c r="AL131" s="391"/>
      <c r="AM131" s="391"/>
      <c r="AN131" s="391"/>
      <c r="AO131" s="391"/>
      <c r="AP131" s="391"/>
      <c r="AQ131" s="391"/>
      <c r="AR131" s="391"/>
      <c r="AS131" s="391"/>
      <c r="AT131" s="39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2"/>
      <c r="BK131" s="68">
        <v>130</v>
      </c>
      <c r="BL131" s="351"/>
      <c r="BM131" s="503"/>
      <c r="BN131" s="410" t="s">
        <v>28</v>
      </c>
      <c r="BO131" s="142" t="s">
        <v>29</v>
      </c>
      <c r="BP131" s="44" t="str">
        <f t="shared" ca="1" si="1"/>
        <v/>
      </c>
    </row>
    <row r="132" spans="1:81" ht="17.25" x14ac:dyDescent="0.15">
      <c r="A132" s="357" t="s">
        <v>318</v>
      </c>
      <c r="B132" s="357"/>
      <c r="C132" s="357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K132" s="68">
        <v>131</v>
      </c>
      <c r="BL132" s="351"/>
      <c r="BM132" s="503"/>
      <c r="BN132" s="410"/>
      <c r="BO132" s="142" t="s">
        <v>31</v>
      </c>
      <c r="BP132" s="44" t="str">
        <f t="shared" ca="1" si="1"/>
        <v/>
      </c>
    </row>
    <row r="133" spans="1:81" ht="5.0999999999999996" customHeight="1" x14ac:dyDescent="0.15">
      <c r="BK133" s="68">
        <v>132</v>
      </c>
      <c r="BL133" s="351"/>
      <c r="BM133" s="503"/>
      <c r="BN133" s="347" t="s">
        <v>32</v>
      </c>
      <c r="BO133" s="76" t="s">
        <v>33</v>
      </c>
      <c r="BP133" s="44" t="str">
        <f t="shared" ca="1" si="1"/>
        <v/>
      </c>
    </row>
    <row r="134" spans="1:81" ht="14.1" customHeight="1" x14ac:dyDescent="0.1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358" t="s">
        <v>13</v>
      </c>
      <c r="AC134" s="358"/>
      <c r="AD134" s="358"/>
      <c r="AE134" s="358"/>
      <c r="AF134" s="359"/>
      <c r="AG134" s="387" t="str">
        <f ca="1">BP16</f>
        <v/>
      </c>
      <c r="AH134" s="419"/>
      <c r="AI134" s="419"/>
      <c r="AJ134" s="419"/>
      <c r="AK134" s="419"/>
      <c r="AL134" s="419"/>
      <c r="AM134" s="419"/>
      <c r="AN134" s="419"/>
      <c r="AO134" s="419"/>
      <c r="AP134" s="419"/>
      <c r="AQ134" s="362" t="s">
        <v>320</v>
      </c>
      <c r="AR134" s="362"/>
      <c r="AS134" s="362"/>
      <c r="AT134" s="362"/>
      <c r="AU134" s="362"/>
      <c r="AV134" s="363"/>
      <c r="AW134" s="447" t="str">
        <f ca="1">IF(ISERROR(VALUE(BP5 &amp; "/" &amp; BP6 &amp; "/" &amp; BP7)), "", VALUE(BP5 &amp; "/" &amp; BP6 &amp; "/" &amp; BP7))</f>
        <v/>
      </c>
      <c r="AX134" s="604"/>
      <c r="AY134" s="604"/>
      <c r="AZ134" s="604"/>
      <c r="BA134" s="604"/>
      <c r="BB134" s="604"/>
      <c r="BC134" s="604"/>
      <c r="BD134" s="604"/>
      <c r="BE134" s="604"/>
      <c r="BF134" s="604"/>
      <c r="BG134" s="604"/>
      <c r="BK134" s="68">
        <v>133</v>
      </c>
      <c r="BL134" s="351"/>
      <c r="BM134" s="503"/>
      <c r="BN134" s="348"/>
      <c r="BO134" s="76" t="s">
        <v>34</v>
      </c>
      <c r="BP134" s="44" t="str">
        <f t="shared" ca="1" si="1"/>
        <v/>
      </c>
    </row>
    <row r="135" spans="1:81" ht="5.0999999999999996" customHeight="1" x14ac:dyDescent="0.1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K135" s="68">
        <v>134</v>
      </c>
      <c r="BL135" s="351"/>
      <c r="BM135" s="503"/>
      <c r="BN135" s="348"/>
      <c r="BO135" s="76" t="s">
        <v>35</v>
      </c>
      <c r="BP135" s="44" t="str">
        <f t="shared" ca="1" si="1"/>
        <v/>
      </c>
    </row>
    <row r="136" spans="1:81" ht="13.5" customHeight="1" x14ac:dyDescent="0.15">
      <c r="A136" s="653" t="s">
        <v>401</v>
      </c>
      <c r="B136" s="654"/>
      <c r="C136" s="367" t="s">
        <v>199</v>
      </c>
      <c r="D136" s="368"/>
      <c r="E136" s="368"/>
      <c r="F136" s="368"/>
      <c r="G136" s="368"/>
      <c r="H136" s="368"/>
      <c r="I136" s="369"/>
      <c r="J136" s="373" t="str">
        <f ca="1">IF(BP360&lt;&gt;"", "■", "□")</f>
        <v>□</v>
      </c>
      <c r="K136" s="374"/>
      <c r="L136" s="378" t="s">
        <v>176</v>
      </c>
      <c r="M136" s="378"/>
      <c r="N136" s="378"/>
      <c r="O136" s="378"/>
      <c r="P136" s="378"/>
      <c r="Q136" s="378"/>
      <c r="R136" s="378"/>
      <c r="S136" s="373" t="str">
        <f ca="1">IF(OR(BP361&lt;&gt;"", BP362&lt;&gt;"", BP363&lt;&gt;""), "■", "□")</f>
        <v>□</v>
      </c>
      <c r="T136" s="374"/>
      <c r="U136" s="378" t="s">
        <v>177</v>
      </c>
      <c r="V136" s="378"/>
      <c r="W136" s="378"/>
      <c r="X136" s="378"/>
      <c r="Y136" s="378"/>
      <c r="Z136" s="59" t="s">
        <v>329</v>
      </c>
      <c r="AA136" s="373" t="str">
        <f ca="1">IF(BP362&lt;&gt;"", "■", "□")</f>
        <v>□</v>
      </c>
      <c r="AB136" s="374"/>
      <c r="AC136" s="378" t="s">
        <v>305</v>
      </c>
      <c r="AD136" s="378"/>
      <c r="AE136" s="378"/>
      <c r="AF136" s="378"/>
      <c r="AG136" s="373" t="str">
        <f ca="1">IF(BP363&lt;&gt;"", "■", "□")</f>
        <v>□</v>
      </c>
      <c r="AH136" s="374"/>
      <c r="AI136" s="633" t="s">
        <v>402</v>
      </c>
      <c r="AJ136" s="633"/>
      <c r="AK136" s="633"/>
      <c r="AL136" s="633"/>
      <c r="AM136" s="59" t="s">
        <v>331</v>
      </c>
      <c r="AN136" s="645"/>
      <c r="AO136" s="645"/>
      <c r="AP136" s="645"/>
      <c r="AQ136" s="645"/>
      <c r="AR136" s="645"/>
      <c r="AS136" s="645"/>
      <c r="AT136" s="645"/>
      <c r="AU136" s="645"/>
      <c r="AV136" s="645"/>
      <c r="AW136" s="645"/>
      <c r="AX136" s="645"/>
      <c r="AY136" s="645"/>
      <c r="AZ136" s="645"/>
      <c r="BA136" s="645"/>
      <c r="BB136" s="645"/>
      <c r="BC136" s="645"/>
      <c r="BD136" s="645"/>
      <c r="BE136" s="645"/>
      <c r="BF136" s="645"/>
      <c r="BG136" s="646"/>
      <c r="BK136" s="68">
        <v>135</v>
      </c>
      <c r="BL136" s="351"/>
      <c r="BM136" s="503"/>
      <c r="BN136" s="348"/>
      <c r="BO136" s="76" t="s">
        <v>707</v>
      </c>
      <c r="BP136" s="44" t="str">
        <f t="shared" ca="1" si="1"/>
        <v/>
      </c>
    </row>
    <row r="137" spans="1:81" ht="13.5" customHeight="1" x14ac:dyDescent="0.15">
      <c r="A137" s="655"/>
      <c r="B137" s="656"/>
      <c r="C137" s="370"/>
      <c r="D137" s="371"/>
      <c r="E137" s="371"/>
      <c r="F137" s="371"/>
      <c r="G137" s="371"/>
      <c r="H137" s="371"/>
      <c r="I137" s="372"/>
      <c r="J137" s="426" t="s">
        <v>351</v>
      </c>
      <c r="K137" s="427"/>
      <c r="L137" s="427"/>
      <c r="M137" s="428"/>
      <c r="N137" s="501" t="str">
        <f ca="1">BP364</f>
        <v/>
      </c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  <c r="AA137" s="391"/>
      <c r="AB137" s="391"/>
      <c r="AC137" s="391"/>
      <c r="AD137" s="391"/>
      <c r="AE137" s="391"/>
      <c r="AF137" s="391"/>
      <c r="AG137" s="391"/>
      <c r="AH137" s="391"/>
      <c r="AI137" s="391"/>
      <c r="AJ137" s="391"/>
      <c r="AK137" s="391"/>
      <c r="AL137" s="391"/>
      <c r="AM137" s="391"/>
      <c r="AN137" s="391"/>
      <c r="AO137" s="391"/>
      <c r="AP137" s="391"/>
      <c r="AQ137" s="391"/>
      <c r="AR137" s="391"/>
      <c r="AS137" s="391"/>
      <c r="AT137" s="39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2"/>
      <c r="BK137" s="68">
        <v>136</v>
      </c>
      <c r="BL137" s="351"/>
      <c r="BM137" s="503"/>
      <c r="BN137" s="348"/>
      <c r="BO137" s="76" t="s">
        <v>708</v>
      </c>
      <c r="BP137" s="44" t="str">
        <f t="shared" ca="1" si="1"/>
        <v/>
      </c>
    </row>
    <row r="138" spans="1:81" ht="13.5" customHeight="1" x14ac:dyDescent="0.15">
      <c r="A138" s="655"/>
      <c r="B138" s="656"/>
      <c r="C138" s="367" t="s">
        <v>403</v>
      </c>
      <c r="D138" s="368"/>
      <c r="E138" s="368"/>
      <c r="F138" s="368"/>
      <c r="G138" s="368"/>
      <c r="H138" s="368"/>
      <c r="I138" s="369"/>
      <c r="J138" s="373" t="str">
        <f ca="1">IF(BP365&lt;&gt;"", "■", "□")</f>
        <v>□</v>
      </c>
      <c r="K138" s="374"/>
      <c r="L138" s="378" t="s">
        <v>133</v>
      </c>
      <c r="M138" s="378"/>
      <c r="N138" s="378"/>
      <c r="O138" s="378"/>
      <c r="P138" s="378"/>
      <c r="Q138" s="378"/>
      <c r="R138" s="378"/>
      <c r="S138" s="373" t="str">
        <f ca="1">IF(BP366&lt;&gt;"", "■", "□")</f>
        <v>□</v>
      </c>
      <c r="T138" s="374"/>
      <c r="U138" s="378" t="s">
        <v>153</v>
      </c>
      <c r="V138" s="378"/>
      <c r="W138" s="378"/>
      <c r="X138" s="378"/>
      <c r="Y138" s="378"/>
      <c r="Z138" s="378"/>
      <c r="AA138" s="378"/>
      <c r="AB138" s="484"/>
      <c r="AC138" s="484"/>
      <c r="AD138" s="484"/>
      <c r="AE138" s="484"/>
      <c r="AF138" s="484"/>
      <c r="AG138" s="484"/>
      <c r="AH138" s="484"/>
      <c r="AI138" s="484"/>
      <c r="AJ138" s="484"/>
      <c r="AK138" s="484"/>
      <c r="AL138" s="484"/>
      <c r="AM138" s="484"/>
      <c r="AN138" s="484"/>
      <c r="AO138" s="484"/>
      <c r="AP138" s="484"/>
      <c r="AQ138" s="484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32"/>
      <c r="BK138" s="68">
        <v>137</v>
      </c>
      <c r="BL138" s="351"/>
      <c r="BM138" s="503"/>
      <c r="BN138" s="348"/>
      <c r="BO138" s="69" t="s">
        <v>9</v>
      </c>
      <c r="BP138" s="44" t="str">
        <f t="shared" ref="BP138:BP207" ca="1" si="2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139" spans="1:81" ht="13.5" customHeight="1" x14ac:dyDescent="0.15">
      <c r="A139" s="655"/>
      <c r="B139" s="656"/>
      <c r="C139" s="370"/>
      <c r="D139" s="371"/>
      <c r="E139" s="371"/>
      <c r="F139" s="371"/>
      <c r="G139" s="371"/>
      <c r="H139" s="371"/>
      <c r="I139" s="372"/>
      <c r="J139" s="371" t="s">
        <v>351</v>
      </c>
      <c r="K139" s="371"/>
      <c r="L139" s="371"/>
      <c r="M139" s="442"/>
      <c r="N139" s="652" t="str">
        <f ca="1">BP367</f>
        <v/>
      </c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  <c r="AA139" s="391"/>
      <c r="AB139" s="391"/>
      <c r="AC139" s="391"/>
      <c r="AD139" s="391"/>
      <c r="AE139" s="391"/>
      <c r="AF139" s="391"/>
      <c r="AG139" s="391"/>
      <c r="AH139" s="391"/>
      <c r="AI139" s="391"/>
      <c r="AJ139" s="391"/>
      <c r="AK139" s="391"/>
      <c r="AL139" s="391"/>
      <c r="AM139" s="391"/>
      <c r="AN139" s="391"/>
      <c r="AO139" s="391"/>
      <c r="AP139" s="391"/>
      <c r="AQ139" s="391"/>
      <c r="AR139" s="391"/>
      <c r="AS139" s="391"/>
      <c r="AT139" s="39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2"/>
      <c r="BK139" s="68">
        <v>138</v>
      </c>
      <c r="BL139" s="351"/>
      <c r="BM139" s="503"/>
      <c r="BN139" s="348"/>
      <c r="BO139" s="70" t="s">
        <v>11</v>
      </c>
      <c r="BP139" s="44" t="str">
        <f t="shared" ca="1" si="2"/>
        <v/>
      </c>
    </row>
    <row r="140" spans="1:81" ht="13.5" customHeight="1" x14ac:dyDescent="0.15">
      <c r="A140" s="655"/>
      <c r="B140" s="656"/>
      <c r="C140" s="367" t="s">
        <v>202</v>
      </c>
      <c r="D140" s="368"/>
      <c r="E140" s="368"/>
      <c r="F140" s="368"/>
      <c r="G140" s="368"/>
      <c r="H140" s="368"/>
      <c r="I140" s="369"/>
      <c r="J140" s="373" t="str">
        <f ca="1">IF(BP368&lt;&gt;"", "■", "□")</f>
        <v>□</v>
      </c>
      <c r="K140" s="374"/>
      <c r="L140" s="378" t="s">
        <v>133</v>
      </c>
      <c r="M140" s="378"/>
      <c r="N140" s="378"/>
      <c r="O140" s="378"/>
      <c r="P140" s="378"/>
      <c r="Q140" s="378"/>
      <c r="R140" s="378"/>
      <c r="S140" s="373" t="str">
        <f ca="1">IF(BP369&lt;&gt;"", "■", "□")</f>
        <v>□</v>
      </c>
      <c r="T140" s="374"/>
      <c r="U140" s="378" t="s">
        <v>153</v>
      </c>
      <c r="V140" s="378"/>
      <c r="W140" s="378"/>
      <c r="X140" s="378"/>
      <c r="Y140" s="378"/>
      <c r="Z140" s="378"/>
      <c r="AA140" s="378"/>
      <c r="AB140" s="484"/>
      <c r="AC140" s="484"/>
      <c r="AD140" s="484"/>
      <c r="AE140" s="484"/>
      <c r="AF140" s="484"/>
      <c r="AG140" s="484"/>
      <c r="AH140" s="484"/>
      <c r="AI140" s="484"/>
      <c r="AJ140" s="484"/>
      <c r="AK140" s="484"/>
      <c r="AL140" s="484"/>
      <c r="AM140" s="484"/>
      <c r="AN140" s="484"/>
      <c r="AO140" s="484"/>
      <c r="AP140" s="484"/>
      <c r="AQ140" s="484"/>
      <c r="AR140" s="484"/>
      <c r="AS140" s="484"/>
      <c r="AT140" s="484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32"/>
      <c r="BK140" s="68">
        <v>139</v>
      </c>
      <c r="BL140" s="351"/>
      <c r="BM140" s="503"/>
      <c r="BN140" s="349"/>
      <c r="BO140" s="70" t="s">
        <v>12</v>
      </c>
      <c r="BP140" s="44" t="str">
        <f t="shared" ca="1" si="2"/>
        <v/>
      </c>
    </row>
    <row r="141" spans="1:81" ht="13.5" customHeight="1" x14ac:dyDescent="0.15">
      <c r="A141" s="657"/>
      <c r="B141" s="658"/>
      <c r="C141" s="370"/>
      <c r="D141" s="371"/>
      <c r="E141" s="371"/>
      <c r="F141" s="371"/>
      <c r="G141" s="371"/>
      <c r="H141" s="371"/>
      <c r="I141" s="372"/>
      <c r="J141" s="371" t="s">
        <v>351</v>
      </c>
      <c r="K141" s="371"/>
      <c r="L141" s="371"/>
      <c r="M141" s="371"/>
      <c r="N141" s="501" t="str">
        <f ca="1">BP370</f>
        <v/>
      </c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1"/>
      <c r="AG141" s="391"/>
      <c r="AH141" s="391"/>
      <c r="AI141" s="391"/>
      <c r="AJ141" s="391"/>
      <c r="AK141" s="391"/>
      <c r="AL141" s="391"/>
      <c r="AM141" s="391"/>
      <c r="AN141" s="391"/>
      <c r="AO141" s="391"/>
      <c r="AP141" s="391"/>
      <c r="AQ141" s="391"/>
      <c r="AR141" s="391"/>
      <c r="AS141" s="391"/>
      <c r="AT141" s="39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2"/>
      <c r="BK141" s="68">
        <v>140</v>
      </c>
      <c r="BL141" s="351"/>
      <c r="BM141" s="503"/>
      <c r="BN141" s="410" t="s">
        <v>36</v>
      </c>
      <c r="BO141" s="411"/>
      <c r="BP141" s="44" t="str">
        <f t="shared" ca="1" si="2"/>
        <v/>
      </c>
    </row>
    <row r="142" spans="1:81" ht="13.5" customHeight="1" x14ac:dyDescent="0.15">
      <c r="A142" s="548" t="s">
        <v>203</v>
      </c>
      <c r="B142" s="549"/>
      <c r="C142" s="660" t="s">
        <v>404</v>
      </c>
      <c r="D142" s="661"/>
      <c r="E142" s="661"/>
      <c r="F142" s="661"/>
      <c r="G142" s="661"/>
      <c r="H142" s="661"/>
      <c r="I142" s="662"/>
      <c r="J142" s="373" t="str">
        <f ca="1">IF(BP371&lt;&gt;"", "■", "□")</f>
        <v>□</v>
      </c>
      <c r="K142" s="374"/>
      <c r="L142" s="378" t="s">
        <v>176</v>
      </c>
      <c r="M142" s="378"/>
      <c r="N142" s="378"/>
      <c r="O142" s="378"/>
      <c r="P142" s="378"/>
      <c r="Q142" s="378"/>
      <c r="R142" s="378"/>
      <c r="S142" s="373" t="str">
        <f ca="1">IF(OR(BP372&lt;&gt;"", BP373&lt;&gt;"", BP374&lt;&gt;"", BP375&lt;&gt;""), "■", "□")</f>
        <v>□</v>
      </c>
      <c r="T142" s="374"/>
      <c r="U142" s="378" t="s">
        <v>177</v>
      </c>
      <c r="V142" s="378"/>
      <c r="W142" s="378"/>
      <c r="X142" s="378"/>
      <c r="Y142" s="378"/>
      <c r="Z142" s="59" t="s">
        <v>329</v>
      </c>
      <c r="AA142" s="373" t="str">
        <f ca="1">IF(BP373&lt;&gt;"", "■", "□")</f>
        <v>□</v>
      </c>
      <c r="AB142" s="374"/>
      <c r="AC142" s="378" t="s">
        <v>205</v>
      </c>
      <c r="AD142" s="378"/>
      <c r="AE142" s="378"/>
      <c r="AF142" s="373" t="str">
        <f ca="1">IF(BP374&lt;&gt;"", "■", "□")</f>
        <v>□</v>
      </c>
      <c r="AG142" s="374"/>
      <c r="AH142" s="378" t="s">
        <v>206</v>
      </c>
      <c r="AI142" s="378"/>
      <c r="AJ142" s="378"/>
      <c r="AK142" s="373" t="str">
        <f ca="1">IF(BP375&lt;&gt;"", "■", "□")</f>
        <v>□</v>
      </c>
      <c r="AL142" s="374"/>
      <c r="AM142" s="378" t="s">
        <v>405</v>
      </c>
      <c r="AN142" s="378"/>
      <c r="AO142" s="378"/>
      <c r="AP142" s="378"/>
      <c r="AQ142" s="378"/>
      <c r="AR142" s="378"/>
      <c r="AS142" s="62" t="s">
        <v>331</v>
      </c>
      <c r="AT142" s="462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462"/>
      <c r="BF142" s="462"/>
      <c r="BG142" s="463"/>
      <c r="BK142" s="68">
        <v>141</v>
      </c>
      <c r="BL142" s="351"/>
      <c r="BM142" s="503"/>
      <c r="BN142" s="410" t="s">
        <v>37</v>
      </c>
      <c r="BO142" s="411"/>
      <c r="BP142" s="44" t="str">
        <f t="shared" ca="1" si="2"/>
        <v/>
      </c>
      <c r="BT142" s="64"/>
      <c r="BU142" s="50"/>
      <c r="BV142" s="50"/>
      <c r="BW142" s="50"/>
      <c r="BX142" s="50"/>
      <c r="BY142" s="50"/>
      <c r="BZ142" s="50"/>
      <c r="CA142" s="50"/>
      <c r="CB142" s="50"/>
      <c r="CC142" s="50"/>
    </row>
    <row r="143" spans="1:81" ht="13.5" customHeight="1" x14ac:dyDescent="0.15">
      <c r="A143" s="550"/>
      <c r="B143" s="551"/>
      <c r="C143" s="663"/>
      <c r="D143" s="664"/>
      <c r="E143" s="664"/>
      <c r="F143" s="664"/>
      <c r="G143" s="664"/>
      <c r="H143" s="664"/>
      <c r="I143" s="665"/>
      <c r="J143" s="371" t="s">
        <v>351</v>
      </c>
      <c r="K143" s="371"/>
      <c r="L143" s="371"/>
      <c r="M143" s="371"/>
      <c r="N143" s="501" t="str">
        <f ca="1">BP376</f>
        <v/>
      </c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2"/>
      <c r="BK143" s="68">
        <v>142</v>
      </c>
      <c r="BL143" s="351"/>
      <c r="BM143" s="503"/>
      <c r="BN143" s="410" t="s">
        <v>295</v>
      </c>
      <c r="BO143" s="411"/>
      <c r="BP143" s="44" t="str">
        <f t="shared" ca="1" si="2"/>
        <v/>
      </c>
    </row>
    <row r="144" spans="1:81" ht="13.5" customHeight="1" x14ac:dyDescent="0.15">
      <c r="A144" s="550"/>
      <c r="B144" s="551"/>
      <c r="C144" s="666" t="s">
        <v>208</v>
      </c>
      <c r="D144" s="661"/>
      <c r="E144" s="661"/>
      <c r="F144" s="661"/>
      <c r="G144" s="661"/>
      <c r="H144" s="661"/>
      <c r="I144" s="662"/>
      <c r="J144" s="373" t="str">
        <f ca="1">IF(BP377&lt;&gt;"", "■", "□")</f>
        <v>□</v>
      </c>
      <c r="K144" s="374"/>
      <c r="L144" s="378" t="s">
        <v>176</v>
      </c>
      <c r="M144" s="378"/>
      <c r="N144" s="378"/>
      <c r="O144" s="378"/>
      <c r="P144" s="378"/>
      <c r="Q144" s="378"/>
      <c r="R144" s="378"/>
      <c r="S144" s="373" t="str">
        <f ca="1">IF(OR(BP378&lt;&gt;"",BP379&lt;&gt;"", BP380&lt;&gt;"", BP381&lt;&gt;"", BP382&lt;&gt;"", BP383&lt;&gt;"", BP384&lt;&gt;""), "■", "□")</f>
        <v>□</v>
      </c>
      <c r="T144" s="374"/>
      <c r="U144" s="378" t="s">
        <v>177</v>
      </c>
      <c r="V144" s="378"/>
      <c r="W144" s="378"/>
      <c r="X144" s="378"/>
      <c r="Y144" s="378"/>
      <c r="Z144" s="59" t="s">
        <v>329</v>
      </c>
      <c r="AA144" s="373" t="str">
        <f ca="1">IF(BP379&lt;&gt;"", "■", "□")</f>
        <v>□</v>
      </c>
      <c r="AB144" s="374"/>
      <c r="AC144" s="378" t="s">
        <v>209</v>
      </c>
      <c r="AD144" s="378"/>
      <c r="AE144" s="378"/>
      <c r="AF144" s="373" t="str">
        <f ca="1">IF(BP380&lt;&gt;"", "■", "□")</f>
        <v>□</v>
      </c>
      <c r="AG144" s="374"/>
      <c r="AH144" s="462" t="s">
        <v>406</v>
      </c>
      <c r="AI144" s="462"/>
      <c r="AJ144" s="462"/>
      <c r="AK144" s="373" t="str">
        <f ca="1">IF(BP381&lt;&gt;"", "■", "□")</f>
        <v>□</v>
      </c>
      <c r="AL144" s="374"/>
      <c r="AM144" s="378" t="s">
        <v>140</v>
      </c>
      <c r="AN144" s="378"/>
      <c r="AO144" s="378"/>
      <c r="AP144" s="378"/>
      <c r="AQ144" s="373" t="str">
        <f ca="1">IF(BP382&lt;&gt;"", "■", "□")</f>
        <v>□</v>
      </c>
      <c r="AR144" s="374"/>
      <c r="AS144" s="633" t="s">
        <v>211</v>
      </c>
      <c r="AT144" s="633"/>
      <c r="AU144" s="633"/>
      <c r="AV144" s="373" t="str">
        <f ca="1">IF(BP383&lt;&gt;"", "■", "□")</f>
        <v>□</v>
      </c>
      <c r="AW144" s="374"/>
      <c r="AX144" s="378" t="s">
        <v>212</v>
      </c>
      <c r="AY144" s="378"/>
      <c r="AZ144" s="378"/>
      <c r="BA144" s="373" t="str">
        <f ca="1">IF(BP384&lt;&gt;"", "■", "□")</f>
        <v>□</v>
      </c>
      <c r="BB144" s="374"/>
      <c r="BC144" s="378" t="s">
        <v>213</v>
      </c>
      <c r="BD144" s="378"/>
      <c r="BE144" s="378"/>
      <c r="BF144" s="62" t="s">
        <v>331</v>
      </c>
      <c r="BG144" s="65"/>
      <c r="BK144" s="68">
        <v>143</v>
      </c>
      <c r="BL144" s="351"/>
      <c r="BM144" s="503"/>
      <c r="BN144" s="586" t="s">
        <v>113</v>
      </c>
      <c r="BO144" s="69" t="s">
        <v>294</v>
      </c>
      <c r="BP144" s="44" t="str">
        <f t="shared" ca="1" si="2"/>
        <v/>
      </c>
    </row>
    <row r="145" spans="1:121" ht="13.5" customHeight="1" x14ac:dyDescent="0.15">
      <c r="A145" s="550"/>
      <c r="B145" s="551"/>
      <c r="C145" s="663"/>
      <c r="D145" s="664"/>
      <c r="E145" s="664"/>
      <c r="F145" s="664"/>
      <c r="G145" s="664"/>
      <c r="H145" s="664"/>
      <c r="I145" s="665"/>
      <c r="J145" s="371" t="s">
        <v>351</v>
      </c>
      <c r="K145" s="371"/>
      <c r="L145" s="371"/>
      <c r="M145" s="371"/>
      <c r="N145" s="501" t="str">
        <f ca="1">BP385</f>
        <v/>
      </c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  <c r="AK145" s="391"/>
      <c r="AL145" s="391"/>
      <c r="AM145" s="391"/>
      <c r="AN145" s="391"/>
      <c r="AO145" s="391"/>
      <c r="AP145" s="391"/>
      <c r="AQ145" s="391"/>
      <c r="AR145" s="391"/>
      <c r="AS145" s="391"/>
      <c r="AT145" s="39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2"/>
      <c r="BK145" s="68">
        <v>144</v>
      </c>
      <c r="BL145" s="351"/>
      <c r="BM145" s="503"/>
      <c r="BN145" s="586"/>
      <c r="BO145" s="69" t="s">
        <v>114</v>
      </c>
      <c r="BP145" s="44" t="str">
        <f t="shared" ca="1" si="2"/>
        <v/>
      </c>
      <c r="BT145" s="50"/>
      <c r="BU145" s="50"/>
      <c r="BV145" s="50"/>
      <c r="BW145" s="50"/>
      <c r="BX145" s="50"/>
      <c r="BY145" s="50"/>
      <c r="BZ145" s="50"/>
      <c r="CA145" s="51"/>
      <c r="CB145" s="50"/>
      <c r="CC145" s="50"/>
      <c r="CD145" s="50"/>
      <c r="CE145" s="50"/>
      <c r="CF145" s="50"/>
      <c r="CG145" s="51"/>
      <c r="CH145" s="50"/>
      <c r="CI145" s="50"/>
    </row>
    <row r="146" spans="1:121" ht="13.5" customHeight="1" x14ac:dyDescent="0.15">
      <c r="A146" s="550"/>
      <c r="B146" s="551"/>
      <c r="C146" s="367" t="s">
        <v>214</v>
      </c>
      <c r="D146" s="368"/>
      <c r="E146" s="368"/>
      <c r="F146" s="368"/>
      <c r="G146" s="368"/>
      <c r="H146" s="368"/>
      <c r="I146" s="369"/>
      <c r="J146" s="373" t="str">
        <f ca="1">IF(BP386&lt;&gt;"", "■", "□")</f>
        <v>□</v>
      </c>
      <c r="K146" s="374"/>
      <c r="L146" s="378" t="s">
        <v>133</v>
      </c>
      <c r="M146" s="378"/>
      <c r="N146" s="378"/>
      <c r="O146" s="378"/>
      <c r="P146" s="378"/>
      <c r="Q146" s="378"/>
      <c r="R146" s="378"/>
      <c r="S146" s="373" t="str">
        <f ca="1">IF(OR(BP387&lt;&gt;"", BP388&lt;&gt;"", BP389&lt;&gt;"", BP390&lt;&gt;"", BP391&lt;&gt;""), "■", "□")</f>
        <v>□</v>
      </c>
      <c r="T146" s="374"/>
      <c r="U146" s="378" t="s">
        <v>153</v>
      </c>
      <c r="V146" s="378"/>
      <c r="W146" s="378"/>
      <c r="X146" s="378"/>
      <c r="Y146" s="378"/>
      <c r="Z146" s="59" t="s">
        <v>329</v>
      </c>
      <c r="AA146" s="373" t="str">
        <f ca="1">IF(BP388&gt;"", "■", "□")</f>
        <v>□</v>
      </c>
      <c r="AB146" s="374"/>
      <c r="AC146" s="633" t="s">
        <v>215</v>
      </c>
      <c r="AD146" s="633"/>
      <c r="AE146" s="633"/>
      <c r="AF146" s="633"/>
      <c r="AG146" s="373" t="str">
        <f ca="1">IF(BP389&lt;&gt;"", "■", "□")</f>
        <v>□</v>
      </c>
      <c r="AH146" s="374"/>
      <c r="AI146" s="633" t="s">
        <v>206</v>
      </c>
      <c r="AJ146" s="633"/>
      <c r="AK146" s="633"/>
      <c r="AL146" s="633"/>
      <c r="AM146" s="373" t="str">
        <f ca="1">IF(BP390&lt;&gt;"", "■", "□")</f>
        <v>□</v>
      </c>
      <c r="AN146" s="374"/>
      <c r="AO146" s="633" t="s">
        <v>216</v>
      </c>
      <c r="AP146" s="633"/>
      <c r="AQ146" s="633"/>
      <c r="AR146" s="633"/>
      <c r="AS146" s="373" t="str">
        <f ca="1">IF(BP391&lt;&gt;"", "■", "□")</f>
        <v>□</v>
      </c>
      <c r="AT146" s="374"/>
      <c r="AU146" s="633" t="s">
        <v>217</v>
      </c>
      <c r="AV146" s="633"/>
      <c r="AW146" s="633"/>
      <c r="AX146" s="633"/>
      <c r="AY146" s="62" t="s">
        <v>331</v>
      </c>
      <c r="AZ146" s="462"/>
      <c r="BA146" s="462"/>
      <c r="BB146" s="462"/>
      <c r="BC146" s="462"/>
      <c r="BD146" s="462"/>
      <c r="BE146" s="462"/>
      <c r="BF146" s="462"/>
      <c r="BG146" s="463"/>
      <c r="BK146" s="68">
        <v>145</v>
      </c>
      <c r="BL146" s="351"/>
      <c r="BM146" s="503"/>
      <c r="BN146" s="586" t="s">
        <v>115</v>
      </c>
      <c r="BO146" s="69" t="s">
        <v>116</v>
      </c>
      <c r="BP146" s="44" t="str">
        <f t="shared" ca="1" si="2"/>
        <v/>
      </c>
    </row>
    <row r="147" spans="1:121" ht="13.5" customHeight="1" x14ac:dyDescent="0.15">
      <c r="A147" s="550"/>
      <c r="B147" s="551"/>
      <c r="C147" s="370"/>
      <c r="D147" s="371"/>
      <c r="E147" s="371"/>
      <c r="F147" s="371"/>
      <c r="G147" s="371"/>
      <c r="H147" s="371"/>
      <c r="I147" s="372"/>
      <c r="J147" s="426" t="s">
        <v>351</v>
      </c>
      <c r="K147" s="427"/>
      <c r="L147" s="427"/>
      <c r="M147" s="428"/>
      <c r="N147" s="501" t="str">
        <f ca="1">BP392</f>
        <v/>
      </c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91"/>
      <c r="AL147" s="391"/>
      <c r="AM147" s="391"/>
      <c r="AN147" s="391"/>
      <c r="AO147" s="391"/>
      <c r="AP147" s="391"/>
      <c r="AQ147" s="391"/>
      <c r="AR147" s="391"/>
      <c r="AS147" s="391"/>
      <c r="AT147" s="39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2"/>
      <c r="BK147" s="68">
        <v>146</v>
      </c>
      <c r="BL147" s="351"/>
      <c r="BM147" s="503"/>
      <c r="BN147" s="586"/>
      <c r="BO147" s="69" t="s">
        <v>117</v>
      </c>
      <c r="BP147" s="44" t="str">
        <f t="shared" ca="1" si="2"/>
        <v/>
      </c>
      <c r="BS147" s="86"/>
    </row>
    <row r="148" spans="1:121" ht="13.5" customHeight="1" x14ac:dyDescent="0.15">
      <c r="A148" s="550"/>
      <c r="B148" s="551"/>
      <c r="C148" s="669" t="s">
        <v>407</v>
      </c>
      <c r="D148" s="368"/>
      <c r="E148" s="368"/>
      <c r="F148" s="368"/>
      <c r="G148" s="368"/>
      <c r="H148" s="368"/>
      <c r="I148" s="369"/>
      <c r="J148" s="373" t="str">
        <f ca="1">IF(BP393&lt;&gt;"", "■", "□")</f>
        <v>□</v>
      </c>
      <c r="K148" s="374"/>
      <c r="L148" s="378" t="s">
        <v>718</v>
      </c>
      <c r="M148" s="378"/>
      <c r="N148" s="378"/>
      <c r="O148" s="378"/>
      <c r="P148" s="378"/>
      <c r="Q148" s="378"/>
      <c r="R148" s="378"/>
      <c r="S148" s="373" t="str">
        <f ca="1">IF(BP395&lt;&gt;"", "■", "□")</f>
        <v>□</v>
      </c>
      <c r="T148" s="374"/>
      <c r="U148" s="378" t="s">
        <v>218</v>
      </c>
      <c r="V148" s="378"/>
      <c r="W148" s="378"/>
      <c r="X148" s="378"/>
      <c r="Y148" s="378"/>
      <c r="Z148" s="378"/>
      <c r="AA148" s="378"/>
      <c r="AB148" s="373" t="str">
        <f ca="1">IF(BP396&lt;&gt;"", "■", "□")</f>
        <v>□</v>
      </c>
      <c r="AC148" s="374"/>
      <c r="AD148" s="378" t="s">
        <v>89</v>
      </c>
      <c r="AE148" s="378"/>
      <c r="AF148" s="378"/>
      <c r="AG148" s="378"/>
      <c r="AH148" s="378"/>
      <c r="AI148" s="378"/>
      <c r="AJ148" s="378"/>
      <c r="AK148" s="373" t="str">
        <f ca="1">IF(BP397&lt;&gt;"", "■", "□")</f>
        <v>□</v>
      </c>
      <c r="AL148" s="374"/>
      <c r="AM148" s="378" t="s">
        <v>219</v>
      </c>
      <c r="AN148" s="378"/>
      <c r="AO148" s="378"/>
      <c r="AP148" s="378"/>
      <c r="AQ148" s="378"/>
      <c r="AR148" s="378"/>
      <c r="AS148" s="378"/>
      <c r="AT148" s="373" t="str">
        <f ca="1">IF(BP398&lt;&gt;"", "■", "□")</f>
        <v>□</v>
      </c>
      <c r="AU148" s="374"/>
      <c r="AV148" s="378" t="s">
        <v>220</v>
      </c>
      <c r="AW148" s="378"/>
      <c r="AX148" s="378"/>
      <c r="AY148" s="378"/>
      <c r="AZ148" s="378"/>
      <c r="BA148" s="378"/>
      <c r="BB148" s="378"/>
      <c r="BC148" s="633" t="s">
        <v>717</v>
      </c>
      <c r="BD148" s="633"/>
      <c r="BE148" s="633"/>
      <c r="BF148" s="633"/>
      <c r="BG148" s="668"/>
      <c r="BK148" s="68">
        <v>147</v>
      </c>
      <c r="BL148" s="351"/>
      <c r="BM148" s="504"/>
      <c r="BN148" s="441" t="s">
        <v>60</v>
      </c>
      <c r="BO148" s="521"/>
      <c r="BP148" s="44" t="str">
        <f t="shared" ca="1" si="2"/>
        <v/>
      </c>
    </row>
    <row r="149" spans="1:121" ht="13.5" customHeight="1" x14ac:dyDescent="0.15">
      <c r="A149" s="552"/>
      <c r="B149" s="553"/>
      <c r="C149" s="370"/>
      <c r="D149" s="371"/>
      <c r="E149" s="371"/>
      <c r="F149" s="371"/>
      <c r="G149" s="371"/>
      <c r="H149" s="371"/>
      <c r="I149" s="372"/>
      <c r="J149" s="426" t="s">
        <v>351</v>
      </c>
      <c r="K149" s="427"/>
      <c r="L149" s="427"/>
      <c r="M149" s="428"/>
      <c r="N149" s="501" t="str">
        <f ca="1">BP399</f>
        <v/>
      </c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1"/>
      <c r="AP149" s="391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2"/>
      <c r="BK149" s="68">
        <v>148</v>
      </c>
      <c r="BL149" s="351"/>
      <c r="BM149" s="502" t="s">
        <v>119</v>
      </c>
      <c r="BN149" s="477" t="s">
        <v>286</v>
      </c>
      <c r="BO149" s="422"/>
      <c r="BP149" s="44" t="str">
        <f t="shared" ca="1" si="2"/>
        <v/>
      </c>
      <c r="BQ149" s="86"/>
      <c r="BR149" s="86"/>
    </row>
    <row r="150" spans="1:121" ht="13.5" customHeight="1" x14ac:dyDescent="0.15">
      <c r="A150" s="548" t="s">
        <v>408</v>
      </c>
      <c r="B150" s="671"/>
      <c r="C150" s="367" t="s">
        <v>261</v>
      </c>
      <c r="D150" s="368"/>
      <c r="E150" s="368"/>
      <c r="F150" s="368"/>
      <c r="G150" s="368"/>
      <c r="H150" s="368"/>
      <c r="I150" s="369"/>
      <c r="J150" s="667" t="str">
        <f ca="1">BP400</f>
        <v/>
      </c>
      <c r="K150" s="667"/>
      <c r="L150" s="667"/>
      <c r="M150" s="462" t="s">
        <v>262</v>
      </c>
      <c r="N150" s="462"/>
      <c r="O150" s="667" t="str">
        <f ca="1">BP401</f>
        <v/>
      </c>
      <c r="P150" s="667"/>
      <c r="Q150" s="667"/>
      <c r="R150" s="462" t="s">
        <v>263</v>
      </c>
      <c r="S150" s="462"/>
      <c r="T150" s="462"/>
      <c r="U150" s="462"/>
      <c r="V150" s="462"/>
      <c r="W150" s="462"/>
      <c r="X150" s="462"/>
      <c r="Y150" s="462"/>
      <c r="Z150" s="462"/>
      <c r="AA150" s="462"/>
      <c r="AB150" s="462"/>
      <c r="AC150" s="462"/>
      <c r="AD150" s="462"/>
      <c r="AE150" s="462"/>
      <c r="AF150" s="462"/>
      <c r="AG150" s="462"/>
      <c r="AH150" s="462"/>
      <c r="AI150" s="462"/>
      <c r="AJ150" s="462"/>
      <c r="AK150" s="462"/>
      <c r="AL150" s="462"/>
      <c r="AM150" s="462"/>
      <c r="AN150" s="462"/>
      <c r="AO150" s="462"/>
      <c r="AP150" s="462"/>
      <c r="AQ150" s="462"/>
      <c r="AR150" s="462"/>
      <c r="AS150" s="462"/>
      <c r="AT150" s="462"/>
      <c r="AU150" s="462"/>
      <c r="AV150" s="462"/>
      <c r="AW150" s="462"/>
      <c r="AX150" s="462"/>
      <c r="AY150" s="462"/>
      <c r="AZ150" s="462"/>
      <c r="BA150" s="462"/>
      <c r="BB150" s="462"/>
      <c r="BC150" s="462"/>
      <c r="BD150" s="462"/>
      <c r="BE150" s="462"/>
      <c r="BF150" s="462"/>
      <c r="BG150" s="463"/>
      <c r="BK150" s="68">
        <v>149</v>
      </c>
      <c r="BL150" s="351"/>
      <c r="BM150" s="503"/>
      <c r="BN150" s="410" t="s">
        <v>287</v>
      </c>
      <c r="BO150" s="516"/>
      <c r="BP150" s="44" t="str">
        <f t="shared" ca="1" si="2"/>
        <v/>
      </c>
    </row>
    <row r="151" spans="1:121" ht="13.5" customHeight="1" x14ac:dyDescent="0.15">
      <c r="A151" s="550"/>
      <c r="B151" s="672"/>
      <c r="C151" s="370"/>
      <c r="D151" s="371"/>
      <c r="E151" s="371"/>
      <c r="F151" s="371"/>
      <c r="G151" s="371"/>
      <c r="H151" s="371"/>
      <c r="I151" s="372"/>
      <c r="J151" s="423" t="s">
        <v>351</v>
      </c>
      <c r="K151" s="371"/>
      <c r="L151" s="371"/>
      <c r="M151" s="372"/>
      <c r="N151" s="501" t="str">
        <f ca="1">BP402</f>
        <v/>
      </c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91"/>
      <c r="AR151" s="391"/>
      <c r="AS151" s="391"/>
      <c r="AT151" s="39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2"/>
      <c r="BK151" s="68">
        <v>150</v>
      </c>
      <c r="BL151" s="351"/>
      <c r="BM151" s="503"/>
      <c r="BN151" s="410" t="s">
        <v>26</v>
      </c>
      <c r="BO151" s="516"/>
      <c r="BP151" s="44" t="str">
        <f t="shared" ca="1" si="2"/>
        <v/>
      </c>
    </row>
    <row r="152" spans="1:121" ht="13.5" customHeight="1" x14ac:dyDescent="0.15">
      <c r="A152" s="550"/>
      <c r="B152" s="672"/>
      <c r="C152" s="367" t="s">
        <v>264</v>
      </c>
      <c r="D152" s="368"/>
      <c r="E152" s="368"/>
      <c r="F152" s="368"/>
      <c r="G152" s="368"/>
      <c r="H152" s="368"/>
      <c r="I152" s="369"/>
      <c r="J152" s="667" t="str">
        <f ca="1">BP403</f>
        <v/>
      </c>
      <c r="K152" s="667"/>
      <c r="L152" s="667"/>
      <c r="M152" s="462" t="s">
        <v>262</v>
      </c>
      <c r="N152" s="462"/>
      <c r="O152" s="667" t="str">
        <f ca="1">BP404</f>
        <v/>
      </c>
      <c r="P152" s="667"/>
      <c r="Q152" s="667"/>
      <c r="R152" s="462" t="s">
        <v>263</v>
      </c>
      <c r="S152" s="462"/>
      <c r="T152" s="462"/>
      <c r="U152" s="462"/>
      <c r="V152" s="462"/>
      <c r="W152" s="462"/>
      <c r="X152" s="462"/>
      <c r="Y152" s="462"/>
      <c r="Z152" s="462"/>
      <c r="AA152" s="462"/>
      <c r="AB152" s="462"/>
      <c r="AC152" s="462"/>
      <c r="AD152" s="462"/>
      <c r="AE152" s="462"/>
      <c r="AF152" s="462"/>
      <c r="AG152" s="462"/>
      <c r="AH152" s="462"/>
      <c r="AI152" s="462"/>
      <c r="AJ152" s="462"/>
      <c r="AK152" s="462"/>
      <c r="AL152" s="462"/>
      <c r="AM152" s="462"/>
      <c r="AN152" s="462"/>
      <c r="AO152" s="462"/>
      <c r="AP152" s="462"/>
      <c r="AQ152" s="462"/>
      <c r="AR152" s="462"/>
      <c r="AS152" s="462"/>
      <c r="AT152" s="462"/>
      <c r="AU152" s="462"/>
      <c r="AV152" s="462"/>
      <c r="AW152" s="462"/>
      <c r="AX152" s="462"/>
      <c r="AY152" s="462"/>
      <c r="AZ152" s="462"/>
      <c r="BA152" s="462"/>
      <c r="BB152" s="462"/>
      <c r="BC152" s="462"/>
      <c r="BD152" s="462"/>
      <c r="BE152" s="462"/>
      <c r="BF152" s="462"/>
      <c r="BG152" s="463"/>
      <c r="BK152" s="68">
        <v>151</v>
      </c>
      <c r="BL152" s="351"/>
      <c r="BM152" s="503"/>
      <c r="BN152" s="410" t="s">
        <v>291</v>
      </c>
      <c r="BO152" s="411"/>
      <c r="BP152" s="44" t="str">
        <f t="shared" ca="1" si="2"/>
        <v/>
      </c>
    </row>
    <row r="153" spans="1:121" ht="13.5" customHeight="1" x14ac:dyDescent="0.15">
      <c r="A153" s="550"/>
      <c r="B153" s="672"/>
      <c r="C153" s="370"/>
      <c r="D153" s="371"/>
      <c r="E153" s="371"/>
      <c r="F153" s="371"/>
      <c r="G153" s="371"/>
      <c r="H153" s="371"/>
      <c r="I153" s="372"/>
      <c r="J153" s="423" t="s">
        <v>351</v>
      </c>
      <c r="K153" s="371"/>
      <c r="L153" s="371"/>
      <c r="M153" s="372"/>
      <c r="N153" s="501" t="str">
        <f ca="1">BP405</f>
        <v/>
      </c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391"/>
      <c r="AH153" s="391"/>
      <c r="AI153" s="391"/>
      <c r="AJ153" s="391"/>
      <c r="AK153" s="391"/>
      <c r="AL153" s="391"/>
      <c r="AM153" s="391"/>
      <c r="AN153" s="391"/>
      <c r="AO153" s="391"/>
      <c r="AP153" s="391"/>
      <c r="AQ153" s="391"/>
      <c r="AR153" s="391"/>
      <c r="AS153" s="391"/>
      <c r="AT153" s="39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2"/>
      <c r="BK153" s="68">
        <v>152</v>
      </c>
      <c r="BL153" s="351"/>
      <c r="BM153" s="503"/>
      <c r="BN153" s="410" t="s">
        <v>28</v>
      </c>
      <c r="BO153" s="142" t="s">
        <v>29</v>
      </c>
      <c r="BP153" s="44" t="str">
        <f t="shared" ca="1" si="2"/>
        <v/>
      </c>
    </row>
    <row r="154" spans="1:121" ht="13.5" customHeight="1" x14ac:dyDescent="0.15">
      <c r="A154" s="550"/>
      <c r="B154" s="672"/>
      <c r="C154" s="367" t="s">
        <v>409</v>
      </c>
      <c r="D154" s="368"/>
      <c r="E154" s="368"/>
      <c r="F154" s="368"/>
      <c r="G154" s="368"/>
      <c r="H154" s="368"/>
      <c r="I154" s="369"/>
      <c r="J154" s="667" t="str">
        <f ca="1">BP406</f>
        <v/>
      </c>
      <c r="K154" s="667"/>
      <c r="L154" s="667"/>
      <c r="M154" s="633" t="s">
        <v>410</v>
      </c>
      <c r="N154" s="633"/>
      <c r="O154" s="633"/>
      <c r="P154" s="633"/>
      <c r="Q154" s="462"/>
      <c r="R154" s="462"/>
      <c r="S154" s="462"/>
      <c r="T154" s="462"/>
      <c r="U154" s="462"/>
      <c r="V154" s="462"/>
      <c r="W154" s="462"/>
      <c r="X154" s="462"/>
      <c r="Y154" s="462"/>
      <c r="Z154" s="462"/>
      <c r="AA154" s="462"/>
      <c r="AB154" s="462"/>
      <c r="AC154" s="462"/>
      <c r="AD154" s="462"/>
      <c r="AE154" s="462"/>
      <c r="AF154" s="462"/>
      <c r="AG154" s="462"/>
      <c r="AH154" s="462"/>
      <c r="AI154" s="462"/>
      <c r="AJ154" s="462"/>
      <c r="AK154" s="462"/>
      <c r="AL154" s="462"/>
      <c r="AM154" s="462"/>
      <c r="AN154" s="462"/>
      <c r="AO154" s="462"/>
      <c r="AP154" s="462"/>
      <c r="AQ154" s="462"/>
      <c r="AR154" s="462"/>
      <c r="AS154" s="462"/>
      <c r="AT154" s="462"/>
      <c r="AU154" s="462"/>
      <c r="AV154" s="462"/>
      <c r="AW154" s="462"/>
      <c r="AX154" s="462"/>
      <c r="AY154" s="462"/>
      <c r="AZ154" s="462"/>
      <c r="BA154" s="462"/>
      <c r="BB154" s="462"/>
      <c r="BC154" s="462"/>
      <c r="BD154" s="462"/>
      <c r="BE154" s="462"/>
      <c r="BF154" s="462"/>
      <c r="BG154" s="463"/>
      <c r="BK154" s="68">
        <v>153</v>
      </c>
      <c r="BL154" s="351"/>
      <c r="BM154" s="503"/>
      <c r="BN154" s="410"/>
      <c r="BO154" s="142" t="s">
        <v>31</v>
      </c>
      <c r="BP154" s="44" t="str">
        <f t="shared" ca="1" si="2"/>
        <v/>
      </c>
    </row>
    <row r="155" spans="1:121" ht="13.5" customHeight="1" x14ac:dyDescent="0.15">
      <c r="A155" s="550"/>
      <c r="B155" s="672"/>
      <c r="C155" s="370"/>
      <c r="D155" s="371"/>
      <c r="E155" s="371"/>
      <c r="F155" s="371"/>
      <c r="G155" s="371"/>
      <c r="H155" s="371"/>
      <c r="I155" s="372"/>
      <c r="J155" s="423" t="s">
        <v>351</v>
      </c>
      <c r="K155" s="371"/>
      <c r="L155" s="371"/>
      <c r="M155" s="372"/>
      <c r="N155" s="501" t="str">
        <f ca="1">BP407</f>
        <v/>
      </c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  <c r="AA155" s="391"/>
      <c r="AB155" s="391"/>
      <c r="AC155" s="391"/>
      <c r="AD155" s="391"/>
      <c r="AE155" s="391"/>
      <c r="AF155" s="391"/>
      <c r="AG155" s="391"/>
      <c r="AH155" s="391"/>
      <c r="AI155" s="391"/>
      <c r="AJ155" s="391"/>
      <c r="AK155" s="391"/>
      <c r="AL155" s="391"/>
      <c r="AM155" s="391"/>
      <c r="AN155" s="391"/>
      <c r="AO155" s="391"/>
      <c r="AP155" s="391"/>
      <c r="AQ155" s="391"/>
      <c r="AR155" s="391"/>
      <c r="AS155" s="391"/>
      <c r="AT155" s="39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2"/>
      <c r="BK155" s="68">
        <v>154</v>
      </c>
      <c r="BL155" s="351"/>
      <c r="BM155" s="503"/>
      <c r="BN155" s="344" t="s">
        <v>32</v>
      </c>
      <c r="BO155" s="76" t="s">
        <v>33</v>
      </c>
      <c r="BP155" s="44" t="str">
        <f t="shared" ca="1" si="2"/>
        <v/>
      </c>
    </row>
    <row r="156" spans="1:121" ht="13.5" customHeight="1" x14ac:dyDescent="0.15">
      <c r="A156" s="550"/>
      <c r="B156" s="672"/>
      <c r="C156" s="367" t="s">
        <v>411</v>
      </c>
      <c r="D156" s="368"/>
      <c r="E156" s="368"/>
      <c r="F156" s="368"/>
      <c r="G156" s="368"/>
      <c r="H156" s="368"/>
      <c r="I156" s="369"/>
      <c r="J156" s="373" t="str">
        <f ca="1">IF(BP408&lt;&gt;"", "■", "□")</f>
        <v>□</v>
      </c>
      <c r="K156" s="374"/>
      <c r="L156" s="378" t="s">
        <v>266</v>
      </c>
      <c r="M156" s="378"/>
      <c r="N156" s="378"/>
      <c r="O156" s="378"/>
      <c r="P156" s="378"/>
      <c r="Q156" s="378"/>
      <c r="R156" s="378"/>
      <c r="S156" s="373" t="str">
        <f ca="1">IF(BP409&lt;&gt;"", "■", "□")</f>
        <v>□</v>
      </c>
      <c r="T156" s="374"/>
      <c r="U156" s="378" t="s">
        <v>267</v>
      </c>
      <c r="V156" s="378"/>
      <c r="W156" s="378"/>
      <c r="X156" s="378"/>
      <c r="Y156" s="378"/>
      <c r="Z156" s="378"/>
      <c r="AA156" s="378"/>
      <c r="AB156" s="373" t="str">
        <f ca="1">IF(BP410&lt;&gt;"", "■", "□")</f>
        <v>□</v>
      </c>
      <c r="AC156" s="374"/>
      <c r="AD156" s="378" t="s">
        <v>412</v>
      </c>
      <c r="AE156" s="378"/>
      <c r="AF156" s="378"/>
      <c r="AG156" s="378"/>
      <c r="AH156" s="378"/>
      <c r="AI156" s="378"/>
      <c r="AJ156" s="378"/>
      <c r="AK156" s="373" t="str">
        <f ca="1">IF(BP411&lt;&gt;"", "■", "□")</f>
        <v>□</v>
      </c>
      <c r="AL156" s="374"/>
      <c r="AM156" s="378" t="s">
        <v>269</v>
      </c>
      <c r="AN156" s="378"/>
      <c r="AO156" s="378"/>
      <c r="AP156" s="378"/>
      <c r="AQ156" s="378"/>
      <c r="AR156" s="378"/>
      <c r="AS156" s="378"/>
      <c r="AT156" s="373" t="str">
        <f ca="1">IF(BP412&lt;&gt;"", "■", "□")</f>
        <v>□</v>
      </c>
      <c r="AU156" s="374"/>
      <c r="AV156" s="378" t="s">
        <v>146</v>
      </c>
      <c r="AW156" s="378"/>
      <c r="AX156" s="378"/>
      <c r="AY156" s="378"/>
      <c r="AZ156" s="378"/>
      <c r="BA156" s="378"/>
      <c r="BB156" s="378"/>
      <c r="BC156" s="462"/>
      <c r="BD156" s="462"/>
      <c r="BE156" s="462"/>
      <c r="BF156" s="462"/>
      <c r="BG156" s="463"/>
      <c r="BK156" s="68">
        <v>155</v>
      </c>
      <c r="BL156" s="351"/>
      <c r="BM156" s="503"/>
      <c r="BN156" s="345"/>
      <c r="BO156" s="76" t="s">
        <v>34</v>
      </c>
      <c r="BP156" s="44" t="str">
        <f t="shared" ca="1" si="2"/>
        <v/>
      </c>
    </row>
    <row r="157" spans="1:121" ht="13.5" customHeight="1" x14ac:dyDescent="0.15">
      <c r="A157" s="550"/>
      <c r="B157" s="672"/>
      <c r="C157" s="404"/>
      <c r="D157" s="405"/>
      <c r="E157" s="405"/>
      <c r="F157" s="405"/>
      <c r="G157" s="405"/>
      <c r="H157" s="405"/>
      <c r="I157" s="406"/>
      <c r="J157" s="373" t="str">
        <f ca="1">IF(BP413&lt;&gt;"", "■", "□")</f>
        <v>□</v>
      </c>
      <c r="K157" s="374"/>
      <c r="L157" s="620" t="s">
        <v>129</v>
      </c>
      <c r="M157" s="620"/>
      <c r="N157" s="620"/>
      <c r="O157" s="620"/>
      <c r="P157" s="620"/>
      <c r="Q157" s="620"/>
      <c r="R157" s="620"/>
      <c r="S157" s="373" t="str">
        <f ca="1">IF(OR(BP414&lt;&gt;"", BP415&lt;&gt;""), "■", "□")</f>
        <v>□</v>
      </c>
      <c r="T157" s="374"/>
      <c r="U157" s="620" t="s">
        <v>336</v>
      </c>
      <c r="V157" s="620"/>
      <c r="W157" s="620"/>
      <c r="X157" s="620"/>
      <c r="Y157" s="55" t="s">
        <v>329</v>
      </c>
      <c r="Z157" s="492" t="str">
        <f ca="1">BP415</f>
        <v/>
      </c>
      <c r="AA157" s="492"/>
      <c r="AB157" s="492"/>
      <c r="AC157" s="492"/>
      <c r="AD157" s="492"/>
      <c r="AE157" s="492"/>
      <c r="AF157" s="492"/>
      <c r="AG157" s="492"/>
      <c r="AH157" s="492"/>
      <c r="AI157" s="492"/>
      <c r="AJ157" s="492"/>
      <c r="AK157" s="492"/>
      <c r="AL157" s="492"/>
      <c r="AM157" s="492"/>
      <c r="AN157" s="492"/>
      <c r="AO157" s="492"/>
      <c r="AP157" s="492"/>
      <c r="AQ157" s="492"/>
      <c r="AR157" s="492"/>
      <c r="AS157" s="492"/>
      <c r="AT157" s="492"/>
      <c r="AU157" s="492"/>
      <c r="AV157" s="492"/>
      <c r="AW157" s="492"/>
      <c r="AX157" s="492"/>
      <c r="AY157" s="492"/>
      <c r="AZ157" s="492"/>
      <c r="BA157" s="492"/>
      <c r="BB157" s="492"/>
      <c r="BC157" s="492"/>
      <c r="BD157" s="492"/>
      <c r="BE157" s="492"/>
      <c r="BF157" s="492"/>
      <c r="BG157" s="66" t="s">
        <v>331</v>
      </c>
      <c r="BK157" s="68">
        <v>156</v>
      </c>
      <c r="BL157" s="351"/>
      <c r="BM157" s="503"/>
      <c r="BN157" s="345"/>
      <c r="BO157" s="76" t="s">
        <v>35</v>
      </c>
      <c r="BP157" s="44" t="str">
        <f t="shared" ca="1" si="2"/>
        <v/>
      </c>
    </row>
    <row r="158" spans="1:121" ht="13.5" customHeight="1" x14ac:dyDescent="0.15">
      <c r="A158" s="552"/>
      <c r="B158" s="673"/>
      <c r="C158" s="370"/>
      <c r="D158" s="371"/>
      <c r="E158" s="371"/>
      <c r="F158" s="371"/>
      <c r="G158" s="371"/>
      <c r="H158" s="371"/>
      <c r="I158" s="372"/>
      <c r="J158" s="423" t="s">
        <v>351</v>
      </c>
      <c r="K158" s="371"/>
      <c r="L158" s="371"/>
      <c r="M158" s="372"/>
      <c r="N158" s="501" t="str">
        <f ca="1">BP416</f>
        <v/>
      </c>
      <c r="O158" s="391"/>
      <c r="P158" s="391"/>
      <c r="Q158" s="391"/>
      <c r="R158" s="391"/>
      <c r="S158" s="391"/>
      <c r="T158" s="391"/>
      <c r="U158" s="391"/>
      <c r="V158" s="391"/>
      <c r="W158" s="391"/>
      <c r="X158" s="391"/>
      <c r="Y158" s="391"/>
      <c r="Z158" s="391"/>
      <c r="AA158" s="391"/>
      <c r="AB158" s="391"/>
      <c r="AC158" s="391"/>
      <c r="AD158" s="391"/>
      <c r="AE158" s="391"/>
      <c r="AF158" s="391"/>
      <c r="AG158" s="391"/>
      <c r="AH158" s="391"/>
      <c r="AI158" s="391"/>
      <c r="AJ158" s="391"/>
      <c r="AK158" s="391"/>
      <c r="AL158" s="391"/>
      <c r="AM158" s="391"/>
      <c r="AN158" s="391"/>
      <c r="AO158" s="391"/>
      <c r="AP158" s="391"/>
      <c r="AQ158" s="391"/>
      <c r="AR158" s="391"/>
      <c r="AS158" s="391"/>
      <c r="AT158" s="39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2"/>
      <c r="BK158" s="68">
        <v>157</v>
      </c>
      <c r="BL158" s="351"/>
      <c r="BM158" s="503"/>
      <c r="BN158" s="345"/>
      <c r="BO158" s="76" t="s">
        <v>707</v>
      </c>
      <c r="BP158" s="44" t="str">
        <f t="shared" ca="1" si="2"/>
        <v/>
      </c>
    </row>
    <row r="159" spans="1:121" ht="13.5" customHeight="1" x14ac:dyDescent="0.15">
      <c r="A159" s="674" t="s">
        <v>413</v>
      </c>
      <c r="B159" s="675"/>
      <c r="C159" s="675"/>
      <c r="D159" s="675"/>
      <c r="E159" s="675"/>
      <c r="F159" s="675"/>
      <c r="G159" s="675"/>
      <c r="H159" s="675"/>
      <c r="I159" s="675"/>
      <c r="J159" s="675"/>
      <c r="K159" s="675"/>
      <c r="L159" s="675"/>
      <c r="M159" s="676"/>
      <c r="N159" s="373" t="str">
        <f ca="1">IF(BP417&lt;&gt;"", "■", "□")</f>
        <v>□</v>
      </c>
      <c r="O159" s="374"/>
      <c r="P159" s="670" t="s">
        <v>52</v>
      </c>
      <c r="Q159" s="670"/>
      <c r="R159" s="670"/>
      <c r="S159" s="373" t="str">
        <f ca="1">IF(BP418&lt;&gt;"", "■", "□")</f>
        <v>□</v>
      </c>
      <c r="T159" s="374"/>
      <c r="U159" s="670" t="s">
        <v>222</v>
      </c>
      <c r="V159" s="670"/>
      <c r="W159" s="670"/>
      <c r="X159" s="373" t="str">
        <f ca="1">IF(BP419&lt;&gt;"", "■", "□")</f>
        <v>□</v>
      </c>
      <c r="Y159" s="374"/>
      <c r="Z159" s="670" t="s">
        <v>223</v>
      </c>
      <c r="AA159" s="670"/>
      <c r="AB159" s="670"/>
      <c r="AC159" s="373" t="str">
        <f ca="1">IF(BP420&lt;&gt;"", "■", "□")</f>
        <v>□</v>
      </c>
      <c r="AD159" s="374"/>
      <c r="AE159" s="670" t="s">
        <v>224</v>
      </c>
      <c r="AF159" s="670"/>
      <c r="AG159" s="670"/>
      <c r="AH159" s="373" t="str">
        <f ca="1">IF(BP421&lt;&gt;"", "■", "□")</f>
        <v>□</v>
      </c>
      <c r="AI159" s="374"/>
      <c r="AJ159" s="670" t="s">
        <v>225</v>
      </c>
      <c r="AK159" s="670"/>
      <c r="AL159" s="670"/>
      <c r="AM159" s="373" t="str">
        <f ca="1">IF(BP422&lt;&gt;"", "■", "□")</f>
        <v>□</v>
      </c>
      <c r="AN159" s="374"/>
      <c r="AO159" s="670" t="s">
        <v>226</v>
      </c>
      <c r="AP159" s="670"/>
      <c r="AQ159" s="670"/>
      <c r="AR159" s="373" t="str">
        <f ca="1">IF(BP423&lt;&gt;"", "■", "□")</f>
        <v>□</v>
      </c>
      <c r="AS159" s="374"/>
      <c r="AT159" s="670" t="s">
        <v>227</v>
      </c>
      <c r="AU159" s="670"/>
      <c r="AV159" s="670"/>
      <c r="AW159" s="373" t="str">
        <f ca="1">IF(BP424&lt;&gt;"", "■", "□")</f>
        <v>□</v>
      </c>
      <c r="AX159" s="374"/>
      <c r="AY159" s="670" t="s">
        <v>228</v>
      </c>
      <c r="AZ159" s="670"/>
      <c r="BA159" s="670"/>
      <c r="BB159" s="373" t="str">
        <f ca="1">IF(BP425&lt;&gt;"", "■", "□")</f>
        <v>□</v>
      </c>
      <c r="BC159" s="374"/>
      <c r="BD159" s="670" t="s">
        <v>229</v>
      </c>
      <c r="BE159" s="670"/>
      <c r="BF159" s="670"/>
      <c r="BG159" s="67"/>
      <c r="BK159" s="68">
        <v>158</v>
      </c>
      <c r="BL159" s="351"/>
      <c r="BM159" s="503"/>
      <c r="BN159" s="345"/>
      <c r="BO159" s="76" t="s">
        <v>708</v>
      </c>
      <c r="BP159" s="44" t="str">
        <f t="shared" ca="1" si="2"/>
        <v/>
      </c>
      <c r="DG159" s="50"/>
      <c r="DH159" s="50"/>
      <c r="DI159" s="50"/>
      <c r="DJ159" s="50"/>
      <c r="DK159" s="50"/>
      <c r="DL159" s="51"/>
      <c r="DM159" s="51"/>
      <c r="DN159" s="51"/>
      <c r="DO159" s="51"/>
      <c r="DP159" s="51"/>
      <c r="DQ159" s="50"/>
    </row>
    <row r="160" spans="1:121" ht="13.5" customHeight="1" x14ac:dyDescent="0.15">
      <c r="A160" s="674" t="s">
        <v>414</v>
      </c>
      <c r="B160" s="675"/>
      <c r="C160" s="675"/>
      <c r="D160" s="675"/>
      <c r="E160" s="675"/>
      <c r="F160" s="675"/>
      <c r="G160" s="675"/>
      <c r="H160" s="675"/>
      <c r="I160" s="675"/>
      <c r="J160" s="675"/>
      <c r="K160" s="675"/>
      <c r="L160" s="675"/>
      <c r="M160" s="676"/>
      <c r="N160" s="373" t="str">
        <f ca="1">IF(BP426&lt;&gt;"", "■", "□")</f>
        <v>□</v>
      </c>
      <c r="O160" s="374"/>
      <c r="P160" s="670" t="s">
        <v>176</v>
      </c>
      <c r="Q160" s="670"/>
      <c r="R160" s="670"/>
      <c r="S160" s="373" t="str">
        <f ca="1">IF(BP427&lt;&gt;"", "■", "□")</f>
        <v>□</v>
      </c>
      <c r="T160" s="374"/>
      <c r="U160" s="670" t="s">
        <v>231</v>
      </c>
      <c r="V160" s="670"/>
      <c r="W160" s="670"/>
      <c r="X160" s="373" t="str">
        <f ca="1">IF(BP428&lt;&gt;"", "■", "□")</f>
        <v>□</v>
      </c>
      <c r="Y160" s="374"/>
      <c r="Z160" s="670" t="s">
        <v>415</v>
      </c>
      <c r="AA160" s="670"/>
      <c r="AB160" s="670"/>
      <c r="AC160" s="373" t="str">
        <f ca="1">IF(BP429&lt;&gt;"", "■", "□")</f>
        <v>□</v>
      </c>
      <c r="AD160" s="374"/>
      <c r="AE160" s="670" t="s">
        <v>416</v>
      </c>
      <c r="AF160" s="670"/>
      <c r="AG160" s="670"/>
      <c r="AH160" s="373" t="str">
        <f ca="1">IF(BP430&lt;&gt;"", "■", "□")</f>
        <v>□</v>
      </c>
      <c r="AI160" s="374"/>
      <c r="AJ160" s="670" t="s">
        <v>417</v>
      </c>
      <c r="AK160" s="670"/>
      <c r="AL160" s="670"/>
      <c r="AM160" s="373" t="str">
        <f ca="1">IF(BP431&lt;&gt;"", "■", "□")</f>
        <v>□</v>
      </c>
      <c r="AN160" s="374"/>
      <c r="AO160" s="670" t="s">
        <v>418</v>
      </c>
      <c r="AP160" s="670"/>
      <c r="AQ160" s="670"/>
      <c r="AR160" s="373" t="str">
        <f ca="1">IF(BP432&lt;&gt;"", "■", "□")</f>
        <v>□</v>
      </c>
      <c r="AS160" s="374"/>
      <c r="AT160" s="670" t="s">
        <v>236</v>
      </c>
      <c r="AU160" s="670"/>
      <c r="AV160" s="670"/>
      <c r="AW160" s="373" t="str">
        <f ca="1">IF(BP433&lt;&gt;"", "■", "□")</f>
        <v>□</v>
      </c>
      <c r="AX160" s="374"/>
      <c r="AY160" s="670" t="s">
        <v>33</v>
      </c>
      <c r="AZ160" s="670"/>
      <c r="BA160" s="670"/>
      <c r="BB160" s="678"/>
      <c r="BC160" s="678"/>
      <c r="BD160" s="678"/>
      <c r="BE160" s="678"/>
      <c r="BF160" s="678"/>
      <c r="BG160" s="679"/>
      <c r="BK160" s="68">
        <v>159</v>
      </c>
      <c r="BL160" s="351"/>
      <c r="BM160" s="503"/>
      <c r="BN160" s="345"/>
      <c r="BO160" s="69" t="s">
        <v>9</v>
      </c>
      <c r="BP160" s="44" t="str">
        <f t="shared" ca="1" si="2"/>
        <v/>
      </c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50"/>
    </row>
    <row r="161" spans="1:68" ht="13.5" customHeight="1" x14ac:dyDescent="0.15">
      <c r="A161" s="548" t="s">
        <v>237</v>
      </c>
      <c r="B161" s="671"/>
      <c r="C161" s="680" t="s">
        <v>238</v>
      </c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681" t="str">
        <f ca="1">IF(BP434&lt;&gt;"", "■", "□")</f>
        <v>□</v>
      </c>
      <c r="AU161" s="681"/>
      <c r="AV161" s="378" t="s">
        <v>239</v>
      </c>
      <c r="AW161" s="378"/>
      <c r="AX161" s="378"/>
      <c r="AY161" s="378"/>
      <c r="AZ161" s="378"/>
      <c r="BA161" s="681" t="str">
        <f ca="1">IF(BP435&lt;&gt;"", "■", "□")</f>
        <v>□</v>
      </c>
      <c r="BB161" s="681"/>
      <c r="BC161" s="378" t="s">
        <v>240</v>
      </c>
      <c r="BD161" s="378"/>
      <c r="BE161" s="378"/>
      <c r="BF161" s="378"/>
      <c r="BG161" s="375"/>
      <c r="BK161" s="68">
        <v>160</v>
      </c>
      <c r="BL161" s="351"/>
      <c r="BM161" s="503"/>
      <c r="BN161" s="345"/>
      <c r="BO161" s="70" t="s">
        <v>11</v>
      </c>
      <c r="BP161" s="44" t="str">
        <f t="shared" ca="1" si="2"/>
        <v/>
      </c>
    </row>
    <row r="162" spans="1:68" ht="13.5" customHeight="1" x14ac:dyDescent="0.15">
      <c r="A162" s="550"/>
      <c r="B162" s="672"/>
      <c r="C162" s="677" t="s">
        <v>241</v>
      </c>
      <c r="D162" s="620"/>
      <c r="E162" s="620"/>
      <c r="F162" s="620"/>
      <c r="G162" s="620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0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620"/>
      <c r="AP162" s="620"/>
      <c r="AQ162" s="620"/>
      <c r="AR162" s="620"/>
      <c r="AS162" s="620"/>
      <c r="AT162" s="619" t="str">
        <f ca="1">IF(BP436&lt;&gt;"", "■", "□")</f>
        <v>□</v>
      </c>
      <c r="AU162" s="619"/>
      <c r="AV162" s="620" t="s">
        <v>239</v>
      </c>
      <c r="AW162" s="620"/>
      <c r="AX162" s="620"/>
      <c r="AY162" s="620"/>
      <c r="AZ162" s="620"/>
      <c r="BA162" s="619" t="str">
        <f ca="1">IF(BP437&lt;&gt;"", "■", "□")</f>
        <v>□</v>
      </c>
      <c r="BB162" s="619"/>
      <c r="BC162" s="620" t="s">
        <v>240</v>
      </c>
      <c r="BD162" s="620"/>
      <c r="BE162" s="620"/>
      <c r="BF162" s="620"/>
      <c r="BG162" s="481"/>
      <c r="BK162" s="68">
        <v>161</v>
      </c>
      <c r="BL162" s="351"/>
      <c r="BM162" s="503"/>
      <c r="BN162" s="346"/>
      <c r="BO162" s="70" t="s">
        <v>12</v>
      </c>
      <c r="BP162" s="44" t="str">
        <f t="shared" ca="1" si="2"/>
        <v/>
      </c>
    </row>
    <row r="163" spans="1:68" ht="13.5" customHeight="1" x14ac:dyDescent="0.15">
      <c r="A163" s="550"/>
      <c r="B163" s="672"/>
      <c r="C163" s="677" t="s">
        <v>419</v>
      </c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620"/>
      <c r="AP163" s="620"/>
      <c r="AQ163" s="620"/>
      <c r="AR163" s="620"/>
      <c r="AS163" s="620"/>
      <c r="AT163" s="619" t="str">
        <f ca="1">IF(BP438&lt;&gt;"", "■", "□")</f>
        <v>□</v>
      </c>
      <c r="AU163" s="619"/>
      <c r="AV163" s="620" t="s">
        <v>239</v>
      </c>
      <c r="AW163" s="620"/>
      <c r="AX163" s="620"/>
      <c r="AY163" s="620"/>
      <c r="AZ163" s="620"/>
      <c r="BA163" s="619" t="str">
        <f ca="1">IF(BP439&lt;&gt;"", "■", "□")</f>
        <v>□</v>
      </c>
      <c r="BB163" s="619"/>
      <c r="BC163" s="620" t="s">
        <v>240</v>
      </c>
      <c r="BD163" s="620"/>
      <c r="BE163" s="620"/>
      <c r="BF163" s="620"/>
      <c r="BG163" s="481"/>
      <c r="BK163" s="68">
        <v>162</v>
      </c>
      <c r="BL163" s="351"/>
      <c r="BM163" s="503"/>
      <c r="BN163" s="410" t="s">
        <v>36</v>
      </c>
      <c r="BO163" s="411"/>
      <c r="BP163" s="44" t="str">
        <f t="shared" ca="1" si="2"/>
        <v/>
      </c>
    </row>
    <row r="164" spans="1:68" ht="13.5" customHeight="1" x14ac:dyDescent="0.15">
      <c r="A164" s="550"/>
      <c r="B164" s="672"/>
      <c r="C164" s="677" t="s">
        <v>420</v>
      </c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620"/>
      <c r="AP164" s="620"/>
      <c r="AQ164" s="620"/>
      <c r="AR164" s="620"/>
      <c r="AS164" s="620"/>
      <c r="AT164" s="619" t="str">
        <f ca="1">IF(BP440&lt;&gt;"", "■", "□")</f>
        <v>□</v>
      </c>
      <c r="AU164" s="619"/>
      <c r="AV164" s="620" t="s">
        <v>239</v>
      </c>
      <c r="AW164" s="620"/>
      <c r="AX164" s="620"/>
      <c r="AY164" s="620"/>
      <c r="AZ164" s="620"/>
      <c r="BA164" s="619" t="str">
        <f ca="1">IF(BP441&lt;&gt;"", "■", "□")</f>
        <v>□</v>
      </c>
      <c r="BB164" s="619"/>
      <c r="BC164" s="620" t="s">
        <v>240</v>
      </c>
      <c r="BD164" s="620"/>
      <c r="BE164" s="620"/>
      <c r="BF164" s="620"/>
      <c r="BG164" s="481"/>
      <c r="BK164" s="68">
        <v>163</v>
      </c>
      <c r="BL164" s="351"/>
      <c r="BM164" s="503"/>
      <c r="BN164" s="410" t="s">
        <v>37</v>
      </c>
      <c r="BO164" s="411"/>
      <c r="BP164" s="44" t="str">
        <f t="shared" ca="1" si="2"/>
        <v/>
      </c>
    </row>
    <row r="165" spans="1:68" ht="13.5" customHeight="1" x14ac:dyDescent="0.15">
      <c r="A165" s="550"/>
      <c r="B165" s="672"/>
      <c r="C165" s="677" t="s">
        <v>421</v>
      </c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620"/>
      <c r="AP165" s="620"/>
      <c r="AQ165" s="620"/>
      <c r="AR165" s="620"/>
      <c r="AS165" s="620"/>
      <c r="AT165" s="619" t="str">
        <f ca="1">IF(BP442&lt;&gt;"", "■", "□")</f>
        <v>□</v>
      </c>
      <c r="AU165" s="619"/>
      <c r="AV165" s="620" t="s">
        <v>239</v>
      </c>
      <c r="AW165" s="620"/>
      <c r="AX165" s="620"/>
      <c r="AY165" s="620"/>
      <c r="AZ165" s="620"/>
      <c r="BA165" s="619" t="str">
        <f ca="1">IF(BP443&lt;&gt;"", "■", "□")</f>
        <v>□</v>
      </c>
      <c r="BB165" s="619"/>
      <c r="BC165" s="620" t="s">
        <v>240</v>
      </c>
      <c r="BD165" s="620"/>
      <c r="BE165" s="620"/>
      <c r="BF165" s="620"/>
      <c r="BG165" s="481"/>
      <c r="BK165" s="68">
        <v>164</v>
      </c>
      <c r="BL165" s="351"/>
      <c r="BM165" s="503"/>
      <c r="BN165" s="410" t="s">
        <v>295</v>
      </c>
      <c r="BO165" s="411"/>
      <c r="BP165" s="44" t="str">
        <f t="shared" ca="1" si="2"/>
        <v/>
      </c>
    </row>
    <row r="166" spans="1:68" ht="13.5" customHeight="1" x14ac:dyDescent="0.15">
      <c r="A166" s="550"/>
      <c r="B166" s="672"/>
      <c r="C166" s="677" t="s">
        <v>422</v>
      </c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  <c r="AA166" s="620"/>
      <c r="AB166" s="620"/>
      <c r="AC166" s="620"/>
      <c r="AD166" s="620"/>
      <c r="AE166" s="620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620"/>
      <c r="AP166" s="620"/>
      <c r="AQ166" s="620"/>
      <c r="AR166" s="620"/>
      <c r="AS166" s="620"/>
      <c r="AT166" s="547"/>
      <c r="AU166" s="547"/>
      <c r="AV166" s="547"/>
      <c r="AW166" s="547"/>
      <c r="AX166" s="547"/>
      <c r="AY166" s="547"/>
      <c r="AZ166" s="547"/>
      <c r="BA166" s="619" t="str">
        <f ca="1">BP444</f>
        <v/>
      </c>
      <c r="BB166" s="619"/>
      <c r="BC166" s="620" t="s">
        <v>423</v>
      </c>
      <c r="BD166" s="620"/>
      <c r="BE166" s="620"/>
      <c r="BF166" s="620"/>
      <c r="BG166" s="481"/>
      <c r="BK166" s="68">
        <v>165</v>
      </c>
      <c r="BL166" s="351"/>
      <c r="BM166" s="503"/>
      <c r="BN166" s="586" t="s">
        <v>113</v>
      </c>
      <c r="BO166" s="69" t="s">
        <v>294</v>
      </c>
      <c r="BP166" s="44" t="str">
        <f t="shared" ca="1" si="2"/>
        <v/>
      </c>
    </row>
    <row r="167" spans="1:68" ht="13.5" customHeight="1" x14ac:dyDescent="0.15">
      <c r="A167" s="550"/>
      <c r="B167" s="672"/>
      <c r="C167" s="677" t="s">
        <v>247</v>
      </c>
      <c r="D167" s="620"/>
      <c r="E167" s="620"/>
      <c r="F167" s="620"/>
      <c r="G167" s="620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  <c r="AA167" s="620"/>
      <c r="AB167" s="620"/>
      <c r="AC167" s="620"/>
      <c r="AD167" s="620"/>
      <c r="AE167" s="620"/>
      <c r="AF167" s="620"/>
      <c r="AG167" s="620"/>
      <c r="AH167" s="620"/>
      <c r="AI167" s="620"/>
      <c r="AJ167" s="620"/>
      <c r="AK167" s="620"/>
      <c r="AL167" s="620"/>
      <c r="AM167" s="620"/>
      <c r="AN167" s="620"/>
      <c r="AO167" s="620"/>
      <c r="AP167" s="620"/>
      <c r="AQ167" s="620"/>
      <c r="AR167" s="620"/>
      <c r="AS167" s="620"/>
      <c r="AT167" s="619" t="str">
        <f ca="1">IF(BP445&lt;&gt;"", "■", "□")</f>
        <v>□</v>
      </c>
      <c r="AU167" s="619"/>
      <c r="AV167" s="620" t="s">
        <v>239</v>
      </c>
      <c r="AW167" s="620"/>
      <c r="AX167" s="620"/>
      <c r="AY167" s="620"/>
      <c r="AZ167" s="620"/>
      <c r="BA167" s="619" t="str">
        <f ca="1">IF(BP446&lt;&gt;"", "■", "□")</f>
        <v>□</v>
      </c>
      <c r="BB167" s="619"/>
      <c r="BC167" s="620" t="s">
        <v>240</v>
      </c>
      <c r="BD167" s="620"/>
      <c r="BE167" s="620"/>
      <c r="BF167" s="620"/>
      <c r="BG167" s="481"/>
      <c r="BK167" s="68">
        <v>166</v>
      </c>
      <c r="BL167" s="351"/>
      <c r="BM167" s="503"/>
      <c r="BN167" s="586"/>
      <c r="BO167" s="69" t="s">
        <v>114</v>
      </c>
      <c r="BP167" s="44" t="str">
        <f t="shared" ca="1" si="2"/>
        <v/>
      </c>
    </row>
    <row r="168" spans="1:68" ht="13.5" customHeight="1" x14ac:dyDescent="0.15">
      <c r="A168" s="550"/>
      <c r="B168" s="672"/>
      <c r="C168" s="677" t="s">
        <v>248</v>
      </c>
      <c r="D168" s="620"/>
      <c r="E168" s="620"/>
      <c r="F168" s="620"/>
      <c r="G168" s="620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R168" s="620"/>
      <c r="S168" s="620"/>
      <c r="T168" s="620"/>
      <c r="U168" s="620"/>
      <c r="V168" s="620"/>
      <c r="W168" s="620"/>
      <c r="X168" s="620"/>
      <c r="Y168" s="620"/>
      <c r="Z168" s="620"/>
      <c r="AA168" s="620"/>
      <c r="AB168" s="620"/>
      <c r="AC168" s="620"/>
      <c r="AD168" s="620"/>
      <c r="AE168" s="620"/>
      <c r="AF168" s="620"/>
      <c r="AG168" s="620"/>
      <c r="AH168" s="620"/>
      <c r="AI168" s="620"/>
      <c r="AJ168" s="620"/>
      <c r="AK168" s="620"/>
      <c r="AL168" s="620"/>
      <c r="AM168" s="620"/>
      <c r="AN168" s="620"/>
      <c r="AO168" s="620"/>
      <c r="AP168" s="620"/>
      <c r="AQ168" s="620"/>
      <c r="AR168" s="620"/>
      <c r="AS168" s="620"/>
      <c r="AT168" s="619" t="str">
        <f ca="1">IF(BP447&lt;&gt;"", "■", "□")</f>
        <v>□</v>
      </c>
      <c r="AU168" s="619"/>
      <c r="AV168" s="620" t="s">
        <v>239</v>
      </c>
      <c r="AW168" s="620"/>
      <c r="AX168" s="620"/>
      <c r="AY168" s="620"/>
      <c r="AZ168" s="620"/>
      <c r="BA168" s="619" t="str">
        <f ca="1">IF(BP448&lt;&gt;"", "■", "□")</f>
        <v>□</v>
      </c>
      <c r="BB168" s="619"/>
      <c r="BC168" s="620" t="s">
        <v>240</v>
      </c>
      <c r="BD168" s="620"/>
      <c r="BE168" s="620"/>
      <c r="BF168" s="620"/>
      <c r="BG168" s="481"/>
      <c r="BK168" s="68">
        <v>167</v>
      </c>
      <c r="BL168" s="351"/>
      <c r="BM168" s="503"/>
      <c r="BN168" s="586" t="s">
        <v>115</v>
      </c>
      <c r="BO168" s="69" t="s">
        <v>116</v>
      </c>
      <c r="BP168" s="44" t="str">
        <f t="shared" ca="1" si="2"/>
        <v/>
      </c>
    </row>
    <row r="169" spans="1:68" ht="13.5" customHeight="1" x14ac:dyDescent="0.15">
      <c r="A169" s="550"/>
      <c r="B169" s="672"/>
      <c r="C169" s="677" t="s">
        <v>424</v>
      </c>
      <c r="D169" s="620"/>
      <c r="E169" s="620"/>
      <c r="F169" s="620"/>
      <c r="G169" s="620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R169" s="620"/>
      <c r="S169" s="620"/>
      <c r="T169" s="620"/>
      <c r="U169" s="620"/>
      <c r="V169" s="620"/>
      <c r="W169" s="620"/>
      <c r="X169" s="620"/>
      <c r="Y169" s="620"/>
      <c r="Z169" s="620"/>
      <c r="AA169" s="620"/>
      <c r="AB169" s="620"/>
      <c r="AC169" s="620"/>
      <c r="AD169" s="620"/>
      <c r="AE169" s="620"/>
      <c r="AF169" s="620"/>
      <c r="AG169" s="620"/>
      <c r="AH169" s="620"/>
      <c r="AI169" s="620"/>
      <c r="AJ169" s="620"/>
      <c r="AK169" s="620"/>
      <c r="AL169" s="620"/>
      <c r="AM169" s="620"/>
      <c r="AN169" s="620"/>
      <c r="AO169" s="620"/>
      <c r="AP169" s="620"/>
      <c r="AQ169" s="620"/>
      <c r="AR169" s="620"/>
      <c r="AS169" s="620"/>
      <c r="AT169" s="619" t="str">
        <f ca="1">IF(BP449&lt;&gt;"", "■", "□")</f>
        <v>□</v>
      </c>
      <c r="AU169" s="619"/>
      <c r="AV169" s="620" t="s">
        <v>239</v>
      </c>
      <c r="AW169" s="620"/>
      <c r="AX169" s="620"/>
      <c r="AY169" s="620"/>
      <c r="AZ169" s="620"/>
      <c r="BA169" s="619" t="str">
        <f ca="1">IF(BP450&lt;&gt;"", "■", "□")</f>
        <v>□</v>
      </c>
      <c r="BB169" s="619"/>
      <c r="BC169" s="620" t="s">
        <v>240</v>
      </c>
      <c r="BD169" s="620"/>
      <c r="BE169" s="620"/>
      <c r="BF169" s="620"/>
      <c r="BG169" s="481"/>
      <c r="BK169" s="68">
        <v>168</v>
      </c>
      <c r="BL169" s="351"/>
      <c r="BM169" s="503"/>
      <c r="BN169" s="586"/>
      <c r="BO169" s="69" t="s">
        <v>117</v>
      </c>
      <c r="BP169" s="44" t="str">
        <f t="shared" ca="1" si="2"/>
        <v/>
      </c>
    </row>
    <row r="170" spans="1:68" ht="13.5" customHeight="1" x14ac:dyDescent="0.15">
      <c r="A170" s="550"/>
      <c r="B170" s="672"/>
      <c r="C170" s="677" t="s">
        <v>425</v>
      </c>
      <c r="D170" s="620"/>
      <c r="E170" s="620"/>
      <c r="F170" s="620"/>
      <c r="G170" s="620"/>
      <c r="H170" s="620"/>
      <c r="I170" s="620"/>
      <c r="J170" s="620"/>
      <c r="K170" s="620"/>
      <c r="L170" s="620"/>
      <c r="M170" s="620"/>
      <c r="N170" s="620"/>
      <c r="O170" s="620"/>
      <c r="P170" s="620"/>
      <c r="Q170" s="620"/>
      <c r="R170" s="620"/>
      <c r="S170" s="620"/>
      <c r="T170" s="620"/>
      <c r="U170" s="620"/>
      <c r="V170" s="620"/>
      <c r="W170" s="620"/>
      <c r="X170" s="620"/>
      <c r="Y170" s="620"/>
      <c r="Z170" s="620"/>
      <c r="AA170" s="620"/>
      <c r="AB170" s="620"/>
      <c r="AC170" s="620"/>
      <c r="AD170" s="620"/>
      <c r="AE170" s="620"/>
      <c r="AF170" s="620"/>
      <c r="AG170" s="620"/>
      <c r="AH170" s="620"/>
      <c r="AI170" s="620"/>
      <c r="AJ170" s="620"/>
      <c r="AK170" s="620"/>
      <c r="AL170" s="620"/>
      <c r="AM170" s="620"/>
      <c r="AN170" s="620"/>
      <c r="AO170" s="620"/>
      <c r="AP170" s="620"/>
      <c r="AQ170" s="620"/>
      <c r="AR170" s="620"/>
      <c r="AS170" s="620"/>
      <c r="AT170" s="619" t="str">
        <f ca="1">IF(BP451&lt;&gt;"", "■", "□")</f>
        <v>□</v>
      </c>
      <c r="AU170" s="619"/>
      <c r="AV170" s="620" t="s">
        <v>239</v>
      </c>
      <c r="AW170" s="620"/>
      <c r="AX170" s="620"/>
      <c r="AY170" s="620"/>
      <c r="AZ170" s="620"/>
      <c r="BA170" s="619" t="str">
        <f ca="1">IF(BP452&lt;&gt;"", "■", "□")</f>
        <v>□</v>
      </c>
      <c r="BB170" s="619"/>
      <c r="BC170" s="620" t="s">
        <v>240</v>
      </c>
      <c r="BD170" s="620"/>
      <c r="BE170" s="620"/>
      <c r="BF170" s="620"/>
      <c r="BG170" s="481"/>
      <c r="BK170" s="68">
        <v>169</v>
      </c>
      <c r="BL170" s="351"/>
      <c r="BM170" s="504"/>
      <c r="BN170" s="441" t="s">
        <v>60</v>
      </c>
      <c r="BO170" s="521"/>
      <c r="BP170" s="44" t="str">
        <f t="shared" ca="1" si="2"/>
        <v/>
      </c>
    </row>
    <row r="171" spans="1:68" ht="13.5" customHeight="1" x14ac:dyDescent="0.15">
      <c r="A171" s="550"/>
      <c r="B171" s="672"/>
      <c r="C171" s="677" t="s">
        <v>251</v>
      </c>
      <c r="D171" s="620"/>
      <c r="E171" s="620"/>
      <c r="F171" s="620"/>
      <c r="G171" s="620"/>
      <c r="H171" s="620"/>
      <c r="I171" s="620"/>
      <c r="J171" s="620"/>
      <c r="K171" s="620"/>
      <c r="L171" s="620"/>
      <c r="M171" s="620"/>
      <c r="N171" s="620"/>
      <c r="O171" s="620"/>
      <c r="P171" s="620"/>
      <c r="Q171" s="620"/>
      <c r="R171" s="620"/>
      <c r="S171" s="620"/>
      <c r="T171" s="620"/>
      <c r="U171" s="620"/>
      <c r="V171" s="620"/>
      <c r="W171" s="620"/>
      <c r="X171" s="620"/>
      <c r="Y171" s="620"/>
      <c r="Z171" s="620"/>
      <c r="AA171" s="620"/>
      <c r="AB171" s="620"/>
      <c r="AC171" s="620"/>
      <c r="AD171" s="620"/>
      <c r="AE171" s="620"/>
      <c r="AF171" s="620"/>
      <c r="AG171" s="620"/>
      <c r="AH171" s="620"/>
      <c r="AI171" s="620"/>
      <c r="AJ171" s="620"/>
      <c r="AK171" s="620"/>
      <c r="AL171" s="620"/>
      <c r="AM171" s="620"/>
      <c r="AN171" s="620"/>
      <c r="AO171" s="620"/>
      <c r="AP171" s="620"/>
      <c r="AQ171" s="620"/>
      <c r="AR171" s="620"/>
      <c r="AS171" s="620"/>
      <c r="AT171" s="619" t="str">
        <f ca="1">IF(BP453&lt;&gt;"", "■", "□")</f>
        <v>□</v>
      </c>
      <c r="AU171" s="619"/>
      <c r="AV171" s="620" t="s">
        <v>239</v>
      </c>
      <c r="AW171" s="620"/>
      <c r="AX171" s="620"/>
      <c r="AY171" s="620"/>
      <c r="AZ171" s="620"/>
      <c r="BA171" s="619" t="str">
        <f ca="1">IF(BP454&lt;&gt;"", "■", "□")</f>
        <v>□</v>
      </c>
      <c r="BB171" s="619"/>
      <c r="BC171" s="620" t="s">
        <v>240</v>
      </c>
      <c r="BD171" s="620"/>
      <c r="BE171" s="620"/>
      <c r="BF171" s="620"/>
      <c r="BG171" s="481"/>
      <c r="BK171" s="68">
        <v>170</v>
      </c>
      <c r="BL171" s="351"/>
      <c r="BM171" s="502" t="s">
        <v>120</v>
      </c>
      <c r="BN171" s="477" t="s">
        <v>286</v>
      </c>
      <c r="BO171" s="422"/>
      <c r="BP171" s="44" t="str">
        <f t="shared" ca="1" si="2"/>
        <v/>
      </c>
    </row>
    <row r="172" spans="1:68" ht="13.5" customHeight="1" x14ac:dyDescent="0.15">
      <c r="A172" s="550"/>
      <c r="B172" s="672"/>
      <c r="C172" s="677" t="s">
        <v>252</v>
      </c>
      <c r="D172" s="620"/>
      <c r="E172" s="620"/>
      <c r="F172" s="620"/>
      <c r="G172" s="620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R172" s="620"/>
      <c r="S172" s="620"/>
      <c r="T172" s="620"/>
      <c r="U172" s="620"/>
      <c r="V172" s="620"/>
      <c r="W172" s="620"/>
      <c r="X172" s="620"/>
      <c r="Y172" s="620"/>
      <c r="Z172" s="620"/>
      <c r="AA172" s="620"/>
      <c r="AB172" s="620"/>
      <c r="AC172" s="620"/>
      <c r="AD172" s="620"/>
      <c r="AE172" s="620"/>
      <c r="AF172" s="620"/>
      <c r="AG172" s="620"/>
      <c r="AH172" s="620"/>
      <c r="AI172" s="620"/>
      <c r="AJ172" s="620"/>
      <c r="AK172" s="620"/>
      <c r="AL172" s="620"/>
      <c r="AM172" s="620"/>
      <c r="AN172" s="620"/>
      <c r="AO172" s="620"/>
      <c r="AP172" s="620"/>
      <c r="AQ172" s="620"/>
      <c r="AR172" s="620"/>
      <c r="AS172" s="620"/>
      <c r="AT172" s="619" t="str">
        <f ca="1">IF(BP455&lt;&gt;"", "■", "□")</f>
        <v>□</v>
      </c>
      <c r="AU172" s="619"/>
      <c r="AV172" s="620" t="s">
        <v>239</v>
      </c>
      <c r="AW172" s="620"/>
      <c r="AX172" s="620"/>
      <c r="AY172" s="620"/>
      <c r="AZ172" s="620"/>
      <c r="BA172" s="619" t="str">
        <f ca="1">IF(BP456&lt;&gt;"", "■", "□")</f>
        <v>□</v>
      </c>
      <c r="BB172" s="619"/>
      <c r="BC172" s="620" t="s">
        <v>240</v>
      </c>
      <c r="BD172" s="620"/>
      <c r="BE172" s="620"/>
      <c r="BF172" s="620"/>
      <c r="BG172" s="481"/>
      <c r="BK172" s="68">
        <v>171</v>
      </c>
      <c r="BL172" s="351"/>
      <c r="BM172" s="503"/>
      <c r="BN172" s="410" t="s">
        <v>287</v>
      </c>
      <c r="BO172" s="516"/>
      <c r="BP172" s="44" t="str">
        <f t="shared" ca="1" si="2"/>
        <v/>
      </c>
    </row>
    <row r="173" spans="1:68" ht="13.5" customHeight="1" x14ac:dyDescent="0.15">
      <c r="A173" s="550"/>
      <c r="B173" s="672"/>
      <c r="C173" s="677" t="s">
        <v>253</v>
      </c>
      <c r="D173" s="620"/>
      <c r="E173" s="620"/>
      <c r="F173" s="620"/>
      <c r="G173" s="620"/>
      <c r="H173" s="620"/>
      <c r="I173" s="620"/>
      <c r="J173" s="620"/>
      <c r="K173" s="620"/>
      <c r="L173" s="620"/>
      <c r="M173" s="620"/>
      <c r="N173" s="620"/>
      <c r="O173" s="620"/>
      <c r="P173" s="620"/>
      <c r="Q173" s="620"/>
      <c r="R173" s="620"/>
      <c r="S173" s="620"/>
      <c r="T173" s="620"/>
      <c r="U173" s="620"/>
      <c r="V173" s="620"/>
      <c r="W173" s="620"/>
      <c r="X173" s="620"/>
      <c r="Y173" s="620"/>
      <c r="Z173" s="620"/>
      <c r="AA173" s="620"/>
      <c r="AB173" s="620"/>
      <c r="AC173" s="620"/>
      <c r="AD173" s="620"/>
      <c r="AE173" s="620"/>
      <c r="AF173" s="620"/>
      <c r="AG173" s="620"/>
      <c r="AH173" s="620"/>
      <c r="AI173" s="620"/>
      <c r="AJ173" s="620"/>
      <c r="AK173" s="620"/>
      <c r="AL173" s="620"/>
      <c r="AM173" s="620"/>
      <c r="AN173" s="620"/>
      <c r="AO173" s="620"/>
      <c r="AP173" s="620"/>
      <c r="AQ173" s="620"/>
      <c r="AR173" s="620"/>
      <c r="AS173" s="620"/>
      <c r="AT173" s="619" t="str">
        <f ca="1">IF(BP457&lt;&gt;"", "■", "□")</f>
        <v>□</v>
      </c>
      <c r="AU173" s="619"/>
      <c r="AV173" s="620" t="s">
        <v>239</v>
      </c>
      <c r="AW173" s="620"/>
      <c r="AX173" s="620"/>
      <c r="AY173" s="620"/>
      <c r="AZ173" s="620"/>
      <c r="BA173" s="619" t="str">
        <f ca="1">IF(BP458&lt;&gt;"", "■", "□")</f>
        <v>□</v>
      </c>
      <c r="BB173" s="619"/>
      <c r="BC173" s="620" t="s">
        <v>240</v>
      </c>
      <c r="BD173" s="620"/>
      <c r="BE173" s="620"/>
      <c r="BF173" s="620"/>
      <c r="BG173" s="481"/>
      <c r="BK173" s="68">
        <v>172</v>
      </c>
      <c r="BL173" s="351"/>
      <c r="BM173" s="503"/>
      <c r="BN173" s="410" t="s">
        <v>26</v>
      </c>
      <c r="BO173" s="516"/>
      <c r="BP173" s="44" t="str">
        <f t="shared" ca="1" si="2"/>
        <v/>
      </c>
    </row>
    <row r="174" spans="1:68" ht="13.5" customHeight="1" x14ac:dyDescent="0.15">
      <c r="A174" s="550"/>
      <c r="B174" s="672"/>
      <c r="C174" s="677" t="s">
        <v>426</v>
      </c>
      <c r="D174" s="620"/>
      <c r="E174" s="620"/>
      <c r="F174" s="620"/>
      <c r="G174" s="620"/>
      <c r="H174" s="620"/>
      <c r="I174" s="620"/>
      <c r="J174" s="620"/>
      <c r="K174" s="620"/>
      <c r="L174" s="620"/>
      <c r="M174" s="620"/>
      <c r="N174" s="620"/>
      <c r="O174" s="620"/>
      <c r="P174" s="620"/>
      <c r="Q174" s="620"/>
      <c r="R174" s="620"/>
      <c r="S174" s="620"/>
      <c r="T174" s="620"/>
      <c r="U174" s="620"/>
      <c r="V174" s="620"/>
      <c r="W174" s="620"/>
      <c r="X174" s="620"/>
      <c r="Y174" s="620"/>
      <c r="Z174" s="620"/>
      <c r="AA174" s="620"/>
      <c r="AB174" s="620"/>
      <c r="AC174" s="620"/>
      <c r="AD174" s="620"/>
      <c r="AE174" s="620"/>
      <c r="AF174" s="620"/>
      <c r="AG174" s="620"/>
      <c r="AH174" s="620"/>
      <c r="AI174" s="620"/>
      <c r="AJ174" s="620"/>
      <c r="AK174" s="620"/>
      <c r="AL174" s="620"/>
      <c r="AM174" s="620"/>
      <c r="AN174" s="620"/>
      <c r="AO174" s="620"/>
      <c r="AP174" s="620"/>
      <c r="AQ174" s="620"/>
      <c r="AR174" s="620"/>
      <c r="AS174" s="620"/>
      <c r="AT174" s="619" t="str">
        <f ca="1">IF(BP459&lt;&gt;"", "■", "□")</f>
        <v>□</v>
      </c>
      <c r="AU174" s="619"/>
      <c r="AV174" s="620" t="s">
        <v>239</v>
      </c>
      <c r="AW174" s="620"/>
      <c r="AX174" s="620"/>
      <c r="AY174" s="620"/>
      <c r="AZ174" s="620"/>
      <c r="BA174" s="619" t="str">
        <f ca="1">IF(BP460&lt;&gt;"", "■", "□")</f>
        <v>□</v>
      </c>
      <c r="BB174" s="619"/>
      <c r="BC174" s="620" t="s">
        <v>240</v>
      </c>
      <c r="BD174" s="620"/>
      <c r="BE174" s="620"/>
      <c r="BF174" s="620"/>
      <c r="BG174" s="481"/>
      <c r="BK174" s="68">
        <v>173</v>
      </c>
      <c r="BL174" s="351"/>
      <c r="BM174" s="503"/>
      <c r="BN174" s="410" t="s">
        <v>291</v>
      </c>
      <c r="BO174" s="411"/>
      <c r="BP174" s="44" t="str">
        <f t="shared" ca="1" si="2"/>
        <v/>
      </c>
    </row>
    <row r="175" spans="1:68" ht="13.5" customHeight="1" x14ac:dyDescent="0.15">
      <c r="A175" s="550"/>
      <c r="B175" s="672"/>
      <c r="C175" s="677" t="s">
        <v>427</v>
      </c>
      <c r="D175" s="620"/>
      <c r="E175" s="620"/>
      <c r="F175" s="620"/>
      <c r="G175" s="620"/>
      <c r="H175" s="620"/>
      <c r="I175" s="620"/>
      <c r="J175" s="620"/>
      <c r="K175" s="620"/>
      <c r="L175" s="620"/>
      <c r="M175" s="620"/>
      <c r="N175" s="620"/>
      <c r="O175" s="620"/>
      <c r="P175" s="620"/>
      <c r="Q175" s="620"/>
      <c r="R175" s="620"/>
      <c r="S175" s="620"/>
      <c r="T175" s="620"/>
      <c r="U175" s="620"/>
      <c r="V175" s="620"/>
      <c r="W175" s="620"/>
      <c r="X175" s="620"/>
      <c r="Y175" s="620"/>
      <c r="Z175" s="620"/>
      <c r="AA175" s="620"/>
      <c r="AB175" s="620"/>
      <c r="AC175" s="620"/>
      <c r="AD175" s="620"/>
      <c r="AE175" s="620"/>
      <c r="AF175" s="620"/>
      <c r="AG175" s="620"/>
      <c r="AH175" s="620"/>
      <c r="AI175" s="620"/>
      <c r="AJ175" s="620"/>
      <c r="AK175" s="620"/>
      <c r="AL175" s="620"/>
      <c r="AM175" s="620"/>
      <c r="AN175" s="620"/>
      <c r="AO175" s="620"/>
      <c r="AP175" s="620"/>
      <c r="AQ175" s="620"/>
      <c r="AR175" s="620"/>
      <c r="AS175" s="620"/>
      <c r="AT175" s="619" t="str">
        <f ca="1">IF(BP461&lt;&gt;"", "■", "□")</f>
        <v>□</v>
      </c>
      <c r="AU175" s="619"/>
      <c r="AV175" s="620" t="s">
        <v>239</v>
      </c>
      <c r="AW175" s="620"/>
      <c r="AX175" s="620"/>
      <c r="AY175" s="620"/>
      <c r="AZ175" s="620"/>
      <c r="BA175" s="619" t="str">
        <f ca="1">IF(BP462&lt;&gt;"", "■", "□")</f>
        <v>□</v>
      </c>
      <c r="BB175" s="619"/>
      <c r="BC175" s="620" t="s">
        <v>240</v>
      </c>
      <c r="BD175" s="620"/>
      <c r="BE175" s="620"/>
      <c r="BF175" s="620"/>
      <c r="BG175" s="481"/>
      <c r="BK175" s="68">
        <v>174</v>
      </c>
      <c r="BL175" s="351"/>
      <c r="BM175" s="503"/>
      <c r="BN175" s="410" t="s">
        <v>28</v>
      </c>
      <c r="BO175" s="142" t="s">
        <v>29</v>
      </c>
      <c r="BP175" s="44" t="str">
        <f t="shared" ca="1" si="2"/>
        <v/>
      </c>
    </row>
    <row r="176" spans="1:68" ht="13.5" customHeight="1" x14ac:dyDescent="0.15">
      <c r="A176" s="550"/>
      <c r="B176" s="672"/>
      <c r="C176" s="677" t="s">
        <v>428</v>
      </c>
      <c r="D176" s="620"/>
      <c r="E176" s="620"/>
      <c r="F176" s="620"/>
      <c r="G176" s="620"/>
      <c r="H176" s="620"/>
      <c r="I176" s="620"/>
      <c r="J176" s="620"/>
      <c r="K176" s="620"/>
      <c r="L176" s="620"/>
      <c r="M176" s="620"/>
      <c r="N176" s="620"/>
      <c r="O176" s="620"/>
      <c r="P176" s="620"/>
      <c r="Q176" s="620"/>
      <c r="R176" s="620"/>
      <c r="S176" s="620"/>
      <c r="T176" s="620"/>
      <c r="U176" s="620"/>
      <c r="V176" s="620"/>
      <c r="W176" s="620"/>
      <c r="X176" s="620"/>
      <c r="Y176" s="620"/>
      <c r="Z176" s="620"/>
      <c r="AA176" s="620"/>
      <c r="AB176" s="620"/>
      <c r="AC176" s="620"/>
      <c r="AD176" s="620"/>
      <c r="AE176" s="620"/>
      <c r="AF176" s="620"/>
      <c r="AG176" s="620"/>
      <c r="AH176" s="620"/>
      <c r="AI176" s="620"/>
      <c r="AJ176" s="620"/>
      <c r="AK176" s="620"/>
      <c r="AL176" s="620"/>
      <c r="AM176" s="620"/>
      <c r="AN176" s="620"/>
      <c r="AO176" s="620"/>
      <c r="AP176" s="620"/>
      <c r="AQ176" s="620"/>
      <c r="AR176" s="620"/>
      <c r="AS176" s="620"/>
      <c r="AT176" s="619" t="str">
        <f ca="1">IF(BP463&lt;&gt;"", "■", "□")</f>
        <v>□</v>
      </c>
      <c r="AU176" s="619"/>
      <c r="AV176" s="620" t="s">
        <v>239</v>
      </c>
      <c r="AW176" s="620"/>
      <c r="AX176" s="620"/>
      <c r="AY176" s="620"/>
      <c r="AZ176" s="620"/>
      <c r="BA176" s="619" t="str">
        <f ca="1">IF(BP464&lt;&gt;"", "■", "□")</f>
        <v>□</v>
      </c>
      <c r="BB176" s="619"/>
      <c r="BC176" s="620" t="s">
        <v>240</v>
      </c>
      <c r="BD176" s="620"/>
      <c r="BE176" s="620"/>
      <c r="BF176" s="620"/>
      <c r="BG176" s="481"/>
      <c r="BK176" s="68">
        <v>175</v>
      </c>
      <c r="BL176" s="351"/>
      <c r="BM176" s="503"/>
      <c r="BN176" s="410"/>
      <c r="BO176" s="142" t="s">
        <v>31</v>
      </c>
      <c r="BP176" s="44" t="str">
        <f t="shared" ca="1" si="2"/>
        <v/>
      </c>
    </row>
    <row r="177" spans="1:68" ht="13.5" customHeight="1" x14ac:dyDescent="0.15">
      <c r="A177" s="550"/>
      <c r="B177" s="672"/>
      <c r="C177" s="677" t="s">
        <v>429</v>
      </c>
      <c r="D177" s="620"/>
      <c r="E177" s="620"/>
      <c r="F177" s="620"/>
      <c r="G177" s="620"/>
      <c r="H177" s="620"/>
      <c r="I177" s="620"/>
      <c r="J177" s="620"/>
      <c r="K177" s="620"/>
      <c r="L177" s="620"/>
      <c r="M177" s="620"/>
      <c r="N177" s="620"/>
      <c r="O177" s="620"/>
      <c r="P177" s="620"/>
      <c r="Q177" s="620"/>
      <c r="R177" s="620"/>
      <c r="S177" s="620"/>
      <c r="T177" s="620"/>
      <c r="U177" s="620"/>
      <c r="V177" s="620"/>
      <c r="W177" s="620"/>
      <c r="X177" s="620"/>
      <c r="Y177" s="620"/>
      <c r="Z177" s="620"/>
      <c r="AA177" s="620"/>
      <c r="AB177" s="620"/>
      <c r="AC177" s="620"/>
      <c r="AD177" s="620"/>
      <c r="AE177" s="620"/>
      <c r="AF177" s="620"/>
      <c r="AG177" s="620"/>
      <c r="AH177" s="620"/>
      <c r="AI177" s="620"/>
      <c r="AJ177" s="620"/>
      <c r="AK177" s="620"/>
      <c r="AL177" s="620"/>
      <c r="AM177" s="620"/>
      <c r="AN177" s="620"/>
      <c r="AO177" s="620"/>
      <c r="AP177" s="620"/>
      <c r="AQ177" s="620"/>
      <c r="AR177" s="620"/>
      <c r="AS177" s="620"/>
      <c r="AT177" s="619" t="str">
        <f ca="1">IF(BP465&lt;&gt;"", "■", "□")</f>
        <v>□</v>
      </c>
      <c r="AU177" s="619"/>
      <c r="AV177" s="620" t="s">
        <v>239</v>
      </c>
      <c r="AW177" s="620"/>
      <c r="AX177" s="620"/>
      <c r="AY177" s="620"/>
      <c r="AZ177" s="620"/>
      <c r="BA177" s="619" t="str">
        <f ca="1">IF(BP466&lt;&gt;"", "■", "□")</f>
        <v>□</v>
      </c>
      <c r="BB177" s="619"/>
      <c r="BC177" s="620" t="s">
        <v>240</v>
      </c>
      <c r="BD177" s="620"/>
      <c r="BE177" s="620"/>
      <c r="BF177" s="620"/>
      <c r="BG177" s="481"/>
      <c r="BK177" s="68">
        <v>176</v>
      </c>
      <c r="BL177" s="351"/>
      <c r="BM177" s="503"/>
      <c r="BN177" s="344" t="s">
        <v>32</v>
      </c>
      <c r="BO177" s="76" t="s">
        <v>33</v>
      </c>
      <c r="BP177" s="44" t="str">
        <f t="shared" ca="1" si="2"/>
        <v/>
      </c>
    </row>
    <row r="178" spans="1:68" ht="13.5" customHeight="1" x14ac:dyDescent="0.15">
      <c r="A178" s="550"/>
      <c r="B178" s="672"/>
      <c r="C178" s="677" t="s">
        <v>258</v>
      </c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  <c r="AA178" s="620"/>
      <c r="AB178" s="620"/>
      <c r="AC178" s="620"/>
      <c r="AD178" s="620"/>
      <c r="AE178" s="620"/>
      <c r="AF178" s="620"/>
      <c r="AG178" s="620"/>
      <c r="AH178" s="620"/>
      <c r="AI178" s="620"/>
      <c r="AJ178" s="620"/>
      <c r="AK178" s="620"/>
      <c r="AL178" s="620"/>
      <c r="AM178" s="620"/>
      <c r="AN178" s="620"/>
      <c r="AO178" s="620"/>
      <c r="AP178" s="620"/>
      <c r="AQ178" s="620"/>
      <c r="AR178" s="620"/>
      <c r="AS178" s="620"/>
      <c r="AT178" s="619" t="str">
        <f ca="1">IF(BP467&lt;&gt;"", "■", "□")</f>
        <v>□</v>
      </c>
      <c r="AU178" s="619"/>
      <c r="AV178" s="620" t="s">
        <v>239</v>
      </c>
      <c r="AW178" s="620"/>
      <c r="AX178" s="620"/>
      <c r="AY178" s="620"/>
      <c r="AZ178" s="620"/>
      <c r="BA178" s="619" t="str">
        <f ca="1">IF(BP468&lt;&gt;"", "■", "□")</f>
        <v>□</v>
      </c>
      <c r="BB178" s="619"/>
      <c r="BC178" s="620" t="s">
        <v>240</v>
      </c>
      <c r="BD178" s="620"/>
      <c r="BE178" s="620"/>
      <c r="BF178" s="620"/>
      <c r="BG178" s="481"/>
      <c r="BK178" s="68">
        <v>177</v>
      </c>
      <c r="BL178" s="351"/>
      <c r="BM178" s="503"/>
      <c r="BN178" s="345"/>
      <c r="BO178" s="76" t="s">
        <v>34</v>
      </c>
      <c r="BP178" s="44" t="str">
        <f t="shared" ca="1" si="2"/>
        <v/>
      </c>
    </row>
    <row r="179" spans="1:68" ht="13.5" customHeight="1" x14ac:dyDescent="0.15">
      <c r="A179" s="550"/>
      <c r="B179" s="672"/>
      <c r="C179" s="677" t="s">
        <v>259</v>
      </c>
      <c r="D179" s="620"/>
      <c r="E179" s="620"/>
      <c r="F179" s="620"/>
      <c r="G179" s="620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R179" s="620"/>
      <c r="S179" s="620"/>
      <c r="T179" s="620"/>
      <c r="U179" s="620"/>
      <c r="V179" s="620"/>
      <c r="W179" s="620"/>
      <c r="X179" s="620"/>
      <c r="Y179" s="620"/>
      <c r="Z179" s="620"/>
      <c r="AA179" s="620"/>
      <c r="AB179" s="620"/>
      <c r="AC179" s="620"/>
      <c r="AD179" s="620"/>
      <c r="AE179" s="620"/>
      <c r="AF179" s="620"/>
      <c r="AG179" s="620"/>
      <c r="AH179" s="620"/>
      <c r="AI179" s="620"/>
      <c r="AJ179" s="620"/>
      <c r="AK179" s="620"/>
      <c r="AL179" s="620"/>
      <c r="AM179" s="620"/>
      <c r="AN179" s="620"/>
      <c r="AO179" s="620"/>
      <c r="AP179" s="620"/>
      <c r="AQ179" s="620"/>
      <c r="AR179" s="620"/>
      <c r="AS179" s="620"/>
      <c r="AT179" s="619" t="str">
        <f ca="1">IF(BP469&lt;&gt;"", "■", "□")</f>
        <v>□</v>
      </c>
      <c r="AU179" s="619"/>
      <c r="AV179" s="620" t="s">
        <v>239</v>
      </c>
      <c r="AW179" s="620"/>
      <c r="AX179" s="620"/>
      <c r="AY179" s="620"/>
      <c r="AZ179" s="620"/>
      <c r="BA179" s="619" t="str">
        <f ca="1">IF(BP470&lt;&gt;"", "■", "□")</f>
        <v>□</v>
      </c>
      <c r="BB179" s="619"/>
      <c r="BC179" s="620" t="s">
        <v>240</v>
      </c>
      <c r="BD179" s="620"/>
      <c r="BE179" s="620"/>
      <c r="BF179" s="620"/>
      <c r="BG179" s="481"/>
      <c r="BK179" s="68">
        <v>178</v>
      </c>
      <c r="BL179" s="351"/>
      <c r="BM179" s="503"/>
      <c r="BN179" s="345"/>
      <c r="BO179" s="76" t="s">
        <v>35</v>
      </c>
      <c r="BP179" s="44" t="str">
        <f t="shared" ca="1" si="2"/>
        <v/>
      </c>
    </row>
    <row r="180" spans="1:68" ht="13.5" customHeight="1" x14ac:dyDescent="0.15">
      <c r="A180" s="552"/>
      <c r="B180" s="673"/>
      <c r="C180" s="691" t="s">
        <v>260</v>
      </c>
      <c r="D180" s="682"/>
      <c r="E180" s="682"/>
      <c r="F180" s="682"/>
      <c r="G180" s="682"/>
      <c r="H180" s="682"/>
      <c r="I180" s="682"/>
      <c r="J180" s="682"/>
      <c r="K180" s="682"/>
      <c r="L180" s="682"/>
      <c r="M180" s="682"/>
      <c r="N180" s="682"/>
      <c r="O180" s="682"/>
      <c r="P180" s="682"/>
      <c r="Q180" s="682"/>
      <c r="R180" s="682"/>
      <c r="S180" s="682"/>
      <c r="T180" s="682"/>
      <c r="U180" s="682"/>
      <c r="V180" s="682"/>
      <c r="W180" s="682"/>
      <c r="X180" s="682"/>
      <c r="Y180" s="682"/>
      <c r="Z180" s="682"/>
      <c r="AA180" s="682"/>
      <c r="AB180" s="682"/>
      <c r="AC180" s="682"/>
      <c r="AD180" s="682"/>
      <c r="AE180" s="682"/>
      <c r="AF180" s="682"/>
      <c r="AG180" s="682"/>
      <c r="AH180" s="682"/>
      <c r="AI180" s="682"/>
      <c r="AJ180" s="682"/>
      <c r="AK180" s="682"/>
      <c r="AL180" s="682"/>
      <c r="AM180" s="682"/>
      <c r="AN180" s="682"/>
      <c r="AO180" s="682"/>
      <c r="AP180" s="682"/>
      <c r="AQ180" s="682"/>
      <c r="AR180" s="682"/>
      <c r="AS180" s="682"/>
      <c r="AT180" s="692" t="str">
        <f ca="1">IF(BP471&lt;&gt;"", "■", "□")</f>
        <v>□</v>
      </c>
      <c r="AU180" s="692"/>
      <c r="AV180" s="682" t="s">
        <v>239</v>
      </c>
      <c r="AW180" s="682"/>
      <c r="AX180" s="682"/>
      <c r="AY180" s="682"/>
      <c r="AZ180" s="682"/>
      <c r="BA180" s="692" t="str">
        <f ca="1">IF(BP472&lt;&gt;"", "■", "□")</f>
        <v>□</v>
      </c>
      <c r="BB180" s="692"/>
      <c r="BC180" s="682" t="s">
        <v>240</v>
      </c>
      <c r="BD180" s="682"/>
      <c r="BE180" s="682"/>
      <c r="BF180" s="682"/>
      <c r="BG180" s="474"/>
      <c r="BK180" s="68">
        <v>179</v>
      </c>
      <c r="BL180" s="351"/>
      <c r="BM180" s="503"/>
      <c r="BN180" s="345"/>
      <c r="BO180" s="76" t="s">
        <v>707</v>
      </c>
      <c r="BP180" s="44" t="str">
        <f t="shared" ca="1" si="2"/>
        <v/>
      </c>
    </row>
    <row r="181" spans="1:68" ht="5.0999999999999996" customHeight="1" x14ac:dyDescent="0.15">
      <c r="A181" s="683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  <c r="AI181" s="684"/>
      <c r="AJ181" s="684"/>
      <c r="AK181" s="684"/>
      <c r="AL181" s="684"/>
      <c r="AM181" s="684"/>
      <c r="AN181" s="684"/>
      <c r="AO181" s="684"/>
      <c r="AP181" s="684"/>
      <c r="AQ181" s="684"/>
      <c r="AR181" s="684"/>
      <c r="AS181" s="684"/>
      <c r="AT181" s="684"/>
      <c r="AU181" s="684"/>
      <c r="AV181" s="684"/>
      <c r="AW181" s="684"/>
      <c r="AX181" s="684"/>
      <c r="AY181" s="684"/>
      <c r="AZ181" s="684"/>
      <c r="BA181" s="684"/>
      <c r="BB181" s="684"/>
      <c r="BC181" s="684"/>
      <c r="BD181" s="684"/>
      <c r="BE181" s="684"/>
      <c r="BF181" s="684"/>
      <c r="BG181" s="685"/>
      <c r="BK181" s="68">
        <v>180</v>
      </c>
      <c r="BL181" s="351"/>
      <c r="BM181" s="503"/>
      <c r="BN181" s="345"/>
      <c r="BO181" s="76" t="s">
        <v>708</v>
      </c>
      <c r="BP181" s="44" t="str">
        <f t="shared" ca="1" si="2"/>
        <v/>
      </c>
    </row>
    <row r="182" spans="1:68" ht="13.5" customHeight="1" x14ac:dyDescent="0.15">
      <c r="A182" s="686" t="s">
        <v>430</v>
      </c>
      <c r="B182" s="687"/>
      <c r="C182" s="687"/>
      <c r="D182" s="687"/>
      <c r="E182" s="687"/>
      <c r="F182" s="687"/>
      <c r="G182" s="687"/>
      <c r="H182" s="687"/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  <c r="S182" s="687"/>
      <c r="T182" s="687"/>
      <c r="U182" s="687"/>
      <c r="V182" s="687"/>
      <c r="W182" s="687"/>
      <c r="X182" s="687"/>
      <c r="Y182" s="687"/>
      <c r="Z182" s="687"/>
      <c r="AA182" s="687"/>
      <c r="AB182" s="687"/>
      <c r="AC182" s="687"/>
      <c r="AD182" s="687"/>
      <c r="AE182" s="687"/>
      <c r="AF182" s="687"/>
      <c r="AG182" s="687"/>
      <c r="AH182" s="687"/>
      <c r="AI182" s="687"/>
      <c r="AJ182" s="687"/>
      <c r="AK182" s="687"/>
      <c r="AL182" s="687"/>
      <c r="AM182" s="687"/>
      <c r="AN182" s="687"/>
      <c r="AO182" s="687"/>
      <c r="AP182" s="687"/>
      <c r="AQ182" s="687"/>
      <c r="AR182" s="687"/>
      <c r="AS182" s="687"/>
      <c r="AT182" s="687"/>
      <c r="AU182" s="687"/>
      <c r="AV182" s="687"/>
      <c r="AW182" s="687"/>
      <c r="AX182" s="687"/>
      <c r="AY182" s="687"/>
      <c r="AZ182" s="687"/>
      <c r="BA182" s="687"/>
      <c r="BB182" s="687"/>
      <c r="BC182" s="687"/>
      <c r="BD182" s="687"/>
      <c r="BE182" s="687"/>
      <c r="BF182" s="687"/>
      <c r="BG182" s="688"/>
      <c r="BK182" s="68">
        <v>181</v>
      </c>
      <c r="BL182" s="351"/>
      <c r="BM182" s="503"/>
      <c r="BN182" s="345"/>
      <c r="BO182" s="69" t="s">
        <v>9</v>
      </c>
      <c r="BP182" s="44" t="str">
        <f t="shared" ca="1" si="2"/>
        <v/>
      </c>
    </row>
    <row r="183" spans="1:68" ht="13.5" customHeight="1" x14ac:dyDescent="0.15">
      <c r="A183" s="689" t="str">
        <f ca="1">BP473</f>
        <v/>
      </c>
      <c r="B183" s="399"/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  <c r="AO183" s="399"/>
      <c r="AP183" s="399"/>
      <c r="AQ183" s="399"/>
      <c r="AR183" s="399"/>
      <c r="AS183" s="399"/>
      <c r="AT183" s="399"/>
      <c r="AU183" s="399"/>
      <c r="AV183" s="399"/>
      <c r="AW183" s="399"/>
      <c r="AX183" s="399"/>
      <c r="AY183" s="399"/>
      <c r="AZ183" s="399"/>
      <c r="BA183" s="399"/>
      <c r="BB183" s="399"/>
      <c r="BC183" s="399"/>
      <c r="BD183" s="399"/>
      <c r="BE183" s="399"/>
      <c r="BF183" s="399"/>
      <c r="BG183" s="400"/>
      <c r="BK183" s="68">
        <v>182</v>
      </c>
      <c r="BL183" s="351"/>
      <c r="BM183" s="503"/>
      <c r="BN183" s="345"/>
      <c r="BO183" s="70" t="s">
        <v>11</v>
      </c>
      <c r="BP183" s="44" t="str">
        <f t="shared" ca="1" si="2"/>
        <v/>
      </c>
    </row>
    <row r="184" spans="1:68" ht="13.5" customHeight="1" x14ac:dyDescent="0.15">
      <c r="A184" s="689"/>
      <c r="B184" s="399"/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  <c r="AO184" s="399"/>
      <c r="AP184" s="399"/>
      <c r="AQ184" s="399"/>
      <c r="AR184" s="399"/>
      <c r="AS184" s="399"/>
      <c r="AT184" s="399"/>
      <c r="AU184" s="399"/>
      <c r="AV184" s="399"/>
      <c r="AW184" s="399"/>
      <c r="AX184" s="399"/>
      <c r="AY184" s="399"/>
      <c r="AZ184" s="399"/>
      <c r="BA184" s="399"/>
      <c r="BB184" s="399"/>
      <c r="BC184" s="399"/>
      <c r="BD184" s="399"/>
      <c r="BE184" s="399"/>
      <c r="BF184" s="399"/>
      <c r="BG184" s="400"/>
      <c r="BK184" s="68">
        <v>183</v>
      </c>
      <c r="BL184" s="351"/>
      <c r="BM184" s="503"/>
      <c r="BN184" s="346"/>
      <c r="BO184" s="70" t="s">
        <v>12</v>
      </c>
      <c r="BP184" s="44" t="str">
        <f t="shared" ca="1" si="2"/>
        <v/>
      </c>
    </row>
    <row r="185" spans="1:68" ht="13.5" customHeight="1" x14ac:dyDescent="0.15">
      <c r="A185" s="689"/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9"/>
      <c r="AF185" s="399"/>
      <c r="AG185" s="399"/>
      <c r="AH185" s="399"/>
      <c r="AI185" s="399"/>
      <c r="AJ185" s="399"/>
      <c r="AK185" s="399"/>
      <c r="AL185" s="399"/>
      <c r="AM185" s="399"/>
      <c r="AN185" s="399"/>
      <c r="AO185" s="399"/>
      <c r="AP185" s="399"/>
      <c r="AQ185" s="399"/>
      <c r="AR185" s="399"/>
      <c r="AS185" s="399"/>
      <c r="AT185" s="399"/>
      <c r="AU185" s="399"/>
      <c r="AV185" s="399"/>
      <c r="AW185" s="399"/>
      <c r="AX185" s="399"/>
      <c r="AY185" s="399"/>
      <c r="AZ185" s="399"/>
      <c r="BA185" s="399"/>
      <c r="BB185" s="399"/>
      <c r="BC185" s="399"/>
      <c r="BD185" s="399"/>
      <c r="BE185" s="399"/>
      <c r="BF185" s="399"/>
      <c r="BG185" s="400"/>
      <c r="BK185" s="68">
        <v>184</v>
      </c>
      <c r="BL185" s="351"/>
      <c r="BM185" s="503"/>
      <c r="BN185" s="410" t="s">
        <v>36</v>
      </c>
      <c r="BO185" s="411"/>
      <c r="BP185" s="44" t="str">
        <f t="shared" ca="1" si="2"/>
        <v/>
      </c>
    </row>
    <row r="186" spans="1:68" ht="13.5" customHeight="1" x14ac:dyDescent="0.15">
      <c r="A186" s="689"/>
      <c r="B186" s="399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399"/>
      <c r="AJ186" s="399"/>
      <c r="AK186" s="399"/>
      <c r="AL186" s="399"/>
      <c r="AM186" s="399"/>
      <c r="AN186" s="399"/>
      <c r="AO186" s="399"/>
      <c r="AP186" s="399"/>
      <c r="AQ186" s="399"/>
      <c r="AR186" s="399"/>
      <c r="AS186" s="399"/>
      <c r="AT186" s="399"/>
      <c r="AU186" s="399"/>
      <c r="AV186" s="399"/>
      <c r="AW186" s="399"/>
      <c r="AX186" s="399"/>
      <c r="AY186" s="399"/>
      <c r="AZ186" s="399"/>
      <c r="BA186" s="399"/>
      <c r="BB186" s="399"/>
      <c r="BC186" s="399"/>
      <c r="BD186" s="399"/>
      <c r="BE186" s="399"/>
      <c r="BF186" s="399"/>
      <c r="BG186" s="400"/>
      <c r="BK186" s="68">
        <v>185</v>
      </c>
      <c r="BL186" s="351"/>
      <c r="BM186" s="503"/>
      <c r="BN186" s="410" t="s">
        <v>37</v>
      </c>
      <c r="BO186" s="411"/>
      <c r="BP186" s="44" t="str">
        <f t="shared" ca="1" si="2"/>
        <v/>
      </c>
    </row>
    <row r="187" spans="1:68" ht="13.5" customHeight="1" x14ac:dyDescent="0.15">
      <c r="A187" s="689"/>
      <c r="B187" s="399"/>
      <c r="C187" s="399"/>
      <c r="D187" s="399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  <c r="AO187" s="399"/>
      <c r="AP187" s="399"/>
      <c r="AQ187" s="399"/>
      <c r="AR187" s="399"/>
      <c r="AS187" s="399"/>
      <c r="AT187" s="399"/>
      <c r="AU187" s="399"/>
      <c r="AV187" s="399"/>
      <c r="AW187" s="399"/>
      <c r="AX187" s="399"/>
      <c r="AY187" s="399"/>
      <c r="AZ187" s="399"/>
      <c r="BA187" s="399"/>
      <c r="BB187" s="399"/>
      <c r="BC187" s="399"/>
      <c r="BD187" s="399"/>
      <c r="BE187" s="399"/>
      <c r="BF187" s="399"/>
      <c r="BG187" s="400"/>
      <c r="BK187" s="68">
        <v>186</v>
      </c>
      <c r="BL187" s="351"/>
      <c r="BM187" s="503"/>
      <c r="BN187" s="410" t="s">
        <v>295</v>
      </c>
      <c r="BO187" s="411"/>
      <c r="BP187" s="44" t="str">
        <f t="shared" ca="1" si="2"/>
        <v/>
      </c>
    </row>
    <row r="188" spans="1:68" ht="13.5" customHeight="1" x14ac:dyDescent="0.15">
      <c r="A188" s="689"/>
      <c r="B188" s="399"/>
      <c r="C188" s="399"/>
      <c r="D188" s="399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399"/>
      <c r="AO188" s="399"/>
      <c r="AP188" s="399"/>
      <c r="AQ188" s="399"/>
      <c r="AR188" s="399"/>
      <c r="AS188" s="399"/>
      <c r="AT188" s="399"/>
      <c r="AU188" s="399"/>
      <c r="AV188" s="399"/>
      <c r="AW188" s="399"/>
      <c r="AX188" s="399"/>
      <c r="AY188" s="399"/>
      <c r="AZ188" s="399"/>
      <c r="BA188" s="399"/>
      <c r="BB188" s="399"/>
      <c r="BC188" s="399"/>
      <c r="BD188" s="399"/>
      <c r="BE188" s="399"/>
      <c r="BF188" s="399"/>
      <c r="BG188" s="400"/>
      <c r="BK188" s="68">
        <v>187</v>
      </c>
      <c r="BL188" s="351"/>
      <c r="BM188" s="503"/>
      <c r="BN188" s="586" t="s">
        <v>113</v>
      </c>
      <c r="BO188" s="69" t="s">
        <v>294</v>
      </c>
      <c r="BP188" s="44" t="str">
        <f t="shared" ca="1" si="2"/>
        <v/>
      </c>
    </row>
    <row r="189" spans="1:68" ht="13.5" customHeight="1" x14ac:dyDescent="0.15">
      <c r="A189" s="689"/>
      <c r="B189" s="399"/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  <c r="AA189" s="399"/>
      <c r="AB189" s="399"/>
      <c r="AC189" s="399"/>
      <c r="AD189" s="399"/>
      <c r="AE189" s="399"/>
      <c r="AF189" s="399"/>
      <c r="AG189" s="399"/>
      <c r="AH189" s="399"/>
      <c r="AI189" s="399"/>
      <c r="AJ189" s="399"/>
      <c r="AK189" s="399"/>
      <c r="AL189" s="399"/>
      <c r="AM189" s="399"/>
      <c r="AN189" s="399"/>
      <c r="AO189" s="399"/>
      <c r="AP189" s="399"/>
      <c r="AQ189" s="399"/>
      <c r="AR189" s="399"/>
      <c r="AS189" s="399"/>
      <c r="AT189" s="399"/>
      <c r="AU189" s="399"/>
      <c r="AV189" s="399"/>
      <c r="AW189" s="399"/>
      <c r="AX189" s="399"/>
      <c r="AY189" s="399"/>
      <c r="AZ189" s="399"/>
      <c r="BA189" s="399"/>
      <c r="BB189" s="399"/>
      <c r="BC189" s="399"/>
      <c r="BD189" s="399"/>
      <c r="BE189" s="399"/>
      <c r="BF189" s="399"/>
      <c r="BG189" s="400"/>
      <c r="BK189" s="68">
        <v>188</v>
      </c>
      <c r="BL189" s="351"/>
      <c r="BM189" s="503"/>
      <c r="BN189" s="586"/>
      <c r="BO189" s="69" t="s">
        <v>114</v>
      </c>
      <c r="BP189" s="44" t="str">
        <f t="shared" ca="1" si="2"/>
        <v/>
      </c>
    </row>
    <row r="190" spans="1:68" ht="13.5" customHeight="1" x14ac:dyDescent="0.15">
      <c r="A190" s="689"/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  <c r="AA190" s="399"/>
      <c r="AB190" s="399"/>
      <c r="AC190" s="399"/>
      <c r="AD190" s="399"/>
      <c r="AE190" s="399"/>
      <c r="AF190" s="399"/>
      <c r="AG190" s="399"/>
      <c r="AH190" s="399"/>
      <c r="AI190" s="399"/>
      <c r="AJ190" s="399"/>
      <c r="AK190" s="399"/>
      <c r="AL190" s="399"/>
      <c r="AM190" s="399"/>
      <c r="AN190" s="399"/>
      <c r="AO190" s="399"/>
      <c r="AP190" s="399"/>
      <c r="AQ190" s="399"/>
      <c r="AR190" s="399"/>
      <c r="AS190" s="399"/>
      <c r="AT190" s="399"/>
      <c r="AU190" s="399"/>
      <c r="AV190" s="399"/>
      <c r="AW190" s="399"/>
      <c r="AX190" s="399"/>
      <c r="AY190" s="399"/>
      <c r="AZ190" s="399"/>
      <c r="BA190" s="399"/>
      <c r="BB190" s="399"/>
      <c r="BC190" s="399"/>
      <c r="BD190" s="399"/>
      <c r="BE190" s="399"/>
      <c r="BF190" s="399"/>
      <c r="BG190" s="400"/>
      <c r="BK190" s="68">
        <v>189</v>
      </c>
      <c r="BL190" s="351"/>
      <c r="BM190" s="503"/>
      <c r="BN190" s="586" t="s">
        <v>115</v>
      </c>
      <c r="BO190" s="69" t="s">
        <v>116</v>
      </c>
      <c r="BP190" s="44" t="str">
        <f t="shared" ca="1" si="2"/>
        <v/>
      </c>
    </row>
    <row r="191" spans="1:68" ht="13.5" customHeight="1" x14ac:dyDescent="0.15">
      <c r="A191" s="689"/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399"/>
      <c r="Z191" s="399"/>
      <c r="AA191" s="399"/>
      <c r="AB191" s="399"/>
      <c r="AC191" s="399"/>
      <c r="AD191" s="399"/>
      <c r="AE191" s="399"/>
      <c r="AF191" s="399"/>
      <c r="AG191" s="399"/>
      <c r="AH191" s="399"/>
      <c r="AI191" s="399"/>
      <c r="AJ191" s="399"/>
      <c r="AK191" s="399"/>
      <c r="AL191" s="399"/>
      <c r="AM191" s="399"/>
      <c r="AN191" s="399"/>
      <c r="AO191" s="399"/>
      <c r="AP191" s="399"/>
      <c r="AQ191" s="399"/>
      <c r="AR191" s="399"/>
      <c r="AS191" s="399"/>
      <c r="AT191" s="399"/>
      <c r="AU191" s="399"/>
      <c r="AV191" s="399"/>
      <c r="AW191" s="399"/>
      <c r="AX191" s="399"/>
      <c r="AY191" s="399"/>
      <c r="AZ191" s="399"/>
      <c r="BA191" s="399"/>
      <c r="BB191" s="399"/>
      <c r="BC191" s="399"/>
      <c r="BD191" s="399"/>
      <c r="BE191" s="399"/>
      <c r="BF191" s="399"/>
      <c r="BG191" s="400"/>
      <c r="BK191" s="68">
        <v>190</v>
      </c>
      <c r="BL191" s="351"/>
      <c r="BM191" s="503"/>
      <c r="BN191" s="586"/>
      <c r="BO191" s="69" t="s">
        <v>117</v>
      </c>
      <c r="BP191" s="44" t="str">
        <f t="shared" ca="1" si="2"/>
        <v/>
      </c>
    </row>
    <row r="192" spans="1:68" ht="13.5" customHeight="1" x14ac:dyDescent="0.15">
      <c r="A192" s="689"/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399"/>
      <c r="Z192" s="399"/>
      <c r="AA192" s="399"/>
      <c r="AB192" s="399"/>
      <c r="AC192" s="399"/>
      <c r="AD192" s="399"/>
      <c r="AE192" s="399"/>
      <c r="AF192" s="399"/>
      <c r="AG192" s="399"/>
      <c r="AH192" s="399"/>
      <c r="AI192" s="399"/>
      <c r="AJ192" s="399"/>
      <c r="AK192" s="399"/>
      <c r="AL192" s="399"/>
      <c r="AM192" s="399"/>
      <c r="AN192" s="399"/>
      <c r="AO192" s="399"/>
      <c r="AP192" s="399"/>
      <c r="AQ192" s="399"/>
      <c r="AR192" s="399"/>
      <c r="AS192" s="399"/>
      <c r="AT192" s="399"/>
      <c r="AU192" s="399"/>
      <c r="AV192" s="399"/>
      <c r="AW192" s="399"/>
      <c r="AX192" s="399"/>
      <c r="AY192" s="399"/>
      <c r="AZ192" s="399"/>
      <c r="BA192" s="399"/>
      <c r="BB192" s="399"/>
      <c r="BC192" s="399"/>
      <c r="BD192" s="399"/>
      <c r="BE192" s="399"/>
      <c r="BF192" s="399"/>
      <c r="BG192" s="400"/>
      <c r="BK192" s="68">
        <v>191</v>
      </c>
      <c r="BL192" s="351"/>
      <c r="BM192" s="504"/>
      <c r="BN192" s="441" t="s">
        <v>60</v>
      </c>
      <c r="BO192" s="521"/>
      <c r="BP192" s="44" t="str">
        <f t="shared" ca="1" si="2"/>
        <v/>
      </c>
    </row>
    <row r="193" spans="1:68" ht="13.5" customHeight="1" x14ac:dyDescent="0.15">
      <c r="A193" s="689"/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  <c r="AA193" s="399"/>
      <c r="AB193" s="399"/>
      <c r="AC193" s="399"/>
      <c r="AD193" s="399"/>
      <c r="AE193" s="399"/>
      <c r="AF193" s="399"/>
      <c r="AG193" s="399"/>
      <c r="AH193" s="399"/>
      <c r="AI193" s="399"/>
      <c r="AJ193" s="399"/>
      <c r="AK193" s="399"/>
      <c r="AL193" s="399"/>
      <c r="AM193" s="399"/>
      <c r="AN193" s="399"/>
      <c r="AO193" s="399"/>
      <c r="AP193" s="399"/>
      <c r="AQ193" s="399"/>
      <c r="AR193" s="399"/>
      <c r="AS193" s="399"/>
      <c r="AT193" s="399"/>
      <c r="AU193" s="399"/>
      <c r="AV193" s="399"/>
      <c r="AW193" s="399"/>
      <c r="AX193" s="399"/>
      <c r="AY193" s="399"/>
      <c r="AZ193" s="399"/>
      <c r="BA193" s="399"/>
      <c r="BB193" s="399"/>
      <c r="BC193" s="399"/>
      <c r="BD193" s="399"/>
      <c r="BE193" s="399"/>
      <c r="BF193" s="399"/>
      <c r="BG193" s="400"/>
      <c r="BK193" s="68">
        <v>192</v>
      </c>
      <c r="BL193" s="351"/>
      <c r="BM193" s="502" t="s">
        <v>121</v>
      </c>
      <c r="BN193" s="477" t="s">
        <v>286</v>
      </c>
      <c r="BO193" s="422"/>
      <c r="BP193" s="44" t="str">
        <f t="shared" ca="1" si="2"/>
        <v/>
      </c>
    </row>
    <row r="194" spans="1:68" ht="13.5" customHeight="1" x14ac:dyDescent="0.15">
      <c r="A194" s="689"/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399"/>
      <c r="Z194" s="399"/>
      <c r="AA194" s="399"/>
      <c r="AB194" s="399"/>
      <c r="AC194" s="399"/>
      <c r="AD194" s="399"/>
      <c r="AE194" s="399"/>
      <c r="AF194" s="399"/>
      <c r="AG194" s="399"/>
      <c r="AH194" s="399"/>
      <c r="AI194" s="399"/>
      <c r="AJ194" s="399"/>
      <c r="AK194" s="399"/>
      <c r="AL194" s="399"/>
      <c r="AM194" s="399"/>
      <c r="AN194" s="399"/>
      <c r="AO194" s="399"/>
      <c r="AP194" s="399"/>
      <c r="AQ194" s="399"/>
      <c r="AR194" s="399"/>
      <c r="AS194" s="399"/>
      <c r="AT194" s="399"/>
      <c r="AU194" s="399"/>
      <c r="AV194" s="399"/>
      <c r="AW194" s="399"/>
      <c r="AX194" s="399"/>
      <c r="AY194" s="399"/>
      <c r="AZ194" s="399"/>
      <c r="BA194" s="399"/>
      <c r="BB194" s="399"/>
      <c r="BC194" s="399"/>
      <c r="BD194" s="399"/>
      <c r="BE194" s="399"/>
      <c r="BF194" s="399"/>
      <c r="BG194" s="400"/>
      <c r="BK194" s="68">
        <v>193</v>
      </c>
      <c r="BL194" s="351"/>
      <c r="BM194" s="503"/>
      <c r="BN194" s="410" t="s">
        <v>287</v>
      </c>
      <c r="BO194" s="516"/>
      <c r="BP194" s="44" t="str">
        <f t="shared" ca="1" si="2"/>
        <v/>
      </c>
    </row>
    <row r="195" spans="1:68" ht="13.5" customHeight="1" x14ac:dyDescent="0.15">
      <c r="A195" s="689"/>
      <c r="B195" s="399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  <c r="AA195" s="399"/>
      <c r="AB195" s="399"/>
      <c r="AC195" s="399"/>
      <c r="AD195" s="399"/>
      <c r="AE195" s="399"/>
      <c r="AF195" s="399"/>
      <c r="AG195" s="399"/>
      <c r="AH195" s="399"/>
      <c r="AI195" s="399"/>
      <c r="AJ195" s="399"/>
      <c r="AK195" s="399"/>
      <c r="AL195" s="399"/>
      <c r="AM195" s="399"/>
      <c r="AN195" s="399"/>
      <c r="AO195" s="399"/>
      <c r="AP195" s="399"/>
      <c r="AQ195" s="399"/>
      <c r="AR195" s="399"/>
      <c r="AS195" s="399"/>
      <c r="AT195" s="399"/>
      <c r="AU195" s="399"/>
      <c r="AV195" s="399"/>
      <c r="AW195" s="399"/>
      <c r="AX195" s="399"/>
      <c r="AY195" s="399"/>
      <c r="AZ195" s="399"/>
      <c r="BA195" s="399"/>
      <c r="BB195" s="399"/>
      <c r="BC195" s="399"/>
      <c r="BD195" s="399"/>
      <c r="BE195" s="399"/>
      <c r="BF195" s="399"/>
      <c r="BG195" s="400"/>
      <c r="BK195" s="68">
        <v>194</v>
      </c>
      <c r="BL195" s="351"/>
      <c r="BM195" s="503"/>
      <c r="BN195" s="410" t="s">
        <v>26</v>
      </c>
      <c r="BO195" s="516"/>
      <c r="BP195" s="44" t="str">
        <f t="shared" ca="1" si="2"/>
        <v/>
      </c>
    </row>
    <row r="196" spans="1:68" x14ac:dyDescent="0.15">
      <c r="A196" s="689"/>
      <c r="B196" s="399"/>
      <c r="C196" s="399"/>
      <c r="D196" s="399"/>
      <c r="E196" s="399"/>
      <c r="F196" s="399"/>
      <c r="G196" s="399"/>
      <c r="H196" s="399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  <c r="AA196" s="399"/>
      <c r="AB196" s="399"/>
      <c r="AC196" s="399"/>
      <c r="AD196" s="399"/>
      <c r="AE196" s="399"/>
      <c r="AF196" s="399"/>
      <c r="AG196" s="399"/>
      <c r="AH196" s="399"/>
      <c r="AI196" s="399"/>
      <c r="AJ196" s="399"/>
      <c r="AK196" s="399"/>
      <c r="AL196" s="399"/>
      <c r="AM196" s="399"/>
      <c r="AN196" s="399"/>
      <c r="AO196" s="399"/>
      <c r="AP196" s="399"/>
      <c r="AQ196" s="399"/>
      <c r="AR196" s="399"/>
      <c r="AS196" s="399"/>
      <c r="AT196" s="399"/>
      <c r="AU196" s="399"/>
      <c r="AV196" s="399"/>
      <c r="AW196" s="399"/>
      <c r="AX196" s="399"/>
      <c r="AY196" s="399"/>
      <c r="AZ196" s="399"/>
      <c r="BA196" s="399"/>
      <c r="BB196" s="399"/>
      <c r="BC196" s="399"/>
      <c r="BD196" s="399"/>
      <c r="BE196" s="399"/>
      <c r="BF196" s="399"/>
      <c r="BG196" s="400"/>
      <c r="BK196" s="68">
        <v>195</v>
      </c>
      <c r="BL196" s="351"/>
      <c r="BM196" s="503"/>
      <c r="BN196" s="410" t="s">
        <v>291</v>
      </c>
      <c r="BO196" s="411"/>
      <c r="BP196" s="44" t="str">
        <f t="shared" ca="1" si="2"/>
        <v/>
      </c>
    </row>
    <row r="197" spans="1:68" x14ac:dyDescent="0.15">
      <c r="A197" s="689"/>
      <c r="B197" s="399"/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  <c r="AA197" s="399"/>
      <c r="AB197" s="399"/>
      <c r="AC197" s="399"/>
      <c r="AD197" s="399"/>
      <c r="AE197" s="399"/>
      <c r="AF197" s="399"/>
      <c r="AG197" s="399"/>
      <c r="AH197" s="399"/>
      <c r="AI197" s="399"/>
      <c r="AJ197" s="399"/>
      <c r="AK197" s="399"/>
      <c r="AL197" s="399"/>
      <c r="AM197" s="399"/>
      <c r="AN197" s="399"/>
      <c r="AO197" s="399"/>
      <c r="AP197" s="399"/>
      <c r="AQ197" s="399"/>
      <c r="AR197" s="399"/>
      <c r="AS197" s="399"/>
      <c r="AT197" s="399"/>
      <c r="AU197" s="399"/>
      <c r="AV197" s="399"/>
      <c r="AW197" s="399"/>
      <c r="AX197" s="399"/>
      <c r="AY197" s="399"/>
      <c r="AZ197" s="399"/>
      <c r="BA197" s="399"/>
      <c r="BB197" s="399"/>
      <c r="BC197" s="399"/>
      <c r="BD197" s="399"/>
      <c r="BE197" s="399"/>
      <c r="BF197" s="399"/>
      <c r="BG197" s="400"/>
      <c r="BK197" s="68">
        <v>196</v>
      </c>
      <c r="BL197" s="351"/>
      <c r="BM197" s="503"/>
      <c r="BN197" s="410" t="s">
        <v>28</v>
      </c>
      <c r="BO197" s="142" t="s">
        <v>29</v>
      </c>
      <c r="BP197" s="44" t="str">
        <f t="shared" ca="1" si="2"/>
        <v/>
      </c>
    </row>
    <row r="198" spans="1:68" x14ac:dyDescent="0.15">
      <c r="A198" s="690"/>
      <c r="B198" s="402"/>
      <c r="C198" s="402"/>
      <c r="D198" s="402"/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2"/>
      <c r="AZ198" s="402"/>
      <c r="BA198" s="402"/>
      <c r="BB198" s="402"/>
      <c r="BC198" s="402"/>
      <c r="BD198" s="402"/>
      <c r="BE198" s="402"/>
      <c r="BF198" s="402"/>
      <c r="BG198" s="403"/>
      <c r="BK198" s="68">
        <v>197</v>
      </c>
      <c r="BL198" s="351"/>
      <c r="BM198" s="503"/>
      <c r="BN198" s="410"/>
      <c r="BO198" s="142" t="s">
        <v>31</v>
      </c>
      <c r="BP198" s="44" t="str">
        <f t="shared" ca="1" si="2"/>
        <v/>
      </c>
    </row>
    <row r="199" spans="1:68" x14ac:dyDescent="0.15">
      <c r="BK199" s="68">
        <v>198</v>
      </c>
      <c r="BL199" s="351"/>
      <c r="BM199" s="503"/>
      <c r="BN199" s="344" t="s">
        <v>32</v>
      </c>
      <c r="BO199" s="76" t="s">
        <v>33</v>
      </c>
      <c r="BP199" s="44" t="str">
        <f t="shared" ca="1" si="2"/>
        <v/>
      </c>
    </row>
    <row r="200" spans="1:68" x14ac:dyDescent="0.15">
      <c r="BK200" s="68">
        <v>199</v>
      </c>
      <c r="BL200" s="351"/>
      <c r="BM200" s="503"/>
      <c r="BN200" s="345"/>
      <c r="BO200" s="76" t="s">
        <v>34</v>
      </c>
      <c r="BP200" s="44" t="str">
        <f t="shared" ca="1" si="2"/>
        <v/>
      </c>
    </row>
    <row r="201" spans="1:68" x14ac:dyDescent="0.15">
      <c r="BK201" s="68">
        <v>200</v>
      </c>
      <c r="BL201" s="351"/>
      <c r="BM201" s="503"/>
      <c r="BN201" s="345"/>
      <c r="BO201" s="76" t="s">
        <v>35</v>
      </c>
      <c r="BP201" s="44" t="str">
        <f t="shared" ca="1" si="2"/>
        <v/>
      </c>
    </row>
    <row r="202" spans="1:68" x14ac:dyDescent="0.15">
      <c r="BK202" s="68">
        <v>201</v>
      </c>
      <c r="BL202" s="351"/>
      <c r="BM202" s="503"/>
      <c r="BN202" s="345"/>
      <c r="BO202" s="76" t="s">
        <v>707</v>
      </c>
      <c r="BP202" s="44" t="str">
        <f t="shared" ca="1" si="2"/>
        <v/>
      </c>
    </row>
    <row r="203" spans="1:68" x14ac:dyDescent="0.15">
      <c r="BK203" s="68">
        <v>202</v>
      </c>
      <c r="BL203" s="351"/>
      <c r="BM203" s="503"/>
      <c r="BN203" s="345"/>
      <c r="BO203" s="76" t="s">
        <v>708</v>
      </c>
      <c r="BP203" s="44" t="str">
        <f t="shared" ca="1" si="2"/>
        <v/>
      </c>
    </row>
    <row r="204" spans="1:68" x14ac:dyDescent="0.15">
      <c r="BK204" s="68">
        <v>203</v>
      </c>
      <c r="BL204" s="351"/>
      <c r="BM204" s="503"/>
      <c r="BN204" s="345"/>
      <c r="BO204" s="69" t="s">
        <v>9</v>
      </c>
      <c r="BP204" s="44" t="str">
        <f t="shared" ca="1" si="2"/>
        <v/>
      </c>
    </row>
    <row r="205" spans="1:68" x14ac:dyDescent="0.15">
      <c r="BK205" s="68">
        <v>204</v>
      </c>
      <c r="BL205" s="351"/>
      <c r="BM205" s="503"/>
      <c r="BN205" s="345"/>
      <c r="BO205" s="70" t="s">
        <v>11</v>
      </c>
      <c r="BP205" s="44" t="str">
        <f t="shared" ca="1" si="2"/>
        <v/>
      </c>
    </row>
    <row r="206" spans="1:68" x14ac:dyDescent="0.15">
      <c r="BK206" s="68">
        <v>205</v>
      </c>
      <c r="BL206" s="351"/>
      <c r="BM206" s="503"/>
      <c r="BN206" s="346"/>
      <c r="BO206" s="70" t="s">
        <v>12</v>
      </c>
      <c r="BP206" s="44" t="str">
        <f t="shared" ca="1" si="2"/>
        <v/>
      </c>
    </row>
    <row r="207" spans="1:68" x14ac:dyDescent="0.15">
      <c r="BK207" s="68">
        <v>206</v>
      </c>
      <c r="BL207" s="351"/>
      <c r="BM207" s="503"/>
      <c r="BN207" s="410" t="s">
        <v>36</v>
      </c>
      <c r="BO207" s="411"/>
      <c r="BP207" s="44" t="str">
        <f t="shared" ca="1" si="2"/>
        <v/>
      </c>
    </row>
    <row r="208" spans="1:68" x14ac:dyDescent="0.15">
      <c r="BK208" s="68">
        <v>207</v>
      </c>
      <c r="BL208" s="351"/>
      <c r="BM208" s="503"/>
      <c r="BN208" s="410" t="s">
        <v>37</v>
      </c>
      <c r="BO208" s="411"/>
      <c r="BP208" s="44" t="str">
        <f t="shared" ref="BP208:BP271" ca="1" si="3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209" spans="63:68" x14ac:dyDescent="0.15">
      <c r="BK209" s="68">
        <v>208</v>
      </c>
      <c r="BL209" s="351"/>
      <c r="BM209" s="503"/>
      <c r="BN209" s="410" t="s">
        <v>295</v>
      </c>
      <c r="BO209" s="411"/>
      <c r="BP209" s="44" t="str">
        <f t="shared" ca="1" si="3"/>
        <v/>
      </c>
    </row>
    <row r="210" spans="63:68" x14ac:dyDescent="0.15">
      <c r="BK210" s="68">
        <v>209</v>
      </c>
      <c r="BL210" s="351"/>
      <c r="BM210" s="503"/>
      <c r="BN210" s="586" t="s">
        <v>113</v>
      </c>
      <c r="BO210" s="69" t="s">
        <v>294</v>
      </c>
      <c r="BP210" s="44" t="str">
        <f t="shared" ca="1" si="3"/>
        <v/>
      </c>
    </row>
    <row r="211" spans="63:68" x14ac:dyDescent="0.15">
      <c r="BK211" s="68">
        <v>210</v>
      </c>
      <c r="BL211" s="351"/>
      <c r="BM211" s="503"/>
      <c r="BN211" s="586"/>
      <c r="BO211" s="69" t="s">
        <v>114</v>
      </c>
      <c r="BP211" s="44" t="str">
        <f t="shared" ca="1" si="3"/>
        <v/>
      </c>
    </row>
    <row r="212" spans="63:68" x14ac:dyDescent="0.15">
      <c r="BK212" s="68">
        <v>211</v>
      </c>
      <c r="BL212" s="351"/>
      <c r="BM212" s="503"/>
      <c r="BN212" s="586" t="s">
        <v>115</v>
      </c>
      <c r="BO212" s="69" t="s">
        <v>116</v>
      </c>
      <c r="BP212" s="44" t="str">
        <f t="shared" ca="1" si="3"/>
        <v/>
      </c>
    </row>
    <row r="213" spans="63:68" x14ac:dyDescent="0.15">
      <c r="BK213" s="68">
        <v>212</v>
      </c>
      <c r="BL213" s="351"/>
      <c r="BM213" s="503"/>
      <c r="BN213" s="586"/>
      <c r="BO213" s="69" t="s">
        <v>117</v>
      </c>
      <c r="BP213" s="44" t="str">
        <f t="shared" ca="1" si="3"/>
        <v/>
      </c>
    </row>
    <row r="214" spans="63:68" x14ac:dyDescent="0.15">
      <c r="BK214" s="68">
        <v>213</v>
      </c>
      <c r="BL214" s="352"/>
      <c r="BM214" s="504"/>
      <c r="BN214" s="441" t="s">
        <v>60</v>
      </c>
      <c r="BO214" s="521"/>
      <c r="BP214" s="44" t="str">
        <f t="shared" ca="1" si="3"/>
        <v/>
      </c>
    </row>
    <row r="215" spans="63:68" x14ac:dyDescent="0.15">
      <c r="BK215" s="68">
        <v>214</v>
      </c>
      <c r="BL215" s="696" t="s">
        <v>122</v>
      </c>
      <c r="BM215" s="502" t="s">
        <v>123</v>
      </c>
      <c r="BN215" s="477" t="s">
        <v>297</v>
      </c>
      <c r="BO215" s="422"/>
      <c r="BP215" s="44" t="str">
        <f t="shared" ca="1" si="3"/>
        <v/>
      </c>
    </row>
    <row r="216" spans="63:68" x14ac:dyDescent="0.15">
      <c r="BK216" s="68">
        <v>215</v>
      </c>
      <c r="BL216" s="697"/>
      <c r="BM216" s="503"/>
      <c r="BN216" s="410" t="s">
        <v>298</v>
      </c>
      <c r="BO216" s="411"/>
      <c r="BP216" s="44" t="str">
        <f t="shared" ca="1" si="3"/>
        <v/>
      </c>
    </row>
    <row r="217" spans="63:68" x14ac:dyDescent="0.15">
      <c r="BK217" s="68">
        <v>216</v>
      </c>
      <c r="BL217" s="697"/>
      <c r="BM217" s="503"/>
      <c r="BN217" s="410" t="s">
        <v>124</v>
      </c>
      <c r="BO217" s="411"/>
      <c r="BP217" s="44" t="str">
        <f t="shared" ca="1" si="3"/>
        <v/>
      </c>
    </row>
    <row r="218" spans="63:68" x14ac:dyDescent="0.15">
      <c r="BK218" s="68">
        <v>217</v>
      </c>
      <c r="BL218" s="697"/>
      <c r="BM218" s="503"/>
      <c r="BN218" s="410" t="s">
        <v>59</v>
      </c>
      <c r="BO218" s="411"/>
      <c r="BP218" s="44" t="str">
        <f t="shared" ca="1" si="3"/>
        <v/>
      </c>
    </row>
    <row r="219" spans="63:68" x14ac:dyDescent="0.15">
      <c r="BK219" s="68">
        <v>218</v>
      </c>
      <c r="BL219" s="697"/>
      <c r="BM219" s="503"/>
      <c r="BN219" s="410" t="s">
        <v>281</v>
      </c>
      <c r="BO219" s="411"/>
      <c r="BP219" s="44" t="str">
        <f t="shared" ca="1" si="3"/>
        <v/>
      </c>
    </row>
    <row r="220" spans="63:68" x14ac:dyDescent="0.15">
      <c r="BK220" s="68">
        <v>219</v>
      </c>
      <c r="BL220" s="697"/>
      <c r="BM220" s="504"/>
      <c r="BN220" s="441" t="s">
        <v>60</v>
      </c>
      <c r="BO220" s="521"/>
      <c r="BP220" s="44" t="str">
        <f t="shared" ca="1" si="3"/>
        <v/>
      </c>
    </row>
    <row r="221" spans="63:68" x14ac:dyDescent="0.15">
      <c r="BK221" s="68">
        <v>220</v>
      </c>
      <c r="BL221" s="697"/>
      <c r="BM221" s="693" t="s">
        <v>125</v>
      </c>
      <c r="BN221" s="477" t="s">
        <v>126</v>
      </c>
      <c r="BO221" s="534"/>
      <c r="BP221" s="44" t="str">
        <f t="shared" ca="1" si="3"/>
        <v/>
      </c>
    </row>
    <row r="222" spans="63:68" x14ac:dyDescent="0.15">
      <c r="BK222" s="68">
        <v>221</v>
      </c>
      <c r="BL222" s="697"/>
      <c r="BM222" s="694"/>
      <c r="BN222" s="410" t="s">
        <v>127</v>
      </c>
      <c r="BO222" s="411"/>
      <c r="BP222" s="44" t="str">
        <f t="shared" ca="1" si="3"/>
        <v/>
      </c>
    </row>
    <row r="223" spans="63:68" x14ac:dyDescent="0.15">
      <c r="BK223" s="68">
        <v>222</v>
      </c>
      <c r="BL223" s="697"/>
      <c r="BM223" s="694"/>
      <c r="BN223" s="410" t="s">
        <v>59</v>
      </c>
      <c r="BO223" s="411"/>
      <c r="BP223" s="44" t="str">
        <f t="shared" ca="1" si="3"/>
        <v/>
      </c>
    </row>
    <row r="224" spans="63:68" x14ac:dyDescent="0.15">
      <c r="BK224" s="68">
        <v>223</v>
      </c>
      <c r="BL224" s="697"/>
      <c r="BM224" s="694"/>
      <c r="BN224" s="410" t="s">
        <v>281</v>
      </c>
      <c r="BO224" s="411"/>
      <c r="BP224" s="44" t="str">
        <f t="shared" ca="1" si="3"/>
        <v/>
      </c>
    </row>
    <row r="225" spans="63:68" x14ac:dyDescent="0.15">
      <c r="BK225" s="68">
        <v>224</v>
      </c>
      <c r="BL225" s="697"/>
      <c r="BM225" s="695"/>
      <c r="BN225" s="441" t="s">
        <v>128</v>
      </c>
      <c r="BO225" s="521"/>
      <c r="BP225" s="44" t="str">
        <f t="shared" ca="1" si="3"/>
        <v/>
      </c>
    </row>
    <row r="226" spans="63:68" x14ac:dyDescent="0.15">
      <c r="BK226" s="68">
        <v>225</v>
      </c>
      <c r="BL226" s="697"/>
      <c r="BM226" s="631" t="s">
        <v>130</v>
      </c>
      <c r="BN226" s="477" t="s">
        <v>126</v>
      </c>
      <c r="BO226" s="534"/>
      <c r="BP226" s="44" t="str">
        <f t="shared" ca="1" si="3"/>
        <v/>
      </c>
    </row>
    <row r="227" spans="63:68" x14ac:dyDescent="0.15">
      <c r="BK227" s="68">
        <v>226</v>
      </c>
      <c r="BL227" s="697"/>
      <c r="BM227" s="631"/>
      <c r="BN227" s="410" t="s">
        <v>127</v>
      </c>
      <c r="BO227" s="516"/>
      <c r="BP227" s="44" t="str">
        <f t="shared" ca="1" si="3"/>
        <v/>
      </c>
    </row>
    <row r="228" spans="63:68" x14ac:dyDescent="0.15">
      <c r="BK228" s="68">
        <v>227</v>
      </c>
      <c r="BL228" s="697"/>
      <c r="BM228" s="631"/>
      <c r="BN228" s="410" t="s">
        <v>59</v>
      </c>
      <c r="BO228" s="411"/>
      <c r="BP228" s="44" t="str">
        <f t="shared" ca="1" si="3"/>
        <v/>
      </c>
    </row>
    <row r="229" spans="63:68" x14ac:dyDescent="0.15">
      <c r="BK229" s="68">
        <v>228</v>
      </c>
      <c r="BL229" s="697"/>
      <c r="BM229" s="631"/>
      <c r="BN229" s="410" t="s">
        <v>281</v>
      </c>
      <c r="BO229" s="411"/>
      <c r="BP229" s="44" t="str">
        <f t="shared" ca="1" si="3"/>
        <v/>
      </c>
    </row>
    <row r="230" spans="63:68" x14ac:dyDescent="0.15">
      <c r="BK230" s="68">
        <v>229</v>
      </c>
      <c r="BL230" s="698"/>
      <c r="BM230" s="632"/>
      <c r="BN230" s="441" t="s">
        <v>128</v>
      </c>
      <c r="BO230" s="431"/>
      <c r="BP230" s="44" t="str">
        <f t="shared" ca="1" si="3"/>
        <v/>
      </c>
    </row>
    <row r="231" spans="63:68" x14ac:dyDescent="0.15">
      <c r="BK231" s="68">
        <v>230</v>
      </c>
      <c r="BL231" s="703" t="s">
        <v>131</v>
      </c>
      <c r="BM231" s="502" t="s">
        <v>132</v>
      </c>
      <c r="BN231" s="477" t="s">
        <v>133</v>
      </c>
      <c r="BO231" s="422"/>
      <c r="BP231" s="44" t="str">
        <f t="shared" ca="1" si="3"/>
        <v/>
      </c>
    </row>
    <row r="232" spans="63:68" x14ac:dyDescent="0.15">
      <c r="BK232" s="68">
        <v>231</v>
      </c>
      <c r="BL232" s="704"/>
      <c r="BM232" s="631"/>
      <c r="BN232" s="410" t="s">
        <v>134</v>
      </c>
      <c r="BO232" s="411"/>
      <c r="BP232" s="44" t="str">
        <f t="shared" ca="1" si="3"/>
        <v/>
      </c>
    </row>
    <row r="233" spans="63:68" x14ac:dyDescent="0.15">
      <c r="BK233" s="68">
        <v>232</v>
      </c>
      <c r="BL233" s="704"/>
      <c r="BM233" s="631"/>
      <c r="BN233" s="410" t="s">
        <v>135</v>
      </c>
      <c r="BO233" s="411"/>
      <c r="BP233" s="44" t="str">
        <f t="shared" ca="1" si="3"/>
        <v/>
      </c>
    </row>
    <row r="234" spans="63:68" x14ac:dyDescent="0.15">
      <c r="BK234" s="68">
        <v>233</v>
      </c>
      <c r="BL234" s="704"/>
      <c r="BM234" s="631"/>
      <c r="BN234" s="706" t="s">
        <v>299</v>
      </c>
      <c r="BO234" s="707"/>
      <c r="BP234" s="44" t="str">
        <f t="shared" ca="1" si="3"/>
        <v/>
      </c>
    </row>
    <row r="235" spans="63:68" x14ac:dyDescent="0.15">
      <c r="BK235" s="68">
        <v>234</v>
      </c>
      <c r="BL235" s="704"/>
      <c r="BM235" s="631"/>
      <c r="BN235" s="706" t="s">
        <v>300</v>
      </c>
      <c r="BO235" s="707"/>
      <c r="BP235" s="44" t="str">
        <f t="shared" ca="1" si="3"/>
        <v/>
      </c>
    </row>
    <row r="236" spans="63:68" x14ac:dyDescent="0.15">
      <c r="BK236" s="68">
        <v>235</v>
      </c>
      <c r="BL236" s="704"/>
      <c r="BM236" s="631"/>
      <c r="BN236" s="410" t="s">
        <v>136</v>
      </c>
      <c r="BO236" s="411"/>
      <c r="BP236" s="44" t="str">
        <f t="shared" ca="1" si="3"/>
        <v/>
      </c>
    </row>
    <row r="237" spans="63:68" x14ac:dyDescent="0.15">
      <c r="BK237" s="68">
        <v>236</v>
      </c>
      <c r="BL237" s="704"/>
      <c r="BM237" s="631"/>
      <c r="BN237" s="410" t="s">
        <v>137</v>
      </c>
      <c r="BO237" s="411"/>
      <c r="BP237" s="44" t="str">
        <f t="shared" ca="1" si="3"/>
        <v/>
      </c>
    </row>
    <row r="238" spans="63:68" x14ac:dyDescent="0.15">
      <c r="BK238" s="68">
        <v>237</v>
      </c>
      <c r="BL238" s="704"/>
      <c r="BM238" s="631"/>
      <c r="BN238" s="441" t="s">
        <v>60</v>
      </c>
      <c r="BO238" s="521"/>
      <c r="BP238" s="44" t="str">
        <f t="shared" ca="1" si="3"/>
        <v/>
      </c>
    </row>
    <row r="239" spans="63:68" x14ac:dyDescent="0.15">
      <c r="BK239" s="68">
        <v>238</v>
      </c>
      <c r="BL239" s="704"/>
      <c r="BM239" s="594" t="s">
        <v>138</v>
      </c>
      <c r="BN239" s="699" t="s">
        <v>133</v>
      </c>
      <c r="BO239" s="700"/>
      <c r="BP239" s="44" t="str">
        <f t="shared" ca="1" si="3"/>
        <v/>
      </c>
    </row>
    <row r="240" spans="63:68" x14ac:dyDescent="0.15">
      <c r="BK240" s="68">
        <v>239</v>
      </c>
      <c r="BL240" s="704"/>
      <c r="BM240" s="595"/>
      <c r="BN240" s="576" t="s">
        <v>134</v>
      </c>
      <c r="BO240" s="577"/>
      <c r="BP240" s="44" t="str">
        <f t="shared" ca="1" si="3"/>
        <v/>
      </c>
    </row>
    <row r="241" spans="63:68" x14ac:dyDescent="0.15">
      <c r="BK241" s="68">
        <v>240</v>
      </c>
      <c r="BL241" s="704"/>
      <c r="BM241" s="595"/>
      <c r="BN241" s="576" t="s">
        <v>135</v>
      </c>
      <c r="BO241" s="577"/>
      <c r="BP241" s="44" t="str">
        <f t="shared" ca="1" si="3"/>
        <v/>
      </c>
    </row>
    <row r="242" spans="63:68" x14ac:dyDescent="0.15">
      <c r="BK242" s="68">
        <v>241</v>
      </c>
      <c r="BL242" s="704"/>
      <c r="BM242" s="596"/>
      <c r="BN242" s="441" t="s">
        <v>60</v>
      </c>
      <c r="BO242" s="431"/>
      <c r="BP242" s="44" t="str">
        <f t="shared" ca="1" si="3"/>
        <v/>
      </c>
    </row>
    <row r="243" spans="63:68" x14ac:dyDescent="0.15">
      <c r="BK243" s="68">
        <v>242</v>
      </c>
      <c r="BL243" s="704"/>
      <c r="BM243" s="693" t="s">
        <v>139</v>
      </c>
      <c r="BN243" s="477" t="s">
        <v>133</v>
      </c>
      <c r="BO243" s="422"/>
      <c r="BP243" s="44" t="str">
        <f t="shared" ca="1" si="3"/>
        <v/>
      </c>
    </row>
    <row r="244" spans="63:68" x14ac:dyDescent="0.15">
      <c r="BK244" s="68">
        <v>243</v>
      </c>
      <c r="BL244" s="704"/>
      <c r="BM244" s="694"/>
      <c r="BN244" s="410" t="s">
        <v>134</v>
      </c>
      <c r="BO244" s="411"/>
      <c r="BP244" s="44" t="str">
        <f t="shared" ca="1" si="3"/>
        <v/>
      </c>
    </row>
    <row r="245" spans="63:68" x14ac:dyDescent="0.15">
      <c r="BK245" s="68">
        <v>244</v>
      </c>
      <c r="BL245" s="704"/>
      <c r="BM245" s="694"/>
      <c r="BN245" s="410" t="s">
        <v>135</v>
      </c>
      <c r="BO245" s="411"/>
      <c r="BP245" s="44" t="str">
        <f t="shared" ca="1" si="3"/>
        <v/>
      </c>
    </row>
    <row r="246" spans="63:68" x14ac:dyDescent="0.15">
      <c r="BK246" s="68">
        <v>245</v>
      </c>
      <c r="BL246" s="704"/>
      <c r="BM246" s="694"/>
      <c r="BN246" s="701" t="s">
        <v>301</v>
      </c>
      <c r="BO246" s="702"/>
      <c r="BP246" s="44" t="str">
        <f t="shared" ca="1" si="3"/>
        <v/>
      </c>
    </row>
    <row r="247" spans="63:68" x14ac:dyDescent="0.15">
      <c r="BK247" s="68">
        <v>246</v>
      </c>
      <c r="BL247" s="704"/>
      <c r="BM247" s="694"/>
      <c r="BN247" s="701" t="s">
        <v>302</v>
      </c>
      <c r="BO247" s="702"/>
      <c r="BP247" s="44" t="str">
        <f t="shared" ca="1" si="3"/>
        <v/>
      </c>
    </row>
    <row r="248" spans="63:68" x14ac:dyDescent="0.15">
      <c r="BK248" s="68">
        <v>247</v>
      </c>
      <c r="BL248" s="704"/>
      <c r="BM248" s="694"/>
      <c r="BN248" s="701" t="s">
        <v>141</v>
      </c>
      <c r="BO248" s="702"/>
      <c r="BP248" s="44" t="str">
        <f t="shared" ca="1" si="3"/>
        <v/>
      </c>
    </row>
    <row r="249" spans="63:68" x14ac:dyDescent="0.15">
      <c r="BK249" s="68">
        <v>248</v>
      </c>
      <c r="BL249" s="704"/>
      <c r="BM249" s="695"/>
      <c r="BN249" s="441" t="s">
        <v>60</v>
      </c>
      <c r="BO249" s="521"/>
      <c r="BP249" s="44" t="str">
        <f t="shared" ca="1" si="3"/>
        <v/>
      </c>
    </row>
    <row r="250" spans="63:68" x14ac:dyDescent="0.15">
      <c r="BK250" s="68">
        <v>249</v>
      </c>
      <c r="BL250" s="704"/>
      <c r="BM250" s="502" t="s">
        <v>142</v>
      </c>
      <c r="BN250" s="477" t="s">
        <v>133</v>
      </c>
      <c r="BO250" s="422"/>
      <c r="BP250" s="44" t="str">
        <f t="shared" ca="1" si="3"/>
        <v/>
      </c>
    </row>
    <row r="251" spans="63:68" x14ac:dyDescent="0.15">
      <c r="BK251" s="68">
        <v>250</v>
      </c>
      <c r="BL251" s="704"/>
      <c r="BM251" s="503"/>
      <c r="BN251" s="410" t="s">
        <v>134</v>
      </c>
      <c r="BO251" s="411"/>
      <c r="BP251" s="44" t="str">
        <f t="shared" ca="1" si="3"/>
        <v/>
      </c>
    </row>
    <row r="252" spans="63:68" x14ac:dyDescent="0.15">
      <c r="BK252" s="68">
        <v>251</v>
      </c>
      <c r="BL252" s="704"/>
      <c r="BM252" s="503"/>
      <c r="BN252" s="410" t="s">
        <v>135</v>
      </c>
      <c r="BO252" s="411"/>
      <c r="BP252" s="44" t="str">
        <f t="shared" ca="1" si="3"/>
        <v/>
      </c>
    </row>
    <row r="253" spans="63:68" x14ac:dyDescent="0.15">
      <c r="BK253" s="68">
        <v>252</v>
      </c>
      <c r="BL253" s="704"/>
      <c r="BM253" s="504"/>
      <c r="BN253" s="441" t="s">
        <v>60</v>
      </c>
      <c r="BO253" s="521"/>
      <c r="BP253" s="44" t="str">
        <f t="shared" ca="1" si="3"/>
        <v/>
      </c>
    </row>
    <row r="254" spans="63:68" x14ac:dyDescent="0.15">
      <c r="BK254" s="68">
        <v>253</v>
      </c>
      <c r="BL254" s="704"/>
      <c r="BM254" s="502" t="s">
        <v>143</v>
      </c>
      <c r="BN254" s="477" t="s">
        <v>133</v>
      </c>
      <c r="BO254" s="422"/>
      <c r="BP254" s="44" t="str">
        <f t="shared" ca="1" si="3"/>
        <v/>
      </c>
    </row>
    <row r="255" spans="63:68" x14ac:dyDescent="0.15">
      <c r="BK255" s="68">
        <v>254</v>
      </c>
      <c r="BL255" s="704"/>
      <c r="BM255" s="503"/>
      <c r="BN255" s="410" t="s">
        <v>134</v>
      </c>
      <c r="BO255" s="411"/>
      <c r="BP255" s="44" t="str">
        <f t="shared" ca="1" si="3"/>
        <v/>
      </c>
    </row>
    <row r="256" spans="63:68" x14ac:dyDescent="0.15">
      <c r="BK256" s="68">
        <v>255</v>
      </c>
      <c r="BL256" s="704"/>
      <c r="BM256" s="503"/>
      <c r="BN256" s="410" t="s">
        <v>135</v>
      </c>
      <c r="BO256" s="411"/>
      <c r="BP256" s="44" t="str">
        <f t="shared" ca="1" si="3"/>
        <v/>
      </c>
    </row>
    <row r="257" spans="63:68" x14ac:dyDescent="0.15">
      <c r="BK257" s="68">
        <v>256</v>
      </c>
      <c r="BL257" s="704"/>
      <c r="BM257" s="504"/>
      <c r="BN257" s="441" t="s">
        <v>60</v>
      </c>
      <c r="BO257" s="521"/>
      <c r="BP257" s="44" t="str">
        <f t="shared" ca="1" si="3"/>
        <v/>
      </c>
    </row>
    <row r="258" spans="63:68" x14ac:dyDescent="0.15">
      <c r="BK258" s="68">
        <v>257</v>
      </c>
      <c r="BL258" s="704"/>
      <c r="BM258" s="502" t="s">
        <v>144</v>
      </c>
      <c r="BN258" s="477" t="s">
        <v>133</v>
      </c>
      <c r="BO258" s="422"/>
      <c r="BP258" s="44" t="str">
        <f t="shared" ca="1" si="3"/>
        <v/>
      </c>
    </row>
    <row r="259" spans="63:68" x14ac:dyDescent="0.15">
      <c r="BK259" s="68">
        <v>258</v>
      </c>
      <c r="BL259" s="704"/>
      <c r="BM259" s="503"/>
      <c r="BN259" s="410" t="s">
        <v>134</v>
      </c>
      <c r="BO259" s="411"/>
      <c r="BP259" s="44" t="str">
        <f t="shared" ca="1" si="3"/>
        <v/>
      </c>
    </row>
    <row r="260" spans="63:68" x14ac:dyDescent="0.15">
      <c r="BK260" s="68">
        <v>259</v>
      </c>
      <c r="BL260" s="704"/>
      <c r="BM260" s="503"/>
      <c r="BN260" s="410" t="s">
        <v>135</v>
      </c>
      <c r="BO260" s="411"/>
      <c r="BP260" s="44" t="str">
        <f t="shared" ca="1" si="3"/>
        <v/>
      </c>
    </row>
    <row r="261" spans="63:68" x14ac:dyDescent="0.15">
      <c r="BK261" s="68">
        <v>260</v>
      </c>
      <c r="BL261" s="705"/>
      <c r="BM261" s="504"/>
      <c r="BN261" s="708" t="s">
        <v>60</v>
      </c>
      <c r="BO261" s="709"/>
      <c r="BP261" s="44" t="str">
        <f t="shared" ca="1" si="3"/>
        <v/>
      </c>
    </row>
    <row r="262" spans="63:68" x14ac:dyDescent="0.15">
      <c r="BK262" s="68">
        <v>261</v>
      </c>
      <c r="BL262" s="703" t="s">
        <v>145</v>
      </c>
      <c r="BM262" s="594" t="s">
        <v>146</v>
      </c>
      <c r="BN262" s="477" t="s">
        <v>133</v>
      </c>
      <c r="BO262" s="422"/>
      <c r="BP262" s="44" t="str">
        <f t="shared" ca="1" si="3"/>
        <v/>
      </c>
    </row>
    <row r="263" spans="63:68" x14ac:dyDescent="0.15">
      <c r="BK263" s="68">
        <v>262</v>
      </c>
      <c r="BL263" s="600"/>
      <c r="BM263" s="595"/>
      <c r="BN263" s="576" t="s">
        <v>134</v>
      </c>
      <c r="BO263" s="577"/>
      <c r="BP263" s="44" t="str">
        <f t="shared" ca="1" si="3"/>
        <v/>
      </c>
    </row>
    <row r="264" spans="63:68" x14ac:dyDescent="0.15">
      <c r="BK264" s="68">
        <v>263</v>
      </c>
      <c r="BL264" s="600"/>
      <c r="BM264" s="595"/>
      <c r="BN264" s="576" t="s">
        <v>135</v>
      </c>
      <c r="BO264" s="577"/>
      <c r="BP264" s="44" t="str">
        <f t="shared" ca="1" si="3"/>
        <v/>
      </c>
    </row>
    <row r="265" spans="63:68" x14ac:dyDescent="0.15">
      <c r="BK265" s="68">
        <v>264</v>
      </c>
      <c r="BL265" s="600"/>
      <c r="BM265" s="596"/>
      <c r="BN265" s="708" t="s">
        <v>60</v>
      </c>
      <c r="BO265" s="709"/>
      <c r="BP265" s="44" t="str">
        <f t="shared" ca="1" si="3"/>
        <v/>
      </c>
    </row>
    <row r="266" spans="63:68" x14ac:dyDescent="0.15">
      <c r="BK266" s="68">
        <v>265</v>
      </c>
      <c r="BL266" s="600"/>
      <c r="BM266" s="502" t="s">
        <v>147</v>
      </c>
      <c r="BN266" s="477" t="s">
        <v>133</v>
      </c>
      <c r="BO266" s="422"/>
      <c r="BP266" s="44" t="str">
        <f t="shared" ca="1" si="3"/>
        <v/>
      </c>
    </row>
    <row r="267" spans="63:68" x14ac:dyDescent="0.15">
      <c r="BK267" s="68">
        <v>266</v>
      </c>
      <c r="BL267" s="600"/>
      <c r="BM267" s="503"/>
      <c r="BN267" s="410" t="s">
        <v>134</v>
      </c>
      <c r="BO267" s="411"/>
      <c r="BP267" s="44" t="str">
        <f t="shared" ca="1" si="3"/>
        <v/>
      </c>
    </row>
    <row r="268" spans="63:68" x14ac:dyDescent="0.15">
      <c r="BK268" s="68">
        <v>267</v>
      </c>
      <c r="BL268" s="600"/>
      <c r="BM268" s="503"/>
      <c r="BN268" s="410" t="s">
        <v>135</v>
      </c>
      <c r="BO268" s="411"/>
      <c r="BP268" s="44" t="str">
        <f t="shared" ca="1" si="3"/>
        <v/>
      </c>
    </row>
    <row r="269" spans="63:68" x14ac:dyDescent="0.15">
      <c r="BK269" s="68">
        <v>268</v>
      </c>
      <c r="BL269" s="600"/>
      <c r="BM269" s="504"/>
      <c r="BN269" s="708" t="s">
        <v>60</v>
      </c>
      <c r="BO269" s="709"/>
      <c r="BP269" s="44" t="str">
        <f t="shared" ca="1" si="3"/>
        <v/>
      </c>
    </row>
    <row r="270" spans="63:68" x14ac:dyDescent="0.15">
      <c r="BK270" s="68">
        <v>269</v>
      </c>
      <c r="BL270" s="600"/>
      <c r="BM270" s="594" t="s">
        <v>148</v>
      </c>
      <c r="BN270" s="477" t="s">
        <v>133</v>
      </c>
      <c r="BO270" s="422"/>
      <c r="BP270" s="44" t="str">
        <f t="shared" ca="1" si="3"/>
        <v/>
      </c>
    </row>
    <row r="271" spans="63:68" ht="13.5" customHeight="1" x14ac:dyDescent="0.15">
      <c r="BK271" s="68">
        <v>270</v>
      </c>
      <c r="BL271" s="600"/>
      <c r="BM271" s="595"/>
      <c r="BN271" s="576" t="s">
        <v>134</v>
      </c>
      <c r="BO271" s="577"/>
      <c r="BP271" s="44" t="str">
        <f t="shared" ca="1" si="3"/>
        <v/>
      </c>
    </row>
    <row r="272" spans="63:68" x14ac:dyDescent="0.15">
      <c r="BK272" s="68">
        <v>271</v>
      </c>
      <c r="BL272" s="600"/>
      <c r="BM272" s="595"/>
      <c r="BN272" s="576" t="s">
        <v>135</v>
      </c>
      <c r="BO272" s="577"/>
      <c r="BP272" s="44" t="str">
        <f t="shared" ref="BP272:BP335" ca="1" si="4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273" spans="63:68" x14ac:dyDescent="0.15">
      <c r="BK273" s="68">
        <v>272</v>
      </c>
      <c r="BL273" s="600"/>
      <c r="BM273" s="596"/>
      <c r="BN273" s="708" t="s">
        <v>60</v>
      </c>
      <c r="BO273" s="709"/>
      <c r="BP273" s="44" t="str">
        <f t="shared" ca="1" si="4"/>
        <v/>
      </c>
    </row>
    <row r="274" spans="63:68" x14ac:dyDescent="0.15">
      <c r="BK274" s="68">
        <v>273</v>
      </c>
      <c r="BL274" s="600"/>
      <c r="BM274" s="710" t="s">
        <v>149</v>
      </c>
      <c r="BN274" s="477" t="s">
        <v>133</v>
      </c>
      <c r="BO274" s="422"/>
      <c r="BP274" s="44" t="str">
        <f t="shared" ca="1" si="4"/>
        <v/>
      </c>
    </row>
    <row r="275" spans="63:68" x14ac:dyDescent="0.15">
      <c r="BK275" s="68">
        <v>274</v>
      </c>
      <c r="BL275" s="600"/>
      <c r="BM275" s="711"/>
      <c r="BN275" s="713" t="s">
        <v>134</v>
      </c>
      <c r="BO275" s="714"/>
      <c r="BP275" s="44" t="str">
        <f t="shared" ca="1" si="4"/>
        <v/>
      </c>
    </row>
    <row r="276" spans="63:68" x14ac:dyDescent="0.15">
      <c r="BK276" s="68">
        <v>275</v>
      </c>
      <c r="BL276" s="600"/>
      <c r="BM276" s="711"/>
      <c r="BN276" s="713" t="s">
        <v>135</v>
      </c>
      <c r="BO276" s="714"/>
      <c r="BP276" s="44" t="str">
        <f t="shared" ca="1" si="4"/>
        <v/>
      </c>
    </row>
    <row r="277" spans="63:68" x14ac:dyDescent="0.15">
      <c r="BK277" s="68">
        <v>276</v>
      </c>
      <c r="BL277" s="600"/>
      <c r="BM277" s="712"/>
      <c r="BN277" s="708" t="s">
        <v>60</v>
      </c>
      <c r="BO277" s="709"/>
      <c r="BP277" s="44" t="str">
        <f t="shared" ca="1" si="4"/>
        <v/>
      </c>
    </row>
    <row r="278" spans="63:68" x14ac:dyDescent="0.15">
      <c r="BK278" s="68">
        <v>277</v>
      </c>
      <c r="BL278" s="600"/>
      <c r="BM278" s="502" t="s">
        <v>150</v>
      </c>
      <c r="BN278" s="477" t="s">
        <v>133</v>
      </c>
      <c r="BO278" s="422"/>
      <c r="BP278" s="44" t="str">
        <f t="shared" ca="1" si="4"/>
        <v/>
      </c>
    </row>
    <row r="279" spans="63:68" x14ac:dyDescent="0.15">
      <c r="BK279" s="68">
        <v>278</v>
      </c>
      <c r="BL279" s="600"/>
      <c r="BM279" s="631"/>
      <c r="BN279" s="410" t="s">
        <v>134</v>
      </c>
      <c r="BO279" s="411"/>
      <c r="BP279" s="44" t="str">
        <f t="shared" ca="1" si="4"/>
        <v/>
      </c>
    </row>
    <row r="280" spans="63:68" x14ac:dyDescent="0.15">
      <c r="BK280" s="68">
        <v>279</v>
      </c>
      <c r="BL280" s="600"/>
      <c r="BM280" s="631"/>
      <c r="BN280" s="410" t="s">
        <v>135</v>
      </c>
      <c r="BO280" s="411"/>
      <c r="BP280" s="44" t="str">
        <f t="shared" ca="1" si="4"/>
        <v/>
      </c>
    </row>
    <row r="281" spans="63:68" x14ac:dyDescent="0.15">
      <c r="BK281" s="68">
        <v>280</v>
      </c>
      <c r="BL281" s="532"/>
      <c r="BM281" s="632"/>
      <c r="BN281" s="708" t="s">
        <v>60</v>
      </c>
      <c r="BO281" s="709"/>
      <c r="BP281" s="44" t="str">
        <f t="shared" ca="1" si="4"/>
        <v/>
      </c>
    </row>
    <row r="282" spans="63:68" x14ac:dyDescent="0.15">
      <c r="BK282" s="68">
        <v>281</v>
      </c>
      <c r="BL282" s="599" t="s">
        <v>151</v>
      </c>
      <c r="BM282" s="601" t="s">
        <v>152</v>
      </c>
      <c r="BN282" s="477" t="s">
        <v>133</v>
      </c>
      <c r="BO282" s="422"/>
      <c r="BP282" s="44" t="str">
        <f t="shared" ca="1" si="4"/>
        <v/>
      </c>
    </row>
    <row r="283" spans="63:68" x14ac:dyDescent="0.15">
      <c r="BK283" s="68">
        <v>282</v>
      </c>
      <c r="BL283" s="600"/>
      <c r="BM283" s="602"/>
      <c r="BN283" s="576" t="s">
        <v>153</v>
      </c>
      <c r="BO283" s="577"/>
      <c r="BP283" s="44" t="str">
        <f t="shared" ca="1" si="4"/>
        <v/>
      </c>
    </row>
    <row r="284" spans="63:68" x14ac:dyDescent="0.15">
      <c r="BK284" s="68">
        <v>283</v>
      </c>
      <c r="BL284" s="600"/>
      <c r="BM284" s="602"/>
      <c r="BN284" s="701" t="s">
        <v>154</v>
      </c>
      <c r="BO284" s="411"/>
      <c r="BP284" s="44" t="str">
        <f t="shared" ca="1" si="4"/>
        <v/>
      </c>
    </row>
    <row r="285" spans="63:68" x14ac:dyDescent="0.15">
      <c r="BK285" s="68">
        <v>284</v>
      </c>
      <c r="BL285" s="600"/>
      <c r="BM285" s="602"/>
      <c r="BN285" s="701" t="s">
        <v>155</v>
      </c>
      <c r="BO285" s="411"/>
      <c r="BP285" s="44" t="str">
        <f t="shared" ca="1" si="4"/>
        <v/>
      </c>
    </row>
    <row r="286" spans="63:68" x14ac:dyDescent="0.15">
      <c r="BK286" s="68">
        <v>285</v>
      </c>
      <c r="BL286" s="600"/>
      <c r="BM286" s="602"/>
      <c r="BN286" s="701" t="s">
        <v>156</v>
      </c>
      <c r="BO286" s="411"/>
      <c r="BP286" s="44" t="str">
        <f t="shared" ca="1" si="4"/>
        <v/>
      </c>
    </row>
    <row r="287" spans="63:68" x14ac:dyDescent="0.15">
      <c r="BK287" s="68">
        <v>286</v>
      </c>
      <c r="BL287" s="600"/>
      <c r="BM287" s="602"/>
      <c r="BN287" s="701" t="s">
        <v>157</v>
      </c>
      <c r="BO287" s="411"/>
      <c r="BP287" s="44" t="str">
        <f t="shared" ca="1" si="4"/>
        <v/>
      </c>
    </row>
    <row r="288" spans="63:68" x14ac:dyDescent="0.15">
      <c r="BK288" s="68">
        <v>287</v>
      </c>
      <c r="BL288" s="600"/>
      <c r="BM288" s="603"/>
      <c r="BN288" s="441" t="s">
        <v>60</v>
      </c>
      <c r="BO288" s="521"/>
      <c r="BP288" s="44" t="str">
        <f t="shared" ca="1" si="4"/>
        <v/>
      </c>
    </row>
    <row r="289" spans="63:68" x14ac:dyDescent="0.15">
      <c r="BK289" s="68">
        <v>288</v>
      </c>
      <c r="BL289" s="600"/>
      <c r="BM289" s="601" t="s">
        <v>158</v>
      </c>
      <c r="BN289" s="477" t="s">
        <v>133</v>
      </c>
      <c r="BO289" s="422"/>
      <c r="BP289" s="44" t="str">
        <f t="shared" ca="1" si="4"/>
        <v/>
      </c>
    </row>
    <row r="290" spans="63:68" x14ac:dyDescent="0.15">
      <c r="BK290" s="68">
        <v>289</v>
      </c>
      <c r="BL290" s="600"/>
      <c r="BM290" s="602"/>
      <c r="BN290" s="576" t="s">
        <v>153</v>
      </c>
      <c r="BO290" s="577"/>
      <c r="BP290" s="44" t="str">
        <f t="shared" ca="1" si="4"/>
        <v/>
      </c>
    </row>
    <row r="291" spans="63:68" x14ac:dyDescent="0.15">
      <c r="BK291" s="68">
        <v>290</v>
      </c>
      <c r="BL291" s="600"/>
      <c r="BM291" s="602"/>
      <c r="BN291" s="410" t="s">
        <v>159</v>
      </c>
      <c r="BO291" s="411"/>
      <c r="BP291" s="44" t="str">
        <f t="shared" ca="1" si="4"/>
        <v/>
      </c>
    </row>
    <row r="292" spans="63:68" x14ac:dyDescent="0.15">
      <c r="BK292" s="68">
        <v>291</v>
      </c>
      <c r="BL292" s="600"/>
      <c r="BM292" s="602"/>
      <c r="BN292" s="701" t="s">
        <v>160</v>
      </c>
      <c r="BO292" s="411"/>
      <c r="BP292" s="44" t="str">
        <f t="shared" ca="1" si="4"/>
        <v/>
      </c>
    </row>
    <row r="293" spans="63:68" x14ac:dyDescent="0.15">
      <c r="BK293" s="68">
        <v>292</v>
      </c>
      <c r="BL293" s="600"/>
      <c r="BM293" s="602"/>
      <c r="BN293" s="701" t="s">
        <v>161</v>
      </c>
      <c r="BO293" s="411"/>
      <c r="BP293" s="44" t="str">
        <f t="shared" ca="1" si="4"/>
        <v/>
      </c>
    </row>
    <row r="294" spans="63:68" x14ac:dyDescent="0.15">
      <c r="BK294" s="68">
        <v>293</v>
      </c>
      <c r="BL294" s="600"/>
      <c r="BM294" s="603"/>
      <c r="BN294" s="441" t="s">
        <v>60</v>
      </c>
      <c r="BO294" s="521"/>
      <c r="BP294" s="44" t="str">
        <f t="shared" ca="1" si="4"/>
        <v/>
      </c>
    </row>
    <row r="295" spans="63:68" x14ac:dyDescent="0.15">
      <c r="BK295" s="68">
        <v>294</v>
      </c>
      <c r="BL295" s="600"/>
      <c r="BM295" s="693" t="s">
        <v>162</v>
      </c>
      <c r="BN295" s="477" t="s">
        <v>133</v>
      </c>
      <c r="BO295" s="422"/>
      <c r="BP295" s="44" t="str">
        <f t="shared" ca="1" si="4"/>
        <v/>
      </c>
    </row>
    <row r="296" spans="63:68" x14ac:dyDescent="0.15">
      <c r="BK296" s="68">
        <v>295</v>
      </c>
      <c r="BL296" s="600"/>
      <c r="BM296" s="694"/>
      <c r="BN296" s="410" t="s">
        <v>153</v>
      </c>
      <c r="BO296" s="411"/>
      <c r="BP296" s="44" t="str">
        <f t="shared" ca="1" si="4"/>
        <v/>
      </c>
    </row>
    <row r="297" spans="63:68" x14ac:dyDescent="0.15">
      <c r="BK297" s="68">
        <v>296</v>
      </c>
      <c r="BL297" s="600"/>
      <c r="BM297" s="694"/>
      <c r="BN297" s="701" t="s">
        <v>163</v>
      </c>
      <c r="BO297" s="411"/>
      <c r="BP297" s="44" t="str">
        <f t="shared" ca="1" si="4"/>
        <v/>
      </c>
    </row>
    <row r="298" spans="63:68" x14ac:dyDescent="0.15">
      <c r="BK298" s="68">
        <v>297</v>
      </c>
      <c r="BL298" s="600"/>
      <c r="BM298" s="694"/>
      <c r="BN298" s="701" t="s">
        <v>164</v>
      </c>
      <c r="BO298" s="411"/>
      <c r="BP298" s="44" t="str">
        <f t="shared" ca="1" si="4"/>
        <v/>
      </c>
    </row>
    <row r="299" spans="63:68" x14ac:dyDescent="0.15">
      <c r="BK299" s="68">
        <v>298</v>
      </c>
      <c r="BL299" s="600"/>
      <c r="BM299" s="695"/>
      <c r="BN299" s="441" t="s">
        <v>60</v>
      </c>
      <c r="BO299" s="521"/>
      <c r="BP299" s="44" t="str">
        <f t="shared" ca="1" si="4"/>
        <v/>
      </c>
    </row>
    <row r="300" spans="63:68" x14ac:dyDescent="0.15">
      <c r="BK300" s="68">
        <v>299</v>
      </c>
      <c r="BL300" s="600"/>
      <c r="BM300" s="601" t="s">
        <v>165</v>
      </c>
      <c r="BN300" s="477" t="s">
        <v>133</v>
      </c>
      <c r="BO300" s="422"/>
      <c r="BP300" s="44" t="str">
        <f t="shared" ca="1" si="4"/>
        <v/>
      </c>
    </row>
    <row r="301" spans="63:68" x14ac:dyDescent="0.15">
      <c r="BK301" s="68">
        <v>300</v>
      </c>
      <c r="BL301" s="600"/>
      <c r="BM301" s="602"/>
      <c r="BN301" s="576" t="s">
        <v>153</v>
      </c>
      <c r="BO301" s="577"/>
      <c r="BP301" s="44" t="str">
        <f t="shared" ca="1" si="4"/>
        <v/>
      </c>
    </row>
    <row r="302" spans="63:68" x14ac:dyDescent="0.15">
      <c r="BK302" s="68">
        <v>301</v>
      </c>
      <c r="BL302" s="600"/>
      <c r="BM302" s="602"/>
      <c r="BN302" s="701" t="s">
        <v>166</v>
      </c>
      <c r="BO302" s="411"/>
      <c r="BP302" s="44" t="str">
        <f t="shared" ca="1" si="4"/>
        <v/>
      </c>
    </row>
    <row r="303" spans="63:68" x14ac:dyDescent="0.15">
      <c r="BK303" s="68">
        <v>302</v>
      </c>
      <c r="BL303" s="600"/>
      <c r="BM303" s="602"/>
      <c r="BN303" s="701" t="s">
        <v>167</v>
      </c>
      <c r="BO303" s="411"/>
      <c r="BP303" s="44" t="str">
        <f t="shared" ca="1" si="4"/>
        <v/>
      </c>
    </row>
    <row r="304" spans="63:68" x14ac:dyDescent="0.15">
      <c r="BK304" s="68">
        <v>303</v>
      </c>
      <c r="BL304" s="600"/>
      <c r="BM304" s="602"/>
      <c r="BN304" s="701" t="s">
        <v>168</v>
      </c>
      <c r="BO304" s="411"/>
      <c r="BP304" s="44" t="str">
        <f t="shared" ca="1" si="4"/>
        <v/>
      </c>
    </row>
    <row r="305" spans="63:68" x14ac:dyDescent="0.15">
      <c r="BK305" s="68">
        <v>304</v>
      </c>
      <c r="BL305" s="600"/>
      <c r="BM305" s="602"/>
      <c r="BN305" s="701" t="s">
        <v>169</v>
      </c>
      <c r="BO305" s="411"/>
      <c r="BP305" s="44" t="str">
        <f t="shared" ca="1" si="4"/>
        <v/>
      </c>
    </row>
    <row r="306" spans="63:68" x14ac:dyDescent="0.15">
      <c r="BK306" s="68">
        <v>305</v>
      </c>
      <c r="BL306" s="600"/>
      <c r="BM306" s="602"/>
      <c r="BN306" s="701" t="s">
        <v>170</v>
      </c>
      <c r="BO306" s="411"/>
      <c r="BP306" s="44" t="str">
        <f t="shared" ca="1" si="4"/>
        <v/>
      </c>
    </row>
    <row r="307" spans="63:68" x14ac:dyDescent="0.15">
      <c r="BK307" s="68">
        <v>306</v>
      </c>
      <c r="BL307" s="600"/>
      <c r="BM307" s="603"/>
      <c r="BN307" s="441" t="s">
        <v>60</v>
      </c>
      <c r="BO307" s="521"/>
      <c r="BP307" s="44" t="str">
        <f t="shared" ca="1" si="4"/>
        <v/>
      </c>
    </row>
    <row r="308" spans="63:68" x14ac:dyDescent="0.15">
      <c r="BK308" s="68">
        <v>307</v>
      </c>
      <c r="BL308" s="600"/>
      <c r="BM308" s="601" t="s">
        <v>171</v>
      </c>
      <c r="BN308" s="477" t="s">
        <v>133</v>
      </c>
      <c r="BO308" s="422"/>
      <c r="BP308" s="44" t="str">
        <f t="shared" ca="1" si="4"/>
        <v/>
      </c>
    </row>
    <row r="309" spans="63:68" x14ac:dyDescent="0.15">
      <c r="BK309" s="68">
        <v>308</v>
      </c>
      <c r="BL309" s="600"/>
      <c r="BM309" s="602"/>
      <c r="BN309" s="576" t="s">
        <v>153</v>
      </c>
      <c r="BO309" s="577"/>
      <c r="BP309" s="44" t="str">
        <f t="shared" ca="1" si="4"/>
        <v/>
      </c>
    </row>
    <row r="310" spans="63:68" x14ac:dyDescent="0.15">
      <c r="BK310" s="68">
        <v>309</v>
      </c>
      <c r="BL310" s="600"/>
      <c r="BM310" s="602"/>
      <c r="BN310" s="701" t="s">
        <v>172</v>
      </c>
      <c r="BO310" s="702"/>
      <c r="BP310" s="44" t="str">
        <f t="shared" ca="1" si="4"/>
        <v/>
      </c>
    </row>
    <row r="311" spans="63:68" x14ac:dyDescent="0.15">
      <c r="BK311" s="68">
        <v>310</v>
      </c>
      <c r="BL311" s="600"/>
      <c r="BM311" s="602"/>
      <c r="BN311" s="701" t="s">
        <v>173</v>
      </c>
      <c r="BO311" s="702"/>
      <c r="BP311" s="44" t="str">
        <f t="shared" ca="1" si="4"/>
        <v/>
      </c>
    </row>
    <row r="312" spans="63:68" x14ac:dyDescent="0.15">
      <c r="BK312" s="68">
        <v>311</v>
      </c>
      <c r="BL312" s="600"/>
      <c r="BM312" s="602"/>
      <c r="BN312" s="701" t="s">
        <v>174</v>
      </c>
      <c r="BO312" s="702"/>
      <c r="BP312" s="44" t="str">
        <f t="shared" ca="1" si="4"/>
        <v/>
      </c>
    </row>
    <row r="313" spans="63:68" x14ac:dyDescent="0.15">
      <c r="BK313" s="68">
        <v>312</v>
      </c>
      <c r="BL313" s="600"/>
      <c r="BM313" s="603"/>
      <c r="BN313" s="441" t="s">
        <v>60</v>
      </c>
      <c r="BO313" s="521"/>
      <c r="BP313" s="44" t="str">
        <f t="shared" ca="1" si="4"/>
        <v/>
      </c>
    </row>
    <row r="314" spans="63:68" x14ac:dyDescent="0.15">
      <c r="BK314" s="68">
        <v>313</v>
      </c>
      <c r="BL314" s="600"/>
      <c r="BM314" s="502" t="s">
        <v>175</v>
      </c>
      <c r="BN314" s="477" t="s">
        <v>176</v>
      </c>
      <c r="BO314" s="422"/>
      <c r="BP314" s="44" t="str">
        <f t="shared" ca="1" si="4"/>
        <v/>
      </c>
    </row>
    <row r="315" spans="63:68" x14ac:dyDescent="0.15">
      <c r="BK315" s="68">
        <v>314</v>
      </c>
      <c r="BL315" s="600"/>
      <c r="BM315" s="503"/>
      <c r="BN315" s="410" t="s">
        <v>177</v>
      </c>
      <c r="BO315" s="411"/>
      <c r="BP315" s="44" t="str">
        <f t="shared" ca="1" si="4"/>
        <v/>
      </c>
    </row>
    <row r="316" spans="63:68" x14ac:dyDescent="0.15">
      <c r="BK316" s="68">
        <v>315</v>
      </c>
      <c r="BL316" s="600"/>
      <c r="BM316" s="503"/>
      <c r="BN316" s="701" t="s">
        <v>178</v>
      </c>
      <c r="BO316" s="411"/>
      <c r="BP316" s="44" t="str">
        <f t="shared" ca="1" si="4"/>
        <v/>
      </c>
    </row>
    <row r="317" spans="63:68" x14ac:dyDescent="0.15">
      <c r="BK317" s="68">
        <v>316</v>
      </c>
      <c r="BL317" s="600"/>
      <c r="BM317" s="504"/>
      <c r="BN317" s="441" t="s">
        <v>60</v>
      </c>
      <c r="BO317" s="521"/>
      <c r="BP317" s="44" t="str">
        <f t="shared" ca="1" si="4"/>
        <v/>
      </c>
    </row>
    <row r="318" spans="63:68" x14ac:dyDescent="0.15">
      <c r="BK318" s="68">
        <v>317</v>
      </c>
      <c r="BL318" s="600"/>
      <c r="BM318" s="502" t="s">
        <v>180</v>
      </c>
      <c r="BN318" s="477" t="s">
        <v>176</v>
      </c>
      <c r="BO318" s="422"/>
      <c r="BP318" s="44" t="str">
        <f t="shared" ca="1" si="4"/>
        <v/>
      </c>
    </row>
    <row r="319" spans="63:68" x14ac:dyDescent="0.15">
      <c r="BK319" s="68">
        <v>318</v>
      </c>
      <c r="BL319" s="600"/>
      <c r="BM319" s="503"/>
      <c r="BN319" s="410" t="s">
        <v>177</v>
      </c>
      <c r="BO319" s="411"/>
      <c r="BP319" s="44" t="str">
        <f t="shared" ca="1" si="4"/>
        <v/>
      </c>
    </row>
    <row r="320" spans="63:68" x14ac:dyDescent="0.15">
      <c r="BK320" s="68">
        <v>319</v>
      </c>
      <c r="BL320" s="600"/>
      <c r="BM320" s="503"/>
      <c r="BN320" s="701" t="s">
        <v>181</v>
      </c>
      <c r="BO320" s="411"/>
      <c r="BP320" s="44" t="str">
        <f t="shared" ca="1" si="4"/>
        <v/>
      </c>
    </row>
    <row r="321" spans="63:68" x14ac:dyDescent="0.15">
      <c r="BK321" s="68">
        <v>320</v>
      </c>
      <c r="BL321" s="600"/>
      <c r="BM321" s="504"/>
      <c r="BN321" s="441" t="s">
        <v>60</v>
      </c>
      <c r="BO321" s="521"/>
      <c r="BP321" s="44" t="str">
        <f t="shared" ca="1" si="4"/>
        <v/>
      </c>
    </row>
    <row r="322" spans="63:68" x14ac:dyDescent="0.15">
      <c r="BK322" s="68">
        <v>321</v>
      </c>
      <c r="BL322" s="600"/>
      <c r="BM322" s="502" t="s">
        <v>182</v>
      </c>
      <c r="BN322" s="477" t="s">
        <v>133</v>
      </c>
      <c r="BO322" s="422"/>
      <c r="BP322" s="44" t="str">
        <f t="shared" ca="1" si="4"/>
        <v/>
      </c>
    </row>
    <row r="323" spans="63:68" x14ac:dyDescent="0.15">
      <c r="BK323" s="68">
        <v>322</v>
      </c>
      <c r="BL323" s="600"/>
      <c r="BM323" s="503"/>
      <c r="BN323" s="410" t="s">
        <v>153</v>
      </c>
      <c r="BO323" s="411"/>
      <c r="BP323" s="44" t="str">
        <f t="shared" ca="1" si="4"/>
        <v/>
      </c>
    </row>
    <row r="324" spans="63:68" x14ac:dyDescent="0.15">
      <c r="BK324" s="68">
        <v>323</v>
      </c>
      <c r="BL324" s="600"/>
      <c r="BM324" s="504"/>
      <c r="BN324" s="441" t="s">
        <v>60</v>
      </c>
      <c r="BO324" s="521"/>
      <c r="BP324" s="44" t="str">
        <f t="shared" ca="1" si="4"/>
        <v/>
      </c>
    </row>
    <row r="325" spans="63:68" x14ac:dyDescent="0.15">
      <c r="BK325" s="68">
        <v>324</v>
      </c>
      <c r="BL325" s="600"/>
      <c r="BM325" s="502" t="s">
        <v>183</v>
      </c>
      <c r="BN325" s="477" t="s">
        <v>176</v>
      </c>
      <c r="BO325" s="422"/>
      <c r="BP325" s="44" t="str">
        <f t="shared" ca="1" si="4"/>
        <v/>
      </c>
    </row>
    <row r="326" spans="63:68" x14ac:dyDescent="0.15">
      <c r="BK326" s="68">
        <v>325</v>
      </c>
      <c r="BL326" s="600"/>
      <c r="BM326" s="503"/>
      <c r="BN326" s="410" t="s">
        <v>177</v>
      </c>
      <c r="BO326" s="411"/>
      <c r="BP326" s="44" t="str">
        <f t="shared" ca="1" si="4"/>
        <v/>
      </c>
    </row>
    <row r="327" spans="63:68" x14ac:dyDescent="0.15">
      <c r="BK327" s="68">
        <v>326</v>
      </c>
      <c r="BL327" s="600"/>
      <c r="BM327" s="504"/>
      <c r="BN327" s="441" t="s">
        <v>60</v>
      </c>
      <c r="BO327" s="521"/>
      <c r="BP327" s="44" t="str">
        <f t="shared" ca="1" si="4"/>
        <v/>
      </c>
    </row>
    <row r="328" spans="63:68" x14ac:dyDescent="0.15">
      <c r="BK328" s="68">
        <v>327</v>
      </c>
      <c r="BL328" s="600"/>
      <c r="BM328" s="693" t="s">
        <v>184</v>
      </c>
      <c r="BN328" s="477" t="s">
        <v>176</v>
      </c>
      <c r="BO328" s="422"/>
      <c r="BP328" s="44" t="str">
        <f t="shared" ca="1" si="4"/>
        <v/>
      </c>
    </row>
    <row r="329" spans="63:68" x14ac:dyDescent="0.15">
      <c r="BK329" s="68">
        <v>328</v>
      </c>
      <c r="BL329" s="600"/>
      <c r="BM329" s="694"/>
      <c r="BN329" s="410" t="s">
        <v>177</v>
      </c>
      <c r="BO329" s="411"/>
      <c r="BP329" s="44" t="str">
        <f t="shared" ca="1" si="4"/>
        <v/>
      </c>
    </row>
    <row r="330" spans="63:68" x14ac:dyDescent="0.15">
      <c r="BK330" s="68">
        <v>329</v>
      </c>
      <c r="BL330" s="600"/>
      <c r="BM330" s="694"/>
      <c r="BN330" s="701" t="s">
        <v>185</v>
      </c>
      <c r="BO330" s="411"/>
      <c r="BP330" s="44" t="str">
        <f t="shared" ca="1" si="4"/>
        <v/>
      </c>
    </row>
    <row r="331" spans="63:68" x14ac:dyDescent="0.15">
      <c r="BK331" s="68">
        <v>330</v>
      </c>
      <c r="BL331" s="600"/>
      <c r="BM331" s="695"/>
      <c r="BN331" s="441" t="s">
        <v>60</v>
      </c>
      <c r="BO331" s="521"/>
      <c r="BP331" s="44" t="str">
        <f t="shared" ca="1" si="4"/>
        <v/>
      </c>
    </row>
    <row r="332" spans="63:68" x14ac:dyDescent="0.15">
      <c r="BK332" s="68">
        <v>331</v>
      </c>
      <c r="BL332" s="600"/>
      <c r="BM332" s="693" t="s">
        <v>187</v>
      </c>
      <c r="BN332" s="477" t="s">
        <v>176</v>
      </c>
      <c r="BO332" s="422"/>
      <c r="BP332" s="44" t="str">
        <f t="shared" ca="1" si="4"/>
        <v/>
      </c>
    </row>
    <row r="333" spans="63:68" x14ac:dyDescent="0.15">
      <c r="BK333" s="68">
        <v>332</v>
      </c>
      <c r="BL333" s="600"/>
      <c r="BM333" s="694"/>
      <c r="BN333" s="410" t="s">
        <v>177</v>
      </c>
      <c r="BO333" s="411"/>
      <c r="BP333" s="44" t="str">
        <f t="shared" ca="1" si="4"/>
        <v/>
      </c>
    </row>
    <row r="334" spans="63:68" x14ac:dyDescent="0.15">
      <c r="BK334" s="68">
        <v>333</v>
      </c>
      <c r="BL334" s="600"/>
      <c r="BM334" s="694"/>
      <c r="BN334" s="701" t="s">
        <v>185</v>
      </c>
      <c r="BO334" s="411"/>
      <c r="BP334" s="44" t="str">
        <f t="shared" ca="1" si="4"/>
        <v/>
      </c>
    </row>
    <row r="335" spans="63:68" x14ac:dyDescent="0.15">
      <c r="BK335" s="68">
        <v>334</v>
      </c>
      <c r="BL335" s="600"/>
      <c r="BM335" s="695"/>
      <c r="BN335" s="441" t="s">
        <v>60</v>
      </c>
      <c r="BO335" s="521"/>
      <c r="BP335" s="44" t="str">
        <f t="shared" ca="1" si="4"/>
        <v/>
      </c>
    </row>
    <row r="336" spans="63:68" x14ac:dyDescent="0.15">
      <c r="BK336" s="68">
        <v>335</v>
      </c>
      <c r="BL336" s="600"/>
      <c r="BM336" s="502" t="s">
        <v>188</v>
      </c>
      <c r="BN336" s="477" t="s">
        <v>133</v>
      </c>
      <c r="BO336" s="422"/>
      <c r="BP336" s="44" t="str">
        <f t="shared" ref="BP336:BP399" ca="1" si="5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337" spans="63:68" x14ac:dyDescent="0.15">
      <c r="BK337" s="68">
        <v>336</v>
      </c>
      <c r="BL337" s="600"/>
      <c r="BM337" s="503"/>
      <c r="BN337" s="410" t="s">
        <v>134</v>
      </c>
      <c r="BO337" s="411"/>
      <c r="BP337" s="44" t="str">
        <f t="shared" ca="1" si="5"/>
        <v/>
      </c>
    </row>
    <row r="338" spans="63:68" x14ac:dyDescent="0.15">
      <c r="BK338" s="68">
        <v>337</v>
      </c>
      <c r="BL338" s="600"/>
      <c r="BM338" s="503"/>
      <c r="BN338" s="410" t="s">
        <v>135</v>
      </c>
      <c r="BO338" s="411"/>
      <c r="BP338" s="44" t="str">
        <f t="shared" ca="1" si="5"/>
        <v/>
      </c>
    </row>
    <row r="339" spans="63:68" x14ac:dyDescent="0.15">
      <c r="BK339" s="68">
        <v>338</v>
      </c>
      <c r="BL339" s="600"/>
      <c r="BM339" s="504"/>
      <c r="BN339" s="441" t="s">
        <v>60</v>
      </c>
      <c r="BO339" s="521"/>
      <c r="BP339" s="44" t="str">
        <f t="shared" ca="1" si="5"/>
        <v/>
      </c>
    </row>
    <row r="340" spans="63:68" x14ac:dyDescent="0.15">
      <c r="BK340" s="68">
        <v>339</v>
      </c>
      <c r="BL340" s="600"/>
      <c r="BM340" s="594" t="s">
        <v>189</v>
      </c>
      <c r="BN340" s="477" t="s">
        <v>176</v>
      </c>
      <c r="BO340" s="422"/>
      <c r="BP340" s="44" t="str">
        <f t="shared" ca="1" si="5"/>
        <v/>
      </c>
    </row>
    <row r="341" spans="63:68" x14ac:dyDescent="0.15">
      <c r="BK341" s="68">
        <v>340</v>
      </c>
      <c r="BL341" s="600"/>
      <c r="BM341" s="595"/>
      <c r="BN341" s="576" t="s">
        <v>177</v>
      </c>
      <c r="BO341" s="577"/>
      <c r="BP341" s="44" t="str">
        <f t="shared" ca="1" si="5"/>
        <v/>
      </c>
    </row>
    <row r="342" spans="63:68" x14ac:dyDescent="0.15">
      <c r="BK342" s="68">
        <v>341</v>
      </c>
      <c r="BL342" s="600"/>
      <c r="BM342" s="596"/>
      <c r="BN342" s="441" t="s">
        <v>60</v>
      </c>
      <c r="BO342" s="521"/>
      <c r="BP342" s="44" t="str">
        <f t="shared" ca="1" si="5"/>
        <v/>
      </c>
    </row>
    <row r="343" spans="63:68" x14ac:dyDescent="0.15">
      <c r="BK343" s="68">
        <v>342</v>
      </c>
      <c r="BL343" s="600"/>
      <c r="BM343" s="502" t="s">
        <v>190</v>
      </c>
      <c r="BN343" s="477" t="s">
        <v>133</v>
      </c>
      <c r="BO343" s="422"/>
      <c r="BP343" s="44" t="str">
        <f t="shared" ca="1" si="5"/>
        <v/>
      </c>
    </row>
    <row r="344" spans="63:68" x14ac:dyDescent="0.15">
      <c r="BK344" s="68">
        <v>343</v>
      </c>
      <c r="BL344" s="600"/>
      <c r="BM344" s="503"/>
      <c r="BN344" s="410" t="s">
        <v>153</v>
      </c>
      <c r="BO344" s="411"/>
      <c r="BP344" s="44" t="str">
        <f t="shared" ca="1" si="5"/>
        <v/>
      </c>
    </row>
    <row r="345" spans="63:68" x14ac:dyDescent="0.15">
      <c r="BK345" s="68">
        <v>344</v>
      </c>
      <c r="BL345" s="600"/>
      <c r="BM345" s="504"/>
      <c r="BN345" s="441" t="s">
        <v>60</v>
      </c>
      <c r="BO345" s="521"/>
      <c r="BP345" s="44" t="str">
        <f t="shared" ca="1" si="5"/>
        <v/>
      </c>
    </row>
    <row r="346" spans="63:68" x14ac:dyDescent="0.15">
      <c r="BK346" s="68">
        <v>345</v>
      </c>
      <c r="BL346" s="600"/>
      <c r="BM346" s="502" t="s">
        <v>191</v>
      </c>
      <c r="BN346" s="477" t="s">
        <v>133</v>
      </c>
      <c r="BO346" s="422"/>
      <c r="BP346" s="44" t="str">
        <f t="shared" ca="1" si="5"/>
        <v/>
      </c>
    </row>
    <row r="347" spans="63:68" x14ac:dyDescent="0.15">
      <c r="BK347" s="68">
        <v>346</v>
      </c>
      <c r="BL347" s="600"/>
      <c r="BM347" s="503"/>
      <c r="BN347" s="410" t="s">
        <v>134</v>
      </c>
      <c r="BO347" s="411"/>
      <c r="BP347" s="44" t="str">
        <f t="shared" ca="1" si="5"/>
        <v/>
      </c>
    </row>
    <row r="348" spans="63:68" x14ac:dyDescent="0.15">
      <c r="BK348" s="68">
        <v>347</v>
      </c>
      <c r="BL348" s="600"/>
      <c r="BM348" s="503"/>
      <c r="BN348" s="410" t="s">
        <v>135</v>
      </c>
      <c r="BO348" s="411"/>
      <c r="BP348" s="44" t="str">
        <f t="shared" ca="1" si="5"/>
        <v/>
      </c>
    </row>
    <row r="349" spans="63:68" ht="13.5" customHeight="1" x14ac:dyDescent="0.15">
      <c r="BK349" s="68">
        <v>348</v>
      </c>
      <c r="BL349" s="600"/>
      <c r="BM349" s="504"/>
      <c r="BN349" s="441" t="s">
        <v>60</v>
      </c>
      <c r="BO349" s="521"/>
      <c r="BP349" s="44" t="str">
        <f t="shared" ca="1" si="5"/>
        <v/>
      </c>
    </row>
    <row r="350" spans="63:68" x14ac:dyDescent="0.15">
      <c r="BK350" s="68">
        <v>349</v>
      </c>
      <c r="BL350" s="600"/>
      <c r="BM350" s="693" t="s">
        <v>192</v>
      </c>
      <c r="BN350" s="477" t="s">
        <v>176</v>
      </c>
      <c r="BO350" s="422"/>
      <c r="BP350" s="44" t="str">
        <f t="shared" ca="1" si="5"/>
        <v/>
      </c>
    </row>
    <row r="351" spans="63:68" x14ac:dyDescent="0.15">
      <c r="BK351" s="68">
        <v>350</v>
      </c>
      <c r="BL351" s="600"/>
      <c r="BM351" s="694"/>
      <c r="BN351" s="410" t="s">
        <v>177</v>
      </c>
      <c r="BO351" s="411"/>
      <c r="BP351" s="44" t="str">
        <f t="shared" ca="1" si="5"/>
        <v/>
      </c>
    </row>
    <row r="352" spans="63:68" x14ac:dyDescent="0.15">
      <c r="BK352" s="68">
        <v>351</v>
      </c>
      <c r="BL352" s="600"/>
      <c r="BM352" s="694"/>
      <c r="BN352" s="701" t="s">
        <v>193</v>
      </c>
      <c r="BO352" s="411"/>
      <c r="BP352" s="44" t="str">
        <f t="shared" ca="1" si="5"/>
        <v/>
      </c>
    </row>
    <row r="353" spans="63:68" x14ac:dyDescent="0.15">
      <c r="BK353" s="68">
        <v>352</v>
      </c>
      <c r="BL353" s="600"/>
      <c r="BM353" s="694"/>
      <c r="BN353" s="701" t="s">
        <v>194</v>
      </c>
      <c r="BO353" s="411"/>
      <c r="BP353" s="44" t="str">
        <f t="shared" ca="1" si="5"/>
        <v/>
      </c>
    </row>
    <row r="354" spans="63:68" x14ac:dyDescent="0.15">
      <c r="BK354" s="68">
        <v>353</v>
      </c>
      <c r="BL354" s="600"/>
      <c r="BM354" s="694"/>
      <c r="BN354" s="701" t="s">
        <v>195</v>
      </c>
      <c r="BO354" s="411"/>
      <c r="BP354" s="44" t="str">
        <f t="shared" ca="1" si="5"/>
        <v/>
      </c>
    </row>
    <row r="355" spans="63:68" x14ac:dyDescent="0.15">
      <c r="BK355" s="68">
        <v>354</v>
      </c>
      <c r="BL355" s="600"/>
      <c r="BM355" s="694"/>
      <c r="BN355" s="701" t="s">
        <v>196</v>
      </c>
      <c r="BO355" s="411"/>
      <c r="BP355" s="44" t="str">
        <f t="shared" ca="1" si="5"/>
        <v/>
      </c>
    </row>
    <row r="356" spans="63:68" x14ac:dyDescent="0.15">
      <c r="BK356" s="68">
        <v>355</v>
      </c>
      <c r="BL356" s="600"/>
      <c r="BM356" s="695"/>
      <c r="BN356" s="441" t="s">
        <v>60</v>
      </c>
      <c r="BO356" s="521"/>
      <c r="BP356" s="44" t="str">
        <f t="shared" ca="1" si="5"/>
        <v/>
      </c>
    </row>
    <row r="357" spans="63:68" x14ac:dyDescent="0.15">
      <c r="BK357" s="68">
        <v>356</v>
      </c>
      <c r="BL357" s="600"/>
      <c r="BM357" s="503" t="s">
        <v>197</v>
      </c>
      <c r="BN357" s="625" t="s">
        <v>133</v>
      </c>
      <c r="BO357" s="455"/>
      <c r="BP357" s="44" t="str">
        <f t="shared" ca="1" si="5"/>
        <v/>
      </c>
    </row>
    <row r="358" spans="63:68" x14ac:dyDescent="0.15">
      <c r="BK358" s="68">
        <v>357</v>
      </c>
      <c r="BL358" s="600"/>
      <c r="BM358" s="503"/>
      <c r="BN358" s="410" t="s">
        <v>153</v>
      </c>
      <c r="BO358" s="411"/>
      <c r="BP358" s="44" t="str">
        <f t="shared" ca="1" si="5"/>
        <v/>
      </c>
    </row>
    <row r="359" spans="63:68" x14ac:dyDescent="0.15">
      <c r="BK359" s="68">
        <v>358</v>
      </c>
      <c r="BL359" s="532"/>
      <c r="BM359" s="632"/>
      <c r="BN359" s="410" t="s">
        <v>60</v>
      </c>
      <c r="BO359" s="516"/>
      <c r="BP359" s="44" t="str">
        <f t="shared" ca="1" si="5"/>
        <v/>
      </c>
    </row>
    <row r="360" spans="63:68" ht="13.5" customHeight="1" x14ac:dyDescent="0.15">
      <c r="BK360" s="68">
        <v>359</v>
      </c>
      <c r="BL360" s="599" t="s">
        <v>198</v>
      </c>
      <c r="BM360" s="502" t="s">
        <v>199</v>
      </c>
      <c r="BN360" s="477" t="s">
        <v>176</v>
      </c>
      <c r="BO360" s="422"/>
      <c r="BP360" s="44" t="str">
        <f t="shared" ca="1" si="5"/>
        <v/>
      </c>
    </row>
    <row r="361" spans="63:68" x14ac:dyDescent="0.15">
      <c r="BK361" s="68">
        <v>360</v>
      </c>
      <c r="BL361" s="715"/>
      <c r="BM361" s="503"/>
      <c r="BN361" s="410" t="s">
        <v>177</v>
      </c>
      <c r="BO361" s="411"/>
      <c r="BP361" s="44" t="str">
        <f t="shared" ca="1" si="5"/>
        <v/>
      </c>
    </row>
    <row r="362" spans="63:68" x14ac:dyDescent="0.15">
      <c r="BK362" s="68">
        <v>361</v>
      </c>
      <c r="BL362" s="600"/>
      <c r="BM362" s="631"/>
      <c r="BN362" s="623" t="s">
        <v>200</v>
      </c>
      <c r="BO362" s="87" t="s">
        <v>305</v>
      </c>
      <c r="BP362" s="44" t="str">
        <f t="shared" ca="1" si="5"/>
        <v/>
      </c>
    </row>
    <row r="363" spans="63:68" x14ac:dyDescent="0.15">
      <c r="BK363" s="68">
        <v>362</v>
      </c>
      <c r="BL363" s="600"/>
      <c r="BM363" s="631"/>
      <c r="BN363" s="625"/>
      <c r="BO363" s="87" t="s">
        <v>306</v>
      </c>
      <c r="BP363" s="44" t="str">
        <f t="shared" ca="1" si="5"/>
        <v/>
      </c>
    </row>
    <row r="364" spans="63:68" x14ac:dyDescent="0.15">
      <c r="BK364" s="68">
        <v>363</v>
      </c>
      <c r="BL364" s="600"/>
      <c r="BM364" s="632"/>
      <c r="BN364" s="441" t="s">
        <v>60</v>
      </c>
      <c r="BO364" s="521"/>
      <c r="BP364" s="44" t="str">
        <f t="shared" ca="1" si="5"/>
        <v/>
      </c>
    </row>
    <row r="365" spans="63:68" x14ac:dyDescent="0.15">
      <c r="BK365" s="68">
        <v>364</v>
      </c>
      <c r="BL365" s="600"/>
      <c r="BM365" s="693" t="s">
        <v>201</v>
      </c>
      <c r="BN365" s="477" t="s">
        <v>133</v>
      </c>
      <c r="BO365" s="422"/>
      <c r="BP365" s="44" t="str">
        <f t="shared" ca="1" si="5"/>
        <v/>
      </c>
    </row>
    <row r="366" spans="63:68" x14ac:dyDescent="0.15">
      <c r="BK366" s="68">
        <v>365</v>
      </c>
      <c r="BL366" s="600"/>
      <c r="BM366" s="694"/>
      <c r="BN366" s="410" t="s">
        <v>153</v>
      </c>
      <c r="BO366" s="411"/>
      <c r="BP366" s="44" t="str">
        <f t="shared" ca="1" si="5"/>
        <v/>
      </c>
    </row>
    <row r="367" spans="63:68" x14ac:dyDescent="0.15">
      <c r="BK367" s="68">
        <v>366</v>
      </c>
      <c r="BL367" s="600"/>
      <c r="BM367" s="695"/>
      <c r="BN367" s="441" t="s">
        <v>60</v>
      </c>
      <c r="BO367" s="521"/>
      <c r="BP367" s="44" t="str">
        <f t="shared" ca="1" si="5"/>
        <v/>
      </c>
    </row>
    <row r="368" spans="63:68" x14ac:dyDescent="0.15">
      <c r="BK368" s="68">
        <v>367</v>
      </c>
      <c r="BL368" s="600"/>
      <c r="BM368" s="594" t="s">
        <v>202</v>
      </c>
      <c r="BN368" s="477" t="s">
        <v>133</v>
      </c>
      <c r="BO368" s="422"/>
      <c r="BP368" s="44" t="str">
        <f t="shared" ca="1" si="5"/>
        <v/>
      </c>
    </row>
    <row r="369" spans="63:68" x14ac:dyDescent="0.15">
      <c r="BK369" s="68">
        <v>368</v>
      </c>
      <c r="BL369" s="600"/>
      <c r="BM369" s="595"/>
      <c r="BN369" s="576" t="s">
        <v>153</v>
      </c>
      <c r="BO369" s="577"/>
      <c r="BP369" s="44" t="str">
        <f t="shared" ca="1" si="5"/>
        <v/>
      </c>
    </row>
    <row r="370" spans="63:68" x14ac:dyDescent="0.15">
      <c r="BK370" s="68">
        <v>369</v>
      </c>
      <c r="BL370" s="600"/>
      <c r="BM370" s="596"/>
      <c r="BN370" s="441" t="s">
        <v>60</v>
      </c>
      <c r="BO370" s="521"/>
      <c r="BP370" s="44" t="str">
        <f t="shared" ca="1" si="5"/>
        <v/>
      </c>
    </row>
    <row r="371" spans="63:68" x14ac:dyDescent="0.15">
      <c r="BK371" s="68">
        <v>370</v>
      </c>
      <c r="BL371" s="599" t="s">
        <v>203</v>
      </c>
      <c r="BM371" s="601" t="s">
        <v>204</v>
      </c>
      <c r="BN371" s="477" t="s">
        <v>176</v>
      </c>
      <c r="BO371" s="422"/>
      <c r="BP371" s="44" t="str">
        <f t="shared" ca="1" si="5"/>
        <v/>
      </c>
    </row>
    <row r="372" spans="63:68" x14ac:dyDescent="0.15">
      <c r="BK372" s="68">
        <v>371</v>
      </c>
      <c r="BL372" s="600"/>
      <c r="BM372" s="602"/>
      <c r="BN372" s="576" t="s">
        <v>177</v>
      </c>
      <c r="BO372" s="577"/>
      <c r="BP372" s="44" t="str">
        <f t="shared" ca="1" si="5"/>
        <v/>
      </c>
    </row>
    <row r="373" spans="63:68" x14ac:dyDescent="0.15">
      <c r="BK373" s="68">
        <v>372</v>
      </c>
      <c r="BL373" s="600"/>
      <c r="BM373" s="602"/>
      <c r="BN373" s="701" t="s">
        <v>205</v>
      </c>
      <c r="BO373" s="702"/>
      <c r="BP373" s="44" t="str">
        <f t="shared" ca="1" si="5"/>
        <v/>
      </c>
    </row>
    <row r="374" spans="63:68" x14ac:dyDescent="0.15">
      <c r="BK374" s="68">
        <v>373</v>
      </c>
      <c r="BL374" s="600"/>
      <c r="BM374" s="602"/>
      <c r="BN374" s="701" t="s">
        <v>206</v>
      </c>
      <c r="BO374" s="702"/>
      <c r="BP374" s="44" t="str">
        <f t="shared" ca="1" si="5"/>
        <v/>
      </c>
    </row>
    <row r="375" spans="63:68" x14ac:dyDescent="0.15">
      <c r="BK375" s="68">
        <v>374</v>
      </c>
      <c r="BL375" s="600"/>
      <c r="BM375" s="602"/>
      <c r="BN375" s="701" t="s">
        <v>207</v>
      </c>
      <c r="BO375" s="702"/>
      <c r="BP375" s="44" t="str">
        <f t="shared" ca="1" si="5"/>
        <v/>
      </c>
    </row>
    <row r="376" spans="63:68" x14ac:dyDescent="0.15">
      <c r="BK376" s="68">
        <v>375</v>
      </c>
      <c r="BL376" s="600"/>
      <c r="BM376" s="603"/>
      <c r="BN376" s="441" t="s">
        <v>60</v>
      </c>
      <c r="BO376" s="521"/>
      <c r="BP376" s="44" t="str">
        <f t="shared" ca="1" si="5"/>
        <v/>
      </c>
    </row>
    <row r="377" spans="63:68" x14ac:dyDescent="0.15">
      <c r="BK377" s="68">
        <v>376</v>
      </c>
      <c r="BL377" s="600"/>
      <c r="BM377" s="693" t="s">
        <v>208</v>
      </c>
      <c r="BN377" s="477" t="s">
        <v>176</v>
      </c>
      <c r="BO377" s="422"/>
      <c r="BP377" s="44" t="str">
        <f t="shared" ca="1" si="5"/>
        <v/>
      </c>
    </row>
    <row r="378" spans="63:68" x14ac:dyDescent="0.15">
      <c r="BK378" s="68">
        <v>377</v>
      </c>
      <c r="BL378" s="600"/>
      <c r="BM378" s="694"/>
      <c r="BN378" s="410" t="s">
        <v>177</v>
      </c>
      <c r="BO378" s="411"/>
      <c r="BP378" s="44" t="str">
        <f t="shared" ca="1" si="5"/>
        <v/>
      </c>
    </row>
    <row r="379" spans="63:68" x14ac:dyDescent="0.15">
      <c r="BK379" s="68">
        <v>378</v>
      </c>
      <c r="BL379" s="600"/>
      <c r="BM379" s="694"/>
      <c r="BN379" s="701" t="s">
        <v>209</v>
      </c>
      <c r="BO379" s="411"/>
      <c r="BP379" s="44" t="str">
        <f t="shared" ca="1" si="5"/>
        <v/>
      </c>
    </row>
    <row r="380" spans="63:68" x14ac:dyDescent="0.15">
      <c r="BK380" s="68">
        <v>379</v>
      </c>
      <c r="BL380" s="600"/>
      <c r="BM380" s="694"/>
      <c r="BN380" s="701" t="s">
        <v>210</v>
      </c>
      <c r="BO380" s="411"/>
      <c r="BP380" s="44" t="str">
        <f t="shared" ca="1" si="5"/>
        <v/>
      </c>
    </row>
    <row r="381" spans="63:68" x14ac:dyDescent="0.15">
      <c r="BK381" s="68">
        <v>380</v>
      </c>
      <c r="BL381" s="600"/>
      <c r="BM381" s="694"/>
      <c r="BN381" s="701" t="s">
        <v>140</v>
      </c>
      <c r="BO381" s="411"/>
      <c r="BP381" s="44" t="str">
        <f t="shared" ca="1" si="5"/>
        <v/>
      </c>
    </row>
    <row r="382" spans="63:68" ht="13.5" customHeight="1" x14ac:dyDescent="0.15">
      <c r="BK382" s="68">
        <v>381</v>
      </c>
      <c r="BL382" s="600"/>
      <c r="BM382" s="694"/>
      <c r="BN382" s="701" t="s">
        <v>211</v>
      </c>
      <c r="BO382" s="411"/>
      <c r="BP382" s="44" t="str">
        <f t="shared" ca="1" si="5"/>
        <v/>
      </c>
    </row>
    <row r="383" spans="63:68" x14ac:dyDescent="0.15">
      <c r="BK383" s="68">
        <v>382</v>
      </c>
      <c r="BL383" s="600"/>
      <c r="BM383" s="694"/>
      <c r="BN383" s="701" t="s">
        <v>212</v>
      </c>
      <c r="BO383" s="411"/>
      <c r="BP383" s="44" t="str">
        <f t="shared" ca="1" si="5"/>
        <v/>
      </c>
    </row>
    <row r="384" spans="63:68" x14ac:dyDescent="0.15">
      <c r="BK384" s="68">
        <v>383</v>
      </c>
      <c r="BL384" s="600"/>
      <c r="BM384" s="694"/>
      <c r="BN384" s="701" t="s">
        <v>213</v>
      </c>
      <c r="BO384" s="411"/>
      <c r="BP384" s="44" t="str">
        <f t="shared" ca="1" si="5"/>
        <v/>
      </c>
    </row>
    <row r="385" spans="63:68" x14ac:dyDescent="0.15">
      <c r="BK385" s="68">
        <v>384</v>
      </c>
      <c r="BL385" s="600"/>
      <c r="BM385" s="695"/>
      <c r="BN385" s="441" t="s">
        <v>60</v>
      </c>
      <c r="BO385" s="521"/>
      <c r="BP385" s="44" t="str">
        <f t="shared" ca="1" si="5"/>
        <v/>
      </c>
    </row>
    <row r="386" spans="63:68" x14ac:dyDescent="0.15">
      <c r="BK386" s="68">
        <v>385</v>
      </c>
      <c r="BL386" s="600"/>
      <c r="BM386" s="693" t="s">
        <v>214</v>
      </c>
      <c r="BN386" s="477" t="s">
        <v>133</v>
      </c>
      <c r="BO386" s="422"/>
      <c r="BP386" s="44" t="str">
        <f t="shared" ca="1" si="5"/>
        <v/>
      </c>
    </row>
    <row r="387" spans="63:68" x14ac:dyDescent="0.15">
      <c r="BK387" s="68">
        <v>386</v>
      </c>
      <c r="BL387" s="600"/>
      <c r="BM387" s="694"/>
      <c r="BN387" s="410" t="s">
        <v>153</v>
      </c>
      <c r="BO387" s="411"/>
      <c r="BP387" s="44" t="str">
        <f t="shared" ca="1" si="5"/>
        <v/>
      </c>
    </row>
    <row r="388" spans="63:68" x14ac:dyDescent="0.15">
      <c r="BK388" s="68">
        <v>387</v>
      </c>
      <c r="BL388" s="600"/>
      <c r="BM388" s="694"/>
      <c r="BN388" s="701" t="s">
        <v>215</v>
      </c>
      <c r="BO388" s="411"/>
      <c r="BP388" s="44" t="str">
        <f t="shared" ca="1" si="5"/>
        <v/>
      </c>
    </row>
    <row r="389" spans="63:68" ht="13.5" customHeight="1" x14ac:dyDescent="0.15">
      <c r="BK389" s="68">
        <v>388</v>
      </c>
      <c r="BL389" s="600"/>
      <c r="BM389" s="694"/>
      <c r="BN389" s="701" t="s">
        <v>206</v>
      </c>
      <c r="BO389" s="411"/>
      <c r="BP389" s="44" t="str">
        <f t="shared" ca="1" si="5"/>
        <v/>
      </c>
    </row>
    <row r="390" spans="63:68" x14ac:dyDescent="0.15">
      <c r="BK390" s="68">
        <v>389</v>
      </c>
      <c r="BL390" s="600"/>
      <c r="BM390" s="694"/>
      <c r="BN390" s="701" t="s">
        <v>216</v>
      </c>
      <c r="BO390" s="411"/>
      <c r="BP390" s="44" t="str">
        <f t="shared" ca="1" si="5"/>
        <v/>
      </c>
    </row>
    <row r="391" spans="63:68" x14ac:dyDescent="0.15">
      <c r="BK391" s="68">
        <v>390</v>
      </c>
      <c r="BL391" s="600"/>
      <c r="BM391" s="694"/>
      <c r="BN391" s="701" t="s">
        <v>217</v>
      </c>
      <c r="BO391" s="411"/>
      <c r="BP391" s="44" t="str">
        <f t="shared" ca="1" si="5"/>
        <v/>
      </c>
    </row>
    <row r="392" spans="63:68" x14ac:dyDescent="0.15">
      <c r="BK392" s="68">
        <v>391</v>
      </c>
      <c r="BL392" s="600"/>
      <c r="BM392" s="695"/>
      <c r="BN392" s="441" t="s">
        <v>60</v>
      </c>
      <c r="BO392" s="521"/>
      <c r="BP392" s="44" t="str">
        <f t="shared" ca="1" si="5"/>
        <v/>
      </c>
    </row>
    <row r="393" spans="63:68" x14ac:dyDescent="0.15">
      <c r="BK393" s="68">
        <v>392</v>
      </c>
      <c r="BL393" s="600"/>
      <c r="BM393" s="716" t="s">
        <v>307</v>
      </c>
      <c r="BN393" s="597" t="s">
        <v>176</v>
      </c>
      <c r="BO393" s="598"/>
      <c r="BP393" s="44" t="str">
        <f t="shared" ca="1" si="5"/>
        <v/>
      </c>
    </row>
    <row r="394" spans="63:68" x14ac:dyDescent="0.15">
      <c r="BK394" s="68">
        <v>393</v>
      </c>
      <c r="BL394" s="600"/>
      <c r="BM394" s="717"/>
      <c r="BN394" s="719" t="s">
        <v>177</v>
      </c>
      <c r="BO394" s="720"/>
      <c r="BP394" s="44" t="str">
        <f t="shared" ca="1" si="5"/>
        <v/>
      </c>
    </row>
    <row r="395" spans="63:68" x14ac:dyDescent="0.15">
      <c r="BK395" s="68">
        <v>394</v>
      </c>
      <c r="BL395" s="600"/>
      <c r="BM395" s="717"/>
      <c r="BN395" s="701" t="s">
        <v>218</v>
      </c>
      <c r="BO395" s="702"/>
      <c r="BP395" s="44" t="str">
        <f t="shared" ca="1" si="5"/>
        <v/>
      </c>
    </row>
    <row r="396" spans="63:68" x14ac:dyDescent="0.15">
      <c r="BK396" s="68">
        <v>395</v>
      </c>
      <c r="BL396" s="600"/>
      <c r="BM396" s="717"/>
      <c r="BN396" s="701" t="s">
        <v>89</v>
      </c>
      <c r="BO396" s="702"/>
      <c r="BP396" s="44" t="str">
        <f t="shared" ca="1" si="5"/>
        <v/>
      </c>
    </row>
    <row r="397" spans="63:68" x14ac:dyDescent="0.15">
      <c r="BK397" s="68">
        <v>396</v>
      </c>
      <c r="BL397" s="600"/>
      <c r="BM397" s="717"/>
      <c r="BN397" s="701" t="s">
        <v>219</v>
      </c>
      <c r="BO397" s="702"/>
      <c r="BP397" s="44" t="str">
        <f t="shared" ca="1" si="5"/>
        <v/>
      </c>
    </row>
    <row r="398" spans="63:68" x14ac:dyDescent="0.15">
      <c r="BK398" s="68">
        <v>397</v>
      </c>
      <c r="BL398" s="600"/>
      <c r="BM398" s="717"/>
      <c r="BN398" s="701" t="s">
        <v>220</v>
      </c>
      <c r="BO398" s="702"/>
      <c r="BP398" s="44" t="str">
        <f t="shared" ca="1" si="5"/>
        <v/>
      </c>
    </row>
    <row r="399" spans="63:68" x14ac:dyDescent="0.15">
      <c r="BK399" s="68">
        <v>398</v>
      </c>
      <c r="BL399" s="600"/>
      <c r="BM399" s="718"/>
      <c r="BN399" s="441" t="s">
        <v>60</v>
      </c>
      <c r="BO399" s="521"/>
      <c r="BP399" s="44" t="str">
        <f t="shared" ca="1" si="5"/>
        <v/>
      </c>
    </row>
    <row r="400" spans="63:68" x14ac:dyDescent="0.15">
      <c r="BK400" s="68">
        <v>399</v>
      </c>
      <c r="BL400" s="599" t="s">
        <v>308</v>
      </c>
      <c r="BM400" s="693" t="s">
        <v>261</v>
      </c>
      <c r="BN400" s="477" t="s">
        <v>262</v>
      </c>
      <c r="BO400" s="422"/>
      <c r="BP400" s="44" t="str">
        <f t="shared" ref="BP400:BP463" ca="1" si="6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401" spans="63:68" x14ac:dyDescent="0.15">
      <c r="BK401" s="68">
        <v>400</v>
      </c>
      <c r="BL401" s="715"/>
      <c r="BM401" s="694"/>
      <c r="BN401" s="410" t="s">
        <v>263</v>
      </c>
      <c r="BO401" s="411"/>
      <c r="BP401" s="44" t="str">
        <f t="shared" ca="1" si="6"/>
        <v/>
      </c>
    </row>
    <row r="402" spans="63:68" x14ac:dyDescent="0.15">
      <c r="BK402" s="68">
        <v>401</v>
      </c>
      <c r="BL402" s="600"/>
      <c r="BM402" s="723"/>
      <c r="BN402" s="441" t="s">
        <v>60</v>
      </c>
      <c r="BO402" s="431"/>
      <c r="BP402" s="44" t="str">
        <f t="shared" ca="1" si="6"/>
        <v/>
      </c>
    </row>
    <row r="403" spans="63:68" x14ac:dyDescent="0.15">
      <c r="BK403" s="68">
        <v>402</v>
      </c>
      <c r="BL403" s="600"/>
      <c r="BM403" s="693" t="s">
        <v>264</v>
      </c>
      <c r="BN403" s="477" t="s">
        <v>262</v>
      </c>
      <c r="BO403" s="422"/>
      <c r="BP403" s="44" t="str">
        <f t="shared" ca="1" si="6"/>
        <v/>
      </c>
    </row>
    <row r="404" spans="63:68" x14ac:dyDescent="0.15">
      <c r="BK404" s="68">
        <v>403</v>
      </c>
      <c r="BL404" s="600"/>
      <c r="BM404" s="694"/>
      <c r="BN404" s="410" t="s">
        <v>263</v>
      </c>
      <c r="BO404" s="411"/>
      <c r="BP404" s="44" t="str">
        <f t="shared" ca="1" si="6"/>
        <v/>
      </c>
    </row>
    <row r="405" spans="63:68" x14ac:dyDescent="0.15">
      <c r="BK405" s="68">
        <v>404</v>
      </c>
      <c r="BL405" s="600"/>
      <c r="BM405" s="695"/>
      <c r="BN405" s="441" t="s">
        <v>60</v>
      </c>
      <c r="BO405" s="431"/>
      <c r="BP405" s="44" t="str">
        <f t="shared" ca="1" si="6"/>
        <v/>
      </c>
    </row>
    <row r="406" spans="63:68" x14ac:dyDescent="0.15">
      <c r="BK406" s="68">
        <v>405</v>
      </c>
      <c r="BL406" s="600"/>
      <c r="BM406" s="693" t="s">
        <v>138</v>
      </c>
      <c r="BN406" s="533" t="s">
        <v>311</v>
      </c>
      <c r="BO406" s="534"/>
      <c r="BP406" s="44" t="str">
        <f t="shared" ca="1" si="6"/>
        <v/>
      </c>
    </row>
    <row r="407" spans="63:68" x14ac:dyDescent="0.15">
      <c r="BK407" s="68">
        <v>406</v>
      </c>
      <c r="BL407" s="600"/>
      <c r="BM407" s="695"/>
      <c r="BN407" s="520" t="s">
        <v>60</v>
      </c>
      <c r="BO407" s="521"/>
      <c r="BP407" s="44" t="str">
        <f t="shared" ca="1" si="6"/>
        <v/>
      </c>
    </row>
    <row r="408" spans="63:68" x14ac:dyDescent="0.15">
      <c r="BK408" s="68">
        <v>407</v>
      </c>
      <c r="BL408" s="600"/>
      <c r="BM408" s="693" t="s">
        <v>265</v>
      </c>
      <c r="BN408" s="477" t="s">
        <v>266</v>
      </c>
      <c r="BO408" s="422"/>
      <c r="BP408" s="44" t="str">
        <f t="shared" ca="1" si="6"/>
        <v/>
      </c>
    </row>
    <row r="409" spans="63:68" x14ac:dyDescent="0.15">
      <c r="BK409" s="68">
        <v>408</v>
      </c>
      <c r="BL409" s="600"/>
      <c r="BM409" s="722"/>
      <c r="BN409" s="410" t="s">
        <v>267</v>
      </c>
      <c r="BO409" s="411"/>
      <c r="BP409" s="44" t="str">
        <f t="shared" ca="1" si="6"/>
        <v/>
      </c>
    </row>
    <row r="410" spans="63:68" x14ac:dyDescent="0.15">
      <c r="BK410" s="68">
        <v>409</v>
      </c>
      <c r="BL410" s="600"/>
      <c r="BM410" s="722"/>
      <c r="BN410" s="410" t="s">
        <v>268</v>
      </c>
      <c r="BO410" s="411"/>
      <c r="BP410" s="44" t="str">
        <f t="shared" ca="1" si="6"/>
        <v/>
      </c>
    </row>
    <row r="411" spans="63:68" x14ac:dyDescent="0.15">
      <c r="BK411" s="68">
        <v>410</v>
      </c>
      <c r="BL411" s="600"/>
      <c r="BM411" s="722"/>
      <c r="BN411" s="410" t="s">
        <v>269</v>
      </c>
      <c r="BO411" s="411"/>
      <c r="BP411" s="44" t="str">
        <f t="shared" ca="1" si="6"/>
        <v/>
      </c>
    </row>
    <row r="412" spans="63:68" x14ac:dyDescent="0.15">
      <c r="BK412" s="68">
        <v>411</v>
      </c>
      <c r="BL412" s="600"/>
      <c r="BM412" s="722"/>
      <c r="BN412" s="410" t="s">
        <v>146</v>
      </c>
      <c r="BO412" s="411"/>
      <c r="BP412" s="44" t="str">
        <f t="shared" ca="1" si="6"/>
        <v/>
      </c>
    </row>
    <row r="413" spans="63:68" x14ac:dyDescent="0.15">
      <c r="BK413" s="68">
        <v>412</v>
      </c>
      <c r="BL413" s="600"/>
      <c r="BM413" s="722"/>
      <c r="BN413" s="410" t="s">
        <v>129</v>
      </c>
      <c r="BO413" s="411"/>
      <c r="BP413" s="44" t="str">
        <f t="shared" ca="1" si="6"/>
        <v/>
      </c>
    </row>
    <row r="414" spans="63:68" x14ac:dyDescent="0.15">
      <c r="BK414" s="68">
        <v>413</v>
      </c>
      <c r="BL414" s="600"/>
      <c r="BM414" s="722"/>
      <c r="BN414" s="410" t="s">
        <v>59</v>
      </c>
      <c r="BO414" s="411"/>
      <c r="BP414" s="44" t="str">
        <f t="shared" ca="1" si="6"/>
        <v/>
      </c>
    </row>
    <row r="415" spans="63:68" x14ac:dyDescent="0.15">
      <c r="BK415" s="68">
        <v>414</v>
      </c>
      <c r="BL415" s="600"/>
      <c r="BM415" s="722"/>
      <c r="BN415" s="410" t="s">
        <v>281</v>
      </c>
      <c r="BO415" s="411"/>
      <c r="BP415" s="44" t="str">
        <f t="shared" ca="1" si="6"/>
        <v/>
      </c>
    </row>
    <row r="416" spans="63:68" x14ac:dyDescent="0.15">
      <c r="BK416" s="68">
        <v>415</v>
      </c>
      <c r="BL416" s="532"/>
      <c r="BM416" s="723"/>
      <c r="BN416" s="441" t="s">
        <v>60</v>
      </c>
      <c r="BO416" s="431"/>
      <c r="BP416" s="44" t="str">
        <f t="shared" ca="1" si="6"/>
        <v/>
      </c>
    </row>
    <row r="417" spans="63:68" x14ac:dyDescent="0.15">
      <c r="BK417" s="68">
        <v>416</v>
      </c>
      <c r="BL417" s="721" t="s">
        <v>221</v>
      </c>
      <c r="BM417" s="420" t="s">
        <v>52</v>
      </c>
      <c r="BN417" s="421"/>
      <c r="BO417" s="422"/>
      <c r="BP417" s="44" t="str">
        <f t="shared" ca="1" si="6"/>
        <v/>
      </c>
    </row>
    <row r="418" spans="63:68" x14ac:dyDescent="0.15">
      <c r="BK418" s="68">
        <v>417</v>
      </c>
      <c r="BL418" s="704"/>
      <c r="BM418" s="456" t="s">
        <v>222</v>
      </c>
      <c r="BN418" s="457"/>
      <c r="BO418" s="411"/>
      <c r="BP418" s="44" t="str">
        <f t="shared" ca="1" si="6"/>
        <v/>
      </c>
    </row>
    <row r="419" spans="63:68" x14ac:dyDescent="0.15">
      <c r="BK419" s="68">
        <v>418</v>
      </c>
      <c r="BL419" s="704"/>
      <c r="BM419" s="456" t="s">
        <v>223</v>
      </c>
      <c r="BN419" s="457"/>
      <c r="BO419" s="411"/>
      <c r="BP419" s="44" t="str">
        <f t="shared" ca="1" si="6"/>
        <v/>
      </c>
    </row>
    <row r="420" spans="63:68" x14ac:dyDescent="0.15">
      <c r="BK420" s="68">
        <v>419</v>
      </c>
      <c r="BL420" s="704"/>
      <c r="BM420" s="456" t="s">
        <v>224</v>
      </c>
      <c r="BN420" s="457"/>
      <c r="BO420" s="411"/>
      <c r="BP420" s="44" t="str">
        <f t="shared" ca="1" si="6"/>
        <v/>
      </c>
    </row>
    <row r="421" spans="63:68" x14ac:dyDescent="0.15">
      <c r="BK421" s="68">
        <v>420</v>
      </c>
      <c r="BL421" s="704"/>
      <c r="BM421" s="456" t="s">
        <v>225</v>
      </c>
      <c r="BN421" s="457"/>
      <c r="BO421" s="411"/>
      <c r="BP421" s="44" t="str">
        <f t="shared" ca="1" si="6"/>
        <v/>
      </c>
    </row>
    <row r="422" spans="63:68" x14ac:dyDescent="0.15">
      <c r="BK422" s="68">
        <v>421</v>
      </c>
      <c r="BL422" s="704"/>
      <c r="BM422" s="456" t="s">
        <v>226</v>
      </c>
      <c r="BN422" s="457"/>
      <c r="BO422" s="411"/>
      <c r="BP422" s="44" t="str">
        <f t="shared" ca="1" si="6"/>
        <v/>
      </c>
    </row>
    <row r="423" spans="63:68" ht="13.5" customHeight="1" x14ac:dyDescent="0.15">
      <c r="BK423" s="68">
        <v>422</v>
      </c>
      <c r="BL423" s="704"/>
      <c r="BM423" s="456" t="s">
        <v>227</v>
      </c>
      <c r="BN423" s="457"/>
      <c r="BO423" s="411"/>
      <c r="BP423" s="44" t="str">
        <f t="shared" ca="1" si="6"/>
        <v/>
      </c>
    </row>
    <row r="424" spans="63:68" x14ac:dyDescent="0.15">
      <c r="BK424" s="68">
        <v>423</v>
      </c>
      <c r="BL424" s="704"/>
      <c r="BM424" s="456" t="s">
        <v>228</v>
      </c>
      <c r="BN424" s="457"/>
      <c r="BO424" s="411"/>
      <c r="BP424" s="44" t="str">
        <f t="shared" ca="1" si="6"/>
        <v/>
      </c>
    </row>
    <row r="425" spans="63:68" x14ac:dyDescent="0.15">
      <c r="BK425" s="68">
        <v>424</v>
      </c>
      <c r="BL425" s="705"/>
      <c r="BM425" s="429" t="s">
        <v>229</v>
      </c>
      <c r="BN425" s="430"/>
      <c r="BO425" s="431"/>
      <c r="BP425" s="44" t="str">
        <f t="shared" ca="1" si="6"/>
        <v/>
      </c>
    </row>
    <row r="426" spans="63:68" x14ac:dyDescent="0.15">
      <c r="BK426" s="68">
        <v>425</v>
      </c>
      <c r="BL426" s="737" t="s">
        <v>230</v>
      </c>
      <c r="BM426" s="420" t="s">
        <v>176</v>
      </c>
      <c r="BN426" s="421"/>
      <c r="BO426" s="422"/>
      <c r="BP426" s="44" t="str">
        <f t="shared" ca="1" si="6"/>
        <v/>
      </c>
    </row>
    <row r="427" spans="63:68" x14ac:dyDescent="0.15">
      <c r="BK427" s="68">
        <v>426</v>
      </c>
      <c r="BL427" s="600"/>
      <c r="BM427" s="456" t="s">
        <v>231</v>
      </c>
      <c r="BN427" s="457"/>
      <c r="BO427" s="411"/>
      <c r="BP427" s="44" t="str">
        <f t="shared" ca="1" si="6"/>
        <v/>
      </c>
    </row>
    <row r="428" spans="63:68" x14ac:dyDescent="0.15">
      <c r="BK428" s="68">
        <v>427</v>
      </c>
      <c r="BL428" s="600"/>
      <c r="BM428" s="456" t="s">
        <v>232</v>
      </c>
      <c r="BN428" s="457"/>
      <c r="BO428" s="411"/>
      <c r="BP428" s="44" t="str">
        <f t="shared" ca="1" si="6"/>
        <v/>
      </c>
    </row>
    <row r="429" spans="63:68" x14ac:dyDescent="0.15">
      <c r="BK429" s="68">
        <v>428</v>
      </c>
      <c r="BL429" s="600"/>
      <c r="BM429" s="456" t="s">
        <v>233</v>
      </c>
      <c r="BN429" s="457"/>
      <c r="BO429" s="411"/>
      <c r="BP429" s="44" t="str">
        <f t="shared" ca="1" si="6"/>
        <v/>
      </c>
    </row>
    <row r="430" spans="63:68" x14ac:dyDescent="0.15">
      <c r="BK430" s="68">
        <v>429</v>
      </c>
      <c r="BL430" s="600"/>
      <c r="BM430" s="456" t="s">
        <v>234</v>
      </c>
      <c r="BN430" s="457"/>
      <c r="BO430" s="411"/>
      <c r="BP430" s="44" t="str">
        <f t="shared" ca="1" si="6"/>
        <v/>
      </c>
    </row>
    <row r="431" spans="63:68" x14ac:dyDescent="0.15">
      <c r="BK431" s="68">
        <v>430</v>
      </c>
      <c r="BL431" s="600"/>
      <c r="BM431" s="456" t="s">
        <v>235</v>
      </c>
      <c r="BN431" s="457"/>
      <c r="BO431" s="411"/>
      <c r="BP431" s="44" t="str">
        <f t="shared" ca="1" si="6"/>
        <v/>
      </c>
    </row>
    <row r="432" spans="63:68" x14ac:dyDescent="0.15">
      <c r="BK432" s="68">
        <v>431</v>
      </c>
      <c r="BL432" s="600"/>
      <c r="BM432" s="456" t="s">
        <v>236</v>
      </c>
      <c r="BN432" s="457"/>
      <c r="BO432" s="411"/>
      <c r="BP432" s="44" t="str">
        <f t="shared" ca="1" si="6"/>
        <v/>
      </c>
    </row>
    <row r="433" spans="63:68" x14ac:dyDescent="0.15">
      <c r="BK433" s="68">
        <v>432</v>
      </c>
      <c r="BL433" s="532"/>
      <c r="BM433" s="429" t="s">
        <v>33</v>
      </c>
      <c r="BN433" s="430"/>
      <c r="BO433" s="431"/>
      <c r="BP433" s="44" t="str">
        <f t="shared" ca="1" si="6"/>
        <v/>
      </c>
    </row>
    <row r="434" spans="63:68" x14ac:dyDescent="0.15">
      <c r="BK434" s="68">
        <v>433</v>
      </c>
      <c r="BL434" s="715" t="s">
        <v>237</v>
      </c>
      <c r="BM434" s="727" t="s">
        <v>238</v>
      </c>
      <c r="BN434" s="728"/>
      <c r="BO434" s="79" t="s">
        <v>239</v>
      </c>
      <c r="BP434" s="44" t="str">
        <f t="shared" ca="1" si="6"/>
        <v/>
      </c>
    </row>
    <row r="435" spans="63:68" x14ac:dyDescent="0.15">
      <c r="BK435" s="68">
        <v>434</v>
      </c>
      <c r="BL435" s="600"/>
      <c r="BM435" s="729"/>
      <c r="BN435" s="730"/>
      <c r="BO435" s="80" t="s">
        <v>240</v>
      </c>
      <c r="BP435" s="44" t="str">
        <f t="shared" ca="1" si="6"/>
        <v/>
      </c>
    </row>
    <row r="436" spans="63:68" x14ac:dyDescent="0.15">
      <c r="BK436" s="68">
        <v>435</v>
      </c>
      <c r="BL436" s="600"/>
      <c r="BM436" s="727" t="s">
        <v>241</v>
      </c>
      <c r="BN436" s="728"/>
      <c r="BO436" s="79" t="s">
        <v>239</v>
      </c>
      <c r="BP436" s="44" t="str">
        <f t="shared" ca="1" si="6"/>
        <v/>
      </c>
    </row>
    <row r="437" spans="63:68" x14ac:dyDescent="0.15">
      <c r="BK437" s="68">
        <v>436</v>
      </c>
      <c r="BL437" s="600"/>
      <c r="BM437" s="729"/>
      <c r="BN437" s="730"/>
      <c r="BO437" s="80" t="s">
        <v>240</v>
      </c>
      <c r="BP437" s="44" t="str">
        <f t="shared" ca="1" si="6"/>
        <v/>
      </c>
    </row>
    <row r="438" spans="63:68" x14ac:dyDescent="0.15">
      <c r="BK438" s="68">
        <v>437</v>
      </c>
      <c r="BL438" s="600"/>
      <c r="BM438" s="727" t="s">
        <v>242</v>
      </c>
      <c r="BN438" s="728"/>
      <c r="BO438" s="79" t="s">
        <v>239</v>
      </c>
      <c r="BP438" s="44" t="str">
        <f t="shared" ca="1" si="6"/>
        <v/>
      </c>
    </row>
    <row r="439" spans="63:68" x14ac:dyDescent="0.15">
      <c r="BK439" s="68">
        <v>438</v>
      </c>
      <c r="BL439" s="600"/>
      <c r="BM439" s="729"/>
      <c r="BN439" s="730"/>
      <c r="BO439" s="80" t="s">
        <v>240</v>
      </c>
      <c r="BP439" s="44" t="str">
        <f t="shared" ca="1" si="6"/>
        <v/>
      </c>
    </row>
    <row r="440" spans="63:68" x14ac:dyDescent="0.15">
      <c r="BK440" s="68">
        <v>439</v>
      </c>
      <c r="BL440" s="600"/>
      <c r="BM440" s="731" t="s">
        <v>243</v>
      </c>
      <c r="BN440" s="732"/>
      <c r="BO440" s="79" t="s">
        <v>239</v>
      </c>
      <c r="BP440" s="44" t="str">
        <f t="shared" ca="1" si="6"/>
        <v/>
      </c>
    </row>
    <row r="441" spans="63:68" x14ac:dyDescent="0.15">
      <c r="BK441" s="68">
        <v>440</v>
      </c>
      <c r="BL441" s="600"/>
      <c r="BM441" s="733"/>
      <c r="BN441" s="734"/>
      <c r="BO441" s="81" t="s">
        <v>240</v>
      </c>
      <c r="BP441" s="44" t="str">
        <f t="shared" ca="1" si="6"/>
        <v/>
      </c>
    </row>
    <row r="442" spans="63:68" x14ac:dyDescent="0.15">
      <c r="BK442" s="68">
        <v>441</v>
      </c>
      <c r="BL442" s="600"/>
      <c r="BM442" s="727" t="s">
        <v>244</v>
      </c>
      <c r="BN442" s="728"/>
      <c r="BO442" s="79" t="s">
        <v>239</v>
      </c>
      <c r="BP442" s="44" t="str">
        <f t="shared" ca="1" si="6"/>
        <v/>
      </c>
    </row>
    <row r="443" spans="63:68" x14ac:dyDescent="0.15">
      <c r="BK443" s="68">
        <v>442</v>
      </c>
      <c r="BL443" s="600"/>
      <c r="BM443" s="729"/>
      <c r="BN443" s="730"/>
      <c r="BO443" s="80" t="s">
        <v>240</v>
      </c>
      <c r="BP443" s="44" t="str">
        <f t="shared" ca="1" si="6"/>
        <v/>
      </c>
    </row>
    <row r="444" spans="63:68" x14ac:dyDescent="0.15">
      <c r="BK444" s="68">
        <v>443</v>
      </c>
      <c r="BL444" s="600"/>
      <c r="BM444" s="735" t="s">
        <v>245</v>
      </c>
      <c r="BN444" s="736"/>
      <c r="BO444" s="82" t="s">
        <v>309</v>
      </c>
      <c r="BP444" s="44" t="str">
        <f t="shared" ca="1" si="6"/>
        <v/>
      </c>
    </row>
    <row r="445" spans="63:68" x14ac:dyDescent="0.15">
      <c r="BK445" s="68">
        <v>444</v>
      </c>
      <c r="BL445" s="600"/>
      <c r="BM445" s="731" t="s">
        <v>247</v>
      </c>
      <c r="BN445" s="732"/>
      <c r="BO445" s="79" t="s">
        <v>239</v>
      </c>
      <c r="BP445" s="44" t="str">
        <f t="shared" ca="1" si="6"/>
        <v/>
      </c>
    </row>
    <row r="446" spans="63:68" x14ac:dyDescent="0.15">
      <c r="BK446" s="68">
        <v>445</v>
      </c>
      <c r="BL446" s="600"/>
      <c r="BM446" s="733"/>
      <c r="BN446" s="734"/>
      <c r="BO446" s="81" t="s">
        <v>240</v>
      </c>
      <c r="BP446" s="44" t="str">
        <f t="shared" ca="1" si="6"/>
        <v/>
      </c>
    </row>
    <row r="447" spans="63:68" x14ac:dyDescent="0.15">
      <c r="BK447" s="68">
        <v>446</v>
      </c>
      <c r="BL447" s="600"/>
      <c r="BM447" s="727" t="s">
        <v>248</v>
      </c>
      <c r="BN447" s="728"/>
      <c r="BO447" s="79" t="s">
        <v>239</v>
      </c>
      <c r="BP447" s="44" t="str">
        <f t="shared" ca="1" si="6"/>
        <v/>
      </c>
    </row>
    <row r="448" spans="63:68" x14ac:dyDescent="0.15">
      <c r="BK448" s="68">
        <v>447</v>
      </c>
      <c r="BL448" s="600"/>
      <c r="BM448" s="729"/>
      <c r="BN448" s="730"/>
      <c r="BO448" s="80" t="s">
        <v>240</v>
      </c>
      <c r="BP448" s="44" t="str">
        <f t="shared" ca="1" si="6"/>
        <v/>
      </c>
    </row>
    <row r="449" spans="63:68" x14ac:dyDescent="0.15">
      <c r="BK449" s="68">
        <v>448</v>
      </c>
      <c r="BL449" s="600"/>
      <c r="BM449" s="727" t="s">
        <v>249</v>
      </c>
      <c r="BN449" s="728"/>
      <c r="BO449" s="79" t="s">
        <v>239</v>
      </c>
      <c r="BP449" s="44" t="str">
        <f t="shared" ca="1" si="6"/>
        <v/>
      </c>
    </row>
    <row r="450" spans="63:68" x14ac:dyDescent="0.15">
      <c r="BK450" s="68">
        <v>449</v>
      </c>
      <c r="BL450" s="600"/>
      <c r="BM450" s="729"/>
      <c r="BN450" s="730"/>
      <c r="BO450" s="80" t="s">
        <v>240</v>
      </c>
      <c r="BP450" s="44" t="str">
        <f t="shared" ca="1" si="6"/>
        <v/>
      </c>
    </row>
    <row r="451" spans="63:68" x14ac:dyDescent="0.15">
      <c r="BK451" s="68">
        <v>450</v>
      </c>
      <c r="BL451" s="600"/>
      <c r="BM451" s="727" t="s">
        <v>250</v>
      </c>
      <c r="BN451" s="728"/>
      <c r="BO451" s="79" t="s">
        <v>239</v>
      </c>
      <c r="BP451" s="44" t="str">
        <f t="shared" ca="1" si="6"/>
        <v/>
      </c>
    </row>
    <row r="452" spans="63:68" x14ac:dyDescent="0.15">
      <c r="BK452" s="68">
        <v>451</v>
      </c>
      <c r="BL452" s="600"/>
      <c r="BM452" s="729"/>
      <c r="BN452" s="730"/>
      <c r="BO452" s="80" t="s">
        <v>240</v>
      </c>
      <c r="BP452" s="44" t="str">
        <f t="shared" ca="1" si="6"/>
        <v/>
      </c>
    </row>
    <row r="453" spans="63:68" x14ac:dyDescent="0.15">
      <c r="BK453" s="68">
        <v>452</v>
      </c>
      <c r="BL453" s="600"/>
      <c r="BM453" s="727" t="s">
        <v>251</v>
      </c>
      <c r="BN453" s="728"/>
      <c r="BO453" s="79" t="s">
        <v>239</v>
      </c>
      <c r="BP453" s="44" t="str">
        <f t="shared" ca="1" si="6"/>
        <v/>
      </c>
    </row>
    <row r="454" spans="63:68" x14ac:dyDescent="0.15">
      <c r="BK454" s="68">
        <v>453</v>
      </c>
      <c r="BL454" s="600"/>
      <c r="BM454" s="729"/>
      <c r="BN454" s="730"/>
      <c r="BO454" s="80" t="s">
        <v>240</v>
      </c>
      <c r="BP454" s="44" t="str">
        <f t="shared" ca="1" si="6"/>
        <v/>
      </c>
    </row>
    <row r="455" spans="63:68" x14ac:dyDescent="0.15">
      <c r="BK455" s="68">
        <v>454</v>
      </c>
      <c r="BL455" s="600"/>
      <c r="BM455" s="727" t="s">
        <v>252</v>
      </c>
      <c r="BN455" s="728"/>
      <c r="BO455" s="79" t="s">
        <v>239</v>
      </c>
      <c r="BP455" s="44" t="str">
        <f t="shared" ca="1" si="6"/>
        <v/>
      </c>
    </row>
    <row r="456" spans="63:68" x14ac:dyDescent="0.15">
      <c r="BK456" s="68">
        <v>455</v>
      </c>
      <c r="BL456" s="600"/>
      <c r="BM456" s="729"/>
      <c r="BN456" s="730"/>
      <c r="BO456" s="80" t="s">
        <v>240</v>
      </c>
      <c r="BP456" s="44" t="str">
        <f t="shared" ca="1" si="6"/>
        <v/>
      </c>
    </row>
    <row r="457" spans="63:68" x14ac:dyDescent="0.15">
      <c r="BK457" s="68">
        <v>456</v>
      </c>
      <c r="BL457" s="600"/>
      <c r="BM457" s="727" t="s">
        <v>253</v>
      </c>
      <c r="BN457" s="728"/>
      <c r="BO457" s="79" t="s">
        <v>239</v>
      </c>
      <c r="BP457" s="44" t="str">
        <f t="shared" ca="1" si="6"/>
        <v/>
      </c>
    </row>
    <row r="458" spans="63:68" x14ac:dyDescent="0.15">
      <c r="BK458" s="68">
        <v>457</v>
      </c>
      <c r="BL458" s="600"/>
      <c r="BM458" s="729"/>
      <c r="BN458" s="730"/>
      <c r="BO458" s="80" t="s">
        <v>240</v>
      </c>
      <c r="BP458" s="44" t="str">
        <f t="shared" ca="1" si="6"/>
        <v/>
      </c>
    </row>
    <row r="459" spans="63:68" x14ac:dyDescent="0.15">
      <c r="BK459" s="68">
        <v>458</v>
      </c>
      <c r="BL459" s="600"/>
      <c r="BM459" s="727" t="s">
        <v>254</v>
      </c>
      <c r="BN459" s="728"/>
      <c r="BO459" s="79" t="s">
        <v>239</v>
      </c>
      <c r="BP459" s="44" t="str">
        <f t="shared" ca="1" si="6"/>
        <v/>
      </c>
    </row>
    <row r="460" spans="63:68" x14ac:dyDescent="0.15">
      <c r="BK460" s="68">
        <v>459</v>
      </c>
      <c r="BL460" s="600"/>
      <c r="BM460" s="729"/>
      <c r="BN460" s="730"/>
      <c r="BO460" s="80" t="s">
        <v>240</v>
      </c>
      <c r="BP460" s="44" t="str">
        <f t="shared" ca="1" si="6"/>
        <v/>
      </c>
    </row>
    <row r="461" spans="63:68" x14ac:dyDescent="0.15">
      <c r="BK461" s="68">
        <v>460</v>
      </c>
      <c r="BL461" s="600"/>
      <c r="BM461" s="727" t="s">
        <v>255</v>
      </c>
      <c r="BN461" s="728"/>
      <c r="BO461" s="79" t="s">
        <v>239</v>
      </c>
      <c r="BP461" s="44" t="str">
        <f t="shared" ca="1" si="6"/>
        <v/>
      </c>
    </row>
    <row r="462" spans="63:68" x14ac:dyDescent="0.15">
      <c r="BK462" s="68">
        <v>461</v>
      </c>
      <c r="BL462" s="600"/>
      <c r="BM462" s="729"/>
      <c r="BN462" s="730"/>
      <c r="BO462" s="80" t="s">
        <v>240</v>
      </c>
      <c r="BP462" s="44" t="str">
        <f t="shared" ca="1" si="6"/>
        <v/>
      </c>
    </row>
    <row r="463" spans="63:68" x14ac:dyDescent="0.15">
      <c r="BK463" s="68">
        <v>462</v>
      </c>
      <c r="BL463" s="600"/>
      <c r="BM463" s="727" t="s">
        <v>256</v>
      </c>
      <c r="BN463" s="728"/>
      <c r="BO463" s="79" t="s">
        <v>239</v>
      </c>
      <c r="BP463" s="44" t="str">
        <f t="shared" ca="1" si="6"/>
        <v/>
      </c>
    </row>
    <row r="464" spans="63:68" x14ac:dyDescent="0.15">
      <c r="BK464" s="68">
        <v>463</v>
      </c>
      <c r="BL464" s="600"/>
      <c r="BM464" s="729"/>
      <c r="BN464" s="730"/>
      <c r="BO464" s="80" t="s">
        <v>240</v>
      </c>
      <c r="BP464" s="44" t="str">
        <f t="shared" ref="BP464:BP473" ca="1" si="7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465" spans="63:68" x14ac:dyDescent="0.15">
      <c r="BK465" s="68">
        <v>464</v>
      </c>
      <c r="BL465" s="600"/>
      <c r="BM465" s="727" t="s">
        <v>257</v>
      </c>
      <c r="BN465" s="728"/>
      <c r="BO465" s="79" t="s">
        <v>239</v>
      </c>
      <c r="BP465" s="44" t="str">
        <f t="shared" ca="1" si="7"/>
        <v/>
      </c>
    </row>
    <row r="466" spans="63:68" x14ac:dyDescent="0.15">
      <c r="BK466" s="68">
        <v>465</v>
      </c>
      <c r="BL466" s="600"/>
      <c r="BM466" s="729"/>
      <c r="BN466" s="730"/>
      <c r="BO466" s="80" t="s">
        <v>240</v>
      </c>
      <c r="BP466" s="44" t="str">
        <f t="shared" ca="1" si="7"/>
        <v/>
      </c>
    </row>
    <row r="467" spans="63:68" x14ac:dyDescent="0.15">
      <c r="BK467" s="68">
        <v>466</v>
      </c>
      <c r="BL467" s="600"/>
      <c r="BM467" s="727" t="s">
        <v>258</v>
      </c>
      <c r="BN467" s="728"/>
      <c r="BO467" s="79" t="s">
        <v>239</v>
      </c>
      <c r="BP467" s="44" t="str">
        <f t="shared" ca="1" si="7"/>
        <v/>
      </c>
    </row>
    <row r="468" spans="63:68" x14ac:dyDescent="0.15">
      <c r="BK468" s="68">
        <v>467</v>
      </c>
      <c r="BL468" s="600"/>
      <c r="BM468" s="729"/>
      <c r="BN468" s="730"/>
      <c r="BO468" s="80" t="s">
        <v>240</v>
      </c>
      <c r="BP468" s="44" t="str">
        <f t="shared" ca="1" si="7"/>
        <v/>
      </c>
    </row>
    <row r="469" spans="63:68" x14ac:dyDescent="0.15">
      <c r="BK469" s="68">
        <v>468</v>
      </c>
      <c r="BL469" s="600"/>
      <c r="BM469" s="727" t="s">
        <v>259</v>
      </c>
      <c r="BN469" s="728"/>
      <c r="BO469" s="79" t="s">
        <v>239</v>
      </c>
      <c r="BP469" s="44" t="str">
        <f t="shared" ca="1" si="7"/>
        <v/>
      </c>
    </row>
    <row r="470" spans="63:68" x14ac:dyDescent="0.15">
      <c r="BK470" s="68">
        <v>469</v>
      </c>
      <c r="BL470" s="600"/>
      <c r="BM470" s="729"/>
      <c r="BN470" s="730"/>
      <c r="BO470" s="80" t="s">
        <v>240</v>
      </c>
      <c r="BP470" s="44" t="str">
        <f t="shared" ca="1" si="7"/>
        <v/>
      </c>
    </row>
    <row r="471" spans="63:68" x14ac:dyDescent="0.15">
      <c r="BK471" s="68">
        <v>470</v>
      </c>
      <c r="BL471" s="600"/>
      <c r="BM471" s="727" t="s">
        <v>260</v>
      </c>
      <c r="BN471" s="728"/>
      <c r="BO471" s="79" t="s">
        <v>239</v>
      </c>
      <c r="BP471" s="44" t="str">
        <f t="shared" ca="1" si="7"/>
        <v/>
      </c>
    </row>
    <row r="472" spans="63:68" x14ac:dyDescent="0.15">
      <c r="BK472" s="68">
        <v>471</v>
      </c>
      <c r="BL472" s="532"/>
      <c r="BM472" s="729"/>
      <c r="BN472" s="730"/>
      <c r="BO472" s="80" t="s">
        <v>240</v>
      </c>
      <c r="BP472" s="44" t="str">
        <f t="shared" ca="1" si="7"/>
        <v/>
      </c>
    </row>
    <row r="473" spans="63:68" x14ac:dyDescent="0.15">
      <c r="BK473" s="68">
        <v>472</v>
      </c>
      <c r="BL473" s="724" t="s">
        <v>60</v>
      </c>
      <c r="BM473" s="724"/>
      <c r="BN473" s="724"/>
      <c r="BO473" s="725"/>
      <c r="BP473" s="44" t="str">
        <f t="shared" ca="1" si="7"/>
        <v/>
      </c>
    </row>
  </sheetData>
  <mergeCells count="1413">
    <mergeCell ref="BL473:BO473"/>
    <mergeCell ref="AK10:AT10"/>
    <mergeCell ref="AU10:AW10"/>
    <mergeCell ref="AX10:BG10"/>
    <mergeCell ref="BM461:BN462"/>
    <mergeCell ref="BM463:BN464"/>
    <mergeCell ref="BM465:BN466"/>
    <mergeCell ref="BM467:BN468"/>
    <mergeCell ref="BM469:BN470"/>
    <mergeCell ref="BM471:BN472"/>
    <mergeCell ref="BM449:BN450"/>
    <mergeCell ref="BM451:BN452"/>
    <mergeCell ref="BM453:BN454"/>
    <mergeCell ref="BM455:BN456"/>
    <mergeCell ref="BM457:BN458"/>
    <mergeCell ref="BM459:BN460"/>
    <mergeCell ref="BM433:BO433"/>
    <mergeCell ref="BL434:BL472"/>
    <mergeCell ref="BM434:BN435"/>
    <mergeCell ref="BM436:BN437"/>
    <mergeCell ref="BM438:BN439"/>
    <mergeCell ref="BM440:BN441"/>
    <mergeCell ref="BM442:BN443"/>
    <mergeCell ref="BM444:BN444"/>
    <mergeCell ref="BM445:BN446"/>
    <mergeCell ref="BM447:BN448"/>
    <mergeCell ref="BM424:BO424"/>
    <mergeCell ref="BM425:BO425"/>
    <mergeCell ref="BL426:BL433"/>
    <mergeCell ref="BM426:BO426"/>
    <mergeCell ref="BM427:BO427"/>
    <mergeCell ref="BM428:BO428"/>
    <mergeCell ref="BM429:BO429"/>
    <mergeCell ref="BM430:BO430"/>
    <mergeCell ref="BM431:BO431"/>
    <mergeCell ref="BM432:BO432"/>
    <mergeCell ref="BN415:BO415"/>
    <mergeCell ref="BN416:BO416"/>
    <mergeCell ref="BL417:BL425"/>
    <mergeCell ref="BM417:BO417"/>
    <mergeCell ref="BM418:BO418"/>
    <mergeCell ref="BM419:BO419"/>
    <mergeCell ref="BM420:BO420"/>
    <mergeCell ref="BM421:BO421"/>
    <mergeCell ref="BM422:BO422"/>
    <mergeCell ref="BM423:BO423"/>
    <mergeCell ref="BN406:BO406"/>
    <mergeCell ref="BN407:BO407"/>
    <mergeCell ref="BM408:BM416"/>
    <mergeCell ref="BN408:BO408"/>
    <mergeCell ref="BN409:BO409"/>
    <mergeCell ref="BN410:BO410"/>
    <mergeCell ref="BN411:BO411"/>
    <mergeCell ref="BN412:BO412"/>
    <mergeCell ref="BN413:BO413"/>
    <mergeCell ref="BN414:BO414"/>
    <mergeCell ref="BL400:BL416"/>
    <mergeCell ref="BM400:BM402"/>
    <mergeCell ref="BN400:BO400"/>
    <mergeCell ref="BN401:BO401"/>
    <mergeCell ref="BN402:BO402"/>
    <mergeCell ref="BM403:BM405"/>
    <mergeCell ref="BN403:BO403"/>
    <mergeCell ref="BN404:BO404"/>
    <mergeCell ref="BN405:BO405"/>
    <mergeCell ref="BM406:BM407"/>
    <mergeCell ref="BM393:BM399"/>
    <mergeCell ref="BN393:BO393"/>
    <mergeCell ref="BN394:BO394"/>
    <mergeCell ref="BN395:BO395"/>
    <mergeCell ref="BN396:BO396"/>
    <mergeCell ref="BN397:BO397"/>
    <mergeCell ref="BN398:BO398"/>
    <mergeCell ref="BN399:BO399"/>
    <mergeCell ref="BN384:BO384"/>
    <mergeCell ref="BN385:BO385"/>
    <mergeCell ref="BM386:BM392"/>
    <mergeCell ref="BN386:BO386"/>
    <mergeCell ref="BN387:BO387"/>
    <mergeCell ref="BN388:BO388"/>
    <mergeCell ref="BN389:BO389"/>
    <mergeCell ref="BN390:BO390"/>
    <mergeCell ref="BN391:BO391"/>
    <mergeCell ref="BN392:BO392"/>
    <mergeCell ref="BN378:BO378"/>
    <mergeCell ref="BN379:BO379"/>
    <mergeCell ref="BN380:BO380"/>
    <mergeCell ref="BN381:BO381"/>
    <mergeCell ref="BN382:BO382"/>
    <mergeCell ref="BN383:BO383"/>
    <mergeCell ref="BL371:BL399"/>
    <mergeCell ref="BM371:BM376"/>
    <mergeCell ref="BN371:BO371"/>
    <mergeCell ref="BN372:BO372"/>
    <mergeCell ref="BN373:BO373"/>
    <mergeCell ref="BN374:BO374"/>
    <mergeCell ref="BN375:BO375"/>
    <mergeCell ref="BN376:BO376"/>
    <mergeCell ref="BM377:BM385"/>
    <mergeCell ref="BN377:BO377"/>
    <mergeCell ref="BM365:BM367"/>
    <mergeCell ref="BN365:BO365"/>
    <mergeCell ref="BN366:BO366"/>
    <mergeCell ref="BN367:BO367"/>
    <mergeCell ref="BM368:BM370"/>
    <mergeCell ref="BN368:BO368"/>
    <mergeCell ref="BN369:BO369"/>
    <mergeCell ref="BN370:BO370"/>
    <mergeCell ref="BM357:BM359"/>
    <mergeCell ref="BN357:BO357"/>
    <mergeCell ref="BN358:BO358"/>
    <mergeCell ref="BN359:BO359"/>
    <mergeCell ref="BL360:BL370"/>
    <mergeCell ref="BM360:BM364"/>
    <mergeCell ref="BN360:BO360"/>
    <mergeCell ref="BN361:BO361"/>
    <mergeCell ref="BN362:BN363"/>
    <mergeCell ref="BN364:BO364"/>
    <mergeCell ref="BM350:BM356"/>
    <mergeCell ref="BN350:BO350"/>
    <mergeCell ref="BN351:BO351"/>
    <mergeCell ref="BN352:BO352"/>
    <mergeCell ref="BN353:BO353"/>
    <mergeCell ref="BN354:BO354"/>
    <mergeCell ref="BN355:BO355"/>
    <mergeCell ref="BN356:BO356"/>
    <mergeCell ref="BL282:BL359"/>
    <mergeCell ref="BM282:BM288"/>
    <mergeCell ref="BN282:BO282"/>
    <mergeCell ref="BN283:BO283"/>
    <mergeCell ref="BN284:BO284"/>
    <mergeCell ref="BN285:BO285"/>
    <mergeCell ref="BN286:BO286"/>
    <mergeCell ref="BN287:BO287"/>
    <mergeCell ref="BN288:BO288"/>
    <mergeCell ref="BM343:BM345"/>
    <mergeCell ref="BN343:BO343"/>
    <mergeCell ref="BN344:BO344"/>
    <mergeCell ref="BN345:BO345"/>
    <mergeCell ref="BM346:BM349"/>
    <mergeCell ref="BN346:BO346"/>
    <mergeCell ref="BN347:BO347"/>
    <mergeCell ref="BN348:BO348"/>
    <mergeCell ref="BN349:BO349"/>
    <mergeCell ref="BM336:BM339"/>
    <mergeCell ref="BN336:BO336"/>
    <mergeCell ref="BN337:BO337"/>
    <mergeCell ref="BN338:BO338"/>
    <mergeCell ref="BN339:BO339"/>
    <mergeCell ref="BM340:BM342"/>
    <mergeCell ref="BN340:BO340"/>
    <mergeCell ref="BN341:BO341"/>
    <mergeCell ref="BN342:BO342"/>
    <mergeCell ref="BM328:BM331"/>
    <mergeCell ref="BN328:BO328"/>
    <mergeCell ref="BN329:BO329"/>
    <mergeCell ref="BN330:BO330"/>
    <mergeCell ref="BN331:BO331"/>
    <mergeCell ref="BM332:BM335"/>
    <mergeCell ref="BN332:BO332"/>
    <mergeCell ref="BN333:BO333"/>
    <mergeCell ref="BN334:BO334"/>
    <mergeCell ref="BN335:BO335"/>
    <mergeCell ref="BM322:BM324"/>
    <mergeCell ref="BN322:BO322"/>
    <mergeCell ref="BN323:BO323"/>
    <mergeCell ref="BN324:BO324"/>
    <mergeCell ref="BM325:BM327"/>
    <mergeCell ref="BN325:BO325"/>
    <mergeCell ref="BN326:BO326"/>
    <mergeCell ref="BN327:BO327"/>
    <mergeCell ref="BM314:BM317"/>
    <mergeCell ref="BN314:BO314"/>
    <mergeCell ref="BN315:BO315"/>
    <mergeCell ref="BN316:BO316"/>
    <mergeCell ref="BN317:BO317"/>
    <mergeCell ref="BM318:BM321"/>
    <mergeCell ref="BN318:BO318"/>
    <mergeCell ref="BN319:BO319"/>
    <mergeCell ref="BN320:BO320"/>
    <mergeCell ref="BN321:BO321"/>
    <mergeCell ref="BM308:BM313"/>
    <mergeCell ref="BN308:BO308"/>
    <mergeCell ref="BN309:BO309"/>
    <mergeCell ref="BN310:BO310"/>
    <mergeCell ref="BN311:BO311"/>
    <mergeCell ref="BN312:BO312"/>
    <mergeCell ref="BN313:BO313"/>
    <mergeCell ref="BL262:BL281"/>
    <mergeCell ref="BM262:BM265"/>
    <mergeCell ref="BN262:BO262"/>
    <mergeCell ref="BN263:BO263"/>
    <mergeCell ref="BN264:BO264"/>
    <mergeCell ref="BN265:BO265"/>
    <mergeCell ref="BM266:BM269"/>
    <mergeCell ref="BN266:BO266"/>
    <mergeCell ref="BN267:BO267"/>
    <mergeCell ref="BN268:BO268"/>
    <mergeCell ref="BM300:BM307"/>
    <mergeCell ref="BN300:BO300"/>
    <mergeCell ref="BN301:BO301"/>
    <mergeCell ref="BN302:BO302"/>
    <mergeCell ref="BN303:BO303"/>
    <mergeCell ref="BN304:BO304"/>
    <mergeCell ref="BN305:BO305"/>
    <mergeCell ref="BN306:BO306"/>
    <mergeCell ref="BN307:BO307"/>
    <mergeCell ref="BM295:BM299"/>
    <mergeCell ref="BN295:BO295"/>
    <mergeCell ref="BN296:BO296"/>
    <mergeCell ref="BN297:BO297"/>
    <mergeCell ref="BN298:BO298"/>
    <mergeCell ref="BN299:BO299"/>
    <mergeCell ref="BN289:BO289"/>
    <mergeCell ref="BN290:BO290"/>
    <mergeCell ref="BN291:BO291"/>
    <mergeCell ref="BN292:BO292"/>
    <mergeCell ref="BN293:BO293"/>
    <mergeCell ref="BN294:BO294"/>
    <mergeCell ref="BM289:BM294"/>
    <mergeCell ref="BN249:BO249"/>
    <mergeCell ref="BM250:BM253"/>
    <mergeCell ref="BN250:BO250"/>
    <mergeCell ref="BN251:BO251"/>
    <mergeCell ref="BN252:BO252"/>
    <mergeCell ref="BN253:BO253"/>
    <mergeCell ref="BM274:BM277"/>
    <mergeCell ref="BN274:BO274"/>
    <mergeCell ref="BN275:BO275"/>
    <mergeCell ref="BN276:BO276"/>
    <mergeCell ref="BN277:BO277"/>
    <mergeCell ref="BM278:BM281"/>
    <mergeCell ref="BN278:BO278"/>
    <mergeCell ref="BN279:BO279"/>
    <mergeCell ref="BN280:BO280"/>
    <mergeCell ref="BN281:BO281"/>
    <mergeCell ref="BN269:BO269"/>
    <mergeCell ref="BM270:BM273"/>
    <mergeCell ref="BN270:BO270"/>
    <mergeCell ref="BN271:BO271"/>
    <mergeCell ref="BN272:BO272"/>
    <mergeCell ref="BN273:BO273"/>
    <mergeCell ref="BM239:BM242"/>
    <mergeCell ref="BN239:BO239"/>
    <mergeCell ref="BN240:BO240"/>
    <mergeCell ref="BN241:BO241"/>
    <mergeCell ref="BN242:BO242"/>
    <mergeCell ref="BM243:BM249"/>
    <mergeCell ref="BN243:BO243"/>
    <mergeCell ref="BN244:BO244"/>
    <mergeCell ref="BN245:BO245"/>
    <mergeCell ref="BN246:BO246"/>
    <mergeCell ref="BL231:BL261"/>
    <mergeCell ref="BM231:BM238"/>
    <mergeCell ref="BN231:BO231"/>
    <mergeCell ref="BN232:BO232"/>
    <mergeCell ref="BN233:BO233"/>
    <mergeCell ref="BN234:BO234"/>
    <mergeCell ref="BN235:BO235"/>
    <mergeCell ref="BN236:BO236"/>
    <mergeCell ref="BN237:BO237"/>
    <mergeCell ref="BN238:BO238"/>
    <mergeCell ref="BM254:BM257"/>
    <mergeCell ref="BN254:BO254"/>
    <mergeCell ref="BN255:BO255"/>
    <mergeCell ref="BN256:BO256"/>
    <mergeCell ref="BN257:BO257"/>
    <mergeCell ref="BM258:BM261"/>
    <mergeCell ref="BN258:BO258"/>
    <mergeCell ref="BN259:BO259"/>
    <mergeCell ref="BN260:BO260"/>
    <mergeCell ref="BN261:BO261"/>
    <mergeCell ref="BN247:BO247"/>
    <mergeCell ref="BN248:BO248"/>
    <mergeCell ref="BM226:BM230"/>
    <mergeCell ref="BN226:BO226"/>
    <mergeCell ref="BN227:BO227"/>
    <mergeCell ref="BN228:BO228"/>
    <mergeCell ref="BN229:BO229"/>
    <mergeCell ref="BN230:BO230"/>
    <mergeCell ref="BN220:BO220"/>
    <mergeCell ref="BM221:BM225"/>
    <mergeCell ref="BN221:BO221"/>
    <mergeCell ref="BN222:BO222"/>
    <mergeCell ref="BN223:BO223"/>
    <mergeCell ref="BN224:BO224"/>
    <mergeCell ref="BN225:BO225"/>
    <mergeCell ref="BN210:BN211"/>
    <mergeCell ref="BN212:BN213"/>
    <mergeCell ref="BN214:BO214"/>
    <mergeCell ref="BL215:BL230"/>
    <mergeCell ref="BM215:BM220"/>
    <mergeCell ref="BN215:BO215"/>
    <mergeCell ref="BN216:BO216"/>
    <mergeCell ref="BN217:BO217"/>
    <mergeCell ref="BN218:BO218"/>
    <mergeCell ref="BN219:BO219"/>
    <mergeCell ref="BM193:BM214"/>
    <mergeCell ref="BN199:BN206"/>
    <mergeCell ref="BN197:BN198"/>
    <mergeCell ref="BN207:BO207"/>
    <mergeCell ref="BN208:BO208"/>
    <mergeCell ref="BN209:BO209"/>
    <mergeCell ref="BN195:BO195"/>
    <mergeCell ref="BN196:BO196"/>
    <mergeCell ref="C171:AS171"/>
    <mergeCell ref="AT171:AU171"/>
    <mergeCell ref="AV171:AZ171"/>
    <mergeCell ref="BA171:BB171"/>
    <mergeCell ref="C179:AS179"/>
    <mergeCell ref="AT179:AU179"/>
    <mergeCell ref="AV179:AZ179"/>
    <mergeCell ref="BA179:BB179"/>
    <mergeCell ref="BC179:BG179"/>
    <mergeCell ref="BN188:BN189"/>
    <mergeCell ref="C180:AS180"/>
    <mergeCell ref="AT180:AU180"/>
    <mergeCell ref="AV180:AZ180"/>
    <mergeCell ref="BA180:BB180"/>
    <mergeCell ref="A161:B180"/>
    <mergeCell ref="AT172:AU172"/>
    <mergeCell ref="AV172:AZ172"/>
    <mergeCell ref="BA172:BB172"/>
    <mergeCell ref="C178:AS178"/>
    <mergeCell ref="AT178:AU178"/>
    <mergeCell ref="BC178:BG178"/>
    <mergeCell ref="BN187:BO187"/>
    <mergeCell ref="C177:AS177"/>
    <mergeCell ref="AT177:AU177"/>
    <mergeCell ref="AV177:AZ177"/>
    <mergeCell ref="BA177:BB177"/>
    <mergeCell ref="BC177:BG177"/>
    <mergeCell ref="BN177:BN184"/>
    <mergeCell ref="BN175:BN176"/>
    <mergeCell ref="C169:AS169"/>
    <mergeCell ref="AT169:AU169"/>
    <mergeCell ref="AV169:AZ169"/>
    <mergeCell ref="AT175:AU175"/>
    <mergeCell ref="AV175:AZ175"/>
    <mergeCell ref="BA175:BB175"/>
    <mergeCell ref="BC175:BG175"/>
    <mergeCell ref="BC180:BG180"/>
    <mergeCell ref="A181:BG181"/>
    <mergeCell ref="BN190:BN191"/>
    <mergeCell ref="A182:BG182"/>
    <mergeCell ref="A183:BG198"/>
    <mergeCell ref="BN192:BO192"/>
    <mergeCell ref="BN193:BO193"/>
    <mergeCell ref="BN194:BO194"/>
    <mergeCell ref="BC172:BG172"/>
    <mergeCell ref="C173:AS173"/>
    <mergeCell ref="AT173:AU173"/>
    <mergeCell ref="AV173:AZ173"/>
    <mergeCell ref="BA173:BB173"/>
    <mergeCell ref="BC173:BG173"/>
    <mergeCell ref="BN173:BO173"/>
    <mergeCell ref="BN171:BO171"/>
    <mergeCell ref="C165:AS165"/>
    <mergeCell ref="AT165:AU165"/>
    <mergeCell ref="AV165:AZ165"/>
    <mergeCell ref="BA165:BB165"/>
    <mergeCell ref="BC165:BG165"/>
    <mergeCell ref="BN172:BO172"/>
    <mergeCell ref="BC171:BG171"/>
    <mergeCell ref="C172:AS172"/>
    <mergeCell ref="BM171:BM192"/>
    <mergeCell ref="AV178:AZ178"/>
    <mergeCell ref="BA178:BB178"/>
    <mergeCell ref="BN166:BN167"/>
    <mergeCell ref="BN165:BO165"/>
    <mergeCell ref="BN186:BO186"/>
    <mergeCell ref="C176:AS176"/>
    <mergeCell ref="AT176:AU176"/>
    <mergeCell ref="AV176:AZ176"/>
    <mergeCell ref="BA176:BB176"/>
    <mergeCell ref="BC176:BG176"/>
    <mergeCell ref="BN185:BO185"/>
    <mergeCell ref="BA169:BB169"/>
    <mergeCell ref="AV167:AZ167"/>
    <mergeCell ref="BA167:BB167"/>
    <mergeCell ref="BC167:BG167"/>
    <mergeCell ref="BN174:BO174"/>
    <mergeCell ref="C174:AS174"/>
    <mergeCell ref="AT174:AU174"/>
    <mergeCell ref="AV174:AZ174"/>
    <mergeCell ref="BA174:BB174"/>
    <mergeCell ref="BC174:BG174"/>
    <mergeCell ref="C175:AS175"/>
    <mergeCell ref="AV164:AZ164"/>
    <mergeCell ref="BA164:BB164"/>
    <mergeCell ref="BC164:BG164"/>
    <mergeCell ref="C166:AS166"/>
    <mergeCell ref="AT166:AU166"/>
    <mergeCell ref="AV166:AZ166"/>
    <mergeCell ref="BA166:BB166"/>
    <mergeCell ref="BC169:BG169"/>
    <mergeCell ref="C170:AS170"/>
    <mergeCell ref="AT170:AU170"/>
    <mergeCell ref="AV170:AZ170"/>
    <mergeCell ref="BA170:BB170"/>
    <mergeCell ref="BC170:BG170"/>
    <mergeCell ref="C168:AS168"/>
    <mergeCell ref="AT168:AU168"/>
    <mergeCell ref="AV168:AZ168"/>
    <mergeCell ref="BA168:BB168"/>
    <mergeCell ref="BC168:BG168"/>
    <mergeCell ref="BC166:BG166"/>
    <mergeCell ref="C167:AS167"/>
    <mergeCell ref="AT167:AU167"/>
    <mergeCell ref="C163:AS163"/>
    <mergeCell ref="AT163:AU163"/>
    <mergeCell ref="AV163:AZ163"/>
    <mergeCell ref="BA163:BB163"/>
    <mergeCell ref="BC163:BG163"/>
    <mergeCell ref="BN170:BO170"/>
    <mergeCell ref="BC161:BG161"/>
    <mergeCell ref="BN168:BN169"/>
    <mergeCell ref="C162:AS162"/>
    <mergeCell ref="AT162:AU162"/>
    <mergeCell ref="AV162:AZ162"/>
    <mergeCell ref="BA162:BB162"/>
    <mergeCell ref="BC162:BG162"/>
    <mergeCell ref="AR160:AS160"/>
    <mergeCell ref="AT160:AV160"/>
    <mergeCell ref="AW160:AX160"/>
    <mergeCell ref="AY160:BA160"/>
    <mergeCell ref="BB160:BG160"/>
    <mergeCell ref="C161:AS161"/>
    <mergeCell ref="AT161:AU161"/>
    <mergeCell ref="AV161:AZ161"/>
    <mergeCell ref="BA161:BB161"/>
    <mergeCell ref="AC160:AD160"/>
    <mergeCell ref="AE160:AG160"/>
    <mergeCell ref="AH160:AI160"/>
    <mergeCell ref="AJ160:AL160"/>
    <mergeCell ref="AM160:AN160"/>
    <mergeCell ref="AO160:AQ160"/>
    <mergeCell ref="P160:R160"/>
    <mergeCell ref="BN164:BO164"/>
    <mergeCell ref="C164:AS164"/>
    <mergeCell ref="AT164:AU164"/>
    <mergeCell ref="C152:I153"/>
    <mergeCell ref="J152:L152"/>
    <mergeCell ref="M152:N152"/>
    <mergeCell ref="N153:BG153"/>
    <mergeCell ref="AD156:AJ156"/>
    <mergeCell ref="BM149:BM170"/>
    <mergeCell ref="A150:B158"/>
    <mergeCell ref="O152:Q152"/>
    <mergeCell ref="R152:S152"/>
    <mergeCell ref="T152:BG152"/>
    <mergeCell ref="J153:M153"/>
    <mergeCell ref="Z160:AB160"/>
    <mergeCell ref="AM159:AN159"/>
    <mergeCell ref="AO159:AQ159"/>
    <mergeCell ref="AR159:AS159"/>
    <mergeCell ref="AT159:AV159"/>
    <mergeCell ref="AW159:AX159"/>
    <mergeCell ref="AY159:BA159"/>
    <mergeCell ref="X159:Y159"/>
    <mergeCell ref="Z159:AB159"/>
    <mergeCell ref="AC159:AD159"/>
    <mergeCell ref="AE159:AG159"/>
    <mergeCell ref="AH159:AI159"/>
    <mergeCell ref="AJ159:AL159"/>
    <mergeCell ref="Z157:BF157"/>
    <mergeCell ref="J158:M158"/>
    <mergeCell ref="N158:BG158"/>
    <mergeCell ref="A159:M159"/>
    <mergeCell ref="R150:S150"/>
    <mergeCell ref="T150:BG150"/>
    <mergeCell ref="A160:M160"/>
    <mergeCell ref="N160:O160"/>
    <mergeCell ref="AS144:AU144"/>
    <mergeCell ref="AV144:AW144"/>
    <mergeCell ref="BN152:BO152"/>
    <mergeCell ref="C148:I149"/>
    <mergeCell ref="J148:K148"/>
    <mergeCell ref="L148:R148"/>
    <mergeCell ref="S148:T148"/>
    <mergeCell ref="AK156:AL156"/>
    <mergeCell ref="AM156:AS156"/>
    <mergeCell ref="AT156:AU156"/>
    <mergeCell ref="AV156:BB156"/>
    <mergeCell ref="BC156:BG156"/>
    <mergeCell ref="BN163:BO163"/>
    <mergeCell ref="C156:I158"/>
    <mergeCell ref="J156:K156"/>
    <mergeCell ref="L156:R156"/>
    <mergeCell ref="S156:T156"/>
    <mergeCell ref="U156:AA156"/>
    <mergeCell ref="AB156:AC156"/>
    <mergeCell ref="J157:K157"/>
    <mergeCell ref="L157:R157"/>
    <mergeCell ref="S157:T157"/>
    <mergeCell ref="U157:X157"/>
    <mergeCell ref="N159:O159"/>
    <mergeCell ref="P159:R159"/>
    <mergeCell ref="S159:T159"/>
    <mergeCell ref="U159:W159"/>
    <mergeCell ref="BB159:BC159"/>
    <mergeCell ref="BD159:BF159"/>
    <mergeCell ref="S160:T160"/>
    <mergeCell ref="U160:W160"/>
    <mergeCell ref="X160:Y160"/>
    <mergeCell ref="AT148:AU148"/>
    <mergeCell ref="AV148:BB148"/>
    <mergeCell ref="BC148:BG148"/>
    <mergeCell ref="AI146:AL146"/>
    <mergeCell ref="AM146:AN146"/>
    <mergeCell ref="AO146:AR146"/>
    <mergeCell ref="AS146:AT146"/>
    <mergeCell ref="BN151:BO151"/>
    <mergeCell ref="J147:M147"/>
    <mergeCell ref="N147:BG147"/>
    <mergeCell ref="C146:I147"/>
    <mergeCell ref="J146:K146"/>
    <mergeCell ref="L146:R146"/>
    <mergeCell ref="S146:T146"/>
    <mergeCell ref="U146:Y146"/>
    <mergeCell ref="AA146:AB146"/>
    <mergeCell ref="BN148:BO148"/>
    <mergeCell ref="J151:M151"/>
    <mergeCell ref="N151:BG151"/>
    <mergeCell ref="AM142:AR142"/>
    <mergeCell ref="BN149:BO149"/>
    <mergeCell ref="J145:M145"/>
    <mergeCell ref="N145:BG145"/>
    <mergeCell ref="BN150:BO150"/>
    <mergeCell ref="AX144:AZ144"/>
    <mergeCell ref="BA144:BB144"/>
    <mergeCell ref="BC144:BE144"/>
    <mergeCell ref="C154:I155"/>
    <mergeCell ref="J154:L154"/>
    <mergeCell ref="M154:P154"/>
    <mergeCell ref="Q154:BG154"/>
    <mergeCell ref="J155:M155"/>
    <mergeCell ref="N155:BG155"/>
    <mergeCell ref="AH144:AJ144"/>
    <mergeCell ref="AK144:AL144"/>
    <mergeCell ref="AM144:AP144"/>
    <mergeCell ref="AQ144:AR144"/>
    <mergeCell ref="AT142:BG142"/>
    <mergeCell ref="J143:M143"/>
    <mergeCell ref="AC144:AE144"/>
    <mergeCell ref="AF144:AG144"/>
    <mergeCell ref="BN153:BN154"/>
    <mergeCell ref="J149:M149"/>
    <mergeCell ref="N149:BG149"/>
    <mergeCell ref="C150:I151"/>
    <mergeCell ref="J150:L150"/>
    <mergeCell ref="M150:N150"/>
    <mergeCell ref="O150:Q150"/>
    <mergeCell ref="AD148:AJ148"/>
    <mergeCell ref="AK148:AL148"/>
    <mergeCell ref="AM148:AS148"/>
    <mergeCell ref="A142:B149"/>
    <mergeCell ref="C142:I143"/>
    <mergeCell ref="J142:K142"/>
    <mergeCell ref="L142:R142"/>
    <mergeCell ref="S142:T142"/>
    <mergeCell ref="U142:Y142"/>
    <mergeCell ref="BN144:BN145"/>
    <mergeCell ref="C140:I141"/>
    <mergeCell ref="J140:K140"/>
    <mergeCell ref="L140:R140"/>
    <mergeCell ref="S140:T140"/>
    <mergeCell ref="U140:AA140"/>
    <mergeCell ref="AB140:BG140"/>
    <mergeCell ref="J141:M141"/>
    <mergeCell ref="N141:BG141"/>
    <mergeCell ref="BN146:BN147"/>
    <mergeCell ref="BN142:BO142"/>
    <mergeCell ref="BN143:BO143"/>
    <mergeCell ref="AU146:AX146"/>
    <mergeCell ref="AZ146:BG146"/>
    <mergeCell ref="U148:AA148"/>
    <mergeCell ref="AB148:AC148"/>
    <mergeCell ref="AC146:AF146"/>
    <mergeCell ref="AG146:AH146"/>
    <mergeCell ref="C144:I145"/>
    <mergeCell ref="J144:K144"/>
    <mergeCell ref="L144:R144"/>
    <mergeCell ref="S144:T144"/>
    <mergeCell ref="U144:Y144"/>
    <mergeCell ref="AA144:AB144"/>
    <mergeCell ref="AA142:AB142"/>
    <mergeCell ref="AC142:AE142"/>
    <mergeCell ref="A136:B141"/>
    <mergeCell ref="C136:I137"/>
    <mergeCell ref="J136:K136"/>
    <mergeCell ref="L136:R136"/>
    <mergeCell ref="S136:T136"/>
    <mergeCell ref="U136:Y136"/>
    <mergeCell ref="J137:M137"/>
    <mergeCell ref="N137:BG137"/>
    <mergeCell ref="Z130:BG130"/>
    <mergeCell ref="J131:M131"/>
    <mergeCell ref="N131:BG131"/>
    <mergeCell ref="A132:BG132"/>
    <mergeCell ref="AB134:AF134"/>
    <mergeCell ref="AG134:AP134"/>
    <mergeCell ref="AQ134:AV134"/>
    <mergeCell ref="AW134:BG134"/>
    <mergeCell ref="A98:B131"/>
    <mergeCell ref="J99:M99"/>
    <mergeCell ref="C100:I101"/>
    <mergeCell ref="N129:BG129"/>
    <mergeCell ref="C130:I131"/>
    <mergeCell ref="J130:K130"/>
    <mergeCell ref="L130:R130"/>
    <mergeCell ref="S130:T130"/>
    <mergeCell ref="U130:Y130"/>
    <mergeCell ref="C128:I129"/>
    <mergeCell ref="J128:K128"/>
    <mergeCell ref="L128:R128"/>
    <mergeCell ref="S128:T128"/>
    <mergeCell ref="U128:Y128"/>
    <mergeCell ref="AG136:AH136"/>
    <mergeCell ref="C124:I125"/>
    <mergeCell ref="BN127:BO127"/>
    <mergeCell ref="J125:M125"/>
    <mergeCell ref="C122:I123"/>
    <mergeCell ref="J122:K122"/>
    <mergeCell ref="L122:R122"/>
    <mergeCell ref="S122:T122"/>
    <mergeCell ref="U122:Y122"/>
    <mergeCell ref="Z122:BG122"/>
    <mergeCell ref="AA128:AB128"/>
    <mergeCell ref="C138:I139"/>
    <mergeCell ref="J138:K138"/>
    <mergeCell ref="L138:R138"/>
    <mergeCell ref="S138:T138"/>
    <mergeCell ref="U138:AA138"/>
    <mergeCell ref="AB138:BG138"/>
    <mergeCell ref="J139:M139"/>
    <mergeCell ref="N139:BG139"/>
    <mergeCell ref="AW128:BA128"/>
    <mergeCell ref="BC128:BG128"/>
    <mergeCell ref="BN131:BN132"/>
    <mergeCell ref="J129:M129"/>
    <mergeCell ref="AC128:AG128"/>
    <mergeCell ref="AH128:AI128"/>
    <mergeCell ref="AJ128:AM128"/>
    <mergeCell ref="AN128:AO128"/>
    <mergeCell ref="AP128:AT128"/>
    <mergeCell ref="AU128:AV128"/>
    <mergeCell ref="BN129:BO129"/>
    <mergeCell ref="J127:M127"/>
    <mergeCell ref="N127:BG127"/>
    <mergeCell ref="BN130:BO130"/>
    <mergeCell ref="AB120:AC120"/>
    <mergeCell ref="AD120:AJ120"/>
    <mergeCell ref="AK120:BG120"/>
    <mergeCell ref="J121:M121"/>
    <mergeCell ref="N121:BG121"/>
    <mergeCell ref="BN124:BN125"/>
    <mergeCell ref="N125:BG125"/>
    <mergeCell ref="BN128:BO128"/>
    <mergeCell ref="BM127:BM148"/>
    <mergeCell ref="J126:K126"/>
    <mergeCell ref="L126:R126"/>
    <mergeCell ref="S126:T126"/>
    <mergeCell ref="U126:AA126"/>
    <mergeCell ref="AB126:AC126"/>
    <mergeCell ref="AD126:AJ126"/>
    <mergeCell ref="AK126:BG126"/>
    <mergeCell ref="AA136:AB136"/>
    <mergeCell ref="AC136:AF136"/>
    <mergeCell ref="BN121:BO121"/>
    <mergeCell ref="AI136:AL136"/>
    <mergeCell ref="AN136:BG136"/>
    <mergeCell ref="BN141:BO141"/>
    <mergeCell ref="BN126:BO126"/>
    <mergeCell ref="N143:BG143"/>
    <mergeCell ref="AF142:AG142"/>
    <mergeCell ref="AH142:AJ142"/>
    <mergeCell ref="AK142:AL142"/>
    <mergeCell ref="J124:K124"/>
    <mergeCell ref="L124:R124"/>
    <mergeCell ref="S124:T124"/>
    <mergeCell ref="U124:Y124"/>
    <mergeCell ref="Z124:BG124"/>
    <mergeCell ref="J119:M119"/>
    <mergeCell ref="N119:BG119"/>
    <mergeCell ref="BN122:BN123"/>
    <mergeCell ref="C120:I121"/>
    <mergeCell ref="J120:K120"/>
    <mergeCell ref="L120:R120"/>
    <mergeCell ref="S120:T120"/>
    <mergeCell ref="U120:AA120"/>
    <mergeCell ref="BN119:BO119"/>
    <mergeCell ref="J117:M117"/>
    <mergeCell ref="N117:BG117"/>
    <mergeCell ref="BN120:BO120"/>
    <mergeCell ref="C118:I119"/>
    <mergeCell ref="J118:K118"/>
    <mergeCell ref="L118:R118"/>
    <mergeCell ref="S118:T118"/>
    <mergeCell ref="U118:Y118"/>
    <mergeCell ref="AA118:AD118"/>
    <mergeCell ref="C116:I117"/>
    <mergeCell ref="J116:K116"/>
    <mergeCell ref="L116:R116"/>
    <mergeCell ref="S116:T116"/>
    <mergeCell ref="U116:Y116"/>
    <mergeCell ref="AA116:AD116"/>
    <mergeCell ref="AE116:BF116"/>
    <mergeCell ref="BM105:BM126"/>
    <mergeCell ref="J123:M123"/>
    <mergeCell ref="N123:BG123"/>
    <mergeCell ref="C126:I127"/>
    <mergeCell ref="J111:M111"/>
    <mergeCell ref="N111:BG111"/>
    <mergeCell ref="C110:I111"/>
    <mergeCell ref="J110:K110"/>
    <mergeCell ref="L110:R110"/>
    <mergeCell ref="S110:T110"/>
    <mergeCell ref="J109:M109"/>
    <mergeCell ref="N109:BG109"/>
    <mergeCell ref="C108:I109"/>
    <mergeCell ref="J108:K108"/>
    <mergeCell ref="L108:R108"/>
    <mergeCell ref="S108:T108"/>
    <mergeCell ref="U108:Y108"/>
    <mergeCell ref="AA108:AB108"/>
    <mergeCell ref="N115:BG115"/>
    <mergeCell ref="Z112:BG112"/>
    <mergeCell ref="J113:M113"/>
    <mergeCell ref="N113:BG113"/>
    <mergeCell ref="C114:I115"/>
    <mergeCell ref="J114:K114"/>
    <mergeCell ref="L114:R114"/>
    <mergeCell ref="S114:T114"/>
    <mergeCell ref="U114:Y114"/>
    <mergeCell ref="Z114:BG114"/>
    <mergeCell ref="J115:M115"/>
    <mergeCell ref="C112:I113"/>
    <mergeCell ref="J112:K112"/>
    <mergeCell ref="L112:R112"/>
    <mergeCell ref="S112:T112"/>
    <mergeCell ref="U112:Y112"/>
    <mergeCell ref="AC110:AI110"/>
    <mergeCell ref="AK110:BG110"/>
    <mergeCell ref="J100:K100"/>
    <mergeCell ref="U100:Y100"/>
    <mergeCell ref="C104:I105"/>
    <mergeCell ref="J104:K104"/>
    <mergeCell ref="C102:I103"/>
    <mergeCell ref="J102:K102"/>
    <mergeCell ref="L102:R102"/>
    <mergeCell ref="S102:T102"/>
    <mergeCell ref="U102:Y102"/>
    <mergeCell ref="AA100:AB100"/>
    <mergeCell ref="L100:R100"/>
    <mergeCell ref="S100:T100"/>
    <mergeCell ref="J107:M107"/>
    <mergeCell ref="N107:BG107"/>
    <mergeCell ref="BN108:BO108"/>
    <mergeCell ref="C106:I107"/>
    <mergeCell ref="J106:K106"/>
    <mergeCell ref="L106:R106"/>
    <mergeCell ref="S106:T106"/>
    <mergeCell ref="U106:Y106"/>
    <mergeCell ref="AA106:AB106"/>
    <mergeCell ref="AU104:AX104"/>
    <mergeCell ref="AY104:AZ104"/>
    <mergeCell ref="BA104:BD104"/>
    <mergeCell ref="BF104:BG104"/>
    <mergeCell ref="BN105:BO105"/>
    <mergeCell ref="N105:BG105"/>
    <mergeCell ref="BN106:BO106"/>
    <mergeCell ref="AC106:AF106"/>
    <mergeCell ref="AG106:AH106"/>
    <mergeCell ref="AC104:AF104"/>
    <mergeCell ref="AG104:AH104"/>
    <mergeCell ref="AI106:AL106"/>
    <mergeCell ref="AM106:AN106"/>
    <mergeCell ref="AO106:AT106"/>
    <mergeCell ref="AV106:BG106"/>
    <mergeCell ref="BN107:BO107"/>
    <mergeCell ref="U110:Y110"/>
    <mergeCell ref="AA110:AB110"/>
    <mergeCell ref="AC108:AF108"/>
    <mergeCell ref="AG108:AI108"/>
    <mergeCell ref="AK108:BG108"/>
    <mergeCell ref="BN109:BN110"/>
    <mergeCell ref="AE118:BF118"/>
    <mergeCell ref="C96:I97"/>
    <mergeCell ref="J96:K96"/>
    <mergeCell ref="L96:R96"/>
    <mergeCell ref="S96:T96"/>
    <mergeCell ref="U96:AA96"/>
    <mergeCell ref="AB96:AC96"/>
    <mergeCell ref="J105:M105"/>
    <mergeCell ref="AA102:AB102"/>
    <mergeCell ref="AC102:AN102"/>
    <mergeCell ref="AO102:AP102"/>
    <mergeCell ref="BD102:BG102"/>
    <mergeCell ref="BN103:BO103"/>
    <mergeCell ref="J103:M103"/>
    <mergeCell ref="N103:BG103"/>
    <mergeCell ref="BN104:BO104"/>
    <mergeCell ref="AV100:BG100"/>
    <mergeCell ref="BN101:BO101"/>
    <mergeCell ref="J101:M101"/>
    <mergeCell ref="N101:BG101"/>
    <mergeCell ref="BN102:BO102"/>
    <mergeCell ref="AH100:AI100"/>
    <mergeCell ref="AJ100:AM100"/>
    <mergeCell ref="AN100:AO100"/>
    <mergeCell ref="AP100:AS100"/>
    <mergeCell ref="AS98:AT98"/>
    <mergeCell ref="AU98:AX98"/>
    <mergeCell ref="AZ98:BG98"/>
    <mergeCell ref="BM99:BM104"/>
    <mergeCell ref="BN99:BO99"/>
    <mergeCell ref="N99:BG99"/>
    <mergeCell ref="BN100:BO100"/>
    <mergeCell ref="AA98:AB98"/>
    <mergeCell ref="AC98:AF98"/>
    <mergeCell ref="AG98:AH98"/>
    <mergeCell ref="AI98:AL98"/>
    <mergeCell ref="AM98:AN98"/>
    <mergeCell ref="AO98:AR98"/>
    <mergeCell ref="U104:Y104"/>
    <mergeCell ref="AA104:AB104"/>
    <mergeCell ref="AI104:AL104"/>
    <mergeCell ref="AM104:AN104"/>
    <mergeCell ref="AO104:AR104"/>
    <mergeCell ref="AS104:AT104"/>
    <mergeCell ref="C98:I99"/>
    <mergeCell ref="J98:K98"/>
    <mergeCell ref="L98:R98"/>
    <mergeCell ref="S98:T98"/>
    <mergeCell ref="U98:Y98"/>
    <mergeCell ref="L104:R104"/>
    <mergeCell ref="S104:T104"/>
    <mergeCell ref="AB92:AC92"/>
    <mergeCell ref="U90:AA90"/>
    <mergeCell ref="AB90:AC90"/>
    <mergeCell ref="AD90:AJ90"/>
    <mergeCell ref="AK90:BG90"/>
    <mergeCell ref="BM91:BO91"/>
    <mergeCell ref="J91:M91"/>
    <mergeCell ref="N91:BG91"/>
    <mergeCell ref="BM92:BM98"/>
    <mergeCell ref="BN92:BO92"/>
    <mergeCell ref="AD92:AJ92"/>
    <mergeCell ref="AD96:AJ96"/>
    <mergeCell ref="AK96:BG96"/>
    <mergeCell ref="BN97:BO97"/>
    <mergeCell ref="J97:M97"/>
    <mergeCell ref="N97:BG97"/>
    <mergeCell ref="BN98:BO98"/>
    <mergeCell ref="AB94:AC94"/>
    <mergeCell ref="AD94:AJ94"/>
    <mergeCell ref="AK94:BG94"/>
    <mergeCell ref="BN95:BO95"/>
    <mergeCell ref="J95:M95"/>
    <mergeCell ref="N95:BG95"/>
    <mergeCell ref="BN96:BO96"/>
    <mergeCell ref="AC100:AF100"/>
    <mergeCell ref="AB88:AC88"/>
    <mergeCell ref="AD88:AJ88"/>
    <mergeCell ref="AK88:BG88"/>
    <mergeCell ref="BN89:BO89"/>
    <mergeCell ref="J89:M89"/>
    <mergeCell ref="N89:BG89"/>
    <mergeCell ref="BN90:BO90"/>
    <mergeCell ref="A88:B97"/>
    <mergeCell ref="C88:I89"/>
    <mergeCell ref="J88:K88"/>
    <mergeCell ref="L88:R88"/>
    <mergeCell ref="S88:T88"/>
    <mergeCell ref="U88:AA88"/>
    <mergeCell ref="C90:I91"/>
    <mergeCell ref="J90:K90"/>
    <mergeCell ref="L90:R90"/>
    <mergeCell ref="S90:T90"/>
    <mergeCell ref="AK92:BG92"/>
    <mergeCell ref="BN93:BO93"/>
    <mergeCell ref="J93:M93"/>
    <mergeCell ref="N93:BG93"/>
    <mergeCell ref="BN94:BO94"/>
    <mergeCell ref="C94:I95"/>
    <mergeCell ref="J94:K94"/>
    <mergeCell ref="L94:R94"/>
    <mergeCell ref="S94:T94"/>
    <mergeCell ref="U94:AA94"/>
    <mergeCell ref="C92:I93"/>
    <mergeCell ref="J92:K92"/>
    <mergeCell ref="L92:R92"/>
    <mergeCell ref="S92:T92"/>
    <mergeCell ref="U92:AA92"/>
    <mergeCell ref="N85:BG85"/>
    <mergeCell ref="C86:I87"/>
    <mergeCell ref="J86:K86"/>
    <mergeCell ref="L86:R86"/>
    <mergeCell ref="S86:T86"/>
    <mergeCell ref="U86:AA86"/>
    <mergeCell ref="AB86:AC86"/>
    <mergeCell ref="AD82:AJ82"/>
    <mergeCell ref="AK82:BG82"/>
    <mergeCell ref="J83:M83"/>
    <mergeCell ref="N83:BG83"/>
    <mergeCell ref="C84:I85"/>
    <mergeCell ref="J84:K84"/>
    <mergeCell ref="L84:R84"/>
    <mergeCell ref="S84:T84"/>
    <mergeCell ref="U84:AA84"/>
    <mergeCell ref="AB84:AC84"/>
    <mergeCell ref="AK80:BG80"/>
    <mergeCell ref="BN81:BN86"/>
    <mergeCell ref="J81:M81"/>
    <mergeCell ref="N81:BG81"/>
    <mergeCell ref="C82:I83"/>
    <mergeCell ref="J82:K82"/>
    <mergeCell ref="L82:R82"/>
    <mergeCell ref="S82:T82"/>
    <mergeCell ref="U82:AA82"/>
    <mergeCell ref="AB82:AC82"/>
    <mergeCell ref="J80:K80"/>
    <mergeCell ref="L80:R80"/>
    <mergeCell ref="S80:T80"/>
    <mergeCell ref="U80:AA80"/>
    <mergeCell ref="AB80:AC80"/>
    <mergeCell ref="AD80:AJ80"/>
    <mergeCell ref="BM79:BM90"/>
    <mergeCell ref="BN79:BN80"/>
    <mergeCell ref="C79:I81"/>
    <mergeCell ref="J79:K79"/>
    <mergeCell ref="L79:R79"/>
    <mergeCell ref="S79:T79"/>
    <mergeCell ref="U79:AA79"/>
    <mergeCell ref="AB79:AC79"/>
    <mergeCell ref="AD79:AJ79"/>
    <mergeCell ref="BN87:BO87"/>
    <mergeCell ref="J87:M87"/>
    <mergeCell ref="N87:BG87"/>
    <mergeCell ref="BN88:BO88"/>
    <mergeCell ref="AD84:AJ84"/>
    <mergeCell ref="AK84:BG84"/>
    <mergeCell ref="J85:M85"/>
    <mergeCell ref="U77:AA77"/>
    <mergeCell ref="AB77:AC77"/>
    <mergeCell ref="AD77:AJ77"/>
    <mergeCell ref="AK77:BG77"/>
    <mergeCell ref="BN78:BO78"/>
    <mergeCell ref="AG75:AH75"/>
    <mergeCell ref="AI75:AO75"/>
    <mergeCell ref="AP75:AQ75"/>
    <mergeCell ref="AR75:AX75"/>
    <mergeCell ref="AY75:BG75"/>
    <mergeCell ref="BN76:BO76"/>
    <mergeCell ref="AB74:AC74"/>
    <mergeCell ref="AD74:AJ74"/>
    <mergeCell ref="BN75:BO75"/>
    <mergeCell ref="J75:K75"/>
    <mergeCell ref="L75:O75"/>
    <mergeCell ref="Q75:R75"/>
    <mergeCell ref="S75:V75"/>
    <mergeCell ref="W75:X75"/>
    <mergeCell ref="Y75:AE75"/>
    <mergeCell ref="A74:B87"/>
    <mergeCell ref="C74:I76"/>
    <mergeCell ref="J74:K74"/>
    <mergeCell ref="L74:R74"/>
    <mergeCell ref="S74:T74"/>
    <mergeCell ref="U74:AA74"/>
    <mergeCell ref="J76:M76"/>
    <mergeCell ref="N76:BG76"/>
    <mergeCell ref="J78:M78"/>
    <mergeCell ref="N78:BG78"/>
    <mergeCell ref="AD72:AG72"/>
    <mergeCell ref="AI72:BF72"/>
    <mergeCell ref="AK74:BG74"/>
    <mergeCell ref="AK79:BG79"/>
    <mergeCell ref="AD86:AJ86"/>
    <mergeCell ref="AK86:BG86"/>
    <mergeCell ref="BN73:BO73"/>
    <mergeCell ref="J73:M73"/>
    <mergeCell ref="N73:BG73"/>
    <mergeCell ref="BN74:BO74"/>
    <mergeCell ref="BN72:BO72"/>
    <mergeCell ref="C72:I73"/>
    <mergeCell ref="J72:K72"/>
    <mergeCell ref="L72:R72"/>
    <mergeCell ref="S72:T72"/>
    <mergeCell ref="U72:AA72"/>
    <mergeCell ref="AB72:AC72"/>
    <mergeCell ref="BN77:BO77"/>
    <mergeCell ref="C77:I78"/>
    <mergeCell ref="J77:K77"/>
    <mergeCell ref="L77:R77"/>
    <mergeCell ref="S77:T77"/>
    <mergeCell ref="BN69:BO69"/>
    <mergeCell ref="J69:M69"/>
    <mergeCell ref="N69:BG69"/>
    <mergeCell ref="BN70:BO70"/>
    <mergeCell ref="C70:I71"/>
    <mergeCell ref="J70:K70"/>
    <mergeCell ref="L70:R70"/>
    <mergeCell ref="S70:T70"/>
    <mergeCell ref="U70:AA70"/>
    <mergeCell ref="AB70:AC70"/>
    <mergeCell ref="BN68:BO68"/>
    <mergeCell ref="A68:B73"/>
    <mergeCell ref="C68:I69"/>
    <mergeCell ref="J68:K68"/>
    <mergeCell ref="L68:R68"/>
    <mergeCell ref="S68:T68"/>
    <mergeCell ref="U68:AA68"/>
    <mergeCell ref="AB68:AC68"/>
    <mergeCell ref="AD68:AJ68"/>
    <mergeCell ref="AK68:AL68"/>
    <mergeCell ref="BN71:BO71"/>
    <mergeCell ref="J71:M71"/>
    <mergeCell ref="N71:BG71"/>
    <mergeCell ref="C58:D63"/>
    <mergeCell ref="E58:I58"/>
    <mergeCell ref="J58:BG58"/>
    <mergeCell ref="BN59:BO59"/>
    <mergeCell ref="E59:I59"/>
    <mergeCell ref="J59:AE59"/>
    <mergeCell ref="AF59:AK60"/>
    <mergeCell ref="AL59:AV60"/>
    <mergeCell ref="AW59:BA60"/>
    <mergeCell ref="BB59:BG60"/>
    <mergeCell ref="BN66:BO66"/>
    <mergeCell ref="AB66:AF66"/>
    <mergeCell ref="AG66:AP66"/>
    <mergeCell ref="AQ66:AV66"/>
    <mergeCell ref="AW66:BG66"/>
    <mergeCell ref="BN60:BO60"/>
    <mergeCell ref="BN67:BO67"/>
    <mergeCell ref="E63:I63"/>
    <mergeCell ref="J63:AE63"/>
    <mergeCell ref="AF63:AK63"/>
    <mergeCell ref="AL63:BG63"/>
    <mergeCell ref="A64:BG64"/>
    <mergeCell ref="BM66:BM78"/>
    <mergeCell ref="AM68:AP68"/>
    <mergeCell ref="AR68:BF68"/>
    <mergeCell ref="AD70:AG70"/>
    <mergeCell ref="AI70:BF70"/>
    <mergeCell ref="AR62:AS62"/>
    <mergeCell ref="AT62:AY62"/>
    <mergeCell ref="AZ62:BA62"/>
    <mergeCell ref="BB62:BC62"/>
    <mergeCell ref="BD62:BE62"/>
    <mergeCell ref="BN56:BO56"/>
    <mergeCell ref="E56:I56"/>
    <mergeCell ref="J56:AE56"/>
    <mergeCell ref="AF56:AK56"/>
    <mergeCell ref="AL56:AM56"/>
    <mergeCell ref="AN56:AO56"/>
    <mergeCell ref="AP56:AQ56"/>
    <mergeCell ref="AR56:AS56"/>
    <mergeCell ref="AT56:AY56"/>
    <mergeCell ref="AZ56:BA56"/>
    <mergeCell ref="E60:I61"/>
    <mergeCell ref="J60:AE61"/>
    <mergeCell ref="BN61:BO61"/>
    <mergeCell ref="AF61:AK61"/>
    <mergeCell ref="AL61:AV61"/>
    <mergeCell ref="AW61:BA61"/>
    <mergeCell ref="BB61:BE61"/>
    <mergeCell ref="BF61:BG61"/>
    <mergeCell ref="BM58:BM65"/>
    <mergeCell ref="E62:I62"/>
    <mergeCell ref="J62:AE62"/>
    <mergeCell ref="AF62:AK62"/>
    <mergeCell ref="AL62:AM62"/>
    <mergeCell ref="AN62:AO62"/>
    <mergeCell ref="AP62:AQ62"/>
    <mergeCell ref="BF62:BG62"/>
    <mergeCell ref="E54:I55"/>
    <mergeCell ref="J54:AE55"/>
    <mergeCell ref="BN55:BO55"/>
    <mergeCell ref="AF55:AK55"/>
    <mergeCell ref="AL55:AV55"/>
    <mergeCell ref="AW55:BA55"/>
    <mergeCell ref="BB55:BE55"/>
    <mergeCell ref="BF55:BG55"/>
    <mergeCell ref="C52:D57"/>
    <mergeCell ref="E52:I52"/>
    <mergeCell ref="J52:BG52"/>
    <mergeCell ref="BM53:BM57"/>
    <mergeCell ref="BN53:BO53"/>
    <mergeCell ref="E53:I53"/>
    <mergeCell ref="J53:AE53"/>
    <mergeCell ref="AF53:AK54"/>
    <mergeCell ref="AL53:AV54"/>
    <mergeCell ref="AW53:BA54"/>
    <mergeCell ref="BB56:BC56"/>
    <mergeCell ref="BD56:BE56"/>
    <mergeCell ref="BF56:BG56"/>
    <mergeCell ref="BN57:BO57"/>
    <mergeCell ref="E57:I57"/>
    <mergeCell ref="J57:AE57"/>
    <mergeCell ref="AF57:AK57"/>
    <mergeCell ref="AL57:BG57"/>
    <mergeCell ref="BL34:BL98"/>
    <mergeCell ref="BM34:BM47"/>
    <mergeCell ref="BN34:BO34"/>
    <mergeCell ref="BN42:BN44"/>
    <mergeCell ref="BN52:BO52"/>
    <mergeCell ref="AW47:BA48"/>
    <mergeCell ref="C46:D51"/>
    <mergeCell ref="E46:I46"/>
    <mergeCell ref="J46:BG46"/>
    <mergeCell ref="E47:I47"/>
    <mergeCell ref="J47:AE47"/>
    <mergeCell ref="AR44:AS44"/>
    <mergeCell ref="AT44:AY44"/>
    <mergeCell ref="AZ44:BA44"/>
    <mergeCell ref="BB44:BC44"/>
    <mergeCell ref="BD44:BE44"/>
    <mergeCell ref="BF44:BG44"/>
    <mergeCell ref="E44:I44"/>
    <mergeCell ref="J44:AE44"/>
    <mergeCell ref="AF44:AK44"/>
    <mergeCell ref="AL44:AM44"/>
    <mergeCell ref="AN44:AO44"/>
    <mergeCell ref="AP44:AQ44"/>
    <mergeCell ref="BD50:BE50"/>
    <mergeCell ref="BF50:BG50"/>
    <mergeCell ref="E51:I51"/>
    <mergeCell ref="J51:AE51"/>
    <mergeCell ref="AF51:AK51"/>
    <mergeCell ref="AL51:BG51"/>
    <mergeCell ref="C40:D45"/>
    <mergeCell ref="E50:I50"/>
    <mergeCell ref="J50:AE50"/>
    <mergeCell ref="AF50:AK50"/>
    <mergeCell ref="AL50:AM50"/>
    <mergeCell ref="AN50:AO50"/>
    <mergeCell ref="BN51:BO51"/>
    <mergeCell ref="AL43:AV43"/>
    <mergeCell ref="AW43:BA43"/>
    <mergeCell ref="BB43:BE43"/>
    <mergeCell ref="BF43:BG43"/>
    <mergeCell ref="AP50:AQ50"/>
    <mergeCell ref="E48:I49"/>
    <mergeCell ref="J48:AE49"/>
    <mergeCell ref="BN49:BO49"/>
    <mergeCell ref="AF49:AK49"/>
    <mergeCell ref="AL49:AV49"/>
    <mergeCell ref="AW49:BA49"/>
    <mergeCell ref="BB49:BE49"/>
    <mergeCell ref="BF49:BG49"/>
    <mergeCell ref="BN50:BO50"/>
    <mergeCell ref="AF47:AK48"/>
    <mergeCell ref="AL47:AV48"/>
    <mergeCell ref="AT38:AY38"/>
    <mergeCell ref="AZ38:BA38"/>
    <mergeCell ref="BB38:BC38"/>
    <mergeCell ref="BD38:BE38"/>
    <mergeCell ref="BF38:BG38"/>
    <mergeCell ref="E38:I38"/>
    <mergeCell ref="E42:I43"/>
    <mergeCell ref="J42:AE43"/>
    <mergeCell ref="AF43:AK43"/>
    <mergeCell ref="E41:I41"/>
    <mergeCell ref="J41:AE41"/>
    <mergeCell ref="AF41:AK42"/>
    <mergeCell ref="AL41:AV42"/>
    <mergeCell ref="AW41:BA42"/>
    <mergeCell ref="BB41:BG42"/>
    <mergeCell ref="BB50:BC50"/>
    <mergeCell ref="BN45:BN47"/>
    <mergeCell ref="E45:I45"/>
    <mergeCell ref="J45:AE45"/>
    <mergeCell ref="AF45:AK45"/>
    <mergeCell ref="AL45:BG45"/>
    <mergeCell ref="E40:I40"/>
    <mergeCell ref="J40:BG40"/>
    <mergeCell ref="BN41:BO41"/>
    <mergeCell ref="BN36:BN38"/>
    <mergeCell ref="J38:AE38"/>
    <mergeCell ref="AF38:AK38"/>
    <mergeCell ref="AL38:AM38"/>
    <mergeCell ref="AN38:AO38"/>
    <mergeCell ref="AP38:AQ38"/>
    <mergeCell ref="E36:I37"/>
    <mergeCell ref="J36:AE37"/>
    <mergeCell ref="AF37:AK37"/>
    <mergeCell ref="AL37:AV37"/>
    <mergeCell ref="AW37:BA37"/>
    <mergeCell ref="BB37:BE37"/>
    <mergeCell ref="BF37:BG37"/>
    <mergeCell ref="AF29:AG29"/>
    <mergeCell ref="AH29:AL29"/>
    <mergeCell ref="A34:B63"/>
    <mergeCell ref="C34:D39"/>
    <mergeCell ref="E34:I34"/>
    <mergeCell ref="J34:BG34"/>
    <mergeCell ref="BN35:BO35"/>
    <mergeCell ref="E35:I35"/>
    <mergeCell ref="J35:AE35"/>
    <mergeCell ref="AF35:AK36"/>
    <mergeCell ref="AL35:AV36"/>
    <mergeCell ref="AW35:BA36"/>
    <mergeCell ref="BN39:BO39"/>
    <mergeCell ref="E39:I39"/>
    <mergeCell ref="J39:AE39"/>
    <mergeCell ref="AF39:AK39"/>
    <mergeCell ref="AL39:BG39"/>
    <mergeCell ref="BN40:BO40"/>
    <mergeCell ref="AR38:AS38"/>
    <mergeCell ref="BB47:BG48"/>
    <mergeCell ref="BM48:BM52"/>
    <mergeCell ref="BN48:BO48"/>
    <mergeCell ref="AR50:AS50"/>
    <mergeCell ref="AT50:AY50"/>
    <mergeCell ref="AZ50:BA50"/>
    <mergeCell ref="BB53:BG54"/>
    <mergeCell ref="BN54:BO54"/>
    <mergeCell ref="BM26:BO26"/>
    <mergeCell ref="BM27:BO27"/>
    <mergeCell ref="BL28:BL33"/>
    <mergeCell ref="BM28:BO28"/>
    <mergeCell ref="BM29:BO29"/>
    <mergeCell ref="C29:I29"/>
    <mergeCell ref="J29:K29"/>
    <mergeCell ref="L29:P29"/>
    <mergeCell ref="L30:R30"/>
    <mergeCell ref="S30:T30"/>
    <mergeCell ref="U30:Z30"/>
    <mergeCell ref="AB30:AC30"/>
    <mergeCell ref="AM29:AP29"/>
    <mergeCell ref="AQ29:AU29"/>
    <mergeCell ref="AV29:BG29"/>
    <mergeCell ref="BM30:BO30"/>
    <mergeCell ref="Q29:R29"/>
    <mergeCell ref="S29:T29"/>
    <mergeCell ref="U29:V29"/>
    <mergeCell ref="W29:AA29"/>
    <mergeCell ref="AB29:AC29"/>
    <mergeCell ref="AD29:AE29"/>
    <mergeCell ref="BB35:BG36"/>
    <mergeCell ref="AP23:AT23"/>
    <mergeCell ref="AU23:BG23"/>
    <mergeCell ref="BN24:BO24"/>
    <mergeCell ref="J24:N24"/>
    <mergeCell ref="O24:BG24"/>
    <mergeCell ref="BN25:BO25"/>
    <mergeCell ref="C30:I33"/>
    <mergeCell ref="BL8:BL27"/>
    <mergeCell ref="BM19:BM25"/>
    <mergeCell ref="BN21:BO21"/>
    <mergeCell ref="O22:S22"/>
    <mergeCell ref="T22:AG22"/>
    <mergeCell ref="AH22:AK22"/>
    <mergeCell ref="AL22:AY22"/>
    <mergeCell ref="AZ22:BG22"/>
    <mergeCell ref="BN23:BO23"/>
    <mergeCell ref="AD30:AG30"/>
    <mergeCell ref="AH30:AI30"/>
    <mergeCell ref="AO30:BE30"/>
    <mergeCell ref="BM31:BO31"/>
    <mergeCell ref="J31:BG33"/>
    <mergeCell ref="BM32:BO32"/>
    <mergeCell ref="BM33:BO33"/>
    <mergeCell ref="C21:I24"/>
    <mergeCell ref="J21:N22"/>
    <mergeCell ref="O21:S21"/>
    <mergeCell ref="T21:AG21"/>
    <mergeCell ref="AH21:AK21"/>
    <mergeCell ref="AL21:BG21"/>
    <mergeCell ref="BM17:BM18"/>
    <mergeCell ref="BM15:BO15"/>
    <mergeCell ref="J19:K19"/>
    <mergeCell ref="L19:Y19"/>
    <mergeCell ref="Z19:AA19"/>
    <mergeCell ref="AG19:AJ19"/>
    <mergeCell ref="AK19:BF19"/>
    <mergeCell ref="AI14:AO14"/>
    <mergeCell ref="AP14:AQ14"/>
    <mergeCell ref="AR14:AX14"/>
    <mergeCell ref="AY14:AZ14"/>
    <mergeCell ref="AP17:AQ17"/>
    <mergeCell ref="AR17:BG17"/>
    <mergeCell ref="Z17:AA17"/>
    <mergeCell ref="AB17:AO17"/>
    <mergeCell ref="L16:Y16"/>
    <mergeCell ref="Z16:AA16"/>
    <mergeCell ref="AB16:AO16"/>
    <mergeCell ref="AP16:AQ16"/>
    <mergeCell ref="AR16:BG16"/>
    <mergeCell ref="AY15:AZ15"/>
    <mergeCell ref="BA15:BG15"/>
    <mergeCell ref="L18:Y18"/>
    <mergeCell ref="J23:N23"/>
    <mergeCell ref="O23:AB23"/>
    <mergeCell ref="AC23:AF23"/>
    <mergeCell ref="AG23:AO23"/>
    <mergeCell ref="BM16:BO16"/>
    <mergeCell ref="J17:K17"/>
    <mergeCell ref="AB15:AH15"/>
    <mergeCell ref="AI15:AO15"/>
    <mergeCell ref="AP15:AQ15"/>
    <mergeCell ref="AR15:AX15"/>
    <mergeCell ref="BN19:BO19"/>
    <mergeCell ref="J20:M20"/>
    <mergeCell ref="BN20:BO20"/>
    <mergeCell ref="C14:I15"/>
    <mergeCell ref="J14:N14"/>
    <mergeCell ref="Z18:AA18"/>
    <mergeCell ref="AB18:AO18"/>
    <mergeCell ref="AP18:AQ18"/>
    <mergeCell ref="AR18:BG18"/>
    <mergeCell ref="O14:R14"/>
    <mergeCell ref="S14:AD14"/>
    <mergeCell ref="AE14:AF14"/>
    <mergeCell ref="AG14:AH14"/>
    <mergeCell ref="BN18:BO18"/>
    <mergeCell ref="L17:Y17"/>
    <mergeCell ref="J15:P15"/>
    <mergeCell ref="Q15:R15"/>
    <mergeCell ref="S15:Y15"/>
    <mergeCell ref="Z15:AA15"/>
    <mergeCell ref="BM14:BO14"/>
    <mergeCell ref="BN17:BO17"/>
    <mergeCell ref="J18:K18"/>
    <mergeCell ref="J7:AE8"/>
    <mergeCell ref="BN7:BO7"/>
    <mergeCell ref="AF8:AJ8"/>
    <mergeCell ref="AK8:AV8"/>
    <mergeCell ref="AW8:BA8"/>
    <mergeCell ref="BB8:BG8"/>
    <mergeCell ref="BL4:BL7"/>
    <mergeCell ref="BM4:BO4"/>
    <mergeCell ref="AB12:AC12"/>
    <mergeCell ref="AD12:AJ12"/>
    <mergeCell ref="AK12:BG12"/>
    <mergeCell ref="BM12:BO12"/>
    <mergeCell ref="J13:K13"/>
    <mergeCell ref="L13:O13"/>
    <mergeCell ref="Q13:BF13"/>
    <mergeCell ref="BM13:BO13"/>
    <mergeCell ref="AY9:AZ9"/>
    <mergeCell ref="BA9:BC9"/>
    <mergeCell ref="BE9:BG9"/>
    <mergeCell ref="BM9:BO9"/>
    <mergeCell ref="AS9:AV9"/>
    <mergeCell ref="AW9:AX9"/>
    <mergeCell ref="BM8:BO8"/>
    <mergeCell ref="C16:I20"/>
    <mergeCell ref="J16:K16"/>
    <mergeCell ref="A5:B8"/>
    <mergeCell ref="C5:I5"/>
    <mergeCell ref="J5:BG5"/>
    <mergeCell ref="BN5:BO5"/>
    <mergeCell ref="C6:I6"/>
    <mergeCell ref="J6:AE6"/>
    <mergeCell ref="AF6:AJ7"/>
    <mergeCell ref="AK6:AV7"/>
    <mergeCell ref="BM11:BO11"/>
    <mergeCell ref="C12:I13"/>
    <mergeCell ref="J12:K12"/>
    <mergeCell ref="L12:R12"/>
    <mergeCell ref="S12:T12"/>
    <mergeCell ref="U12:AA12"/>
    <mergeCell ref="C11:I11"/>
    <mergeCell ref="J11:K11"/>
    <mergeCell ref="L11:R11"/>
    <mergeCell ref="S11:T11"/>
    <mergeCell ref="U11:AA11"/>
    <mergeCell ref="AB11:AC11"/>
    <mergeCell ref="J10:N10"/>
    <mergeCell ref="O10:AE10"/>
    <mergeCell ref="AF10:AJ10"/>
    <mergeCell ref="BM10:BO10"/>
    <mergeCell ref="AI9:AJ9"/>
    <mergeCell ref="AK9:AN9"/>
    <mergeCell ref="AO9:AP9"/>
    <mergeCell ref="AQ9:AR9"/>
    <mergeCell ref="BN6:BO6"/>
    <mergeCell ref="C7:I8"/>
    <mergeCell ref="BN155:BN162"/>
    <mergeCell ref="BN133:BN140"/>
    <mergeCell ref="BN111:BN118"/>
    <mergeCell ref="BL99:BL214"/>
    <mergeCell ref="BL2:BO2"/>
    <mergeCell ref="BL3:BM3"/>
    <mergeCell ref="A1:BG1"/>
    <mergeCell ref="A3:I3"/>
    <mergeCell ref="J3:AA3"/>
    <mergeCell ref="AB3:AF3"/>
    <mergeCell ref="AG3:AP3"/>
    <mergeCell ref="AQ3:AV3"/>
    <mergeCell ref="AW3:BG3"/>
    <mergeCell ref="A9:B33"/>
    <mergeCell ref="C9:I10"/>
    <mergeCell ref="J9:K9"/>
    <mergeCell ref="L9:R9"/>
    <mergeCell ref="S9:T9"/>
    <mergeCell ref="U9:AA9"/>
    <mergeCell ref="AB9:AC9"/>
    <mergeCell ref="AD9:AG9"/>
    <mergeCell ref="AW6:BA7"/>
    <mergeCell ref="BB6:BG7"/>
    <mergeCell ref="AD11:AJ11"/>
    <mergeCell ref="AK11:AL11"/>
    <mergeCell ref="AM11:AP11"/>
    <mergeCell ref="AR11:BF11"/>
    <mergeCell ref="BA14:BG14"/>
    <mergeCell ref="N20:BG20"/>
    <mergeCell ref="C25:I28"/>
    <mergeCell ref="J25:BG28"/>
    <mergeCell ref="J30:K30"/>
  </mergeCells>
  <phoneticPr fontId="2"/>
  <conditionalFormatting sqref="J3:AA3">
    <cfRule type="containsBlanks" dxfId="1" priority="1">
      <formula>LEN(TRIM(J3))=0</formula>
    </cfRule>
  </conditionalFormatting>
  <pageMargins left="0.59055118110236227" right="0.19685039370078741" top="0.19685039370078741" bottom="0.19685039370078741" header="0.11811023622047245" footer="0.11811023622047245"/>
  <pageSetup paperSize="9" orientation="portrait" r:id="rId1"/>
  <headerFooter alignWithMargins="0">
    <oddHeader>&amp;L&amp;"ＭＳ 明朝,標準"第１０号様式&amp;R&amp;"ＭＳ 明朝,標準"Ｎｏ．&amp;P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473"/>
  <sheetViews>
    <sheetView view="pageBreakPreview" zoomScale="115" zoomScaleNormal="100" zoomScaleSheetLayoutView="115" workbookViewId="0">
      <selection activeCell="T22" sqref="T22:AG22"/>
    </sheetView>
  </sheetViews>
  <sheetFormatPr defaultRowHeight="13.5" x14ac:dyDescent="0.15"/>
  <cols>
    <col min="1" max="62" width="1.625" style="43" customWidth="1"/>
    <col min="63" max="63" width="4.125" style="44" bestFit="1" customWidth="1"/>
    <col min="64" max="64" width="4.5" style="44" customWidth="1"/>
    <col min="65" max="65" width="14.25" style="44" bestFit="1" customWidth="1"/>
    <col min="66" max="66" width="16" style="44" bestFit="1" customWidth="1"/>
    <col min="67" max="67" width="8" style="44" bestFit="1" customWidth="1"/>
    <col min="68" max="68" width="17.25" style="44" customWidth="1"/>
    <col min="69" max="70" width="1.625" style="44" customWidth="1"/>
    <col min="71" max="71" width="6.75" style="44" bestFit="1" customWidth="1"/>
    <col min="72" max="199" width="1.625" style="43" customWidth="1"/>
    <col min="200" max="256" width="9" style="43"/>
    <col min="257" max="455" width="1.625" style="43" customWidth="1"/>
    <col min="456" max="512" width="9" style="43"/>
    <col min="513" max="711" width="1.625" style="43" customWidth="1"/>
    <col min="712" max="768" width="9" style="43"/>
    <col min="769" max="967" width="1.625" style="43" customWidth="1"/>
    <col min="968" max="1024" width="9" style="43"/>
    <col min="1025" max="1223" width="1.625" style="43" customWidth="1"/>
    <col min="1224" max="1280" width="9" style="43"/>
    <col min="1281" max="1479" width="1.625" style="43" customWidth="1"/>
    <col min="1480" max="1536" width="9" style="43"/>
    <col min="1537" max="1735" width="1.625" style="43" customWidth="1"/>
    <col min="1736" max="1792" width="9" style="43"/>
    <col min="1793" max="1991" width="1.625" style="43" customWidth="1"/>
    <col min="1992" max="2048" width="9" style="43"/>
    <col min="2049" max="2247" width="1.625" style="43" customWidth="1"/>
    <col min="2248" max="2304" width="9" style="43"/>
    <col min="2305" max="2503" width="1.625" style="43" customWidth="1"/>
    <col min="2504" max="2560" width="9" style="43"/>
    <col min="2561" max="2759" width="1.625" style="43" customWidth="1"/>
    <col min="2760" max="2816" width="9" style="43"/>
    <col min="2817" max="3015" width="1.625" style="43" customWidth="1"/>
    <col min="3016" max="3072" width="9" style="43"/>
    <col min="3073" max="3271" width="1.625" style="43" customWidth="1"/>
    <col min="3272" max="3328" width="9" style="43"/>
    <col min="3329" max="3527" width="1.625" style="43" customWidth="1"/>
    <col min="3528" max="3584" width="9" style="43"/>
    <col min="3585" max="3783" width="1.625" style="43" customWidth="1"/>
    <col min="3784" max="3840" width="9" style="43"/>
    <col min="3841" max="4039" width="1.625" style="43" customWidth="1"/>
    <col min="4040" max="4096" width="9" style="43"/>
    <col min="4097" max="4295" width="1.625" style="43" customWidth="1"/>
    <col min="4296" max="4352" width="9" style="43"/>
    <col min="4353" max="4551" width="1.625" style="43" customWidth="1"/>
    <col min="4552" max="4608" width="9" style="43"/>
    <col min="4609" max="4807" width="1.625" style="43" customWidth="1"/>
    <col min="4808" max="4864" width="9" style="43"/>
    <col min="4865" max="5063" width="1.625" style="43" customWidth="1"/>
    <col min="5064" max="5120" width="9" style="43"/>
    <col min="5121" max="5319" width="1.625" style="43" customWidth="1"/>
    <col min="5320" max="5376" width="9" style="43"/>
    <col min="5377" max="5575" width="1.625" style="43" customWidth="1"/>
    <col min="5576" max="5632" width="9" style="43"/>
    <col min="5633" max="5831" width="1.625" style="43" customWidth="1"/>
    <col min="5832" max="5888" width="9" style="43"/>
    <col min="5889" max="6087" width="1.625" style="43" customWidth="1"/>
    <col min="6088" max="6144" width="9" style="43"/>
    <col min="6145" max="6343" width="1.625" style="43" customWidth="1"/>
    <col min="6344" max="6400" width="9" style="43"/>
    <col min="6401" max="6599" width="1.625" style="43" customWidth="1"/>
    <col min="6600" max="6656" width="9" style="43"/>
    <col min="6657" max="6855" width="1.625" style="43" customWidth="1"/>
    <col min="6856" max="6912" width="9" style="43"/>
    <col min="6913" max="7111" width="1.625" style="43" customWidth="1"/>
    <col min="7112" max="7168" width="9" style="43"/>
    <col min="7169" max="7367" width="1.625" style="43" customWidth="1"/>
    <col min="7368" max="7424" width="9" style="43"/>
    <col min="7425" max="7623" width="1.625" style="43" customWidth="1"/>
    <col min="7624" max="7680" width="9" style="43"/>
    <col min="7681" max="7879" width="1.625" style="43" customWidth="1"/>
    <col min="7880" max="7936" width="9" style="43"/>
    <col min="7937" max="8135" width="1.625" style="43" customWidth="1"/>
    <col min="8136" max="8192" width="9" style="43"/>
    <col min="8193" max="8391" width="1.625" style="43" customWidth="1"/>
    <col min="8392" max="8448" width="9" style="43"/>
    <col min="8449" max="8647" width="1.625" style="43" customWidth="1"/>
    <col min="8648" max="8704" width="9" style="43"/>
    <col min="8705" max="8903" width="1.625" style="43" customWidth="1"/>
    <col min="8904" max="8960" width="9" style="43"/>
    <col min="8961" max="9159" width="1.625" style="43" customWidth="1"/>
    <col min="9160" max="9216" width="9" style="43"/>
    <col min="9217" max="9415" width="1.625" style="43" customWidth="1"/>
    <col min="9416" max="9472" width="9" style="43"/>
    <col min="9473" max="9671" width="1.625" style="43" customWidth="1"/>
    <col min="9672" max="9728" width="9" style="43"/>
    <col min="9729" max="9927" width="1.625" style="43" customWidth="1"/>
    <col min="9928" max="9984" width="9" style="43"/>
    <col min="9985" max="10183" width="1.625" style="43" customWidth="1"/>
    <col min="10184" max="10240" width="9" style="43"/>
    <col min="10241" max="10439" width="1.625" style="43" customWidth="1"/>
    <col min="10440" max="10496" width="9" style="43"/>
    <col min="10497" max="10695" width="1.625" style="43" customWidth="1"/>
    <col min="10696" max="10752" width="9" style="43"/>
    <col min="10753" max="10951" width="1.625" style="43" customWidth="1"/>
    <col min="10952" max="11008" width="9" style="43"/>
    <col min="11009" max="11207" width="1.625" style="43" customWidth="1"/>
    <col min="11208" max="11264" width="9" style="43"/>
    <col min="11265" max="11463" width="1.625" style="43" customWidth="1"/>
    <col min="11464" max="11520" width="9" style="43"/>
    <col min="11521" max="11719" width="1.625" style="43" customWidth="1"/>
    <col min="11720" max="11776" width="9" style="43"/>
    <col min="11777" max="11975" width="1.625" style="43" customWidth="1"/>
    <col min="11976" max="12032" width="9" style="43"/>
    <col min="12033" max="12231" width="1.625" style="43" customWidth="1"/>
    <col min="12232" max="12288" width="9" style="43"/>
    <col min="12289" max="12487" width="1.625" style="43" customWidth="1"/>
    <col min="12488" max="12544" width="9" style="43"/>
    <col min="12545" max="12743" width="1.625" style="43" customWidth="1"/>
    <col min="12744" max="12800" width="9" style="43"/>
    <col min="12801" max="12999" width="1.625" style="43" customWidth="1"/>
    <col min="13000" max="13056" width="9" style="43"/>
    <col min="13057" max="13255" width="1.625" style="43" customWidth="1"/>
    <col min="13256" max="13312" width="9" style="43"/>
    <col min="13313" max="13511" width="1.625" style="43" customWidth="1"/>
    <col min="13512" max="13568" width="9" style="43"/>
    <col min="13569" max="13767" width="1.625" style="43" customWidth="1"/>
    <col min="13768" max="13824" width="9" style="43"/>
    <col min="13825" max="14023" width="1.625" style="43" customWidth="1"/>
    <col min="14024" max="14080" width="9" style="43"/>
    <col min="14081" max="14279" width="1.625" style="43" customWidth="1"/>
    <col min="14280" max="14336" width="9" style="43"/>
    <col min="14337" max="14535" width="1.625" style="43" customWidth="1"/>
    <col min="14536" max="14592" width="9" style="43"/>
    <col min="14593" max="14791" width="1.625" style="43" customWidth="1"/>
    <col min="14792" max="14848" width="9" style="43"/>
    <col min="14849" max="15047" width="1.625" style="43" customWidth="1"/>
    <col min="15048" max="15104" width="9" style="43"/>
    <col min="15105" max="15303" width="1.625" style="43" customWidth="1"/>
    <col min="15304" max="15360" width="9" style="43"/>
    <col min="15361" max="15559" width="1.625" style="43" customWidth="1"/>
    <col min="15560" max="15616" width="9" style="43"/>
    <col min="15617" max="15815" width="1.625" style="43" customWidth="1"/>
    <col min="15816" max="15872" width="9" style="43"/>
    <col min="15873" max="16071" width="1.625" style="43" customWidth="1"/>
    <col min="16072" max="16128" width="9" style="43"/>
    <col min="16129" max="16327" width="1.625" style="43" customWidth="1"/>
    <col min="16328" max="16384" width="9" style="43"/>
  </cols>
  <sheetData>
    <row r="1" spans="1:95" ht="17.25" x14ac:dyDescent="0.15">
      <c r="A1" s="357" t="s">
        <v>318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M1" s="83" t="s">
        <v>431</v>
      </c>
      <c r="BN1" s="83" t="str">
        <f ca="1">RIGHT(CELL("filename",BQ1),LEN(CELL("filename",BQ1))-FIND("]",CELL("filename",BQ1)))</f>
        <v>1</v>
      </c>
      <c r="BO1" s="84" t="s">
        <v>432</v>
      </c>
      <c r="BP1" s="83" t="str">
        <f ca="1">IF(ISERROR(ADDRESS(2, MATCH(VALUE(BN1),入力シート!G2:DB2,0)+6,4)), "該当なし", LEFT(ADDRESS(2, MATCH(VALUE(BN1),入力シート!G2:DB2,0)+6,4), LEN(ADDRESS(2, MATCH(VALUE(BN1),入力シート!G2:DB2,0)+6,4))-1))</f>
        <v>G</v>
      </c>
    </row>
    <row r="2" spans="1:95" ht="5.0999999999999996" customHeight="1" x14ac:dyDescent="0.15">
      <c r="BK2" s="68">
        <v>1</v>
      </c>
      <c r="BL2" s="353" t="s">
        <v>1</v>
      </c>
      <c r="BM2" s="354"/>
      <c r="BN2" s="354"/>
      <c r="BO2" s="355"/>
    </row>
    <row r="3" spans="1:95" ht="14.1" customHeight="1" x14ac:dyDescent="0.15">
      <c r="A3" s="358" t="s">
        <v>319</v>
      </c>
      <c r="B3" s="358"/>
      <c r="C3" s="358"/>
      <c r="D3" s="358"/>
      <c r="E3" s="358"/>
      <c r="F3" s="358"/>
      <c r="G3" s="358"/>
      <c r="H3" s="358"/>
      <c r="I3" s="359"/>
      <c r="J3" s="360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58" t="s">
        <v>6</v>
      </c>
      <c r="AC3" s="358"/>
      <c r="AD3" s="358"/>
      <c r="AE3" s="358"/>
      <c r="AF3" s="359"/>
      <c r="AG3" s="360" t="str">
        <f ca="1">BP4</f>
        <v>調査　太郎</v>
      </c>
      <c r="AH3" s="361"/>
      <c r="AI3" s="361"/>
      <c r="AJ3" s="361"/>
      <c r="AK3" s="361"/>
      <c r="AL3" s="361"/>
      <c r="AM3" s="361"/>
      <c r="AN3" s="361"/>
      <c r="AO3" s="361"/>
      <c r="AP3" s="361"/>
      <c r="AQ3" s="362" t="s">
        <v>320</v>
      </c>
      <c r="AR3" s="362"/>
      <c r="AS3" s="362"/>
      <c r="AT3" s="362"/>
      <c r="AU3" s="362"/>
      <c r="AV3" s="363"/>
      <c r="AW3" s="364">
        <f ca="1">IF(ISERROR(VALUE(BP5 &amp; "/" &amp; BP6 &amp; "/" &amp; BP7)), "", VALUE(BP5 &amp; "/" &amp; BP6 &amp; "/" &amp; BP7))</f>
        <v>43529</v>
      </c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K3" s="68">
        <v>2</v>
      </c>
      <c r="BL3" s="356" t="s">
        <v>3</v>
      </c>
      <c r="BM3" s="356"/>
      <c r="BN3" s="90" t="s">
        <v>4</v>
      </c>
      <c r="BO3" s="90"/>
    </row>
    <row r="4" spans="1:95" ht="5.0999999999999996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K4" s="68">
        <v>3</v>
      </c>
      <c r="BL4" s="450" t="s">
        <v>5</v>
      </c>
      <c r="BM4" s="453" t="s">
        <v>6</v>
      </c>
      <c r="BN4" s="454"/>
      <c r="BO4" s="455"/>
      <c r="BP4" s="44" t="str">
        <f ca="1">IF(ISERROR(IF(INDIRECT("入力シート!" &amp; $BP$1 &amp; ROW())="", "", INDIRECT("入力シート!" &amp; $BP$1 &amp; ROW()))), "", IF(INDIRECT("入力シート!" &amp; $BP$1 &amp; ROW())="", "", INDIRECT("入力シート!" &amp; $BP$1 &amp; ROW())))</f>
        <v>調査　太郎</v>
      </c>
    </row>
    <row r="5" spans="1:95" ht="24" customHeight="1" x14ac:dyDescent="0.15">
      <c r="A5" s="366" t="s">
        <v>13</v>
      </c>
      <c r="B5" s="366"/>
      <c r="C5" s="358" t="s">
        <v>321</v>
      </c>
      <c r="D5" s="358"/>
      <c r="E5" s="358"/>
      <c r="F5" s="358"/>
      <c r="G5" s="358"/>
      <c r="H5" s="358"/>
      <c r="I5" s="359"/>
      <c r="J5" s="407" t="str">
        <f ca="1">IF(AND(BP8&lt;&gt;"", BP11=""), BS8&amp;BS9&amp;BS10, IF(AND(BP8="", BP11&lt;&gt;""), BS11&amp;BS12&amp;BS13, "")) &amp; IF(BP14&lt;&gt;"", CHAR(10) &amp; BP14, "")</f>
        <v>浜松市住所１市○△□入力町町21－5番地
方書マンション入力</v>
      </c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408"/>
      <c r="AT5" s="408"/>
      <c r="AU5" s="408"/>
      <c r="AV5" s="408"/>
      <c r="AW5" s="408"/>
      <c r="AX5" s="408"/>
      <c r="AY5" s="408"/>
      <c r="AZ5" s="408"/>
      <c r="BA5" s="408"/>
      <c r="BB5" s="408"/>
      <c r="BC5" s="408"/>
      <c r="BD5" s="408"/>
      <c r="BE5" s="408"/>
      <c r="BF5" s="408"/>
      <c r="BG5" s="409"/>
      <c r="BK5" s="68">
        <v>4</v>
      </c>
      <c r="BL5" s="451"/>
      <c r="BM5" s="158" t="s">
        <v>8</v>
      </c>
      <c r="BN5" s="410" t="s">
        <v>9</v>
      </c>
      <c r="BO5" s="411"/>
      <c r="BP5" s="44">
        <f t="shared" ref="BP5:BP69" ca="1" si="0">IF(ISERROR(IF(INDIRECT("入力シート!" &amp; $BP$1 &amp; ROW())="", "", INDIRECT("入力シート!" &amp; $BP$1 &amp; ROW()))), "", IF(INDIRECT("入力シート!" &amp; $BP$1 &amp; ROW())="", "", INDIRECT("入力シート!" &amp; $BP$1 &amp; ROW())))</f>
        <v>2019</v>
      </c>
    </row>
    <row r="6" spans="1:95" ht="12" customHeight="1" x14ac:dyDescent="0.15">
      <c r="A6" s="366"/>
      <c r="B6" s="366"/>
      <c r="C6" s="412" t="s">
        <v>322</v>
      </c>
      <c r="D6" s="413"/>
      <c r="E6" s="413"/>
      <c r="F6" s="413"/>
      <c r="G6" s="413"/>
      <c r="H6" s="413"/>
      <c r="I6" s="414"/>
      <c r="J6" s="415" t="str">
        <f ca="1">BP15</f>
        <v>ｺｳﾚｲﾀﾛｳ1607191</v>
      </c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7"/>
      <c r="AF6" s="358" t="s">
        <v>323</v>
      </c>
      <c r="AG6" s="358"/>
      <c r="AH6" s="358"/>
      <c r="AI6" s="358"/>
      <c r="AJ6" s="359"/>
      <c r="AK6" s="418" t="str">
        <f ca="1">BP27</f>
        <v>111-111-1112</v>
      </c>
      <c r="AL6" s="419"/>
      <c r="AM6" s="419"/>
      <c r="AN6" s="419"/>
      <c r="AO6" s="419"/>
      <c r="AP6" s="419"/>
      <c r="AQ6" s="419"/>
      <c r="AR6" s="419"/>
      <c r="AS6" s="419"/>
      <c r="AT6" s="419"/>
      <c r="AU6" s="419"/>
      <c r="AV6" s="419"/>
      <c r="AW6" s="379" t="s">
        <v>324</v>
      </c>
      <c r="AX6" s="358"/>
      <c r="AY6" s="358"/>
      <c r="AZ6" s="358"/>
      <c r="BA6" s="359"/>
      <c r="BB6" s="380" t="str">
        <f ca="1">IF(BP17="*", "男", IF(BP18="*", "女", ""))</f>
        <v/>
      </c>
      <c r="BC6" s="380"/>
      <c r="BD6" s="380"/>
      <c r="BE6" s="380"/>
      <c r="BF6" s="380"/>
      <c r="BG6" s="381"/>
      <c r="BK6" s="68">
        <v>5</v>
      </c>
      <c r="BL6" s="451"/>
      <c r="BM6" s="158"/>
      <c r="BN6" s="410" t="s">
        <v>11</v>
      </c>
      <c r="BO6" s="411"/>
      <c r="BP6" s="44">
        <f t="shared" ca="1" si="0"/>
        <v>3</v>
      </c>
    </row>
    <row r="7" spans="1:95" ht="12" customHeight="1" x14ac:dyDescent="0.15">
      <c r="A7" s="366"/>
      <c r="B7" s="366"/>
      <c r="C7" s="404" t="s">
        <v>325</v>
      </c>
      <c r="D7" s="405"/>
      <c r="E7" s="405"/>
      <c r="F7" s="405"/>
      <c r="G7" s="405"/>
      <c r="H7" s="405"/>
      <c r="I7" s="406"/>
      <c r="J7" s="435" t="str">
        <f ca="1">BP16</f>
        <v>高齢　太郎１６０７１９１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7"/>
      <c r="AF7" s="358"/>
      <c r="AG7" s="358"/>
      <c r="AH7" s="358"/>
      <c r="AI7" s="358"/>
      <c r="AJ7" s="359"/>
      <c r="AK7" s="418"/>
      <c r="AL7" s="419"/>
      <c r="AM7" s="419"/>
      <c r="AN7" s="419"/>
      <c r="AO7" s="419"/>
      <c r="AP7" s="419"/>
      <c r="AQ7" s="419"/>
      <c r="AR7" s="419"/>
      <c r="AS7" s="419"/>
      <c r="AT7" s="419"/>
      <c r="AU7" s="419"/>
      <c r="AV7" s="419"/>
      <c r="AW7" s="379"/>
      <c r="AX7" s="358"/>
      <c r="AY7" s="358"/>
      <c r="AZ7" s="358"/>
      <c r="BA7" s="359"/>
      <c r="BB7" s="382"/>
      <c r="BC7" s="382"/>
      <c r="BD7" s="382"/>
      <c r="BE7" s="382"/>
      <c r="BF7" s="382"/>
      <c r="BG7" s="383"/>
      <c r="BK7" s="68">
        <v>6</v>
      </c>
      <c r="BL7" s="452"/>
      <c r="BM7" s="159"/>
      <c r="BN7" s="441" t="s">
        <v>12</v>
      </c>
      <c r="BO7" s="431"/>
      <c r="BP7" s="44">
        <f t="shared" ca="1" si="0"/>
        <v>5</v>
      </c>
    </row>
    <row r="8" spans="1:95" ht="20.25" customHeight="1" x14ac:dyDescent="0.15">
      <c r="A8" s="366"/>
      <c r="B8" s="366"/>
      <c r="C8" s="370"/>
      <c r="D8" s="371"/>
      <c r="E8" s="371"/>
      <c r="F8" s="371"/>
      <c r="G8" s="371"/>
      <c r="H8" s="371"/>
      <c r="I8" s="372"/>
      <c r="J8" s="438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40"/>
      <c r="AF8" s="442" t="s">
        <v>32</v>
      </c>
      <c r="AG8" s="443"/>
      <c r="AH8" s="443"/>
      <c r="AI8" s="443"/>
      <c r="AJ8" s="444"/>
      <c r="AK8" s="445">
        <f ca="1">IF(AND(COUNTIF(BP19:BP22,"~*")=1, BP23&lt;&gt;"", BP24&lt;&gt;"", BP25&lt;&gt;""), VALUE(IF(BP19="*","m",IF(BP20="*","t",IF(BP21="*","s",IF(BP22="*","h","")))) &amp; BP23 &amp; "." &amp; BP24 &amp; "." &amp; BP25), "")</f>
        <v>33505</v>
      </c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7"/>
      <c r="AW8" s="442" t="s">
        <v>326</v>
      </c>
      <c r="AX8" s="443"/>
      <c r="AY8" s="443"/>
      <c r="AZ8" s="443"/>
      <c r="BA8" s="444"/>
      <c r="BB8" s="448">
        <f ca="1">BP26</f>
        <v>88</v>
      </c>
      <c r="BC8" s="449"/>
      <c r="BD8" s="449"/>
      <c r="BE8" s="449"/>
      <c r="BF8" s="449"/>
      <c r="BG8" s="387"/>
      <c r="BK8" s="68">
        <v>7</v>
      </c>
      <c r="BL8" s="350" t="s">
        <v>13</v>
      </c>
      <c r="BM8" s="420" t="s">
        <v>14</v>
      </c>
      <c r="BN8" s="421"/>
      <c r="BO8" s="422"/>
      <c r="BP8" s="44" t="str">
        <f t="shared" ca="1" si="0"/>
        <v>住所１市○△□入力町</v>
      </c>
      <c r="BS8" s="44" t="str">
        <f ca="1">IF(BP8&lt;&gt;"", "浜松市" &amp; BP8 &amp; "町", "")</f>
        <v>浜松市住所１市○△□入力町町</v>
      </c>
    </row>
    <row r="9" spans="1:95" ht="13.35" customHeight="1" x14ac:dyDescent="0.15">
      <c r="A9" s="366" t="s">
        <v>46</v>
      </c>
      <c r="B9" s="366"/>
      <c r="C9" s="367" t="s">
        <v>327</v>
      </c>
      <c r="D9" s="368"/>
      <c r="E9" s="368"/>
      <c r="F9" s="368"/>
      <c r="G9" s="368"/>
      <c r="H9" s="368"/>
      <c r="I9" s="369"/>
      <c r="J9" s="373" t="str">
        <f ca="1">IF(BP34&lt;&gt;"", "■", "□")</f>
        <v>□</v>
      </c>
      <c r="K9" s="374"/>
      <c r="L9" s="375" t="s">
        <v>48</v>
      </c>
      <c r="M9" s="376"/>
      <c r="N9" s="376"/>
      <c r="O9" s="376"/>
      <c r="P9" s="376"/>
      <c r="Q9" s="376"/>
      <c r="R9" s="377"/>
      <c r="S9" s="373" t="str">
        <f ca="1">IF(BP35&lt;&gt;"", "■", "□")</f>
        <v>□</v>
      </c>
      <c r="T9" s="374"/>
      <c r="U9" s="375" t="s">
        <v>49</v>
      </c>
      <c r="V9" s="376"/>
      <c r="W9" s="376"/>
      <c r="X9" s="376"/>
      <c r="Y9" s="376"/>
      <c r="Z9" s="376"/>
      <c r="AA9" s="377"/>
      <c r="AB9" s="373" t="str">
        <f ca="1">IF(BP36&lt;&gt;"", "■", "□")</f>
        <v>■</v>
      </c>
      <c r="AC9" s="374"/>
      <c r="AD9" s="378" t="s">
        <v>328</v>
      </c>
      <c r="AE9" s="378"/>
      <c r="AF9" s="378"/>
      <c r="AG9" s="378"/>
      <c r="AH9" s="45" t="s">
        <v>329</v>
      </c>
      <c r="AI9" s="373" t="str">
        <f ca="1">IF(BP40&lt;&gt;"", "■", "□")</f>
        <v>□</v>
      </c>
      <c r="AJ9" s="374"/>
      <c r="AK9" s="432" t="s">
        <v>53</v>
      </c>
      <c r="AL9" s="433"/>
      <c r="AM9" s="433"/>
      <c r="AN9" s="434"/>
      <c r="AO9" s="378"/>
      <c r="AP9" s="378"/>
      <c r="AQ9" s="373" t="str">
        <f ca="1">IF(BP41&lt;&gt;"", "■", "□")</f>
        <v>■</v>
      </c>
      <c r="AR9" s="374"/>
      <c r="AS9" s="432" t="s">
        <v>330</v>
      </c>
      <c r="AT9" s="433"/>
      <c r="AU9" s="433"/>
      <c r="AV9" s="434"/>
      <c r="AW9" s="378"/>
      <c r="AX9" s="378"/>
      <c r="AY9" s="373" t="str">
        <f ca="1">IF(BP39&lt;&gt;"", "■", "□")</f>
        <v>□</v>
      </c>
      <c r="AZ9" s="374"/>
      <c r="BA9" s="378" t="s">
        <v>52</v>
      </c>
      <c r="BB9" s="378"/>
      <c r="BC9" s="378"/>
      <c r="BD9" s="45" t="s">
        <v>331</v>
      </c>
      <c r="BE9" s="462"/>
      <c r="BF9" s="462"/>
      <c r="BG9" s="463"/>
      <c r="BK9" s="68">
        <v>8</v>
      </c>
      <c r="BL9" s="351"/>
      <c r="BM9" s="456" t="s">
        <v>16</v>
      </c>
      <c r="BN9" s="457"/>
      <c r="BO9" s="411"/>
      <c r="BP9" s="44">
        <f t="shared" ca="1" si="0"/>
        <v>21</v>
      </c>
      <c r="BS9" s="44" t="str">
        <f ca="1">IF(AND(BP8&lt;&gt;"",BP9&lt;&gt;""),BP9, "") &amp; IF(AND(BP8&lt;&gt;"",BP9&lt;&gt;"", BP10=""), "番地", "")</f>
        <v>21</v>
      </c>
    </row>
    <row r="10" spans="1:95" ht="13.35" customHeight="1" x14ac:dyDescent="0.15">
      <c r="A10" s="366"/>
      <c r="B10" s="366"/>
      <c r="C10" s="370"/>
      <c r="D10" s="371"/>
      <c r="E10" s="371"/>
      <c r="F10" s="371"/>
      <c r="G10" s="371"/>
      <c r="H10" s="371"/>
      <c r="I10" s="372"/>
      <c r="J10" s="423" t="s">
        <v>332</v>
      </c>
      <c r="K10" s="371"/>
      <c r="L10" s="371"/>
      <c r="M10" s="371"/>
      <c r="N10" s="372"/>
      <c r="O10" s="424">
        <f ca="1">IF(BP36&lt;&gt;"", VALUE(BP36 &amp; "/" &amp; BP37 &amp; "/" &amp; BP38), "")</f>
        <v>44896</v>
      </c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6" t="s">
        <v>333</v>
      </c>
      <c r="AG10" s="427"/>
      <c r="AH10" s="427"/>
      <c r="AI10" s="427"/>
      <c r="AJ10" s="428"/>
      <c r="AK10" s="424">
        <f ca="1">IF(ISERROR(VALUE(BP42 &amp; "/" &amp; BP43 &amp; "/" &amp; BP44)), "", VALUE(BP42 &amp; "/" &amp; BP43 &amp; "/" &amp; BP44))</f>
        <v>42371</v>
      </c>
      <c r="AL10" s="425"/>
      <c r="AM10" s="425"/>
      <c r="AN10" s="425"/>
      <c r="AO10" s="425"/>
      <c r="AP10" s="425"/>
      <c r="AQ10" s="425"/>
      <c r="AR10" s="425"/>
      <c r="AS10" s="425"/>
      <c r="AT10" s="425"/>
      <c r="AU10" s="692" t="s">
        <v>354</v>
      </c>
      <c r="AV10" s="692"/>
      <c r="AW10" s="692"/>
      <c r="AX10" s="425">
        <f ca="1">IF(ISERROR(VALUE(BP45 &amp; "/" &amp; BP46 &amp; "/" &amp; BP47)), "", VALUE(BP45 &amp; "/" &amp; BP46 &amp; "/" &amp; BP47))</f>
        <v>43100</v>
      </c>
      <c r="AY10" s="425"/>
      <c r="AZ10" s="425"/>
      <c r="BA10" s="425"/>
      <c r="BB10" s="425"/>
      <c r="BC10" s="425"/>
      <c r="BD10" s="425"/>
      <c r="BE10" s="425"/>
      <c r="BF10" s="425"/>
      <c r="BG10" s="726"/>
      <c r="BK10" s="68">
        <v>9</v>
      </c>
      <c r="BL10" s="351"/>
      <c r="BM10" s="429" t="s">
        <v>17</v>
      </c>
      <c r="BN10" s="430"/>
      <c r="BO10" s="431"/>
      <c r="BP10" s="44">
        <f t="shared" ca="1" si="0"/>
        <v>5</v>
      </c>
      <c r="BS10" s="44" t="str">
        <f ca="1">IF(AND(BP8&lt;&gt;"",BP9&lt;&gt;"", BP10&lt;&gt;""),"－" &amp; BP10 &amp; "番地", "")</f>
        <v>－5番地</v>
      </c>
    </row>
    <row r="11" spans="1:95" ht="13.35" customHeight="1" x14ac:dyDescent="0.15">
      <c r="A11" s="366"/>
      <c r="B11" s="366"/>
      <c r="C11" s="358" t="s">
        <v>334</v>
      </c>
      <c r="D11" s="358"/>
      <c r="E11" s="358"/>
      <c r="F11" s="358"/>
      <c r="G11" s="358"/>
      <c r="H11" s="358"/>
      <c r="I11" s="359"/>
      <c r="J11" s="387" t="str">
        <f ca="1">IF(BP48&lt;&gt;"", "■", "□")</f>
        <v>■</v>
      </c>
      <c r="K11" s="388"/>
      <c r="L11" s="384" t="s">
        <v>335</v>
      </c>
      <c r="M11" s="385"/>
      <c r="N11" s="385"/>
      <c r="O11" s="385"/>
      <c r="P11" s="385"/>
      <c r="Q11" s="385"/>
      <c r="R11" s="386"/>
      <c r="S11" s="387" t="str">
        <f ca="1">IF(BP49&lt;&gt;"", "■", "□")</f>
        <v>□</v>
      </c>
      <c r="T11" s="388"/>
      <c r="U11" s="384" t="s">
        <v>57</v>
      </c>
      <c r="V11" s="385"/>
      <c r="W11" s="385"/>
      <c r="X11" s="385"/>
      <c r="Y11" s="385"/>
      <c r="Z11" s="385"/>
      <c r="AA11" s="386"/>
      <c r="AB11" s="387" t="str">
        <f ca="1">IF(BP50&lt;&gt;"", "■", "□")</f>
        <v>□</v>
      </c>
      <c r="AC11" s="388"/>
      <c r="AD11" s="384" t="s">
        <v>58</v>
      </c>
      <c r="AE11" s="385"/>
      <c r="AF11" s="385"/>
      <c r="AG11" s="385"/>
      <c r="AH11" s="385"/>
      <c r="AI11" s="385"/>
      <c r="AJ11" s="386"/>
      <c r="AK11" s="387" t="str">
        <f ca="1">IF(OR(BP51&lt;&gt;"", BP52&lt;&gt;""), "■", "□")</f>
        <v>■</v>
      </c>
      <c r="AL11" s="388"/>
      <c r="AM11" s="384" t="s">
        <v>336</v>
      </c>
      <c r="AN11" s="385"/>
      <c r="AO11" s="385"/>
      <c r="AP11" s="386"/>
      <c r="AQ11" s="46" t="s">
        <v>329</v>
      </c>
      <c r="AR11" s="389" t="str">
        <f ca="1">BP52</f>
        <v>住宅状況_その他内容入力</v>
      </c>
      <c r="AS11" s="389"/>
      <c r="AT11" s="389"/>
      <c r="AU11" s="389"/>
      <c r="AV11" s="389"/>
      <c r="AW11" s="389"/>
      <c r="AX11" s="389"/>
      <c r="AY11" s="389"/>
      <c r="AZ11" s="389"/>
      <c r="BA11" s="389"/>
      <c r="BB11" s="389"/>
      <c r="BC11" s="389"/>
      <c r="BD11" s="389"/>
      <c r="BE11" s="389"/>
      <c r="BF11" s="389"/>
      <c r="BG11" s="47" t="s">
        <v>331</v>
      </c>
      <c r="BK11" s="68">
        <v>10</v>
      </c>
      <c r="BL11" s="351"/>
      <c r="BM11" s="420" t="s">
        <v>18</v>
      </c>
      <c r="BN11" s="421"/>
      <c r="BO11" s="422"/>
      <c r="BP11" s="44" t="str">
        <f t="shared" ca="1" si="0"/>
        <v/>
      </c>
      <c r="BS11" s="44" t="str">
        <f ca="1">IF(BP11&lt;&gt;"", "浜松市" &amp; BP11 &amp; "丁目", "")</f>
        <v/>
      </c>
    </row>
    <row r="12" spans="1:95" ht="13.35" customHeight="1" x14ac:dyDescent="0.15">
      <c r="A12" s="366"/>
      <c r="B12" s="366"/>
      <c r="C12" s="358" t="s">
        <v>61</v>
      </c>
      <c r="D12" s="358"/>
      <c r="E12" s="358"/>
      <c r="F12" s="358"/>
      <c r="G12" s="358"/>
      <c r="H12" s="358"/>
      <c r="I12" s="359"/>
      <c r="J12" s="373" t="str">
        <f ca="1">IF(BP53&lt;&gt;"", "■", "□")</f>
        <v>□</v>
      </c>
      <c r="K12" s="374"/>
      <c r="L12" s="375" t="s">
        <v>62</v>
      </c>
      <c r="M12" s="376"/>
      <c r="N12" s="376"/>
      <c r="O12" s="376"/>
      <c r="P12" s="376"/>
      <c r="Q12" s="376"/>
      <c r="R12" s="377"/>
      <c r="S12" s="373" t="str">
        <f ca="1">IF(BP54&lt;&gt;"", "■", "□")</f>
        <v>■</v>
      </c>
      <c r="T12" s="374"/>
      <c r="U12" s="375" t="s">
        <v>337</v>
      </c>
      <c r="V12" s="376"/>
      <c r="W12" s="376"/>
      <c r="X12" s="376"/>
      <c r="Y12" s="376"/>
      <c r="Z12" s="376"/>
      <c r="AA12" s="377"/>
      <c r="AB12" s="373" t="str">
        <f ca="1">IF(BP55&lt;&gt;"", "■", "□")</f>
        <v>□</v>
      </c>
      <c r="AC12" s="374"/>
      <c r="AD12" s="375" t="s">
        <v>64</v>
      </c>
      <c r="AE12" s="376"/>
      <c r="AF12" s="376"/>
      <c r="AG12" s="376"/>
      <c r="AH12" s="376"/>
      <c r="AI12" s="376"/>
      <c r="AJ12" s="377"/>
      <c r="AK12" s="432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K12" s="68">
        <v>11</v>
      </c>
      <c r="BL12" s="351"/>
      <c r="BM12" s="456" t="s">
        <v>20</v>
      </c>
      <c r="BN12" s="457"/>
      <c r="BO12" s="411"/>
      <c r="BP12" s="44">
        <f t="shared" ca="1" si="0"/>
        <v>1</v>
      </c>
      <c r="BS12" s="44" t="str">
        <f ca="1">IF(AND(BP11&lt;&gt;"",BP12&lt;&gt;""),BP12 &amp; "番", "")</f>
        <v/>
      </c>
    </row>
    <row r="13" spans="1:95" ht="13.35" customHeight="1" x14ac:dyDescent="0.15">
      <c r="A13" s="366"/>
      <c r="B13" s="366"/>
      <c r="C13" s="358"/>
      <c r="D13" s="358"/>
      <c r="E13" s="358"/>
      <c r="F13" s="358"/>
      <c r="G13" s="358"/>
      <c r="H13" s="358"/>
      <c r="I13" s="359"/>
      <c r="J13" s="383" t="str">
        <f ca="1">IF(OR(BP56&lt;&gt;"", BP57&lt;&gt;""), "■", "□")</f>
        <v>■</v>
      </c>
      <c r="K13" s="458"/>
      <c r="L13" s="459" t="s">
        <v>336</v>
      </c>
      <c r="M13" s="460"/>
      <c r="N13" s="460"/>
      <c r="O13" s="461"/>
      <c r="P13" s="48" t="s">
        <v>329</v>
      </c>
      <c r="Q13" s="391" t="str">
        <f ca="1">BP57</f>
        <v>世帯状況_その他内容入力</v>
      </c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49" t="s">
        <v>331</v>
      </c>
      <c r="BK13" s="68">
        <v>12</v>
      </c>
      <c r="BL13" s="351"/>
      <c r="BM13" s="456" t="s">
        <v>21</v>
      </c>
      <c r="BN13" s="457"/>
      <c r="BO13" s="411"/>
      <c r="BP13" s="44">
        <f t="shared" ca="1" si="0"/>
        <v>2</v>
      </c>
      <c r="BS13" s="44" t="str">
        <f ca="1">IF(AND(BP11&lt;&gt;"",BP12&lt;&gt;"", BP13&lt;&gt;""),BP13 &amp; "号", "")</f>
        <v/>
      </c>
    </row>
    <row r="14" spans="1:95" ht="13.35" customHeight="1" x14ac:dyDescent="0.15">
      <c r="A14" s="366"/>
      <c r="B14" s="366"/>
      <c r="C14" s="358" t="s">
        <v>65</v>
      </c>
      <c r="D14" s="358"/>
      <c r="E14" s="358"/>
      <c r="F14" s="358"/>
      <c r="G14" s="358"/>
      <c r="H14" s="358"/>
      <c r="I14" s="359"/>
      <c r="J14" s="478" t="s">
        <v>338</v>
      </c>
      <c r="K14" s="479"/>
      <c r="L14" s="479"/>
      <c r="M14" s="479"/>
      <c r="N14" s="480"/>
      <c r="O14" s="484" t="s">
        <v>339</v>
      </c>
      <c r="P14" s="484"/>
      <c r="Q14" s="484"/>
      <c r="R14" s="484"/>
      <c r="S14" s="485">
        <f ca="1">BP58</f>
        <v>66000</v>
      </c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32" t="s">
        <v>340</v>
      </c>
      <c r="AF14" s="434"/>
      <c r="AG14" s="373" t="str">
        <f ca="1">IF(BP59&lt;&gt;"", "■", "□")</f>
        <v>□</v>
      </c>
      <c r="AH14" s="374"/>
      <c r="AI14" s="375" t="s">
        <v>69</v>
      </c>
      <c r="AJ14" s="376"/>
      <c r="AK14" s="376"/>
      <c r="AL14" s="376"/>
      <c r="AM14" s="376"/>
      <c r="AN14" s="376"/>
      <c r="AO14" s="377"/>
      <c r="AP14" s="373" t="str">
        <f ca="1">IF(BP60&lt;&gt;"", "■", "□")</f>
        <v>□</v>
      </c>
      <c r="AQ14" s="374"/>
      <c r="AR14" s="375" t="s">
        <v>341</v>
      </c>
      <c r="AS14" s="376"/>
      <c r="AT14" s="376"/>
      <c r="AU14" s="376"/>
      <c r="AV14" s="376"/>
      <c r="AW14" s="376"/>
      <c r="AX14" s="377"/>
      <c r="AY14" s="373" t="str">
        <f ca="1">IF(BP61&lt;&gt;"", "■", "□")</f>
        <v>■</v>
      </c>
      <c r="AZ14" s="374"/>
      <c r="BA14" s="375" t="s">
        <v>71</v>
      </c>
      <c r="BB14" s="376"/>
      <c r="BC14" s="376"/>
      <c r="BD14" s="376"/>
      <c r="BE14" s="376"/>
      <c r="BF14" s="376"/>
      <c r="BG14" s="376"/>
      <c r="BK14" s="68">
        <v>13</v>
      </c>
      <c r="BL14" s="351"/>
      <c r="BM14" s="429" t="s">
        <v>22</v>
      </c>
      <c r="BN14" s="430"/>
      <c r="BO14" s="431"/>
      <c r="BP14" s="44" t="str">
        <f t="shared" ca="1" si="0"/>
        <v>方書マンション入力</v>
      </c>
    </row>
    <row r="15" spans="1:95" ht="13.35" customHeight="1" x14ac:dyDescent="0.15">
      <c r="A15" s="366"/>
      <c r="B15" s="366"/>
      <c r="C15" s="358"/>
      <c r="D15" s="358"/>
      <c r="E15" s="358"/>
      <c r="F15" s="358"/>
      <c r="G15" s="358"/>
      <c r="H15" s="358"/>
      <c r="I15" s="359"/>
      <c r="J15" s="486" t="s">
        <v>342</v>
      </c>
      <c r="K15" s="487"/>
      <c r="L15" s="487"/>
      <c r="M15" s="487"/>
      <c r="N15" s="487"/>
      <c r="O15" s="487"/>
      <c r="P15" s="488"/>
      <c r="Q15" s="383" t="str">
        <f ca="1">IF(BP63&lt;&gt;"", "■", "□")</f>
        <v>■</v>
      </c>
      <c r="R15" s="458"/>
      <c r="S15" s="459" t="s">
        <v>74</v>
      </c>
      <c r="T15" s="460"/>
      <c r="U15" s="460"/>
      <c r="V15" s="460"/>
      <c r="W15" s="460"/>
      <c r="X15" s="460"/>
      <c r="Y15" s="461"/>
      <c r="Z15" s="383" t="str">
        <f ca="1">IF(BP62&lt;&gt;"", "■", "□")</f>
        <v>□</v>
      </c>
      <c r="AA15" s="458"/>
      <c r="AB15" s="474" t="s">
        <v>73</v>
      </c>
      <c r="AC15" s="475"/>
      <c r="AD15" s="475"/>
      <c r="AE15" s="475"/>
      <c r="AF15" s="475"/>
      <c r="AG15" s="475"/>
      <c r="AH15" s="476"/>
      <c r="AI15" s="426" t="s">
        <v>343</v>
      </c>
      <c r="AJ15" s="427"/>
      <c r="AK15" s="427"/>
      <c r="AL15" s="427"/>
      <c r="AM15" s="427"/>
      <c r="AN15" s="427"/>
      <c r="AO15" s="428"/>
      <c r="AP15" s="383" t="str">
        <f ca="1">IF(BP65&lt;&gt;"", "■", "□")</f>
        <v>■</v>
      </c>
      <c r="AQ15" s="458"/>
      <c r="AR15" s="459" t="s">
        <v>74</v>
      </c>
      <c r="AS15" s="460"/>
      <c r="AT15" s="460"/>
      <c r="AU15" s="460"/>
      <c r="AV15" s="460"/>
      <c r="AW15" s="460"/>
      <c r="AX15" s="461"/>
      <c r="AY15" s="383" t="str">
        <f ca="1">IF(BP64&lt;&gt;"", "■", "□")</f>
        <v>□</v>
      </c>
      <c r="AZ15" s="458"/>
      <c r="BA15" s="459" t="s">
        <v>73</v>
      </c>
      <c r="BB15" s="460"/>
      <c r="BC15" s="460"/>
      <c r="BD15" s="460"/>
      <c r="BE15" s="460"/>
      <c r="BF15" s="460"/>
      <c r="BG15" s="460"/>
      <c r="BK15" s="68">
        <v>14</v>
      </c>
      <c r="BL15" s="351"/>
      <c r="BM15" s="420" t="s">
        <v>610</v>
      </c>
      <c r="BN15" s="421"/>
      <c r="BO15" s="422"/>
      <c r="BP15" s="44" t="str">
        <f t="shared" ca="1" si="0"/>
        <v>ｺｳﾚｲﾀﾛｳ1607191</v>
      </c>
      <c r="CP15" s="50"/>
      <c r="CQ15" s="50"/>
    </row>
    <row r="16" spans="1:95" ht="13.35" customHeight="1" x14ac:dyDescent="0.15">
      <c r="A16" s="366"/>
      <c r="B16" s="366"/>
      <c r="C16" s="367" t="s">
        <v>76</v>
      </c>
      <c r="D16" s="368"/>
      <c r="E16" s="368"/>
      <c r="F16" s="368"/>
      <c r="G16" s="368"/>
      <c r="H16" s="368"/>
      <c r="I16" s="369"/>
      <c r="J16" s="373" t="str">
        <f ca="1">IF(BP66&lt;&gt;"", "■", "□")</f>
        <v>□</v>
      </c>
      <c r="K16" s="374"/>
      <c r="L16" s="375" t="s">
        <v>77</v>
      </c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7"/>
      <c r="Z16" s="373" t="str">
        <f ca="1">IF(BP67&lt;&gt;"", "■", "□")</f>
        <v>■</v>
      </c>
      <c r="AA16" s="374"/>
      <c r="AB16" s="375" t="s">
        <v>344</v>
      </c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7"/>
      <c r="AP16" s="373" t="str">
        <f ca="1">IF(BP68&lt;&gt;"", "■", "□")</f>
        <v>□</v>
      </c>
      <c r="AQ16" s="374"/>
      <c r="AR16" s="375" t="s">
        <v>79</v>
      </c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K16" s="68">
        <v>15</v>
      </c>
      <c r="BL16" s="351"/>
      <c r="BM16" s="429" t="s">
        <v>26</v>
      </c>
      <c r="BN16" s="430"/>
      <c r="BO16" s="431"/>
      <c r="BP16" s="44" t="str">
        <f t="shared" ca="1" si="0"/>
        <v>高齢　太郎１６０７１９１</v>
      </c>
      <c r="BQ16" s="51"/>
      <c r="BR16" s="51"/>
      <c r="BS16" s="51"/>
      <c r="CP16" s="51"/>
      <c r="CQ16" s="50"/>
    </row>
    <row r="17" spans="1:95" ht="13.35" customHeight="1" x14ac:dyDescent="0.15">
      <c r="A17" s="366"/>
      <c r="B17" s="366"/>
      <c r="C17" s="404"/>
      <c r="D17" s="405"/>
      <c r="E17" s="405"/>
      <c r="F17" s="405"/>
      <c r="G17" s="405"/>
      <c r="H17" s="405"/>
      <c r="I17" s="406"/>
      <c r="J17" s="472" t="str">
        <f ca="1">IF(BP69&lt;&gt;"", "■", "□")</f>
        <v>■</v>
      </c>
      <c r="K17" s="473"/>
      <c r="L17" s="481" t="s">
        <v>345</v>
      </c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3"/>
      <c r="Z17" s="472" t="str">
        <f ca="1">IF(BP70&lt;&gt;"", "■", "□")</f>
        <v>□</v>
      </c>
      <c r="AA17" s="473"/>
      <c r="AB17" s="481" t="s">
        <v>81</v>
      </c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3"/>
      <c r="AP17" s="472" t="str">
        <f ca="1">IF(BP71&lt;&gt;"", "■", "□")</f>
        <v>■</v>
      </c>
      <c r="AQ17" s="473"/>
      <c r="AR17" s="481" t="s">
        <v>346</v>
      </c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K17" s="68">
        <v>16</v>
      </c>
      <c r="BL17" s="351"/>
      <c r="BM17" s="502" t="s">
        <v>28</v>
      </c>
      <c r="BN17" s="477" t="s">
        <v>29</v>
      </c>
      <c r="BO17" s="422"/>
      <c r="BP17" s="44" t="str">
        <f t="shared" ca="1" si="0"/>
        <v/>
      </c>
      <c r="CP17" s="50"/>
      <c r="CQ17" s="50"/>
    </row>
    <row r="18" spans="1:95" ht="13.35" customHeight="1" x14ac:dyDescent="0.15">
      <c r="A18" s="366"/>
      <c r="B18" s="366"/>
      <c r="C18" s="404"/>
      <c r="D18" s="405"/>
      <c r="E18" s="405"/>
      <c r="F18" s="405"/>
      <c r="G18" s="405"/>
      <c r="H18" s="405"/>
      <c r="I18" s="406"/>
      <c r="J18" s="472" t="str">
        <f ca="1">IF(BP72&lt;&gt;"", "■", "□")</f>
        <v>□</v>
      </c>
      <c r="K18" s="473"/>
      <c r="L18" s="481" t="s">
        <v>347</v>
      </c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3"/>
      <c r="Z18" s="472" t="str">
        <f ca="1">IF(BP73&lt;&gt;"", "■", "□")</f>
        <v>■</v>
      </c>
      <c r="AA18" s="473"/>
      <c r="AB18" s="481" t="s">
        <v>348</v>
      </c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3"/>
      <c r="AP18" s="472" t="str">
        <f ca="1">IF(BP74&lt;&gt;"", "■", "□")</f>
        <v>□</v>
      </c>
      <c r="AQ18" s="473"/>
      <c r="AR18" s="481" t="s">
        <v>83</v>
      </c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/>
      <c r="BD18" s="482"/>
      <c r="BE18" s="482"/>
      <c r="BF18" s="482"/>
      <c r="BG18" s="482"/>
      <c r="BK18" s="68">
        <v>17</v>
      </c>
      <c r="BL18" s="351"/>
      <c r="BM18" s="504"/>
      <c r="BN18" s="441" t="s">
        <v>31</v>
      </c>
      <c r="BO18" s="431"/>
      <c r="BP18" s="44" t="str">
        <f t="shared" ca="1" si="0"/>
        <v/>
      </c>
    </row>
    <row r="19" spans="1:95" ht="13.35" customHeight="1" x14ac:dyDescent="0.15">
      <c r="A19" s="366"/>
      <c r="B19" s="366"/>
      <c r="C19" s="404"/>
      <c r="D19" s="405"/>
      <c r="E19" s="405"/>
      <c r="F19" s="405"/>
      <c r="G19" s="405"/>
      <c r="H19" s="405"/>
      <c r="I19" s="406"/>
      <c r="J19" s="472" t="str">
        <f ca="1">IF(BP75&lt;&gt;"", "■", "□")</f>
        <v>■</v>
      </c>
      <c r="K19" s="473"/>
      <c r="L19" s="481" t="s">
        <v>349</v>
      </c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3"/>
      <c r="Z19" s="472" t="str">
        <f ca="1">IF(OR(BP76&lt;&gt;"", BP77&lt;&gt;""), "■", "□")</f>
        <v>■</v>
      </c>
      <c r="AA19" s="473"/>
      <c r="AB19" s="52" t="s">
        <v>336</v>
      </c>
      <c r="AC19" s="53"/>
      <c r="AD19" s="53"/>
      <c r="AE19" s="54"/>
      <c r="AF19" s="55" t="s">
        <v>329</v>
      </c>
      <c r="AG19" s="489" t="s">
        <v>350</v>
      </c>
      <c r="AH19" s="490"/>
      <c r="AI19" s="490"/>
      <c r="AJ19" s="491"/>
      <c r="AK19" s="492" t="str">
        <f ca="1">BP77</f>
        <v>疾病状況_病名等入力ABC-123</v>
      </c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  <c r="BE19" s="492"/>
      <c r="BF19" s="492"/>
      <c r="BG19" s="52" t="s">
        <v>331</v>
      </c>
      <c r="BK19" s="68">
        <v>18</v>
      </c>
      <c r="BL19" s="351"/>
      <c r="BM19" s="502" t="s">
        <v>32</v>
      </c>
      <c r="BN19" s="477" t="s">
        <v>33</v>
      </c>
      <c r="BO19" s="422"/>
      <c r="BP19" s="44" t="str">
        <f t="shared" ca="1" si="0"/>
        <v/>
      </c>
    </row>
    <row r="20" spans="1:95" ht="33" customHeight="1" x14ac:dyDescent="0.15">
      <c r="A20" s="366"/>
      <c r="B20" s="366"/>
      <c r="C20" s="370"/>
      <c r="D20" s="371"/>
      <c r="E20" s="371"/>
      <c r="F20" s="371"/>
      <c r="G20" s="371"/>
      <c r="H20" s="371"/>
      <c r="I20" s="372"/>
      <c r="J20" s="371" t="s">
        <v>351</v>
      </c>
      <c r="K20" s="371"/>
      <c r="L20" s="371"/>
      <c r="M20" s="371"/>
      <c r="N20" s="390" t="str">
        <f ca="1">BP78</f>
        <v>疾病状況_備考入力</v>
      </c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2"/>
      <c r="BK20" s="68">
        <v>19</v>
      </c>
      <c r="BL20" s="351"/>
      <c r="BM20" s="503"/>
      <c r="BN20" s="410" t="s">
        <v>34</v>
      </c>
      <c r="BO20" s="411"/>
      <c r="BP20" s="44" t="str">
        <f t="shared" ca="1" si="0"/>
        <v/>
      </c>
    </row>
    <row r="21" spans="1:95" ht="13.35" customHeight="1" x14ac:dyDescent="0.15">
      <c r="A21" s="366"/>
      <c r="B21" s="366"/>
      <c r="C21" s="358" t="s">
        <v>86</v>
      </c>
      <c r="D21" s="358"/>
      <c r="E21" s="358"/>
      <c r="F21" s="358"/>
      <c r="G21" s="358"/>
      <c r="H21" s="358"/>
      <c r="I21" s="359"/>
      <c r="J21" s="522" t="s">
        <v>87</v>
      </c>
      <c r="K21" s="368"/>
      <c r="L21" s="368"/>
      <c r="M21" s="368"/>
      <c r="N21" s="369"/>
      <c r="O21" s="526" t="s">
        <v>88</v>
      </c>
      <c r="P21" s="413"/>
      <c r="Q21" s="413"/>
      <c r="R21" s="413"/>
      <c r="S21" s="413"/>
      <c r="T21" s="415" t="str">
        <f ca="1">BP79</f>
        <v>△△病院</v>
      </c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527"/>
      <c r="AH21" s="528" t="s">
        <v>352</v>
      </c>
      <c r="AI21" s="479"/>
      <c r="AJ21" s="479"/>
      <c r="AK21" s="480"/>
      <c r="AL21" s="415" t="str">
        <f ca="1">BP80</f>
        <v>○○病</v>
      </c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  <c r="AY21" s="416"/>
      <c r="AZ21" s="416"/>
      <c r="BA21" s="416"/>
      <c r="BB21" s="416"/>
      <c r="BC21" s="416"/>
      <c r="BD21" s="416"/>
      <c r="BE21" s="416"/>
      <c r="BF21" s="416"/>
      <c r="BG21" s="417"/>
      <c r="BK21" s="68">
        <v>20</v>
      </c>
      <c r="BL21" s="351"/>
      <c r="BM21" s="503"/>
      <c r="BN21" s="410" t="s">
        <v>35</v>
      </c>
      <c r="BO21" s="411"/>
      <c r="BP21" s="44" t="str">
        <f t="shared" ca="1" si="0"/>
        <v/>
      </c>
    </row>
    <row r="22" spans="1:95" ht="13.35" customHeight="1" x14ac:dyDescent="0.15">
      <c r="A22" s="366"/>
      <c r="B22" s="366"/>
      <c r="C22" s="358"/>
      <c r="D22" s="358"/>
      <c r="E22" s="358"/>
      <c r="F22" s="358"/>
      <c r="G22" s="358"/>
      <c r="H22" s="358"/>
      <c r="I22" s="359"/>
      <c r="J22" s="523"/>
      <c r="K22" s="524"/>
      <c r="L22" s="524"/>
      <c r="M22" s="524"/>
      <c r="N22" s="525"/>
      <c r="O22" s="505" t="s">
        <v>353</v>
      </c>
      <c r="P22" s="498"/>
      <c r="Q22" s="498"/>
      <c r="R22" s="498"/>
      <c r="S22" s="499"/>
      <c r="T22" s="506" t="str">
        <f ca="1">IF(ISERROR(VALUE(BP81 &amp; "/" &amp; BP82 &amp; "/" &amp; BP83)), "", VALUE(BP81 &amp; "/" &amp; BP82 &amp; "/" &amp;BP83))</f>
        <v/>
      </c>
      <c r="U22" s="507"/>
      <c r="V22" s="507"/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8"/>
      <c r="AH22" s="509" t="s">
        <v>354</v>
      </c>
      <c r="AI22" s="510"/>
      <c r="AJ22" s="510"/>
      <c r="AK22" s="511"/>
      <c r="AL22" s="506" t="str">
        <f ca="1">IF(ISERROR(VALUE(BP84 &amp; "/" &amp; BP85 &amp; "/" &amp; BP86)), "", VALUE(BP84 &amp; "/" &amp; BP85 &amp; "/" &amp; BP86))</f>
        <v/>
      </c>
      <c r="AM22" s="507"/>
      <c r="AN22" s="507"/>
      <c r="AO22" s="507"/>
      <c r="AP22" s="507"/>
      <c r="AQ22" s="507"/>
      <c r="AR22" s="507"/>
      <c r="AS22" s="507"/>
      <c r="AT22" s="507"/>
      <c r="AU22" s="507"/>
      <c r="AV22" s="507"/>
      <c r="AW22" s="507"/>
      <c r="AX22" s="507"/>
      <c r="AY22" s="508"/>
      <c r="AZ22" s="512"/>
      <c r="BA22" s="512"/>
      <c r="BB22" s="512"/>
      <c r="BC22" s="512"/>
      <c r="BD22" s="512"/>
      <c r="BE22" s="512"/>
      <c r="BF22" s="512"/>
      <c r="BG22" s="513"/>
      <c r="BK22" s="68">
        <v>21</v>
      </c>
      <c r="BL22" s="351"/>
      <c r="BM22" s="503"/>
      <c r="BN22" s="154" t="s">
        <v>703</v>
      </c>
      <c r="BO22" s="155"/>
      <c r="BP22" s="44" t="str">
        <f t="shared" ca="1" si="0"/>
        <v>*</v>
      </c>
    </row>
    <row r="23" spans="1:95" ht="13.35" customHeight="1" x14ac:dyDescent="0.15">
      <c r="A23" s="366"/>
      <c r="B23" s="366"/>
      <c r="C23" s="358"/>
      <c r="D23" s="358"/>
      <c r="E23" s="358"/>
      <c r="F23" s="358"/>
      <c r="G23" s="358"/>
      <c r="H23" s="358"/>
      <c r="I23" s="359"/>
      <c r="J23" s="464" t="s">
        <v>716</v>
      </c>
      <c r="K23" s="465"/>
      <c r="L23" s="465"/>
      <c r="M23" s="465"/>
      <c r="N23" s="466"/>
      <c r="O23" s="467" t="str">
        <f ca="1">BP87</f>
        <v>XX医院</v>
      </c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9"/>
      <c r="AC23" s="470" t="s">
        <v>95</v>
      </c>
      <c r="AD23" s="470"/>
      <c r="AE23" s="470"/>
      <c r="AF23" s="471"/>
      <c r="AG23" s="467" t="str">
        <f ca="1">BP88</f>
        <v>◇◇主治医</v>
      </c>
      <c r="AH23" s="468"/>
      <c r="AI23" s="468"/>
      <c r="AJ23" s="468"/>
      <c r="AK23" s="468"/>
      <c r="AL23" s="468"/>
      <c r="AM23" s="468"/>
      <c r="AN23" s="468"/>
      <c r="AO23" s="469"/>
      <c r="AP23" s="497" t="s">
        <v>323</v>
      </c>
      <c r="AQ23" s="498"/>
      <c r="AR23" s="498"/>
      <c r="AS23" s="498"/>
      <c r="AT23" s="499"/>
      <c r="AU23" s="472" t="str">
        <f ca="1">BP89</f>
        <v>111-111-1113</v>
      </c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K23" s="68">
        <v>22</v>
      </c>
      <c r="BL23" s="351"/>
      <c r="BM23" s="503"/>
      <c r="BN23" s="410" t="s">
        <v>9</v>
      </c>
      <c r="BO23" s="411"/>
      <c r="BP23" s="44">
        <f t="shared" ca="1" si="0"/>
        <v>3</v>
      </c>
      <c r="BQ23" s="85"/>
    </row>
    <row r="24" spans="1:95" ht="13.35" customHeight="1" x14ac:dyDescent="0.15">
      <c r="A24" s="366"/>
      <c r="B24" s="366"/>
      <c r="C24" s="358"/>
      <c r="D24" s="358"/>
      <c r="E24" s="358"/>
      <c r="F24" s="358"/>
      <c r="G24" s="358"/>
      <c r="H24" s="358"/>
      <c r="I24" s="359"/>
      <c r="J24" s="442" t="s">
        <v>285</v>
      </c>
      <c r="K24" s="443"/>
      <c r="L24" s="443"/>
      <c r="M24" s="443"/>
      <c r="N24" s="444"/>
      <c r="O24" s="501" t="str">
        <f ca="1">BP90</f>
        <v>１回／３ヶ月及び必要時</v>
      </c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91"/>
      <c r="AW24" s="391"/>
      <c r="AX24" s="391"/>
      <c r="AY24" s="391"/>
      <c r="AZ24" s="391"/>
      <c r="BA24" s="391"/>
      <c r="BB24" s="391"/>
      <c r="BC24" s="391"/>
      <c r="BD24" s="391"/>
      <c r="BE24" s="391"/>
      <c r="BF24" s="391"/>
      <c r="BG24" s="392"/>
      <c r="BK24" s="68">
        <v>23</v>
      </c>
      <c r="BL24" s="351"/>
      <c r="BM24" s="503"/>
      <c r="BN24" s="410" t="s">
        <v>11</v>
      </c>
      <c r="BO24" s="411"/>
      <c r="BP24" s="44">
        <f t="shared" ca="1" si="0"/>
        <v>9</v>
      </c>
    </row>
    <row r="25" spans="1:95" ht="10.5" customHeight="1" x14ac:dyDescent="0.15">
      <c r="A25" s="366"/>
      <c r="B25" s="366"/>
      <c r="C25" s="393" t="s">
        <v>355</v>
      </c>
      <c r="D25" s="393"/>
      <c r="E25" s="393"/>
      <c r="F25" s="393"/>
      <c r="G25" s="393"/>
      <c r="H25" s="393"/>
      <c r="I25" s="394"/>
      <c r="J25" s="395" t="str">
        <f ca="1">BP91</f>
        <v>既往歴・生活歴○○○○○○○○○○○○○○○○○○○○○○
△△△△△△△△△△△△△</v>
      </c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7"/>
      <c r="BK25" s="68">
        <v>24</v>
      </c>
      <c r="BL25" s="351"/>
      <c r="BM25" s="504"/>
      <c r="BN25" s="441" t="s">
        <v>12</v>
      </c>
      <c r="BO25" s="431"/>
      <c r="BP25" s="44">
        <f t="shared" ca="1" si="0"/>
        <v>24</v>
      </c>
    </row>
    <row r="26" spans="1:95" ht="10.5" customHeight="1" x14ac:dyDescent="0.15">
      <c r="A26" s="366"/>
      <c r="B26" s="366"/>
      <c r="C26" s="393"/>
      <c r="D26" s="393"/>
      <c r="E26" s="393"/>
      <c r="F26" s="393"/>
      <c r="G26" s="393"/>
      <c r="H26" s="393"/>
      <c r="I26" s="394"/>
      <c r="J26" s="398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400"/>
      <c r="BK26" s="68">
        <v>25</v>
      </c>
      <c r="BL26" s="351"/>
      <c r="BM26" s="529" t="s">
        <v>36</v>
      </c>
      <c r="BN26" s="354"/>
      <c r="BO26" s="355"/>
      <c r="BP26" s="44">
        <f t="shared" ca="1" si="0"/>
        <v>88</v>
      </c>
    </row>
    <row r="27" spans="1:95" ht="10.5" customHeight="1" x14ac:dyDescent="0.15">
      <c r="A27" s="366"/>
      <c r="B27" s="366"/>
      <c r="C27" s="393"/>
      <c r="D27" s="393"/>
      <c r="E27" s="393"/>
      <c r="F27" s="393"/>
      <c r="G27" s="393"/>
      <c r="H27" s="393"/>
      <c r="I27" s="394"/>
      <c r="J27" s="398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400"/>
      <c r="BK27" s="68">
        <v>26</v>
      </c>
      <c r="BL27" s="352"/>
      <c r="BM27" s="530" t="s">
        <v>37</v>
      </c>
      <c r="BN27" s="531"/>
      <c r="BO27" s="532"/>
      <c r="BP27" s="44" t="str">
        <f t="shared" ca="1" si="0"/>
        <v>111-111-1112</v>
      </c>
    </row>
    <row r="28" spans="1:95" ht="10.5" customHeight="1" x14ac:dyDescent="0.15">
      <c r="A28" s="366"/>
      <c r="B28" s="366"/>
      <c r="C28" s="393"/>
      <c r="D28" s="393"/>
      <c r="E28" s="393"/>
      <c r="F28" s="393"/>
      <c r="G28" s="393"/>
      <c r="H28" s="393"/>
      <c r="I28" s="394"/>
      <c r="J28" s="401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  <c r="BC28" s="402"/>
      <c r="BD28" s="402"/>
      <c r="BE28" s="402"/>
      <c r="BF28" s="402"/>
      <c r="BG28" s="403"/>
      <c r="BK28" s="68">
        <v>27</v>
      </c>
      <c r="BL28" s="350" t="s">
        <v>39</v>
      </c>
      <c r="BM28" s="420" t="s">
        <v>40</v>
      </c>
      <c r="BN28" s="533"/>
      <c r="BO28" s="534"/>
      <c r="BP28" s="44" t="str">
        <f t="shared" ca="1" si="0"/>
        <v>*</v>
      </c>
    </row>
    <row r="29" spans="1:95" ht="13.35" customHeight="1" x14ac:dyDescent="0.15">
      <c r="A29" s="366"/>
      <c r="B29" s="366"/>
      <c r="C29" s="358" t="s">
        <v>98</v>
      </c>
      <c r="D29" s="358"/>
      <c r="E29" s="358"/>
      <c r="F29" s="358"/>
      <c r="G29" s="358"/>
      <c r="H29" s="358"/>
      <c r="I29" s="359"/>
      <c r="J29" s="387" t="str">
        <f ca="1">IF(BP92&lt;&gt;"", "■", "□")</f>
        <v>■</v>
      </c>
      <c r="K29" s="388"/>
      <c r="L29" s="384" t="s">
        <v>99</v>
      </c>
      <c r="M29" s="385"/>
      <c r="N29" s="385"/>
      <c r="O29" s="385"/>
      <c r="P29" s="386"/>
      <c r="Q29" s="387">
        <f ca="1">BP93</f>
        <v>1</v>
      </c>
      <c r="R29" s="388"/>
      <c r="S29" s="360" t="s">
        <v>100</v>
      </c>
      <c r="T29" s="540"/>
      <c r="U29" s="387" t="str">
        <f ca="1">IF(BP94&lt;&gt;"", "■", "□")</f>
        <v>■</v>
      </c>
      <c r="V29" s="388"/>
      <c r="W29" s="360" t="s">
        <v>349</v>
      </c>
      <c r="X29" s="361"/>
      <c r="Y29" s="361"/>
      <c r="Z29" s="361"/>
      <c r="AA29" s="540"/>
      <c r="AB29" s="387">
        <f ca="1">BP95</f>
        <v>2</v>
      </c>
      <c r="AC29" s="388"/>
      <c r="AD29" s="360" t="s">
        <v>100</v>
      </c>
      <c r="AE29" s="540"/>
      <c r="AF29" s="387" t="str">
        <f ca="1">IF(BP96&lt;&gt;"", "■", "□")</f>
        <v>■</v>
      </c>
      <c r="AG29" s="388"/>
      <c r="AH29" s="360" t="s">
        <v>102</v>
      </c>
      <c r="AI29" s="361"/>
      <c r="AJ29" s="361"/>
      <c r="AK29" s="361"/>
      <c r="AL29" s="540"/>
      <c r="AM29" s="387" t="str">
        <f ca="1">BP97</f>
        <v>A3</v>
      </c>
      <c r="AN29" s="419"/>
      <c r="AO29" s="419"/>
      <c r="AP29" s="535"/>
      <c r="AQ29" s="536" t="s">
        <v>104</v>
      </c>
      <c r="AR29" s="358"/>
      <c r="AS29" s="358"/>
      <c r="AT29" s="358"/>
      <c r="AU29" s="359"/>
      <c r="AV29" s="537" t="str">
        <f ca="1">BP98</f>
        <v>障害の状況○○障害</v>
      </c>
      <c r="AW29" s="538"/>
      <c r="AX29" s="538"/>
      <c r="AY29" s="538"/>
      <c r="AZ29" s="538"/>
      <c r="BA29" s="538"/>
      <c r="BB29" s="538"/>
      <c r="BC29" s="538"/>
      <c r="BD29" s="538"/>
      <c r="BE29" s="538"/>
      <c r="BF29" s="538"/>
      <c r="BG29" s="539"/>
      <c r="BK29" s="68">
        <v>28</v>
      </c>
      <c r="BL29" s="351"/>
      <c r="BM29" s="456" t="s">
        <v>41</v>
      </c>
      <c r="BN29" s="515"/>
      <c r="BO29" s="516"/>
      <c r="BP29" s="44" t="str">
        <f t="shared" ca="1" si="0"/>
        <v>*</v>
      </c>
    </row>
    <row r="30" spans="1:95" ht="13.35" customHeight="1" x14ac:dyDescent="0.15">
      <c r="A30" s="366"/>
      <c r="B30" s="366"/>
      <c r="C30" s="358" t="s">
        <v>107</v>
      </c>
      <c r="D30" s="358"/>
      <c r="E30" s="358"/>
      <c r="F30" s="358"/>
      <c r="G30" s="358"/>
      <c r="H30" s="358"/>
      <c r="I30" s="359"/>
      <c r="J30" s="373" t="str">
        <f ca="1">IF(BP99&lt;&gt;"", "■", "□")</f>
        <v>□</v>
      </c>
      <c r="K30" s="374"/>
      <c r="L30" s="375" t="s">
        <v>108</v>
      </c>
      <c r="M30" s="376"/>
      <c r="N30" s="376"/>
      <c r="O30" s="376"/>
      <c r="P30" s="376"/>
      <c r="Q30" s="376"/>
      <c r="R30" s="377"/>
      <c r="S30" s="373" t="str">
        <f ca="1">IF(OR(BP100&lt;&gt;"", BP101&lt;&gt;"", BP102&lt;&gt;"", BP103&lt;&gt;""), "■", "□")</f>
        <v>■</v>
      </c>
      <c r="T30" s="374"/>
      <c r="U30" s="375" t="s">
        <v>109</v>
      </c>
      <c r="V30" s="376"/>
      <c r="W30" s="376"/>
      <c r="X30" s="376"/>
      <c r="Y30" s="376"/>
      <c r="Z30" s="377"/>
      <c r="AA30" s="45" t="s">
        <v>329</v>
      </c>
      <c r="AB30" s="373" t="str">
        <f ca="1">IF(BP101&lt;&gt;"", "■", "□")</f>
        <v>□</v>
      </c>
      <c r="AC30" s="374"/>
      <c r="AD30" s="432" t="s">
        <v>110</v>
      </c>
      <c r="AE30" s="433"/>
      <c r="AF30" s="433"/>
      <c r="AG30" s="434"/>
      <c r="AH30" s="373" t="str">
        <f ca="1">IF(OR(BP102&lt;&gt;"", BP103&lt;&gt;""), "■", "□")</f>
        <v>■</v>
      </c>
      <c r="AI30" s="374"/>
      <c r="AJ30" s="56" t="s">
        <v>336</v>
      </c>
      <c r="AK30" s="57"/>
      <c r="AL30" s="57"/>
      <c r="AM30" s="58"/>
      <c r="AN30" s="59" t="s">
        <v>329</v>
      </c>
      <c r="AO30" s="514" t="str">
        <f ca="1">BP103</f>
        <v>家族関係_その他内容○○○○○○</v>
      </c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45" t="s">
        <v>331</v>
      </c>
      <c r="BG30" s="56" t="s">
        <v>331</v>
      </c>
      <c r="BK30" s="68">
        <v>29</v>
      </c>
      <c r="BL30" s="351"/>
      <c r="BM30" s="456" t="s">
        <v>42</v>
      </c>
      <c r="BN30" s="515"/>
      <c r="BO30" s="516"/>
      <c r="BP30" s="44" t="str">
        <f t="shared" ca="1" si="0"/>
        <v>*</v>
      </c>
    </row>
    <row r="31" spans="1:95" ht="13.35" customHeight="1" x14ac:dyDescent="0.15">
      <c r="A31" s="366"/>
      <c r="B31" s="366"/>
      <c r="C31" s="358"/>
      <c r="D31" s="358"/>
      <c r="E31" s="358"/>
      <c r="F31" s="358"/>
      <c r="G31" s="358"/>
      <c r="H31" s="358"/>
      <c r="I31" s="359"/>
      <c r="J31" s="517" t="str">
        <f ca="1">BP104</f>
        <v>家族関係_備考○○○○○○○○○○○○○○○○○○○○
△△△△△△△△△△△△△</v>
      </c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18"/>
      <c r="AA31" s="518"/>
      <c r="AB31" s="518"/>
      <c r="AC31" s="518"/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  <c r="AQ31" s="518"/>
      <c r="AR31" s="518"/>
      <c r="AS31" s="518"/>
      <c r="AT31" s="518"/>
      <c r="AU31" s="518"/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18"/>
      <c r="BG31" s="519"/>
      <c r="BK31" s="68">
        <v>30</v>
      </c>
      <c r="BL31" s="351"/>
      <c r="BM31" s="456" t="s">
        <v>43</v>
      </c>
      <c r="BN31" s="515"/>
      <c r="BO31" s="516"/>
      <c r="BP31" s="44" t="str">
        <f t="shared" ca="1" si="0"/>
        <v>*</v>
      </c>
    </row>
    <row r="32" spans="1:95" ht="13.35" customHeight="1" x14ac:dyDescent="0.15">
      <c r="A32" s="366"/>
      <c r="B32" s="366"/>
      <c r="C32" s="358"/>
      <c r="D32" s="358"/>
      <c r="E32" s="358"/>
      <c r="F32" s="358"/>
      <c r="G32" s="358"/>
      <c r="H32" s="358"/>
      <c r="I32" s="359"/>
      <c r="J32" s="398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400"/>
      <c r="BK32" s="68">
        <v>31</v>
      </c>
      <c r="BL32" s="351"/>
      <c r="BM32" s="456" t="s">
        <v>44</v>
      </c>
      <c r="BN32" s="515"/>
      <c r="BO32" s="516"/>
      <c r="BP32" s="44" t="str">
        <f t="shared" ca="1" si="0"/>
        <v>*</v>
      </c>
    </row>
    <row r="33" spans="1:68" ht="13.35" customHeight="1" x14ac:dyDescent="0.15">
      <c r="A33" s="366"/>
      <c r="B33" s="366"/>
      <c r="C33" s="358"/>
      <c r="D33" s="358"/>
      <c r="E33" s="358"/>
      <c r="F33" s="358"/>
      <c r="G33" s="358"/>
      <c r="H33" s="358"/>
      <c r="I33" s="359"/>
      <c r="J33" s="401"/>
      <c r="K33" s="402"/>
      <c r="L33" s="402"/>
      <c r="M33" s="402"/>
      <c r="N33" s="402"/>
      <c r="O33" s="402"/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  <c r="AB33" s="402"/>
      <c r="AC33" s="402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  <c r="BC33" s="402"/>
      <c r="BD33" s="402"/>
      <c r="BE33" s="402"/>
      <c r="BF33" s="402"/>
      <c r="BG33" s="403"/>
      <c r="BK33" s="68">
        <v>32</v>
      </c>
      <c r="BL33" s="351"/>
      <c r="BM33" s="429" t="s">
        <v>45</v>
      </c>
      <c r="BN33" s="520"/>
      <c r="BO33" s="521"/>
      <c r="BP33" s="44" t="str">
        <f t="shared" ca="1" si="0"/>
        <v>*</v>
      </c>
    </row>
    <row r="34" spans="1:68" ht="18" customHeight="1" x14ac:dyDescent="0.15">
      <c r="A34" s="548" t="s">
        <v>356</v>
      </c>
      <c r="B34" s="549"/>
      <c r="C34" s="554">
        <v>1</v>
      </c>
      <c r="D34" s="555"/>
      <c r="E34" s="528" t="s">
        <v>357</v>
      </c>
      <c r="F34" s="479"/>
      <c r="G34" s="479"/>
      <c r="H34" s="479"/>
      <c r="I34" s="480"/>
      <c r="J34" s="415" t="str">
        <f ca="1">BP105</f>
        <v>緊急１＿住所</v>
      </c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7"/>
      <c r="BK34" s="68">
        <v>33</v>
      </c>
      <c r="BL34" s="599" t="s">
        <v>46</v>
      </c>
      <c r="BM34" s="601" t="s">
        <v>47</v>
      </c>
      <c r="BN34" s="477" t="s">
        <v>48</v>
      </c>
      <c r="BO34" s="422"/>
      <c r="BP34" s="44" t="str">
        <f t="shared" ca="1" si="0"/>
        <v/>
      </c>
    </row>
    <row r="35" spans="1:68" ht="12" customHeight="1" x14ac:dyDescent="0.15">
      <c r="A35" s="550"/>
      <c r="B35" s="551"/>
      <c r="C35" s="554"/>
      <c r="D35" s="555"/>
      <c r="E35" s="556" t="s">
        <v>322</v>
      </c>
      <c r="F35" s="557"/>
      <c r="G35" s="557"/>
      <c r="H35" s="557"/>
      <c r="I35" s="558"/>
      <c r="J35" s="559" t="str">
        <f ca="1">BP106</f>
        <v>ｷﾝｷｭｳ　ﾀﾛｳｲﾁ</v>
      </c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1"/>
      <c r="AF35" s="562" t="s">
        <v>358</v>
      </c>
      <c r="AG35" s="487"/>
      <c r="AH35" s="487"/>
      <c r="AI35" s="487"/>
      <c r="AJ35" s="487"/>
      <c r="AK35" s="488"/>
      <c r="AL35" s="563" t="str">
        <f ca="1">BP108</f>
        <v>緊急１＿関係</v>
      </c>
      <c r="AM35" s="564"/>
      <c r="AN35" s="564"/>
      <c r="AO35" s="564"/>
      <c r="AP35" s="564"/>
      <c r="AQ35" s="564"/>
      <c r="AR35" s="564"/>
      <c r="AS35" s="564"/>
      <c r="AT35" s="564"/>
      <c r="AU35" s="564"/>
      <c r="AV35" s="565"/>
      <c r="AW35" s="562" t="s">
        <v>324</v>
      </c>
      <c r="AX35" s="487"/>
      <c r="AY35" s="487"/>
      <c r="AZ35" s="487"/>
      <c r="BA35" s="488"/>
      <c r="BB35" s="493" t="str">
        <f ca="1">IF(BP109="*", "男", IF(BP110="*", "女", ""))</f>
        <v>男</v>
      </c>
      <c r="BC35" s="493"/>
      <c r="BD35" s="493"/>
      <c r="BE35" s="493"/>
      <c r="BF35" s="493"/>
      <c r="BG35" s="494"/>
      <c r="BK35" s="68">
        <v>34</v>
      </c>
      <c r="BL35" s="600"/>
      <c r="BM35" s="602"/>
      <c r="BN35" s="410" t="s">
        <v>49</v>
      </c>
      <c r="BO35" s="411"/>
      <c r="BP35" s="44" t="str">
        <f t="shared" ca="1" si="0"/>
        <v/>
      </c>
    </row>
    <row r="36" spans="1:68" ht="6" customHeight="1" x14ac:dyDescent="0.15">
      <c r="A36" s="550"/>
      <c r="B36" s="551"/>
      <c r="C36" s="554"/>
      <c r="D36" s="555"/>
      <c r="E36" s="581" t="s">
        <v>359</v>
      </c>
      <c r="F36" s="405"/>
      <c r="G36" s="405"/>
      <c r="H36" s="405"/>
      <c r="I36" s="406"/>
      <c r="J36" s="435" t="str">
        <f ca="1">BP107</f>
        <v>緊急１＿氏名</v>
      </c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582"/>
      <c r="AF36" s="528"/>
      <c r="AG36" s="479"/>
      <c r="AH36" s="479"/>
      <c r="AI36" s="479"/>
      <c r="AJ36" s="479"/>
      <c r="AK36" s="480"/>
      <c r="AL36" s="566"/>
      <c r="AM36" s="567"/>
      <c r="AN36" s="567"/>
      <c r="AO36" s="567"/>
      <c r="AP36" s="567"/>
      <c r="AQ36" s="567"/>
      <c r="AR36" s="567"/>
      <c r="AS36" s="567"/>
      <c r="AT36" s="567"/>
      <c r="AU36" s="567"/>
      <c r="AV36" s="568"/>
      <c r="AW36" s="528"/>
      <c r="AX36" s="479"/>
      <c r="AY36" s="479"/>
      <c r="AZ36" s="479"/>
      <c r="BA36" s="480"/>
      <c r="BB36" s="495"/>
      <c r="BC36" s="495"/>
      <c r="BD36" s="495"/>
      <c r="BE36" s="495"/>
      <c r="BF36" s="495"/>
      <c r="BG36" s="496"/>
      <c r="BK36" s="68">
        <v>35</v>
      </c>
      <c r="BL36" s="600"/>
      <c r="BM36" s="602"/>
      <c r="BN36" s="586" t="s">
        <v>50</v>
      </c>
      <c r="BO36" s="69" t="s">
        <v>9</v>
      </c>
      <c r="BP36" s="44">
        <f t="shared" ca="1" si="0"/>
        <v>2022</v>
      </c>
    </row>
    <row r="37" spans="1:68" ht="16.5" customHeight="1" x14ac:dyDescent="0.15">
      <c r="A37" s="550"/>
      <c r="B37" s="551"/>
      <c r="C37" s="554"/>
      <c r="D37" s="555"/>
      <c r="E37" s="523"/>
      <c r="F37" s="524"/>
      <c r="G37" s="524"/>
      <c r="H37" s="524"/>
      <c r="I37" s="525"/>
      <c r="J37" s="583"/>
      <c r="K37" s="584"/>
      <c r="L37" s="584"/>
      <c r="M37" s="584"/>
      <c r="N37" s="584"/>
      <c r="O37" s="584"/>
      <c r="P37" s="584"/>
      <c r="Q37" s="584"/>
      <c r="R37" s="584"/>
      <c r="S37" s="584"/>
      <c r="T37" s="584"/>
      <c r="U37" s="584"/>
      <c r="V37" s="584"/>
      <c r="W37" s="584"/>
      <c r="X37" s="584"/>
      <c r="Y37" s="584"/>
      <c r="Z37" s="584"/>
      <c r="AA37" s="584"/>
      <c r="AB37" s="584"/>
      <c r="AC37" s="584"/>
      <c r="AD37" s="584"/>
      <c r="AE37" s="585"/>
      <c r="AF37" s="541" t="s">
        <v>32</v>
      </c>
      <c r="AG37" s="542"/>
      <c r="AH37" s="542"/>
      <c r="AI37" s="542"/>
      <c r="AJ37" s="542"/>
      <c r="AK37" s="543"/>
      <c r="AL37" s="544">
        <f ca="1">IF(ISERROR(VALUE(IF(BP111="*","m",IF(BP112="*","t",IF(BP113="*","s",IF(BP114="*","h",IF(BP115="*","r",""))))) &amp; BP116 &amp; "." &amp; BP117 &amp; "." &amp; BP118)), "", VALUE(IF(BP111="*","m",IF(BP112="*","t",IF(BP113="*","s",IF(BP114="*","h",IF(BP115="*","r",""))))) &amp; BP116 &amp; "." &amp; BP117 &amp; "." &amp; BP118))</f>
        <v>43190</v>
      </c>
      <c r="AM37" s="545"/>
      <c r="AN37" s="545"/>
      <c r="AO37" s="545"/>
      <c r="AP37" s="545"/>
      <c r="AQ37" s="545"/>
      <c r="AR37" s="545"/>
      <c r="AS37" s="545"/>
      <c r="AT37" s="545"/>
      <c r="AU37" s="545"/>
      <c r="AV37" s="546"/>
      <c r="AW37" s="541" t="s">
        <v>326</v>
      </c>
      <c r="AX37" s="542"/>
      <c r="AY37" s="542"/>
      <c r="AZ37" s="542"/>
      <c r="BA37" s="543"/>
      <c r="BB37" s="495">
        <f ca="1">BP119</f>
        <v>72</v>
      </c>
      <c r="BC37" s="495"/>
      <c r="BD37" s="495"/>
      <c r="BE37" s="495"/>
      <c r="BF37" s="547" t="s">
        <v>360</v>
      </c>
      <c r="BG37" s="509"/>
      <c r="BK37" s="68">
        <v>36</v>
      </c>
      <c r="BL37" s="600"/>
      <c r="BM37" s="602"/>
      <c r="BN37" s="586"/>
      <c r="BO37" s="70" t="s">
        <v>11</v>
      </c>
      <c r="BP37" s="44">
        <f t="shared" ca="1" si="0"/>
        <v>12</v>
      </c>
    </row>
    <row r="38" spans="1:68" ht="18" customHeight="1" x14ac:dyDescent="0.15">
      <c r="A38" s="550"/>
      <c r="B38" s="551"/>
      <c r="C38" s="554"/>
      <c r="D38" s="555"/>
      <c r="E38" s="578" t="s">
        <v>672</v>
      </c>
      <c r="F38" s="579"/>
      <c r="G38" s="579"/>
      <c r="H38" s="579"/>
      <c r="I38" s="580"/>
      <c r="J38" s="588" t="str">
        <f ca="1">BP120</f>
        <v>111-111-1111</v>
      </c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90"/>
      <c r="AF38" s="497" t="s">
        <v>113</v>
      </c>
      <c r="AG38" s="498"/>
      <c r="AH38" s="498"/>
      <c r="AI38" s="498"/>
      <c r="AJ38" s="498"/>
      <c r="AK38" s="499"/>
      <c r="AL38" s="472" t="str">
        <f ca="1">IF(BP122&lt;&gt;"", "■", "□")</f>
        <v>■</v>
      </c>
      <c r="AM38" s="473"/>
      <c r="AN38" s="481" t="s">
        <v>361</v>
      </c>
      <c r="AO38" s="483"/>
      <c r="AP38" s="472" t="str">
        <f ca="1">IF(BP123&lt;&gt;"", "■", "□")</f>
        <v>□</v>
      </c>
      <c r="AQ38" s="473"/>
      <c r="AR38" s="481" t="s">
        <v>362</v>
      </c>
      <c r="AS38" s="575"/>
      <c r="AT38" s="497" t="s">
        <v>115</v>
      </c>
      <c r="AU38" s="498"/>
      <c r="AV38" s="498"/>
      <c r="AW38" s="498"/>
      <c r="AX38" s="498"/>
      <c r="AY38" s="499"/>
      <c r="AZ38" s="472" t="str">
        <f ca="1">IF(BP124&lt;&gt;"", "■", "□")</f>
        <v>□</v>
      </c>
      <c r="BA38" s="473"/>
      <c r="BB38" s="481" t="s">
        <v>363</v>
      </c>
      <c r="BC38" s="483"/>
      <c r="BD38" s="472" t="str">
        <f ca="1">IF(BP125&lt;&gt;"", "■", "□")</f>
        <v>■</v>
      </c>
      <c r="BE38" s="473"/>
      <c r="BF38" s="481" t="s">
        <v>364</v>
      </c>
      <c r="BG38" s="482"/>
      <c r="BK38" s="68">
        <v>37</v>
      </c>
      <c r="BL38" s="600"/>
      <c r="BM38" s="602"/>
      <c r="BN38" s="586"/>
      <c r="BO38" s="70" t="s">
        <v>12</v>
      </c>
      <c r="BP38" s="44">
        <f t="shared" ca="1" si="0"/>
        <v>1</v>
      </c>
    </row>
    <row r="39" spans="1:68" ht="18" customHeight="1" x14ac:dyDescent="0.15">
      <c r="A39" s="550"/>
      <c r="B39" s="551"/>
      <c r="C39" s="554"/>
      <c r="D39" s="555"/>
      <c r="E39" s="569" t="s">
        <v>365</v>
      </c>
      <c r="F39" s="570"/>
      <c r="G39" s="570"/>
      <c r="H39" s="570"/>
      <c r="I39" s="571"/>
      <c r="J39" s="440" t="str">
        <f ca="1">BP121</f>
        <v>111-222-1111</v>
      </c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3"/>
      <c r="AF39" s="574" t="s">
        <v>351</v>
      </c>
      <c r="AG39" s="443"/>
      <c r="AH39" s="443"/>
      <c r="AI39" s="443"/>
      <c r="AJ39" s="443"/>
      <c r="AK39" s="444"/>
      <c r="AL39" s="501" t="str">
        <f ca="1">BP126</f>
        <v>緊急１＿備考○○○○○○○○○</v>
      </c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2"/>
      <c r="BK39" s="68">
        <v>38</v>
      </c>
      <c r="BL39" s="600"/>
      <c r="BM39" s="602"/>
      <c r="BN39" s="410" t="s">
        <v>52</v>
      </c>
      <c r="BO39" s="411"/>
      <c r="BP39" s="44" t="str">
        <f t="shared" ca="1" si="0"/>
        <v/>
      </c>
    </row>
    <row r="40" spans="1:68" ht="18" customHeight="1" x14ac:dyDescent="0.15">
      <c r="A40" s="550"/>
      <c r="B40" s="551"/>
      <c r="C40" s="554">
        <v>2</v>
      </c>
      <c r="D40" s="555"/>
      <c r="E40" s="528" t="s">
        <v>357</v>
      </c>
      <c r="F40" s="479"/>
      <c r="G40" s="479"/>
      <c r="H40" s="479"/>
      <c r="I40" s="480"/>
      <c r="J40" s="415" t="str">
        <f ca="1">BP127</f>
        <v>緊急２＿住所</v>
      </c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416"/>
      <c r="AT40" s="416"/>
      <c r="AU40" s="416"/>
      <c r="AV40" s="416"/>
      <c r="AW40" s="416"/>
      <c r="AX40" s="416"/>
      <c r="AY40" s="416"/>
      <c r="AZ40" s="416"/>
      <c r="BA40" s="416"/>
      <c r="BB40" s="416"/>
      <c r="BC40" s="416"/>
      <c r="BD40" s="416"/>
      <c r="BE40" s="416"/>
      <c r="BF40" s="416"/>
      <c r="BG40" s="417"/>
      <c r="BK40" s="68">
        <v>39</v>
      </c>
      <c r="BL40" s="600"/>
      <c r="BM40" s="602"/>
      <c r="BN40" s="410" t="s">
        <v>53</v>
      </c>
      <c r="BO40" s="411"/>
      <c r="BP40" s="44" t="str">
        <f t="shared" ca="1" si="0"/>
        <v/>
      </c>
    </row>
    <row r="41" spans="1:68" ht="12" customHeight="1" x14ac:dyDescent="0.15">
      <c r="A41" s="550"/>
      <c r="B41" s="551"/>
      <c r="C41" s="554"/>
      <c r="D41" s="555"/>
      <c r="E41" s="556" t="s">
        <v>322</v>
      </c>
      <c r="F41" s="557"/>
      <c r="G41" s="557"/>
      <c r="H41" s="557"/>
      <c r="I41" s="558"/>
      <c r="J41" s="559" t="str">
        <f ca="1">BP128</f>
        <v>ｷﾝｷｭｳ　ﾀﾛｳｲﾁ</v>
      </c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1"/>
      <c r="AF41" s="562" t="s">
        <v>358</v>
      </c>
      <c r="AG41" s="487"/>
      <c r="AH41" s="487"/>
      <c r="AI41" s="487"/>
      <c r="AJ41" s="487"/>
      <c r="AK41" s="488"/>
      <c r="AL41" s="563" t="str">
        <f ca="1">BP130</f>
        <v>緊急２＿関係</v>
      </c>
      <c r="AM41" s="564"/>
      <c r="AN41" s="564"/>
      <c r="AO41" s="564"/>
      <c r="AP41" s="564"/>
      <c r="AQ41" s="564"/>
      <c r="AR41" s="564"/>
      <c r="AS41" s="564"/>
      <c r="AT41" s="564"/>
      <c r="AU41" s="564"/>
      <c r="AV41" s="565"/>
      <c r="AW41" s="562" t="s">
        <v>324</v>
      </c>
      <c r="AX41" s="487"/>
      <c r="AY41" s="487"/>
      <c r="AZ41" s="487"/>
      <c r="BA41" s="488"/>
      <c r="BB41" s="493" t="str">
        <f ca="1">IF(BP131="*", "男", IF(BP132="*", "女", ""))</f>
        <v>女</v>
      </c>
      <c r="BC41" s="493"/>
      <c r="BD41" s="493"/>
      <c r="BE41" s="493"/>
      <c r="BF41" s="493"/>
      <c r="BG41" s="494"/>
      <c r="BK41" s="68">
        <v>40</v>
      </c>
      <c r="BL41" s="600"/>
      <c r="BM41" s="602"/>
      <c r="BN41" s="576" t="s">
        <v>54</v>
      </c>
      <c r="BO41" s="577"/>
      <c r="BP41" s="44">
        <f t="shared" ca="1" si="0"/>
        <v>5</v>
      </c>
    </row>
    <row r="42" spans="1:68" ht="6" customHeight="1" x14ac:dyDescent="0.15">
      <c r="A42" s="550"/>
      <c r="B42" s="551"/>
      <c r="C42" s="554"/>
      <c r="D42" s="555"/>
      <c r="E42" s="581" t="s">
        <v>359</v>
      </c>
      <c r="F42" s="405"/>
      <c r="G42" s="405"/>
      <c r="H42" s="405"/>
      <c r="I42" s="406"/>
      <c r="J42" s="435" t="str">
        <f ca="1">BP129</f>
        <v>緊急２＿氏名</v>
      </c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582"/>
      <c r="AF42" s="528"/>
      <c r="AG42" s="479"/>
      <c r="AH42" s="479"/>
      <c r="AI42" s="479"/>
      <c r="AJ42" s="479"/>
      <c r="AK42" s="480"/>
      <c r="AL42" s="566"/>
      <c r="AM42" s="567"/>
      <c r="AN42" s="567"/>
      <c r="AO42" s="567"/>
      <c r="AP42" s="567"/>
      <c r="AQ42" s="567"/>
      <c r="AR42" s="567"/>
      <c r="AS42" s="567"/>
      <c r="AT42" s="567"/>
      <c r="AU42" s="567"/>
      <c r="AV42" s="568"/>
      <c r="AW42" s="528"/>
      <c r="AX42" s="479"/>
      <c r="AY42" s="479"/>
      <c r="AZ42" s="479"/>
      <c r="BA42" s="480"/>
      <c r="BB42" s="495"/>
      <c r="BC42" s="495"/>
      <c r="BD42" s="495"/>
      <c r="BE42" s="495"/>
      <c r="BF42" s="495"/>
      <c r="BG42" s="496"/>
      <c r="BK42" s="68">
        <v>41</v>
      </c>
      <c r="BL42" s="600"/>
      <c r="BM42" s="602"/>
      <c r="BN42" s="586" t="s">
        <v>279</v>
      </c>
      <c r="BO42" s="69" t="s">
        <v>9</v>
      </c>
      <c r="BP42" s="44">
        <f t="shared" ca="1" si="0"/>
        <v>2016</v>
      </c>
    </row>
    <row r="43" spans="1:68" ht="16.5" customHeight="1" x14ac:dyDescent="0.15">
      <c r="A43" s="550"/>
      <c r="B43" s="551"/>
      <c r="C43" s="554"/>
      <c r="D43" s="555"/>
      <c r="E43" s="523"/>
      <c r="F43" s="524"/>
      <c r="G43" s="524"/>
      <c r="H43" s="524"/>
      <c r="I43" s="525"/>
      <c r="J43" s="583"/>
      <c r="K43" s="584"/>
      <c r="L43" s="584"/>
      <c r="M43" s="584"/>
      <c r="N43" s="584"/>
      <c r="O43" s="584"/>
      <c r="P43" s="584"/>
      <c r="Q43" s="584"/>
      <c r="R43" s="584"/>
      <c r="S43" s="584"/>
      <c r="T43" s="584"/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5"/>
      <c r="AF43" s="541" t="s">
        <v>32</v>
      </c>
      <c r="AG43" s="542"/>
      <c r="AH43" s="542"/>
      <c r="AI43" s="542"/>
      <c r="AJ43" s="542"/>
      <c r="AK43" s="543"/>
      <c r="AL43" s="544">
        <f ca="1">IF(ISERROR(VALUE(IF(BP133="*","m",IF(BP134="*","t",IF(BP135="*","s",IF(BP136="*","h",IF(BP137="*","r",""))))) &amp; BP138 &amp; "." &amp; BP139 &amp; "." &amp; BP140)), "", VALUE(IF(BP133="*","m",IF(BP134="*","t",IF(BP135="*","s",IF(BP136="*","h",IF(BP137="*","r",""))))) &amp; BP138 &amp; "." &amp; BP139 &amp; "." &amp; BP140))</f>
        <v>43556</v>
      </c>
      <c r="AM43" s="545"/>
      <c r="AN43" s="545"/>
      <c r="AO43" s="545"/>
      <c r="AP43" s="545"/>
      <c r="AQ43" s="545"/>
      <c r="AR43" s="545"/>
      <c r="AS43" s="545"/>
      <c r="AT43" s="545"/>
      <c r="AU43" s="545"/>
      <c r="AV43" s="546"/>
      <c r="AW43" s="541" t="s">
        <v>326</v>
      </c>
      <c r="AX43" s="542"/>
      <c r="AY43" s="542"/>
      <c r="AZ43" s="542"/>
      <c r="BA43" s="543"/>
      <c r="BB43" s="495">
        <f ca="1">BP141</f>
        <v>71</v>
      </c>
      <c r="BC43" s="495"/>
      <c r="BD43" s="495"/>
      <c r="BE43" s="495"/>
      <c r="BF43" s="547" t="s">
        <v>360</v>
      </c>
      <c r="BG43" s="509"/>
      <c r="BK43" s="68">
        <v>42</v>
      </c>
      <c r="BL43" s="600"/>
      <c r="BM43" s="602"/>
      <c r="BN43" s="586"/>
      <c r="BO43" s="70" t="s">
        <v>11</v>
      </c>
      <c r="BP43" s="44">
        <f t="shared" ca="1" si="0"/>
        <v>1</v>
      </c>
    </row>
    <row r="44" spans="1:68" ht="18" customHeight="1" x14ac:dyDescent="0.15">
      <c r="A44" s="550"/>
      <c r="B44" s="551"/>
      <c r="C44" s="554"/>
      <c r="D44" s="555"/>
      <c r="E44" s="578" t="s">
        <v>672</v>
      </c>
      <c r="F44" s="579"/>
      <c r="G44" s="579"/>
      <c r="H44" s="579"/>
      <c r="I44" s="580"/>
      <c r="J44" s="588" t="str">
        <f ca="1">BP142</f>
        <v>111-111-1112</v>
      </c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90"/>
      <c r="AF44" s="497" t="s">
        <v>113</v>
      </c>
      <c r="AG44" s="498"/>
      <c r="AH44" s="498"/>
      <c r="AI44" s="498"/>
      <c r="AJ44" s="498"/>
      <c r="AK44" s="499"/>
      <c r="AL44" s="472" t="str">
        <f ca="1">IF(BP144&lt;&gt;"", "■", "□")</f>
        <v>■</v>
      </c>
      <c r="AM44" s="473"/>
      <c r="AN44" s="481" t="s">
        <v>361</v>
      </c>
      <c r="AO44" s="483"/>
      <c r="AP44" s="472" t="str">
        <f ca="1">IF(BP145&lt;&gt;"", "■", "□")</f>
        <v>□</v>
      </c>
      <c r="AQ44" s="473"/>
      <c r="AR44" s="481" t="s">
        <v>362</v>
      </c>
      <c r="AS44" s="575"/>
      <c r="AT44" s="497" t="s">
        <v>115</v>
      </c>
      <c r="AU44" s="498"/>
      <c r="AV44" s="498"/>
      <c r="AW44" s="498"/>
      <c r="AX44" s="498"/>
      <c r="AY44" s="499"/>
      <c r="AZ44" s="472" t="str">
        <f ca="1">IF(BP146&lt;&gt;"", "■", "□")</f>
        <v>■</v>
      </c>
      <c r="BA44" s="473"/>
      <c r="BB44" s="481" t="s">
        <v>363</v>
      </c>
      <c r="BC44" s="483"/>
      <c r="BD44" s="472" t="str">
        <f ca="1">IF(BP147&lt;&gt;"", "■", "□")</f>
        <v>□</v>
      </c>
      <c r="BE44" s="473"/>
      <c r="BF44" s="481" t="s">
        <v>364</v>
      </c>
      <c r="BG44" s="482"/>
      <c r="BK44" s="68">
        <v>43</v>
      </c>
      <c r="BL44" s="600"/>
      <c r="BM44" s="602"/>
      <c r="BN44" s="586"/>
      <c r="BO44" s="70" t="s">
        <v>12</v>
      </c>
      <c r="BP44" s="44">
        <f t="shared" ca="1" si="0"/>
        <v>2</v>
      </c>
    </row>
    <row r="45" spans="1:68" ht="18" customHeight="1" x14ac:dyDescent="0.15">
      <c r="A45" s="550"/>
      <c r="B45" s="551"/>
      <c r="C45" s="554"/>
      <c r="D45" s="555"/>
      <c r="E45" s="569" t="s">
        <v>365</v>
      </c>
      <c r="F45" s="570"/>
      <c r="G45" s="570"/>
      <c r="H45" s="570"/>
      <c r="I45" s="571"/>
      <c r="J45" s="440" t="str">
        <f ca="1">BP143</f>
        <v>111-222-1112</v>
      </c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3"/>
      <c r="AF45" s="574" t="s">
        <v>351</v>
      </c>
      <c r="AG45" s="443"/>
      <c r="AH45" s="443"/>
      <c r="AI45" s="443"/>
      <c r="AJ45" s="443"/>
      <c r="AK45" s="444"/>
      <c r="AL45" s="501" t="str">
        <f ca="1">BP148</f>
        <v>緊急２＿備考○○○○○○○○○</v>
      </c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1"/>
      <c r="BD45" s="391"/>
      <c r="BE45" s="391"/>
      <c r="BF45" s="391"/>
      <c r="BG45" s="392"/>
      <c r="BK45" s="68">
        <v>44</v>
      </c>
      <c r="BL45" s="600"/>
      <c r="BM45" s="602"/>
      <c r="BN45" s="586" t="s">
        <v>280</v>
      </c>
      <c r="BO45" s="69" t="s">
        <v>9</v>
      </c>
      <c r="BP45" s="44">
        <f t="shared" ca="1" si="0"/>
        <v>2017</v>
      </c>
    </row>
    <row r="46" spans="1:68" ht="18" customHeight="1" x14ac:dyDescent="0.15">
      <c r="A46" s="550"/>
      <c r="B46" s="551"/>
      <c r="C46" s="554">
        <v>3</v>
      </c>
      <c r="D46" s="555"/>
      <c r="E46" s="528" t="s">
        <v>357</v>
      </c>
      <c r="F46" s="479"/>
      <c r="G46" s="479"/>
      <c r="H46" s="479"/>
      <c r="I46" s="480"/>
      <c r="J46" s="415" t="str">
        <f ca="1">BP149</f>
        <v>緊急３＿住所</v>
      </c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6"/>
      <c r="BA46" s="416"/>
      <c r="BB46" s="416"/>
      <c r="BC46" s="416"/>
      <c r="BD46" s="416"/>
      <c r="BE46" s="416"/>
      <c r="BF46" s="416"/>
      <c r="BG46" s="417"/>
      <c r="BK46" s="68">
        <v>45</v>
      </c>
      <c r="BL46" s="600"/>
      <c r="BM46" s="602"/>
      <c r="BN46" s="586"/>
      <c r="BO46" s="70" t="s">
        <v>11</v>
      </c>
      <c r="BP46" s="44">
        <f t="shared" ca="1" si="0"/>
        <v>12</v>
      </c>
    </row>
    <row r="47" spans="1:68" ht="12" customHeight="1" x14ac:dyDescent="0.15">
      <c r="A47" s="550"/>
      <c r="B47" s="551"/>
      <c r="C47" s="554"/>
      <c r="D47" s="555"/>
      <c r="E47" s="556" t="s">
        <v>322</v>
      </c>
      <c r="F47" s="557"/>
      <c r="G47" s="557"/>
      <c r="H47" s="557"/>
      <c r="I47" s="558"/>
      <c r="J47" s="559" t="str">
        <f ca="1">BP150</f>
        <v>ｷﾝｷｭｳ　ﾀﾛｳｲﾁ</v>
      </c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1"/>
      <c r="AF47" s="562" t="s">
        <v>358</v>
      </c>
      <c r="AG47" s="487"/>
      <c r="AH47" s="487"/>
      <c r="AI47" s="487"/>
      <c r="AJ47" s="487"/>
      <c r="AK47" s="488"/>
      <c r="AL47" s="563" t="str">
        <f ca="1">BP152</f>
        <v>緊急３＿関係</v>
      </c>
      <c r="AM47" s="564"/>
      <c r="AN47" s="564"/>
      <c r="AO47" s="564"/>
      <c r="AP47" s="564"/>
      <c r="AQ47" s="564"/>
      <c r="AR47" s="564"/>
      <c r="AS47" s="564"/>
      <c r="AT47" s="564"/>
      <c r="AU47" s="564"/>
      <c r="AV47" s="565"/>
      <c r="AW47" s="562" t="s">
        <v>324</v>
      </c>
      <c r="AX47" s="487"/>
      <c r="AY47" s="487"/>
      <c r="AZ47" s="487"/>
      <c r="BA47" s="488"/>
      <c r="BB47" s="493" t="str">
        <f ca="1">IF(BP153="*", "男", IF(BP154="*", "女", ""))</f>
        <v>男</v>
      </c>
      <c r="BC47" s="493"/>
      <c r="BD47" s="493"/>
      <c r="BE47" s="493"/>
      <c r="BF47" s="493"/>
      <c r="BG47" s="494"/>
      <c r="BK47" s="68">
        <v>46</v>
      </c>
      <c r="BL47" s="600"/>
      <c r="BM47" s="603"/>
      <c r="BN47" s="587"/>
      <c r="BO47" s="71" t="s">
        <v>12</v>
      </c>
      <c r="BP47" s="44">
        <f t="shared" ca="1" si="0"/>
        <v>31</v>
      </c>
    </row>
    <row r="48" spans="1:68" ht="6" customHeight="1" x14ac:dyDescent="0.15">
      <c r="A48" s="550"/>
      <c r="B48" s="551"/>
      <c r="C48" s="554"/>
      <c r="D48" s="555"/>
      <c r="E48" s="581" t="s">
        <v>359</v>
      </c>
      <c r="F48" s="405"/>
      <c r="G48" s="405"/>
      <c r="H48" s="405"/>
      <c r="I48" s="406"/>
      <c r="J48" s="435" t="str">
        <f ca="1">BP151</f>
        <v>緊急３＿氏名</v>
      </c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582"/>
      <c r="AF48" s="528"/>
      <c r="AG48" s="479"/>
      <c r="AH48" s="479"/>
      <c r="AI48" s="479"/>
      <c r="AJ48" s="479"/>
      <c r="AK48" s="480"/>
      <c r="AL48" s="566"/>
      <c r="AM48" s="567"/>
      <c r="AN48" s="567"/>
      <c r="AO48" s="567"/>
      <c r="AP48" s="567"/>
      <c r="AQ48" s="567"/>
      <c r="AR48" s="567"/>
      <c r="AS48" s="567"/>
      <c r="AT48" s="567"/>
      <c r="AU48" s="567"/>
      <c r="AV48" s="568"/>
      <c r="AW48" s="528"/>
      <c r="AX48" s="479"/>
      <c r="AY48" s="479"/>
      <c r="AZ48" s="479"/>
      <c r="BA48" s="480"/>
      <c r="BB48" s="495"/>
      <c r="BC48" s="495"/>
      <c r="BD48" s="495"/>
      <c r="BE48" s="495"/>
      <c r="BF48" s="495"/>
      <c r="BG48" s="496"/>
      <c r="BK48" s="68">
        <v>47</v>
      </c>
      <c r="BL48" s="600"/>
      <c r="BM48" s="502" t="s">
        <v>55</v>
      </c>
      <c r="BN48" s="477" t="s">
        <v>56</v>
      </c>
      <c r="BO48" s="422"/>
      <c r="BP48" s="44" t="str">
        <f t="shared" ca="1" si="0"/>
        <v>*</v>
      </c>
    </row>
    <row r="49" spans="1:68" ht="16.5" customHeight="1" x14ac:dyDescent="0.15">
      <c r="A49" s="550"/>
      <c r="B49" s="551"/>
      <c r="C49" s="554"/>
      <c r="D49" s="555"/>
      <c r="E49" s="523"/>
      <c r="F49" s="524"/>
      <c r="G49" s="524"/>
      <c r="H49" s="524"/>
      <c r="I49" s="525"/>
      <c r="J49" s="583"/>
      <c r="K49" s="584"/>
      <c r="L49" s="584"/>
      <c r="M49" s="584"/>
      <c r="N49" s="584"/>
      <c r="O49" s="584"/>
      <c r="P49" s="584"/>
      <c r="Q49" s="584"/>
      <c r="R49" s="584"/>
      <c r="S49" s="584"/>
      <c r="T49" s="584"/>
      <c r="U49" s="584"/>
      <c r="V49" s="584"/>
      <c r="W49" s="584"/>
      <c r="X49" s="584"/>
      <c r="Y49" s="584"/>
      <c r="Z49" s="584"/>
      <c r="AA49" s="584"/>
      <c r="AB49" s="584"/>
      <c r="AC49" s="584"/>
      <c r="AD49" s="584"/>
      <c r="AE49" s="585"/>
      <c r="AF49" s="541" t="s">
        <v>32</v>
      </c>
      <c r="AG49" s="542"/>
      <c r="AH49" s="542"/>
      <c r="AI49" s="542"/>
      <c r="AJ49" s="542"/>
      <c r="AK49" s="543"/>
      <c r="AL49" s="544">
        <f ca="1">IF(ISERROR(VALUE(IF(BP155="*","m",IF(BP156="*","t",IF(BP157="*","s",IF(BP158="*","h",IF(BP159="*","r",""))))) &amp; BP160 &amp; "." &amp; BP161 &amp; "." &amp; BP162)), "", VALUE(IF(BP155="*","m",IF(BP156="*","t",IF(BP157="*","s",IF(BP158="*","h",IF(BP159="*","r",""))))) &amp; BP160 &amp; "." &amp; BP161 &amp; "." &amp; BP162))</f>
        <v>43585</v>
      </c>
      <c r="AM49" s="545"/>
      <c r="AN49" s="545"/>
      <c r="AO49" s="545"/>
      <c r="AP49" s="545"/>
      <c r="AQ49" s="545"/>
      <c r="AR49" s="545"/>
      <c r="AS49" s="545"/>
      <c r="AT49" s="545"/>
      <c r="AU49" s="545"/>
      <c r="AV49" s="546"/>
      <c r="AW49" s="541" t="s">
        <v>326</v>
      </c>
      <c r="AX49" s="542"/>
      <c r="AY49" s="542"/>
      <c r="AZ49" s="542"/>
      <c r="BA49" s="543"/>
      <c r="BB49" s="495">
        <f ca="1">BP163</f>
        <v>70</v>
      </c>
      <c r="BC49" s="495"/>
      <c r="BD49" s="495"/>
      <c r="BE49" s="495"/>
      <c r="BF49" s="547" t="s">
        <v>360</v>
      </c>
      <c r="BG49" s="509"/>
      <c r="BK49" s="68">
        <v>48</v>
      </c>
      <c r="BL49" s="600"/>
      <c r="BM49" s="503"/>
      <c r="BN49" s="410" t="s">
        <v>57</v>
      </c>
      <c r="BO49" s="411"/>
      <c r="BP49" s="44" t="str">
        <f t="shared" ca="1" si="0"/>
        <v/>
      </c>
    </row>
    <row r="50" spans="1:68" ht="18" customHeight="1" x14ac:dyDescent="0.15">
      <c r="A50" s="550"/>
      <c r="B50" s="551"/>
      <c r="C50" s="554"/>
      <c r="D50" s="555"/>
      <c r="E50" s="578" t="s">
        <v>672</v>
      </c>
      <c r="F50" s="579"/>
      <c r="G50" s="579"/>
      <c r="H50" s="579"/>
      <c r="I50" s="580"/>
      <c r="J50" s="588" t="str">
        <f ca="1">BP164</f>
        <v>111-111-1113</v>
      </c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90"/>
      <c r="AF50" s="497" t="s">
        <v>113</v>
      </c>
      <c r="AG50" s="498"/>
      <c r="AH50" s="498"/>
      <c r="AI50" s="498"/>
      <c r="AJ50" s="498"/>
      <c r="AK50" s="499"/>
      <c r="AL50" s="472" t="str">
        <f ca="1">IF(BP166&lt;&gt;"", "■", "□")</f>
        <v>■</v>
      </c>
      <c r="AM50" s="473"/>
      <c r="AN50" s="481" t="s">
        <v>361</v>
      </c>
      <c r="AO50" s="483"/>
      <c r="AP50" s="472" t="str">
        <f ca="1">IF(BP167&lt;&gt;"", "■", "□")</f>
        <v>□</v>
      </c>
      <c r="AQ50" s="473"/>
      <c r="AR50" s="481" t="s">
        <v>362</v>
      </c>
      <c r="AS50" s="575"/>
      <c r="AT50" s="497" t="s">
        <v>115</v>
      </c>
      <c r="AU50" s="498"/>
      <c r="AV50" s="498"/>
      <c r="AW50" s="498"/>
      <c r="AX50" s="498"/>
      <c r="AY50" s="499"/>
      <c r="AZ50" s="472" t="str">
        <f ca="1">IF(BP168&lt;&gt;"", "■", "□")</f>
        <v>□</v>
      </c>
      <c r="BA50" s="473"/>
      <c r="BB50" s="481" t="s">
        <v>363</v>
      </c>
      <c r="BC50" s="483"/>
      <c r="BD50" s="472" t="str">
        <f ca="1">IF(BP169&lt;&gt;"", "■", "□")</f>
        <v>■</v>
      </c>
      <c r="BE50" s="473"/>
      <c r="BF50" s="481" t="s">
        <v>364</v>
      </c>
      <c r="BG50" s="482"/>
      <c r="BK50" s="68">
        <v>49</v>
      </c>
      <c r="BL50" s="600"/>
      <c r="BM50" s="503"/>
      <c r="BN50" s="410" t="s">
        <v>58</v>
      </c>
      <c r="BO50" s="411"/>
      <c r="BP50" s="44" t="str">
        <f t="shared" ca="1" si="0"/>
        <v/>
      </c>
    </row>
    <row r="51" spans="1:68" ht="18" customHeight="1" x14ac:dyDescent="0.15">
      <c r="A51" s="550"/>
      <c r="B51" s="551"/>
      <c r="C51" s="554"/>
      <c r="D51" s="555"/>
      <c r="E51" s="569" t="s">
        <v>365</v>
      </c>
      <c r="F51" s="570"/>
      <c r="G51" s="570"/>
      <c r="H51" s="570"/>
      <c r="I51" s="571"/>
      <c r="J51" s="440" t="str">
        <f ca="1">BP165</f>
        <v>111-222-1113</v>
      </c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3"/>
      <c r="AF51" s="574" t="s">
        <v>351</v>
      </c>
      <c r="AG51" s="443"/>
      <c r="AH51" s="443"/>
      <c r="AI51" s="443"/>
      <c r="AJ51" s="443"/>
      <c r="AK51" s="444"/>
      <c r="AL51" s="501" t="str">
        <f ca="1">BP170</f>
        <v>緊急３＿備考○○○○○○○○○</v>
      </c>
      <c r="AM51" s="391"/>
      <c r="AN51" s="391"/>
      <c r="AO51" s="391"/>
      <c r="AP51" s="391"/>
      <c r="AQ51" s="391"/>
      <c r="AR51" s="391"/>
      <c r="AS51" s="391"/>
      <c r="AT51" s="391"/>
      <c r="AU51" s="391"/>
      <c r="AV51" s="391"/>
      <c r="AW51" s="391"/>
      <c r="AX51" s="391"/>
      <c r="AY51" s="391"/>
      <c r="AZ51" s="391"/>
      <c r="BA51" s="391"/>
      <c r="BB51" s="391"/>
      <c r="BC51" s="391"/>
      <c r="BD51" s="391"/>
      <c r="BE51" s="391"/>
      <c r="BF51" s="391"/>
      <c r="BG51" s="392"/>
      <c r="BK51" s="68">
        <v>50</v>
      </c>
      <c r="BL51" s="600"/>
      <c r="BM51" s="503"/>
      <c r="BN51" s="410" t="s">
        <v>59</v>
      </c>
      <c r="BO51" s="411"/>
      <c r="BP51" s="44" t="str">
        <f t="shared" ca="1" si="0"/>
        <v/>
      </c>
    </row>
    <row r="52" spans="1:68" ht="18" customHeight="1" x14ac:dyDescent="0.15">
      <c r="A52" s="550"/>
      <c r="B52" s="551"/>
      <c r="C52" s="554">
        <v>4</v>
      </c>
      <c r="D52" s="555"/>
      <c r="E52" s="591" t="s">
        <v>357</v>
      </c>
      <c r="F52" s="592"/>
      <c r="G52" s="592"/>
      <c r="H52" s="592"/>
      <c r="I52" s="593"/>
      <c r="J52" s="415" t="str">
        <f ca="1">BP171</f>
        <v>緊急４＿住所</v>
      </c>
      <c r="K52" s="416"/>
      <c r="L52" s="416"/>
      <c r="M52" s="416"/>
      <c r="N52" s="416"/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6"/>
      <c r="BA52" s="416"/>
      <c r="BB52" s="416"/>
      <c r="BC52" s="416"/>
      <c r="BD52" s="416"/>
      <c r="BE52" s="416"/>
      <c r="BF52" s="416"/>
      <c r="BG52" s="417"/>
      <c r="BK52" s="68">
        <v>51</v>
      </c>
      <c r="BL52" s="600"/>
      <c r="BM52" s="504"/>
      <c r="BN52" s="441" t="s">
        <v>281</v>
      </c>
      <c r="BO52" s="431"/>
      <c r="BP52" s="44" t="str">
        <f t="shared" ca="1" si="0"/>
        <v>住宅状況_その他内容入力</v>
      </c>
    </row>
    <row r="53" spans="1:68" ht="12" customHeight="1" x14ac:dyDescent="0.15">
      <c r="A53" s="550"/>
      <c r="B53" s="551"/>
      <c r="C53" s="554"/>
      <c r="D53" s="555"/>
      <c r="E53" s="556" t="s">
        <v>322</v>
      </c>
      <c r="F53" s="557"/>
      <c r="G53" s="557"/>
      <c r="H53" s="557"/>
      <c r="I53" s="558"/>
      <c r="J53" s="559" t="str">
        <f ca="1">BP172</f>
        <v>ｷﾝｷｭｳ　ﾀﾛｳｲﾁ</v>
      </c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1"/>
      <c r="AF53" s="562" t="s">
        <v>358</v>
      </c>
      <c r="AG53" s="487"/>
      <c r="AH53" s="487"/>
      <c r="AI53" s="487"/>
      <c r="AJ53" s="487"/>
      <c r="AK53" s="488"/>
      <c r="AL53" s="563" t="str">
        <f ca="1">BP174</f>
        <v>緊急４＿関係</v>
      </c>
      <c r="AM53" s="564"/>
      <c r="AN53" s="564"/>
      <c r="AO53" s="564"/>
      <c r="AP53" s="564"/>
      <c r="AQ53" s="564"/>
      <c r="AR53" s="564"/>
      <c r="AS53" s="564"/>
      <c r="AT53" s="564"/>
      <c r="AU53" s="564"/>
      <c r="AV53" s="565"/>
      <c r="AW53" s="562" t="s">
        <v>324</v>
      </c>
      <c r="AX53" s="487"/>
      <c r="AY53" s="487"/>
      <c r="AZ53" s="487"/>
      <c r="BA53" s="488"/>
      <c r="BB53" s="493" t="str">
        <f ca="1">IF(BP175="*", "男", IF(BP176="*", "女", ""))</f>
        <v>女</v>
      </c>
      <c r="BC53" s="493"/>
      <c r="BD53" s="493"/>
      <c r="BE53" s="493"/>
      <c r="BF53" s="493"/>
      <c r="BG53" s="494"/>
      <c r="BK53" s="68">
        <v>52</v>
      </c>
      <c r="BL53" s="600"/>
      <c r="BM53" s="594" t="s">
        <v>61</v>
      </c>
      <c r="BN53" s="597" t="s">
        <v>62</v>
      </c>
      <c r="BO53" s="598"/>
      <c r="BP53" s="44" t="str">
        <f t="shared" ca="1" si="0"/>
        <v/>
      </c>
    </row>
    <row r="54" spans="1:68" ht="6" customHeight="1" x14ac:dyDescent="0.15">
      <c r="A54" s="550"/>
      <c r="B54" s="551"/>
      <c r="C54" s="554"/>
      <c r="D54" s="555"/>
      <c r="E54" s="581" t="s">
        <v>359</v>
      </c>
      <c r="F54" s="405"/>
      <c r="G54" s="405"/>
      <c r="H54" s="405"/>
      <c r="I54" s="406"/>
      <c r="J54" s="435" t="str">
        <f ca="1">BP173</f>
        <v>緊急４＿氏名</v>
      </c>
      <c r="K54" s="436"/>
      <c r="L54" s="436"/>
      <c r="M54" s="436"/>
      <c r="N54" s="436"/>
      <c r="O54" s="436"/>
      <c r="P54" s="436"/>
      <c r="Q54" s="436"/>
      <c r="R54" s="436"/>
      <c r="S54" s="436"/>
      <c r="T54" s="436"/>
      <c r="U54" s="436"/>
      <c r="V54" s="436"/>
      <c r="W54" s="436"/>
      <c r="X54" s="436"/>
      <c r="Y54" s="436"/>
      <c r="Z54" s="436"/>
      <c r="AA54" s="436"/>
      <c r="AB54" s="436"/>
      <c r="AC54" s="436"/>
      <c r="AD54" s="436"/>
      <c r="AE54" s="582"/>
      <c r="AF54" s="528"/>
      <c r="AG54" s="479"/>
      <c r="AH54" s="479"/>
      <c r="AI54" s="479"/>
      <c r="AJ54" s="479"/>
      <c r="AK54" s="480"/>
      <c r="AL54" s="566"/>
      <c r="AM54" s="567"/>
      <c r="AN54" s="567"/>
      <c r="AO54" s="567"/>
      <c r="AP54" s="567"/>
      <c r="AQ54" s="567"/>
      <c r="AR54" s="567"/>
      <c r="AS54" s="567"/>
      <c r="AT54" s="567"/>
      <c r="AU54" s="567"/>
      <c r="AV54" s="568"/>
      <c r="AW54" s="528"/>
      <c r="AX54" s="479"/>
      <c r="AY54" s="479"/>
      <c r="AZ54" s="479"/>
      <c r="BA54" s="480"/>
      <c r="BB54" s="495"/>
      <c r="BC54" s="495"/>
      <c r="BD54" s="495"/>
      <c r="BE54" s="495"/>
      <c r="BF54" s="495"/>
      <c r="BG54" s="496"/>
      <c r="BK54" s="68">
        <v>53</v>
      </c>
      <c r="BL54" s="600"/>
      <c r="BM54" s="595"/>
      <c r="BN54" s="576" t="s">
        <v>63</v>
      </c>
      <c r="BO54" s="577"/>
      <c r="BP54" s="44" t="str">
        <f t="shared" ca="1" si="0"/>
        <v>*</v>
      </c>
    </row>
    <row r="55" spans="1:68" ht="16.5" customHeight="1" x14ac:dyDescent="0.15">
      <c r="A55" s="550"/>
      <c r="B55" s="551"/>
      <c r="C55" s="554"/>
      <c r="D55" s="555"/>
      <c r="E55" s="523"/>
      <c r="F55" s="524"/>
      <c r="G55" s="524"/>
      <c r="H55" s="524"/>
      <c r="I55" s="525"/>
      <c r="J55" s="583"/>
      <c r="K55" s="584"/>
      <c r="L55" s="584"/>
      <c r="M55" s="584"/>
      <c r="N55" s="584"/>
      <c r="O55" s="584"/>
      <c r="P55" s="584"/>
      <c r="Q55" s="584"/>
      <c r="R55" s="584"/>
      <c r="S55" s="584"/>
      <c r="T55" s="584"/>
      <c r="U55" s="584"/>
      <c r="V55" s="584"/>
      <c r="W55" s="584"/>
      <c r="X55" s="584"/>
      <c r="Y55" s="584"/>
      <c r="Z55" s="584"/>
      <c r="AA55" s="584"/>
      <c r="AB55" s="584"/>
      <c r="AC55" s="584"/>
      <c r="AD55" s="584"/>
      <c r="AE55" s="585"/>
      <c r="AF55" s="541" t="s">
        <v>32</v>
      </c>
      <c r="AG55" s="542"/>
      <c r="AH55" s="542"/>
      <c r="AI55" s="542"/>
      <c r="AJ55" s="542"/>
      <c r="AK55" s="543"/>
      <c r="AL55" s="544">
        <f ca="1">IF(ISERROR(VALUE(IF(BP177="*","m",IF(BP178="*","t",IF(BP179="*","s",IF(BP180="*","h",IF(BP181="*","r",""))))) &amp; BP182 &amp; "." &amp; BP183 &amp; "." &amp; BP184)), "", VALUE(IF(BP177="*","m",IF(BP178="*","t",IF(BP179="*","s",IF(BP180="*","h",IF(BP181="*","r",""))))) &amp; BP182 &amp; "." &amp; BP183 &amp; "." &amp; BP184))</f>
        <v>43586</v>
      </c>
      <c r="AM55" s="545"/>
      <c r="AN55" s="545"/>
      <c r="AO55" s="545"/>
      <c r="AP55" s="545"/>
      <c r="AQ55" s="545"/>
      <c r="AR55" s="545"/>
      <c r="AS55" s="545"/>
      <c r="AT55" s="545"/>
      <c r="AU55" s="545"/>
      <c r="AV55" s="546"/>
      <c r="AW55" s="541" t="s">
        <v>326</v>
      </c>
      <c r="AX55" s="542"/>
      <c r="AY55" s="542"/>
      <c r="AZ55" s="542"/>
      <c r="BA55" s="543"/>
      <c r="BB55" s="495">
        <f ca="1">BP185</f>
        <v>69</v>
      </c>
      <c r="BC55" s="495"/>
      <c r="BD55" s="495"/>
      <c r="BE55" s="495"/>
      <c r="BF55" s="547" t="s">
        <v>360</v>
      </c>
      <c r="BG55" s="509"/>
      <c r="BK55" s="68">
        <v>54</v>
      </c>
      <c r="BL55" s="600"/>
      <c r="BM55" s="595"/>
      <c r="BN55" s="410" t="s">
        <v>64</v>
      </c>
      <c r="BO55" s="411"/>
      <c r="BP55" s="44" t="str">
        <f t="shared" ca="1" si="0"/>
        <v/>
      </c>
    </row>
    <row r="56" spans="1:68" ht="18" customHeight="1" x14ac:dyDescent="0.15">
      <c r="A56" s="550"/>
      <c r="B56" s="551"/>
      <c r="C56" s="554"/>
      <c r="D56" s="555"/>
      <c r="E56" s="578" t="s">
        <v>672</v>
      </c>
      <c r="F56" s="579"/>
      <c r="G56" s="579"/>
      <c r="H56" s="579"/>
      <c r="I56" s="580"/>
      <c r="J56" s="588" t="str">
        <f ca="1">BP186</f>
        <v>111-111-1114</v>
      </c>
      <c r="K56" s="589"/>
      <c r="L56" s="589"/>
      <c r="M56" s="589"/>
      <c r="N56" s="589"/>
      <c r="O56" s="589"/>
      <c r="P56" s="589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90"/>
      <c r="AF56" s="497" t="s">
        <v>113</v>
      </c>
      <c r="AG56" s="498"/>
      <c r="AH56" s="498"/>
      <c r="AI56" s="498"/>
      <c r="AJ56" s="498"/>
      <c r="AK56" s="499"/>
      <c r="AL56" s="472" t="str">
        <f ca="1">IF(BP188&lt;&gt;"", "■", "□")</f>
        <v>□</v>
      </c>
      <c r="AM56" s="473"/>
      <c r="AN56" s="481" t="s">
        <v>361</v>
      </c>
      <c r="AO56" s="483"/>
      <c r="AP56" s="472" t="str">
        <f ca="1">IF(BP189&lt;&gt;"", "■", "□")</f>
        <v>■</v>
      </c>
      <c r="AQ56" s="473"/>
      <c r="AR56" s="481" t="s">
        <v>362</v>
      </c>
      <c r="AS56" s="575"/>
      <c r="AT56" s="497" t="s">
        <v>115</v>
      </c>
      <c r="AU56" s="498"/>
      <c r="AV56" s="498"/>
      <c r="AW56" s="498"/>
      <c r="AX56" s="498"/>
      <c r="AY56" s="499"/>
      <c r="AZ56" s="472" t="str">
        <f ca="1">IF(BP190&lt;&gt;"", "■", "□")</f>
        <v>■</v>
      </c>
      <c r="BA56" s="473"/>
      <c r="BB56" s="481" t="s">
        <v>363</v>
      </c>
      <c r="BC56" s="483"/>
      <c r="BD56" s="472" t="str">
        <f ca="1">IF(BP191&lt;&gt;"", "■", "□")</f>
        <v>□</v>
      </c>
      <c r="BE56" s="473"/>
      <c r="BF56" s="481" t="s">
        <v>364</v>
      </c>
      <c r="BG56" s="482"/>
      <c r="BK56" s="68">
        <v>55</v>
      </c>
      <c r="BL56" s="600"/>
      <c r="BM56" s="595"/>
      <c r="BN56" s="410" t="s">
        <v>59</v>
      </c>
      <c r="BO56" s="411"/>
      <c r="BP56" s="44" t="str">
        <f t="shared" ca="1" si="0"/>
        <v/>
      </c>
    </row>
    <row r="57" spans="1:68" ht="18" customHeight="1" x14ac:dyDescent="0.15">
      <c r="A57" s="550"/>
      <c r="B57" s="551"/>
      <c r="C57" s="554"/>
      <c r="D57" s="555"/>
      <c r="E57" s="569" t="s">
        <v>365</v>
      </c>
      <c r="F57" s="570"/>
      <c r="G57" s="570"/>
      <c r="H57" s="570"/>
      <c r="I57" s="571"/>
      <c r="J57" s="440" t="str">
        <f ca="1">BP187</f>
        <v>111-222-1114</v>
      </c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3"/>
      <c r="AF57" s="574" t="s">
        <v>351</v>
      </c>
      <c r="AG57" s="443"/>
      <c r="AH57" s="443"/>
      <c r="AI57" s="443"/>
      <c r="AJ57" s="443"/>
      <c r="AK57" s="444"/>
      <c r="AL57" s="501" t="str">
        <f ca="1">BP192</f>
        <v>緊急４＿備考○○○○○○○○○</v>
      </c>
      <c r="AM57" s="391"/>
      <c r="AN57" s="391"/>
      <c r="AO57" s="391"/>
      <c r="AP57" s="391"/>
      <c r="AQ57" s="391"/>
      <c r="AR57" s="391"/>
      <c r="AS57" s="391"/>
      <c r="AT57" s="391"/>
      <c r="AU57" s="391"/>
      <c r="AV57" s="391"/>
      <c r="AW57" s="391"/>
      <c r="AX57" s="391"/>
      <c r="AY57" s="391"/>
      <c r="AZ57" s="391"/>
      <c r="BA57" s="391"/>
      <c r="BB57" s="391"/>
      <c r="BC57" s="391"/>
      <c r="BD57" s="391"/>
      <c r="BE57" s="391"/>
      <c r="BF57" s="391"/>
      <c r="BG57" s="392"/>
      <c r="BK57" s="68">
        <v>56</v>
      </c>
      <c r="BL57" s="600"/>
      <c r="BM57" s="596"/>
      <c r="BN57" s="441" t="s">
        <v>281</v>
      </c>
      <c r="BO57" s="431"/>
      <c r="BP57" s="44" t="str">
        <f t="shared" ca="1" si="0"/>
        <v>世帯状況_その他内容入力</v>
      </c>
    </row>
    <row r="58" spans="1:68" ht="18" customHeight="1" x14ac:dyDescent="0.15">
      <c r="A58" s="550"/>
      <c r="B58" s="551"/>
      <c r="C58" s="554">
        <v>5</v>
      </c>
      <c r="D58" s="555"/>
      <c r="E58" s="591" t="s">
        <v>357</v>
      </c>
      <c r="F58" s="592"/>
      <c r="G58" s="592"/>
      <c r="H58" s="592"/>
      <c r="I58" s="593"/>
      <c r="J58" s="415" t="str">
        <f ca="1">BP193</f>
        <v>緊急５＿住所</v>
      </c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16"/>
      <c r="AW58" s="416"/>
      <c r="AX58" s="416"/>
      <c r="AY58" s="416"/>
      <c r="AZ58" s="416"/>
      <c r="BA58" s="416"/>
      <c r="BB58" s="416"/>
      <c r="BC58" s="416"/>
      <c r="BD58" s="416"/>
      <c r="BE58" s="416"/>
      <c r="BF58" s="416"/>
      <c r="BG58" s="417"/>
      <c r="BK58" s="68">
        <v>57</v>
      </c>
      <c r="BL58" s="600"/>
      <c r="BM58" s="594" t="s">
        <v>65</v>
      </c>
      <c r="BN58" s="72" t="s">
        <v>66</v>
      </c>
      <c r="BO58" s="73" t="s">
        <v>67</v>
      </c>
      <c r="BP58" s="44">
        <f t="shared" ca="1" si="0"/>
        <v>66000</v>
      </c>
    </row>
    <row r="59" spans="1:68" ht="12" customHeight="1" x14ac:dyDescent="0.15">
      <c r="A59" s="550"/>
      <c r="B59" s="551"/>
      <c r="C59" s="554"/>
      <c r="D59" s="555"/>
      <c r="E59" s="556" t="s">
        <v>322</v>
      </c>
      <c r="F59" s="557"/>
      <c r="G59" s="557"/>
      <c r="H59" s="557"/>
      <c r="I59" s="558"/>
      <c r="J59" s="559" t="str">
        <f ca="1">BP194</f>
        <v>ｷﾝｷｭｳ　ﾀﾛｳｲﾁ</v>
      </c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1"/>
      <c r="AF59" s="562" t="s">
        <v>358</v>
      </c>
      <c r="AG59" s="487"/>
      <c r="AH59" s="487"/>
      <c r="AI59" s="487"/>
      <c r="AJ59" s="487"/>
      <c r="AK59" s="488"/>
      <c r="AL59" s="563" t="str">
        <f ca="1">BP196</f>
        <v>緊急５＿関係</v>
      </c>
      <c r="AM59" s="564"/>
      <c r="AN59" s="564"/>
      <c r="AO59" s="564"/>
      <c r="AP59" s="564"/>
      <c r="AQ59" s="564"/>
      <c r="AR59" s="564"/>
      <c r="AS59" s="564"/>
      <c r="AT59" s="564"/>
      <c r="AU59" s="564"/>
      <c r="AV59" s="565"/>
      <c r="AW59" s="562" t="s">
        <v>324</v>
      </c>
      <c r="AX59" s="487"/>
      <c r="AY59" s="487"/>
      <c r="AZ59" s="487"/>
      <c r="BA59" s="488"/>
      <c r="BB59" s="493" t="str">
        <f ca="1">IF(BP197="*", "男", IF(BP198="*", "女", ""))</f>
        <v>男</v>
      </c>
      <c r="BC59" s="493"/>
      <c r="BD59" s="493"/>
      <c r="BE59" s="493"/>
      <c r="BF59" s="493"/>
      <c r="BG59" s="494"/>
      <c r="BK59" s="68">
        <v>58</v>
      </c>
      <c r="BL59" s="600"/>
      <c r="BM59" s="595"/>
      <c r="BN59" s="576" t="s">
        <v>69</v>
      </c>
      <c r="BO59" s="577"/>
      <c r="BP59" s="44" t="str">
        <f t="shared" ca="1" si="0"/>
        <v/>
      </c>
    </row>
    <row r="60" spans="1:68" ht="6" customHeight="1" x14ac:dyDescent="0.15">
      <c r="A60" s="550"/>
      <c r="B60" s="551"/>
      <c r="C60" s="554"/>
      <c r="D60" s="555"/>
      <c r="E60" s="581" t="s">
        <v>359</v>
      </c>
      <c r="F60" s="405"/>
      <c r="G60" s="405"/>
      <c r="H60" s="405"/>
      <c r="I60" s="406"/>
      <c r="J60" s="435" t="str">
        <f ca="1">BP195</f>
        <v>緊急５＿氏名</v>
      </c>
      <c r="K60" s="436"/>
      <c r="L60" s="436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582"/>
      <c r="AF60" s="528"/>
      <c r="AG60" s="479"/>
      <c r="AH60" s="479"/>
      <c r="AI60" s="479"/>
      <c r="AJ60" s="479"/>
      <c r="AK60" s="480"/>
      <c r="AL60" s="566"/>
      <c r="AM60" s="567"/>
      <c r="AN60" s="567"/>
      <c r="AO60" s="567"/>
      <c r="AP60" s="567"/>
      <c r="AQ60" s="567"/>
      <c r="AR60" s="567"/>
      <c r="AS60" s="567"/>
      <c r="AT60" s="567"/>
      <c r="AU60" s="567"/>
      <c r="AV60" s="568"/>
      <c r="AW60" s="528"/>
      <c r="AX60" s="479"/>
      <c r="AY60" s="479"/>
      <c r="AZ60" s="479"/>
      <c r="BA60" s="480"/>
      <c r="BB60" s="495"/>
      <c r="BC60" s="495"/>
      <c r="BD60" s="495"/>
      <c r="BE60" s="495"/>
      <c r="BF60" s="495"/>
      <c r="BG60" s="496"/>
      <c r="BK60" s="68">
        <v>59</v>
      </c>
      <c r="BL60" s="600"/>
      <c r="BM60" s="595"/>
      <c r="BN60" s="410" t="s">
        <v>70</v>
      </c>
      <c r="BO60" s="411"/>
      <c r="BP60" s="44" t="str">
        <f t="shared" ca="1" si="0"/>
        <v/>
      </c>
    </row>
    <row r="61" spans="1:68" ht="16.5" customHeight="1" x14ac:dyDescent="0.15">
      <c r="A61" s="550"/>
      <c r="B61" s="551"/>
      <c r="C61" s="554"/>
      <c r="D61" s="555"/>
      <c r="E61" s="523"/>
      <c r="F61" s="524"/>
      <c r="G61" s="524"/>
      <c r="H61" s="524"/>
      <c r="I61" s="525"/>
      <c r="J61" s="583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5"/>
      <c r="AF61" s="541" t="s">
        <v>32</v>
      </c>
      <c r="AG61" s="542"/>
      <c r="AH61" s="542"/>
      <c r="AI61" s="542"/>
      <c r="AJ61" s="542"/>
      <c r="AK61" s="543"/>
      <c r="AL61" s="544">
        <f ca="1">IF(ISERROR(VALUE(IF(BP199="*","m",IF(BP200="*","t",IF(BP201="*","s",IF(BP202="*","h",IF(BP203="*","r",""))))) &amp; BP204 &amp; "." &amp; BP205 &amp; "." &amp; BP206)), "", VALUE(IF(BP199="*","m",IF(BP200="*","t",IF(BP201="*","s",IF(BP202="*","h",IF(BP203="*","r",""))))) &amp; BP204 &amp; "." &amp; BP205 &amp; "." &amp; BP206))</f>
        <v>41491</v>
      </c>
      <c r="AM61" s="545"/>
      <c r="AN61" s="545"/>
      <c r="AO61" s="545"/>
      <c r="AP61" s="545"/>
      <c r="AQ61" s="545"/>
      <c r="AR61" s="545"/>
      <c r="AS61" s="545"/>
      <c r="AT61" s="545"/>
      <c r="AU61" s="545"/>
      <c r="AV61" s="546"/>
      <c r="AW61" s="541" t="s">
        <v>326</v>
      </c>
      <c r="AX61" s="542"/>
      <c r="AY61" s="542"/>
      <c r="AZ61" s="542"/>
      <c r="BA61" s="543"/>
      <c r="BB61" s="495">
        <f ca="1">BP207</f>
        <v>68</v>
      </c>
      <c r="BC61" s="495"/>
      <c r="BD61" s="495"/>
      <c r="BE61" s="495"/>
      <c r="BF61" s="547" t="s">
        <v>360</v>
      </c>
      <c r="BG61" s="509"/>
      <c r="BK61" s="68">
        <v>60</v>
      </c>
      <c r="BL61" s="600"/>
      <c r="BM61" s="595"/>
      <c r="BN61" s="410" t="s">
        <v>71</v>
      </c>
      <c r="BO61" s="411"/>
      <c r="BP61" s="44" t="str">
        <f t="shared" ca="1" si="0"/>
        <v>*</v>
      </c>
    </row>
    <row r="62" spans="1:68" ht="18" customHeight="1" x14ac:dyDescent="0.15">
      <c r="A62" s="550"/>
      <c r="B62" s="551"/>
      <c r="C62" s="554"/>
      <c r="D62" s="555"/>
      <c r="E62" s="578" t="s">
        <v>672</v>
      </c>
      <c r="F62" s="579"/>
      <c r="G62" s="579"/>
      <c r="H62" s="579"/>
      <c r="I62" s="580"/>
      <c r="J62" s="588" t="str">
        <f ca="1">BP208</f>
        <v>111-111-1115</v>
      </c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90"/>
      <c r="AF62" s="497" t="s">
        <v>113</v>
      </c>
      <c r="AG62" s="498"/>
      <c r="AH62" s="498"/>
      <c r="AI62" s="498"/>
      <c r="AJ62" s="498"/>
      <c r="AK62" s="499"/>
      <c r="AL62" s="472" t="str">
        <f ca="1">IF(BP210&lt;&gt;"", "■", "□")</f>
        <v>□</v>
      </c>
      <c r="AM62" s="473"/>
      <c r="AN62" s="481" t="s">
        <v>361</v>
      </c>
      <c r="AO62" s="483"/>
      <c r="AP62" s="472" t="str">
        <f ca="1">IF(BP211&lt;&gt;"", "■", "□")</f>
        <v>■</v>
      </c>
      <c r="AQ62" s="473"/>
      <c r="AR62" s="481" t="s">
        <v>362</v>
      </c>
      <c r="AS62" s="575"/>
      <c r="AT62" s="497" t="s">
        <v>115</v>
      </c>
      <c r="AU62" s="498"/>
      <c r="AV62" s="498"/>
      <c r="AW62" s="498"/>
      <c r="AX62" s="498"/>
      <c r="AY62" s="499"/>
      <c r="AZ62" s="472" t="str">
        <f ca="1">IF(BP212&lt;&gt;"", "■", "□")</f>
        <v>□</v>
      </c>
      <c r="BA62" s="473"/>
      <c r="BB62" s="481" t="s">
        <v>363</v>
      </c>
      <c r="BC62" s="483"/>
      <c r="BD62" s="472" t="str">
        <f ca="1">IF(BP213&lt;&gt;"", "■", "□")</f>
        <v>■</v>
      </c>
      <c r="BE62" s="473"/>
      <c r="BF62" s="481" t="s">
        <v>364</v>
      </c>
      <c r="BG62" s="482"/>
      <c r="BK62" s="68">
        <v>61</v>
      </c>
      <c r="BL62" s="600"/>
      <c r="BM62" s="595"/>
      <c r="BN62" s="74" t="s">
        <v>72</v>
      </c>
      <c r="BO62" s="75" t="s">
        <v>73</v>
      </c>
      <c r="BP62" s="44" t="str">
        <f t="shared" ca="1" si="0"/>
        <v/>
      </c>
    </row>
    <row r="63" spans="1:68" ht="18" customHeight="1" x14ac:dyDescent="0.15">
      <c r="A63" s="552"/>
      <c r="B63" s="553"/>
      <c r="C63" s="554"/>
      <c r="D63" s="555"/>
      <c r="E63" s="569" t="s">
        <v>365</v>
      </c>
      <c r="F63" s="570"/>
      <c r="G63" s="570"/>
      <c r="H63" s="570"/>
      <c r="I63" s="571"/>
      <c r="J63" s="440" t="str">
        <f ca="1">BP209</f>
        <v>111-222-1115</v>
      </c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3"/>
      <c r="AF63" s="574" t="s">
        <v>351</v>
      </c>
      <c r="AG63" s="443"/>
      <c r="AH63" s="443"/>
      <c r="AI63" s="443"/>
      <c r="AJ63" s="443"/>
      <c r="AK63" s="444"/>
      <c r="AL63" s="501" t="str">
        <f ca="1">BP214</f>
        <v>緊急５＿備考○○○○○○○○○</v>
      </c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2"/>
      <c r="BK63" s="68">
        <v>62</v>
      </c>
      <c r="BL63" s="600"/>
      <c r="BM63" s="595"/>
      <c r="BN63" s="74" t="s">
        <v>72</v>
      </c>
      <c r="BO63" s="76" t="s">
        <v>74</v>
      </c>
      <c r="BP63" s="44" t="str">
        <f t="shared" ca="1" si="0"/>
        <v>*</v>
      </c>
    </row>
    <row r="64" spans="1:68" ht="17.25" x14ac:dyDescent="0.15">
      <c r="A64" s="357" t="s">
        <v>318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357"/>
      <c r="BC64" s="357"/>
      <c r="BD64" s="357"/>
      <c r="BE64" s="357"/>
      <c r="BF64" s="357"/>
      <c r="BG64" s="357"/>
      <c r="BK64" s="68">
        <v>63</v>
      </c>
      <c r="BL64" s="600"/>
      <c r="BM64" s="595"/>
      <c r="BN64" s="74" t="s">
        <v>75</v>
      </c>
      <c r="BO64" s="76" t="s">
        <v>73</v>
      </c>
      <c r="BP64" s="44" t="str">
        <f t="shared" ca="1" si="0"/>
        <v/>
      </c>
    </row>
    <row r="65" spans="1:95" ht="5.0999999999999996" customHeight="1" x14ac:dyDescent="0.15">
      <c r="BK65" s="68">
        <v>64</v>
      </c>
      <c r="BL65" s="600"/>
      <c r="BM65" s="596"/>
      <c r="BN65" s="77" t="s">
        <v>75</v>
      </c>
      <c r="BO65" s="78" t="s">
        <v>74</v>
      </c>
      <c r="BP65" s="44" t="str">
        <f t="shared" ca="1" si="0"/>
        <v>*</v>
      </c>
    </row>
    <row r="66" spans="1:95" ht="14.1" customHeight="1" x14ac:dyDescent="0.15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358" t="s">
        <v>13</v>
      </c>
      <c r="AC66" s="358"/>
      <c r="AD66" s="358"/>
      <c r="AE66" s="358"/>
      <c r="AF66" s="359"/>
      <c r="AG66" s="448" t="str">
        <f ca="1">BP16</f>
        <v>高齢　太郎１６０７１９１</v>
      </c>
      <c r="AH66" s="449"/>
      <c r="AI66" s="449"/>
      <c r="AJ66" s="449"/>
      <c r="AK66" s="449"/>
      <c r="AL66" s="449"/>
      <c r="AM66" s="449"/>
      <c r="AN66" s="449"/>
      <c r="AO66" s="449"/>
      <c r="AP66" s="387"/>
      <c r="AQ66" s="362" t="s">
        <v>320</v>
      </c>
      <c r="AR66" s="362"/>
      <c r="AS66" s="362"/>
      <c r="AT66" s="362"/>
      <c r="AU66" s="362"/>
      <c r="AV66" s="363"/>
      <c r="AW66" s="447">
        <f ca="1">IF(ISERROR(VALUE(BP5 &amp; "/" &amp; BP6 &amp; "/" &amp; BP7)), "", VALUE(BP5 &amp; "/" &amp; BP6 &amp; "/" &amp; BP7))</f>
        <v>43529</v>
      </c>
      <c r="AX66" s="604"/>
      <c r="AY66" s="604"/>
      <c r="AZ66" s="604"/>
      <c r="BA66" s="604"/>
      <c r="BB66" s="604"/>
      <c r="BC66" s="604"/>
      <c r="BD66" s="604"/>
      <c r="BE66" s="604"/>
      <c r="BF66" s="604"/>
      <c r="BG66" s="604"/>
      <c r="BK66" s="68">
        <v>65</v>
      </c>
      <c r="BL66" s="600"/>
      <c r="BM66" s="601" t="s">
        <v>76</v>
      </c>
      <c r="BN66" s="477" t="s">
        <v>77</v>
      </c>
      <c r="BO66" s="422"/>
      <c r="BP66" s="44" t="str">
        <f t="shared" ca="1" si="0"/>
        <v/>
      </c>
    </row>
    <row r="67" spans="1:95" ht="5.0999999999999996" customHeight="1" x14ac:dyDescent="0.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K67" s="68">
        <v>66</v>
      </c>
      <c r="BL67" s="600"/>
      <c r="BM67" s="602"/>
      <c r="BN67" s="410" t="s">
        <v>78</v>
      </c>
      <c r="BO67" s="411"/>
      <c r="BP67" s="44" t="str">
        <f t="shared" ca="1" si="0"/>
        <v>*</v>
      </c>
    </row>
    <row r="68" spans="1:95" customFormat="1" ht="13.35" customHeight="1" x14ac:dyDescent="0.15">
      <c r="A68" s="605" t="s">
        <v>366</v>
      </c>
      <c r="B68" s="606"/>
      <c r="C68" s="358" t="s">
        <v>367</v>
      </c>
      <c r="D68" s="358"/>
      <c r="E68" s="358"/>
      <c r="F68" s="358"/>
      <c r="G68" s="358"/>
      <c r="H68" s="358"/>
      <c r="I68" s="359"/>
      <c r="J68" s="373" t="str">
        <f ca="1">IF(BP215&lt;&gt;"", "■", "□")</f>
        <v>■</v>
      </c>
      <c r="K68" s="374"/>
      <c r="L68" s="375" t="s">
        <v>297</v>
      </c>
      <c r="M68" s="376"/>
      <c r="N68" s="376"/>
      <c r="O68" s="376"/>
      <c r="P68" s="376"/>
      <c r="Q68" s="376"/>
      <c r="R68" s="377"/>
      <c r="S68" s="373" t="str">
        <f ca="1">IF(BP216&lt;&gt;"", "■", "□")</f>
        <v>□</v>
      </c>
      <c r="T68" s="374"/>
      <c r="U68" s="375" t="s">
        <v>298</v>
      </c>
      <c r="V68" s="376"/>
      <c r="W68" s="376"/>
      <c r="X68" s="376"/>
      <c r="Y68" s="376"/>
      <c r="Z68" s="376"/>
      <c r="AA68" s="377"/>
      <c r="AB68" s="373" t="str">
        <f ca="1">IF(BP217&lt;&gt;"", "■", "□")</f>
        <v>□</v>
      </c>
      <c r="AC68" s="374"/>
      <c r="AD68" s="375" t="s">
        <v>124</v>
      </c>
      <c r="AE68" s="376"/>
      <c r="AF68" s="376"/>
      <c r="AG68" s="376"/>
      <c r="AH68" s="376"/>
      <c r="AI68" s="376"/>
      <c r="AJ68" s="377"/>
      <c r="AK68" s="373" t="str">
        <f ca="1">IF(OR(BP218&lt;&gt;"", BP219&lt;&gt;""), "■", "□")</f>
        <v>■</v>
      </c>
      <c r="AL68" s="374"/>
      <c r="AM68" s="375" t="s">
        <v>336</v>
      </c>
      <c r="AN68" s="376"/>
      <c r="AO68" s="376"/>
      <c r="AP68" s="377"/>
      <c r="AQ68" s="59" t="s">
        <v>329</v>
      </c>
      <c r="AR68" s="514" t="str">
        <f ca="1">BP219</f>
        <v>関係機関_その他内容</v>
      </c>
      <c r="AS68" s="514"/>
      <c r="AT68" s="514"/>
      <c r="AU68" s="514"/>
      <c r="AV68" s="514"/>
      <c r="AW68" s="514"/>
      <c r="AX68" s="514"/>
      <c r="AY68" s="514"/>
      <c r="AZ68" s="514"/>
      <c r="BA68" s="514"/>
      <c r="BB68" s="514"/>
      <c r="BC68" s="514"/>
      <c r="BD68" s="514"/>
      <c r="BE68" s="514"/>
      <c r="BF68" s="514"/>
      <c r="BG68" s="56" t="s">
        <v>331</v>
      </c>
      <c r="BK68" s="68">
        <v>67</v>
      </c>
      <c r="BL68" s="600"/>
      <c r="BM68" s="602"/>
      <c r="BN68" s="410" t="s">
        <v>79</v>
      </c>
      <c r="BO68" s="411"/>
      <c r="BP68" s="44" t="str">
        <f t="shared" ca="1" si="0"/>
        <v/>
      </c>
      <c r="BQ68" s="44"/>
      <c r="BR68" s="44"/>
      <c r="BS68" s="44"/>
    </row>
    <row r="69" spans="1:95" customFormat="1" ht="13.35" customHeight="1" x14ac:dyDescent="0.15">
      <c r="A69" s="605"/>
      <c r="B69" s="606"/>
      <c r="C69" s="358"/>
      <c r="D69" s="358"/>
      <c r="E69" s="358"/>
      <c r="F69" s="358"/>
      <c r="G69" s="358"/>
      <c r="H69" s="358"/>
      <c r="I69" s="359"/>
      <c r="J69" s="486" t="s">
        <v>351</v>
      </c>
      <c r="K69" s="487"/>
      <c r="L69" s="487"/>
      <c r="M69" s="488"/>
      <c r="N69" s="501" t="str">
        <f ca="1">BP220</f>
        <v>関係機関_備考○○○○○○○○</v>
      </c>
      <c r="O69" s="391"/>
      <c r="P69" s="391"/>
      <c r="Q69" s="391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1"/>
      <c r="AK69" s="391"/>
      <c r="AL69" s="391"/>
      <c r="AM69" s="391"/>
      <c r="AN69" s="391"/>
      <c r="AO69" s="391"/>
      <c r="AP69" s="391"/>
      <c r="AQ69" s="391"/>
      <c r="AR69" s="391"/>
      <c r="AS69" s="391"/>
      <c r="AT69" s="391"/>
      <c r="AU69" s="391"/>
      <c r="AV69" s="391"/>
      <c r="AW69" s="391"/>
      <c r="AX69" s="391"/>
      <c r="AY69" s="391"/>
      <c r="AZ69" s="391"/>
      <c r="BA69" s="391"/>
      <c r="BB69" s="391"/>
      <c r="BC69" s="391"/>
      <c r="BD69" s="391"/>
      <c r="BE69" s="391"/>
      <c r="BF69" s="391"/>
      <c r="BG69" s="392"/>
      <c r="BK69" s="68">
        <v>68</v>
      </c>
      <c r="BL69" s="600"/>
      <c r="BM69" s="602"/>
      <c r="BN69" s="410" t="s">
        <v>80</v>
      </c>
      <c r="BO69" s="411"/>
      <c r="BP69" s="44" t="str">
        <f t="shared" ca="1" si="0"/>
        <v>*</v>
      </c>
      <c r="BQ69" s="44"/>
      <c r="BR69" s="44"/>
      <c r="BS69" s="44"/>
    </row>
    <row r="70" spans="1:95" customFormat="1" ht="13.35" customHeight="1" x14ac:dyDescent="0.15">
      <c r="A70" s="605"/>
      <c r="B70" s="606"/>
      <c r="C70" s="358" t="s">
        <v>368</v>
      </c>
      <c r="D70" s="358"/>
      <c r="E70" s="358"/>
      <c r="F70" s="358"/>
      <c r="G70" s="358"/>
      <c r="H70" s="358"/>
      <c r="I70" s="359"/>
      <c r="J70" s="373" t="str">
        <f ca="1">IF(BP221&lt;&gt;"", "■", "□")</f>
        <v>□</v>
      </c>
      <c r="K70" s="374"/>
      <c r="L70" s="375" t="s">
        <v>126</v>
      </c>
      <c r="M70" s="376"/>
      <c r="N70" s="376"/>
      <c r="O70" s="376"/>
      <c r="P70" s="376"/>
      <c r="Q70" s="376"/>
      <c r="R70" s="377"/>
      <c r="S70" s="373" t="str">
        <f ca="1">IF(BP222&lt;&gt;"", "■", "□")</f>
        <v>■</v>
      </c>
      <c r="T70" s="374"/>
      <c r="U70" s="375" t="s">
        <v>127</v>
      </c>
      <c r="V70" s="376"/>
      <c r="W70" s="376"/>
      <c r="X70" s="376"/>
      <c r="Y70" s="376"/>
      <c r="Z70" s="376"/>
      <c r="AA70" s="377"/>
      <c r="AB70" s="373" t="str">
        <f ca="1">IF(OR(BP223&lt;&gt;"", BP224&lt;&gt;""), "■", "□")</f>
        <v>■</v>
      </c>
      <c r="AC70" s="374"/>
      <c r="AD70" s="375" t="s">
        <v>336</v>
      </c>
      <c r="AE70" s="376"/>
      <c r="AF70" s="376"/>
      <c r="AG70" s="377"/>
      <c r="AH70" s="59" t="s">
        <v>329</v>
      </c>
      <c r="AI70" s="514" t="str">
        <f ca="1">BP224</f>
        <v>サービス利用_その他内容</v>
      </c>
      <c r="AJ70" s="514"/>
      <c r="AK70" s="514"/>
      <c r="AL70" s="514"/>
      <c r="AM70" s="514"/>
      <c r="AN70" s="514"/>
      <c r="AO70" s="514"/>
      <c r="AP70" s="514"/>
      <c r="AQ70" s="514"/>
      <c r="AR70" s="514"/>
      <c r="AS70" s="514"/>
      <c r="AT70" s="514"/>
      <c r="AU70" s="514"/>
      <c r="AV70" s="514"/>
      <c r="AW70" s="514"/>
      <c r="AX70" s="514"/>
      <c r="AY70" s="514"/>
      <c r="AZ70" s="514"/>
      <c r="BA70" s="514"/>
      <c r="BB70" s="514"/>
      <c r="BC70" s="514"/>
      <c r="BD70" s="514"/>
      <c r="BE70" s="514"/>
      <c r="BF70" s="514"/>
      <c r="BG70" s="56" t="s">
        <v>331</v>
      </c>
      <c r="BK70" s="68">
        <v>69</v>
      </c>
      <c r="BL70" s="600"/>
      <c r="BM70" s="602"/>
      <c r="BN70" s="410" t="s">
        <v>81</v>
      </c>
      <c r="BO70" s="411"/>
      <c r="BP70" s="44" t="str">
        <f t="shared" ref="BP70:BP137" ca="1" si="1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  <c r="BQ70" s="44"/>
      <c r="BR70" s="44"/>
      <c r="BS70" s="44"/>
    </row>
    <row r="71" spans="1:95" customFormat="1" ht="13.35" customHeight="1" x14ac:dyDescent="0.15">
      <c r="A71" s="605"/>
      <c r="B71" s="606"/>
      <c r="C71" s="358"/>
      <c r="D71" s="358"/>
      <c r="E71" s="358"/>
      <c r="F71" s="358"/>
      <c r="G71" s="358"/>
      <c r="H71" s="358"/>
      <c r="I71" s="359"/>
      <c r="J71" s="486" t="s">
        <v>351</v>
      </c>
      <c r="K71" s="487"/>
      <c r="L71" s="487"/>
      <c r="M71" s="488"/>
      <c r="N71" s="501" t="str">
        <f ca="1">BP225</f>
        <v>サービス利用_備考○○○○○○</v>
      </c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91"/>
      <c r="BG71" s="392"/>
      <c r="BK71" s="68">
        <v>70</v>
      </c>
      <c r="BL71" s="600"/>
      <c r="BM71" s="602"/>
      <c r="BN71" s="410" t="s">
        <v>82</v>
      </c>
      <c r="BO71" s="411"/>
      <c r="BP71" s="44" t="str">
        <f t="shared" ca="1" si="1"/>
        <v>*</v>
      </c>
      <c r="BQ71" s="44"/>
      <c r="BR71" s="44"/>
      <c r="BS71" s="44"/>
    </row>
    <row r="72" spans="1:95" customFormat="1" ht="13.35" customHeight="1" x14ac:dyDescent="0.15">
      <c r="A72" s="605"/>
      <c r="B72" s="606"/>
      <c r="C72" s="358" t="s">
        <v>369</v>
      </c>
      <c r="D72" s="358"/>
      <c r="E72" s="358"/>
      <c r="F72" s="358"/>
      <c r="G72" s="358"/>
      <c r="H72" s="358"/>
      <c r="I72" s="359"/>
      <c r="J72" s="373" t="str">
        <f ca="1">IF(BP226&lt;&gt;"", "■", "□")</f>
        <v>□</v>
      </c>
      <c r="K72" s="374"/>
      <c r="L72" s="375" t="s">
        <v>126</v>
      </c>
      <c r="M72" s="376"/>
      <c r="N72" s="376"/>
      <c r="O72" s="376"/>
      <c r="P72" s="376"/>
      <c r="Q72" s="376"/>
      <c r="R72" s="377"/>
      <c r="S72" s="373" t="str">
        <f ca="1">IF(BP227&lt;&gt;"", "■", "□")</f>
        <v>□</v>
      </c>
      <c r="T72" s="374"/>
      <c r="U72" s="375" t="s">
        <v>127</v>
      </c>
      <c r="V72" s="376"/>
      <c r="W72" s="376"/>
      <c r="X72" s="376"/>
      <c r="Y72" s="376"/>
      <c r="Z72" s="376"/>
      <c r="AA72" s="377"/>
      <c r="AB72" s="373" t="str">
        <f ca="1">IF(OR(BP228&lt;&gt;"", BP229&lt;&gt;""), "■", "□")</f>
        <v>■</v>
      </c>
      <c r="AC72" s="374"/>
      <c r="AD72" s="375" t="s">
        <v>336</v>
      </c>
      <c r="AE72" s="376"/>
      <c r="AF72" s="376"/>
      <c r="AG72" s="377"/>
      <c r="AH72" s="59" t="s">
        <v>329</v>
      </c>
      <c r="AI72" s="514" t="str">
        <f ca="1">BP229</f>
        <v>サービス希望_その他内容</v>
      </c>
      <c r="AJ72" s="514"/>
      <c r="AK72" s="514"/>
      <c r="AL72" s="514"/>
      <c r="AM72" s="514"/>
      <c r="AN72" s="514"/>
      <c r="AO72" s="514"/>
      <c r="AP72" s="514"/>
      <c r="AQ72" s="514"/>
      <c r="AR72" s="514"/>
      <c r="AS72" s="514"/>
      <c r="AT72" s="514"/>
      <c r="AU72" s="514"/>
      <c r="AV72" s="514"/>
      <c r="AW72" s="514"/>
      <c r="AX72" s="514"/>
      <c r="AY72" s="514"/>
      <c r="AZ72" s="514"/>
      <c r="BA72" s="514"/>
      <c r="BB72" s="514"/>
      <c r="BC72" s="514"/>
      <c r="BD72" s="514"/>
      <c r="BE72" s="514"/>
      <c r="BF72" s="514"/>
      <c r="BG72" s="56" t="s">
        <v>331</v>
      </c>
      <c r="BK72" s="68">
        <v>71</v>
      </c>
      <c r="BL72" s="600"/>
      <c r="BM72" s="602"/>
      <c r="BN72" s="410" t="s">
        <v>282</v>
      </c>
      <c r="BO72" s="411"/>
      <c r="BP72" s="44" t="str">
        <f t="shared" ca="1" si="1"/>
        <v/>
      </c>
      <c r="BQ72" s="44"/>
      <c r="BR72" s="44"/>
      <c r="BS72" s="44"/>
    </row>
    <row r="73" spans="1:95" customFormat="1" ht="13.35" customHeight="1" x14ac:dyDescent="0.15">
      <c r="A73" s="605"/>
      <c r="B73" s="606"/>
      <c r="C73" s="358"/>
      <c r="D73" s="358"/>
      <c r="E73" s="358"/>
      <c r="F73" s="358"/>
      <c r="G73" s="358"/>
      <c r="H73" s="358"/>
      <c r="I73" s="359"/>
      <c r="J73" s="486" t="s">
        <v>351</v>
      </c>
      <c r="K73" s="487"/>
      <c r="L73" s="487"/>
      <c r="M73" s="488"/>
      <c r="N73" s="501" t="str">
        <f ca="1">BP230</f>
        <v>サービス希望_備考○○○○○○</v>
      </c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2"/>
      <c r="BK73" s="68">
        <v>72</v>
      </c>
      <c r="BL73" s="600"/>
      <c r="BM73" s="602"/>
      <c r="BN73" s="410" t="s">
        <v>283</v>
      </c>
      <c r="BO73" s="411"/>
      <c r="BP73" s="44" t="str">
        <f t="shared" ca="1" si="1"/>
        <v>*</v>
      </c>
      <c r="BQ73" s="44"/>
      <c r="BR73" s="44"/>
      <c r="BS73" s="44"/>
    </row>
    <row r="74" spans="1:95" customFormat="1" ht="13.35" customHeight="1" x14ac:dyDescent="0.15">
      <c r="A74" s="605" t="s">
        <v>131</v>
      </c>
      <c r="B74" s="606"/>
      <c r="C74" s="358" t="s">
        <v>370</v>
      </c>
      <c r="D74" s="358"/>
      <c r="E74" s="358"/>
      <c r="F74" s="358"/>
      <c r="G74" s="358"/>
      <c r="H74" s="358"/>
      <c r="I74" s="359"/>
      <c r="J74" s="381" t="str">
        <f ca="1">IF(BP231&lt;&gt;"", "■", "□")</f>
        <v>■</v>
      </c>
      <c r="K74" s="607"/>
      <c r="L74" s="608" t="s">
        <v>133</v>
      </c>
      <c r="M74" s="609"/>
      <c r="N74" s="609"/>
      <c r="O74" s="609"/>
      <c r="P74" s="609"/>
      <c r="Q74" s="609"/>
      <c r="R74" s="610"/>
      <c r="S74" s="381" t="str">
        <f ca="1">IF(BP232&lt;&gt;"", "■", "□")</f>
        <v>□</v>
      </c>
      <c r="T74" s="607"/>
      <c r="U74" s="611" t="s">
        <v>371</v>
      </c>
      <c r="V74" s="612"/>
      <c r="W74" s="612"/>
      <c r="X74" s="612"/>
      <c r="Y74" s="612"/>
      <c r="Z74" s="612"/>
      <c r="AA74" s="613"/>
      <c r="AB74" s="381" t="str">
        <f ca="1">IF(BP233&lt;&gt;"", "■", "□")</f>
        <v>□</v>
      </c>
      <c r="AC74" s="607"/>
      <c r="AD74" s="608" t="s">
        <v>135</v>
      </c>
      <c r="AE74" s="609"/>
      <c r="AF74" s="609"/>
      <c r="AG74" s="376"/>
      <c r="AH74" s="376"/>
      <c r="AI74" s="376"/>
      <c r="AJ74" s="377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  <c r="BE74" s="484"/>
      <c r="BF74" s="484"/>
      <c r="BG74" s="432"/>
      <c r="BK74" s="68">
        <v>73</v>
      </c>
      <c r="BL74" s="600"/>
      <c r="BM74" s="602"/>
      <c r="BN74" s="410" t="s">
        <v>83</v>
      </c>
      <c r="BO74" s="411"/>
      <c r="BP74" s="44" t="str">
        <f t="shared" ca="1" si="1"/>
        <v/>
      </c>
      <c r="BQ74" s="44"/>
      <c r="BR74" s="44"/>
      <c r="BS74" s="44"/>
      <c r="CP74" s="34"/>
      <c r="CQ74" s="34"/>
    </row>
    <row r="75" spans="1:95" customFormat="1" ht="13.35" customHeight="1" x14ac:dyDescent="0.15">
      <c r="A75" s="605"/>
      <c r="B75" s="606"/>
      <c r="C75" s="358"/>
      <c r="D75" s="358"/>
      <c r="E75" s="358"/>
      <c r="F75" s="358"/>
      <c r="G75" s="358"/>
      <c r="H75" s="358"/>
      <c r="I75" s="359"/>
      <c r="J75" s="619" t="str">
        <f ca="1">IF(OR(BP234&lt;&gt;"", BP235&lt;&gt;""), "■", "□")</f>
        <v>■</v>
      </c>
      <c r="K75" s="619"/>
      <c r="L75" s="620" t="s">
        <v>372</v>
      </c>
      <c r="M75" s="620"/>
      <c r="N75" s="620"/>
      <c r="O75" s="620"/>
      <c r="P75" s="61" t="s">
        <v>329</v>
      </c>
      <c r="Q75" s="619" t="str">
        <f ca="1">IF(BP234&lt;&gt;"", "■", "□")</f>
        <v>■</v>
      </c>
      <c r="R75" s="619"/>
      <c r="S75" s="547" t="s">
        <v>373</v>
      </c>
      <c r="T75" s="547"/>
      <c r="U75" s="547"/>
      <c r="V75" s="547"/>
      <c r="W75" s="619" t="str">
        <f ca="1">IF(BP235&lt;&gt;"", "■", "□")</f>
        <v>□</v>
      </c>
      <c r="X75" s="619"/>
      <c r="Y75" s="620" t="s">
        <v>374</v>
      </c>
      <c r="Z75" s="620"/>
      <c r="AA75" s="620"/>
      <c r="AB75" s="620"/>
      <c r="AC75" s="620"/>
      <c r="AD75" s="620"/>
      <c r="AE75" s="620"/>
      <c r="AF75" s="61" t="s">
        <v>331</v>
      </c>
      <c r="AG75" s="472" t="str">
        <f ca="1">IF(BP236&lt;&gt;"", "■", "□")</f>
        <v>□</v>
      </c>
      <c r="AH75" s="473"/>
      <c r="AI75" s="481" t="s">
        <v>136</v>
      </c>
      <c r="AJ75" s="482"/>
      <c r="AK75" s="482"/>
      <c r="AL75" s="482"/>
      <c r="AM75" s="482"/>
      <c r="AN75" s="482"/>
      <c r="AO75" s="483"/>
      <c r="AP75" s="472" t="str">
        <f ca="1">IF(BP237&lt;&gt;"", "■", "□")</f>
        <v>□</v>
      </c>
      <c r="AQ75" s="473"/>
      <c r="AR75" s="481" t="s">
        <v>137</v>
      </c>
      <c r="AS75" s="482"/>
      <c r="AT75" s="482"/>
      <c r="AU75" s="482"/>
      <c r="AV75" s="482"/>
      <c r="AW75" s="482"/>
      <c r="AX75" s="483"/>
      <c r="AY75" s="547"/>
      <c r="AZ75" s="547"/>
      <c r="BA75" s="547"/>
      <c r="BB75" s="547"/>
      <c r="BC75" s="547"/>
      <c r="BD75" s="547"/>
      <c r="BE75" s="547"/>
      <c r="BF75" s="547"/>
      <c r="BG75" s="509"/>
      <c r="BK75" s="68">
        <v>74</v>
      </c>
      <c r="BL75" s="600"/>
      <c r="BM75" s="602"/>
      <c r="BN75" s="410" t="s">
        <v>84</v>
      </c>
      <c r="BO75" s="411"/>
      <c r="BP75" s="44" t="str">
        <f t="shared" ca="1" si="1"/>
        <v>*</v>
      </c>
      <c r="BQ75" s="44"/>
      <c r="BR75" s="44"/>
      <c r="BS75" s="44"/>
      <c r="CP75" s="34"/>
      <c r="CQ75" s="34"/>
    </row>
    <row r="76" spans="1:95" customFormat="1" ht="13.35" customHeight="1" x14ac:dyDescent="0.15">
      <c r="A76" s="605"/>
      <c r="B76" s="606"/>
      <c r="C76" s="358"/>
      <c r="D76" s="358"/>
      <c r="E76" s="358"/>
      <c r="F76" s="358"/>
      <c r="G76" s="358"/>
      <c r="H76" s="358"/>
      <c r="I76" s="359"/>
      <c r="J76" s="486" t="s">
        <v>351</v>
      </c>
      <c r="K76" s="487"/>
      <c r="L76" s="487"/>
      <c r="M76" s="488"/>
      <c r="N76" s="501" t="str">
        <f ca="1">BP238</f>
        <v>歩行_備考○○○○○○○○○</v>
      </c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2"/>
      <c r="BK76" s="68">
        <v>75</v>
      </c>
      <c r="BL76" s="600"/>
      <c r="BM76" s="602"/>
      <c r="BN76" s="410" t="s">
        <v>59</v>
      </c>
      <c r="BO76" s="411"/>
      <c r="BP76" s="44" t="str">
        <f t="shared" ca="1" si="1"/>
        <v>*</v>
      </c>
      <c r="BQ76" s="44"/>
      <c r="BR76" s="44"/>
      <c r="BS76" s="44"/>
      <c r="CP76" s="34"/>
      <c r="CQ76" s="34"/>
    </row>
    <row r="77" spans="1:95" customFormat="1" ht="13.35" customHeight="1" x14ac:dyDescent="0.15">
      <c r="A77" s="605"/>
      <c r="B77" s="606"/>
      <c r="C77" s="367" t="s">
        <v>375</v>
      </c>
      <c r="D77" s="368"/>
      <c r="E77" s="368"/>
      <c r="F77" s="368"/>
      <c r="G77" s="368"/>
      <c r="H77" s="368"/>
      <c r="I77" s="369"/>
      <c r="J77" s="373" t="str">
        <f ca="1">IF(BP239&lt;&gt;"", "■", "□")</f>
        <v>□</v>
      </c>
      <c r="K77" s="374"/>
      <c r="L77" s="375" t="s">
        <v>133</v>
      </c>
      <c r="M77" s="376"/>
      <c r="N77" s="376"/>
      <c r="O77" s="376"/>
      <c r="P77" s="376"/>
      <c r="Q77" s="376"/>
      <c r="R77" s="377"/>
      <c r="S77" s="373" t="str">
        <f ca="1">IF(BP240&lt;&gt;"", "■", "□")</f>
        <v>■</v>
      </c>
      <c r="T77" s="374"/>
      <c r="U77" s="616" t="s">
        <v>371</v>
      </c>
      <c r="V77" s="617"/>
      <c r="W77" s="617"/>
      <c r="X77" s="617"/>
      <c r="Y77" s="617"/>
      <c r="Z77" s="617"/>
      <c r="AA77" s="618"/>
      <c r="AB77" s="373" t="str">
        <f ca="1">IF(BP241&lt;&gt;"", "■", "□")</f>
        <v>□</v>
      </c>
      <c r="AC77" s="374"/>
      <c r="AD77" s="375" t="s">
        <v>135</v>
      </c>
      <c r="AE77" s="376"/>
      <c r="AF77" s="376"/>
      <c r="AG77" s="376"/>
      <c r="AH77" s="376"/>
      <c r="AI77" s="376"/>
      <c r="AJ77" s="377"/>
      <c r="AK77" s="484"/>
      <c r="AL77" s="484"/>
      <c r="AM77" s="484"/>
      <c r="AN77" s="484"/>
      <c r="AO77" s="484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  <c r="BE77" s="484"/>
      <c r="BF77" s="484"/>
      <c r="BG77" s="432"/>
      <c r="BK77" s="68">
        <v>76</v>
      </c>
      <c r="BL77" s="600"/>
      <c r="BM77" s="602"/>
      <c r="BN77" s="410" t="s">
        <v>85</v>
      </c>
      <c r="BO77" s="411"/>
      <c r="BP77" s="44" t="str">
        <f t="shared" ca="1" si="1"/>
        <v>疾病状況_病名等入力ABC-123</v>
      </c>
      <c r="BQ77" s="44"/>
      <c r="BR77" s="44"/>
      <c r="BS77" s="44"/>
      <c r="CP77" s="34"/>
      <c r="CQ77" s="34"/>
    </row>
    <row r="78" spans="1:95" customFormat="1" ht="13.35" customHeight="1" x14ac:dyDescent="0.15">
      <c r="A78" s="605"/>
      <c r="B78" s="606"/>
      <c r="C78" s="370"/>
      <c r="D78" s="371"/>
      <c r="E78" s="371"/>
      <c r="F78" s="371"/>
      <c r="G78" s="371"/>
      <c r="H78" s="371"/>
      <c r="I78" s="372"/>
      <c r="J78" s="486" t="s">
        <v>351</v>
      </c>
      <c r="K78" s="487"/>
      <c r="L78" s="487"/>
      <c r="M78" s="488"/>
      <c r="N78" s="501" t="str">
        <f ca="1">BP242</f>
        <v>食事_備考○○○○○○○○○</v>
      </c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1"/>
      <c r="AZ78" s="391"/>
      <c r="BA78" s="391"/>
      <c r="BB78" s="391"/>
      <c r="BC78" s="391"/>
      <c r="BD78" s="391"/>
      <c r="BE78" s="391"/>
      <c r="BF78" s="391"/>
      <c r="BG78" s="392"/>
      <c r="BK78" s="68">
        <v>77</v>
      </c>
      <c r="BL78" s="600"/>
      <c r="BM78" s="603"/>
      <c r="BN78" s="441" t="s">
        <v>60</v>
      </c>
      <c r="BO78" s="431"/>
      <c r="BP78" s="44" t="str">
        <f t="shared" ca="1" si="1"/>
        <v>疾病状況_備考入力</v>
      </c>
      <c r="BQ78" s="44"/>
      <c r="BR78" s="44"/>
      <c r="BS78" s="44"/>
      <c r="CP78" s="34"/>
      <c r="CQ78" s="34"/>
    </row>
    <row r="79" spans="1:95" customFormat="1" ht="13.35" customHeight="1" x14ac:dyDescent="0.15">
      <c r="A79" s="605"/>
      <c r="B79" s="606"/>
      <c r="C79" s="367" t="s">
        <v>376</v>
      </c>
      <c r="D79" s="368"/>
      <c r="E79" s="368"/>
      <c r="F79" s="368"/>
      <c r="G79" s="368"/>
      <c r="H79" s="368"/>
      <c r="I79" s="369"/>
      <c r="J79" s="566" t="str">
        <f ca="1">IF(BP243&lt;&gt;"", "■", "□")</f>
        <v>□</v>
      </c>
      <c r="K79" s="374"/>
      <c r="L79" s="375" t="s">
        <v>133</v>
      </c>
      <c r="M79" s="376"/>
      <c r="N79" s="376"/>
      <c r="O79" s="376"/>
      <c r="P79" s="376"/>
      <c r="Q79" s="376"/>
      <c r="R79" s="377"/>
      <c r="S79" s="373" t="str">
        <f ca="1">IF(BP244&lt;&gt;"", "■", "□")</f>
        <v>□</v>
      </c>
      <c r="T79" s="374"/>
      <c r="U79" s="616" t="s">
        <v>371</v>
      </c>
      <c r="V79" s="617"/>
      <c r="W79" s="617"/>
      <c r="X79" s="617"/>
      <c r="Y79" s="617"/>
      <c r="Z79" s="617"/>
      <c r="AA79" s="618"/>
      <c r="AB79" s="373" t="str">
        <f ca="1">IF(BP245&lt;&gt;"", "■", "□")</f>
        <v>■</v>
      </c>
      <c r="AC79" s="374"/>
      <c r="AD79" s="375" t="s">
        <v>135</v>
      </c>
      <c r="AE79" s="376"/>
      <c r="AF79" s="376"/>
      <c r="AG79" s="376"/>
      <c r="AH79" s="376"/>
      <c r="AI79" s="376"/>
      <c r="AJ79" s="377"/>
      <c r="AK79" s="484"/>
      <c r="AL79" s="484"/>
      <c r="AM79" s="484"/>
      <c r="AN79" s="484"/>
      <c r="AO79" s="484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  <c r="BE79" s="484"/>
      <c r="BF79" s="484"/>
      <c r="BG79" s="432"/>
      <c r="BK79" s="68">
        <v>78</v>
      </c>
      <c r="BL79" s="600"/>
      <c r="BM79" s="502" t="s">
        <v>86</v>
      </c>
      <c r="BN79" s="630" t="s">
        <v>87</v>
      </c>
      <c r="BO79" s="73" t="s">
        <v>88</v>
      </c>
      <c r="BP79" s="44" t="str">
        <f t="shared" ca="1" si="1"/>
        <v>△△病院</v>
      </c>
      <c r="BQ79" s="44"/>
      <c r="BR79" s="44"/>
      <c r="BS79" s="44"/>
    </row>
    <row r="80" spans="1:95" customFormat="1" ht="13.35" customHeight="1" x14ac:dyDescent="0.15">
      <c r="A80" s="605"/>
      <c r="B80" s="606"/>
      <c r="C80" s="404"/>
      <c r="D80" s="405"/>
      <c r="E80" s="405"/>
      <c r="F80" s="405"/>
      <c r="G80" s="405"/>
      <c r="H80" s="405"/>
      <c r="I80" s="406"/>
      <c r="J80" s="626" t="str">
        <f ca="1">IF(BP246&lt;&gt;"", "■", "□")</f>
        <v>■</v>
      </c>
      <c r="K80" s="473"/>
      <c r="L80" s="481" t="s">
        <v>377</v>
      </c>
      <c r="M80" s="482"/>
      <c r="N80" s="482"/>
      <c r="O80" s="482"/>
      <c r="P80" s="482"/>
      <c r="Q80" s="482"/>
      <c r="R80" s="483"/>
      <c r="S80" s="472" t="str">
        <f ca="1">IF(BP247&lt;&gt;"", "■", "□")</f>
        <v>□</v>
      </c>
      <c r="T80" s="473"/>
      <c r="U80" s="481" t="s">
        <v>378</v>
      </c>
      <c r="V80" s="482"/>
      <c r="W80" s="482"/>
      <c r="X80" s="482"/>
      <c r="Y80" s="482"/>
      <c r="Z80" s="482"/>
      <c r="AA80" s="483"/>
      <c r="AB80" s="472" t="str">
        <f ca="1">IF(BP248&lt;&gt;"", "■", "□")</f>
        <v>■</v>
      </c>
      <c r="AC80" s="473"/>
      <c r="AD80" s="627" t="s">
        <v>141</v>
      </c>
      <c r="AE80" s="628"/>
      <c r="AF80" s="628"/>
      <c r="AG80" s="628"/>
      <c r="AH80" s="628"/>
      <c r="AI80" s="628"/>
      <c r="AJ80" s="629"/>
      <c r="AK80" s="621"/>
      <c r="AL80" s="621"/>
      <c r="AM80" s="621"/>
      <c r="AN80" s="621"/>
      <c r="AO80" s="621"/>
      <c r="AP80" s="621"/>
      <c r="AQ80" s="621"/>
      <c r="AR80" s="621"/>
      <c r="AS80" s="621"/>
      <c r="AT80" s="621"/>
      <c r="AU80" s="621"/>
      <c r="AV80" s="621"/>
      <c r="AW80" s="621"/>
      <c r="AX80" s="621"/>
      <c r="AY80" s="621"/>
      <c r="AZ80" s="621"/>
      <c r="BA80" s="621"/>
      <c r="BB80" s="621"/>
      <c r="BC80" s="621"/>
      <c r="BD80" s="621"/>
      <c r="BE80" s="621"/>
      <c r="BF80" s="621"/>
      <c r="BG80" s="622"/>
      <c r="BK80" s="68">
        <v>79</v>
      </c>
      <c r="BL80" s="600"/>
      <c r="BM80" s="503"/>
      <c r="BN80" s="349"/>
      <c r="BO80" s="69" t="s">
        <v>91</v>
      </c>
      <c r="BP80" s="44" t="str">
        <f t="shared" ca="1" si="1"/>
        <v>○○病</v>
      </c>
      <c r="BQ80" s="44"/>
      <c r="BR80" s="44"/>
      <c r="BS80" s="44"/>
    </row>
    <row r="81" spans="1:71" customFormat="1" ht="13.35" customHeight="1" x14ac:dyDescent="0.15">
      <c r="A81" s="605"/>
      <c r="B81" s="606"/>
      <c r="C81" s="370"/>
      <c r="D81" s="371"/>
      <c r="E81" s="371"/>
      <c r="F81" s="371"/>
      <c r="G81" s="371"/>
      <c r="H81" s="371"/>
      <c r="I81" s="372"/>
      <c r="J81" s="427" t="s">
        <v>351</v>
      </c>
      <c r="K81" s="427"/>
      <c r="L81" s="427"/>
      <c r="M81" s="428"/>
      <c r="N81" s="501" t="str">
        <f ca="1">BP249</f>
        <v>排泄_備考○○○○○○○○○</v>
      </c>
      <c r="O81" s="391"/>
      <c r="P81" s="391"/>
      <c r="Q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91"/>
      <c r="AL81" s="391"/>
      <c r="AM81" s="391"/>
      <c r="AN81" s="391"/>
      <c r="AO81" s="391"/>
      <c r="AP81" s="391"/>
      <c r="AQ81" s="391"/>
      <c r="AR81" s="391"/>
      <c r="AS81" s="391"/>
      <c r="AT81" s="391"/>
      <c r="AU81" s="391"/>
      <c r="AV81" s="391"/>
      <c r="AW81" s="391"/>
      <c r="AX81" s="391"/>
      <c r="AY81" s="391"/>
      <c r="AZ81" s="391"/>
      <c r="BA81" s="391"/>
      <c r="BB81" s="391"/>
      <c r="BC81" s="391"/>
      <c r="BD81" s="391"/>
      <c r="BE81" s="391"/>
      <c r="BF81" s="391"/>
      <c r="BG81" s="392"/>
      <c r="BK81" s="68">
        <v>80</v>
      </c>
      <c r="BL81" s="600"/>
      <c r="BM81" s="503"/>
      <c r="BN81" s="623" t="s">
        <v>94</v>
      </c>
      <c r="BO81" s="69" t="s">
        <v>9</v>
      </c>
      <c r="BP81" s="44">
        <f t="shared" ca="1" si="1"/>
        <v>2011</v>
      </c>
      <c r="BQ81" s="44"/>
      <c r="BR81" s="44"/>
      <c r="BS81" s="44"/>
    </row>
    <row r="82" spans="1:71" customFormat="1" ht="13.35" customHeight="1" x14ac:dyDescent="0.15">
      <c r="A82" s="605"/>
      <c r="B82" s="606"/>
      <c r="C82" s="367" t="s">
        <v>379</v>
      </c>
      <c r="D82" s="368"/>
      <c r="E82" s="368"/>
      <c r="F82" s="368"/>
      <c r="G82" s="368"/>
      <c r="H82" s="368"/>
      <c r="I82" s="369"/>
      <c r="J82" s="373" t="str">
        <f ca="1">IF(BP250&lt;&gt;"", "■", "□")</f>
        <v>■</v>
      </c>
      <c r="K82" s="374"/>
      <c r="L82" s="375" t="s">
        <v>133</v>
      </c>
      <c r="M82" s="376"/>
      <c r="N82" s="376"/>
      <c r="O82" s="376"/>
      <c r="P82" s="376"/>
      <c r="Q82" s="376"/>
      <c r="R82" s="377"/>
      <c r="S82" s="373" t="str">
        <f ca="1">IF(BP251&lt;&gt;"", "■", "□")</f>
        <v>□</v>
      </c>
      <c r="T82" s="374"/>
      <c r="U82" s="616" t="s">
        <v>371</v>
      </c>
      <c r="V82" s="617"/>
      <c r="W82" s="617"/>
      <c r="X82" s="617"/>
      <c r="Y82" s="617"/>
      <c r="Z82" s="617"/>
      <c r="AA82" s="618"/>
      <c r="AB82" s="373" t="str">
        <f ca="1">IF(BP252&lt;&gt;"", "■", "□")</f>
        <v>□</v>
      </c>
      <c r="AC82" s="374"/>
      <c r="AD82" s="375" t="s">
        <v>135</v>
      </c>
      <c r="AE82" s="376"/>
      <c r="AF82" s="376"/>
      <c r="AG82" s="376"/>
      <c r="AH82" s="376"/>
      <c r="AI82" s="376"/>
      <c r="AJ82" s="377"/>
      <c r="AK82" s="614"/>
      <c r="AL82" s="614"/>
      <c r="AM82" s="614"/>
      <c r="AN82" s="614"/>
      <c r="AO82" s="614"/>
      <c r="AP82" s="614"/>
      <c r="AQ82" s="614"/>
      <c r="AR82" s="614"/>
      <c r="AS82" s="614"/>
      <c r="AT82" s="614"/>
      <c r="AU82" s="614"/>
      <c r="AV82" s="614"/>
      <c r="AW82" s="614"/>
      <c r="AX82" s="614"/>
      <c r="AY82" s="614"/>
      <c r="AZ82" s="614"/>
      <c r="BA82" s="614"/>
      <c r="BB82" s="614"/>
      <c r="BC82" s="614"/>
      <c r="BD82" s="614"/>
      <c r="BE82" s="614"/>
      <c r="BF82" s="614"/>
      <c r="BG82" s="615"/>
      <c r="BK82" s="68">
        <v>81</v>
      </c>
      <c r="BL82" s="600"/>
      <c r="BM82" s="503"/>
      <c r="BN82" s="624"/>
      <c r="BO82" s="70" t="s">
        <v>11</v>
      </c>
      <c r="BP82" s="44" t="str">
        <f t="shared" ca="1" si="1"/>
        <v/>
      </c>
      <c r="BQ82" s="44"/>
      <c r="BR82" s="44"/>
      <c r="BS82" s="44"/>
    </row>
    <row r="83" spans="1:71" customFormat="1" ht="13.35" customHeight="1" x14ac:dyDescent="0.15">
      <c r="A83" s="605"/>
      <c r="B83" s="606"/>
      <c r="C83" s="370"/>
      <c r="D83" s="371"/>
      <c r="E83" s="371"/>
      <c r="F83" s="371"/>
      <c r="G83" s="371"/>
      <c r="H83" s="371"/>
      <c r="I83" s="372"/>
      <c r="J83" s="427" t="s">
        <v>351</v>
      </c>
      <c r="K83" s="427"/>
      <c r="L83" s="427"/>
      <c r="M83" s="428"/>
      <c r="N83" s="501" t="str">
        <f ca="1">BP253</f>
        <v>入浴_備考○○○○○○○○○</v>
      </c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2"/>
      <c r="BK83" s="68">
        <v>82</v>
      </c>
      <c r="BL83" s="600"/>
      <c r="BM83" s="503"/>
      <c r="BN83" s="624"/>
      <c r="BO83" s="70" t="s">
        <v>12</v>
      </c>
      <c r="BP83" s="44" t="str">
        <f t="shared" ca="1" si="1"/>
        <v/>
      </c>
      <c r="BQ83" s="44"/>
      <c r="BR83" s="44"/>
      <c r="BS83" s="44"/>
    </row>
    <row r="84" spans="1:71" customFormat="1" ht="13.35" customHeight="1" x14ac:dyDescent="0.15">
      <c r="A84" s="605"/>
      <c r="B84" s="606"/>
      <c r="C84" s="367" t="s">
        <v>380</v>
      </c>
      <c r="D84" s="368"/>
      <c r="E84" s="368"/>
      <c r="F84" s="368"/>
      <c r="G84" s="368"/>
      <c r="H84" s="368"/>
      <c r="I84" s="369"/>
      <c r="J84" s="373" t="str">
        <f ca="1">IF(BP254&lt;&gt;"", "■", "□")</f>
        <v>□</v>
      </c>
      <c r="K84" s="374"/>
      <c r="L84" s="378" t="s">
        <v>133</v>
      </c>
      <c r="M84" s="378"/>
      <c r="N84" s="378"/>
      <c r="O84" s="378"/>
      <c r="P84" s="378"/>
      <c r="Q84" s="378"/>
      <c r="R84" s="378"/>
      <c r="S84" s="373" t="str">
        <f ca="1">IF(BP255&lt;&gt;"", "■", "□")</f>
        <v>□</v>
      </c>
      <c r="T84" s="374"/>
      <c r="U84" s="616" t="s">
        <v>371</v>
      </c>
      <c r="V84" s="617"/>
      <c r="W84" s="617"/>
      <c r="X84" s="617"/>
      <c r="Y84" s="617"/>
      <c r="Z84" s="617"/>
      <c r="AA84" s="618"/>
      <c r="AB84" s="373" t="str">
        <f ca="1">IF(BP256&lt;&gt;"", "■", "□")</f>
        <v>■</v>
      </c>
      <c r="AC84" s="374"/>
      <c r="AD84" s="375" t="s">
        <v>135</v>
      </c>
      <c r="AE84" s="376"/>
      <c r="AF84" s="376"/>
      <c r="AG84" s="376"/>
      <c r="AH84" s="376"/>
      <c r="AI84" s="376"/>
      <c r="AJ84" s="377"/>
      <c r="AK84" s="614"/>
      <c r="AL84" s="614"/>
      <c r="AM84" s="614"/>
      <c r="AN84" s="614"/>
      <c r="AO84" s="614"/>
      <c r="AP84" s="614"/>
      <c r="AQ84" s="614"/>
      <c r="AR84" s="614"/>
      <c r="AS84" s="614"/>
      <c r="AT84" s="614"/>
      <c r="AU84" s="614"/>
      <c r="AV84" s="614"/>
      <c r="AW84" s="614"/>
      <c r="AX84" s="614"/>
      <c r="AY84" s="614"/>
      <c r="AZ84" s="614"/>
      <c r="BA84" s="614"/>
      <c r="BB84" s="614"/>
      <c r="BC84" s="614"/>
      <c r="BD84" s="614"/>
      <c r="BE84" s="614"/>
      <c r="BF84" s="614"/>
      <c r="BG84" s="615"/>
      <c r="BK84" s="68">
        <v>83</v>
      </c>
      <c r="BL84" s="600"/>
      <c r="BM84" s="503"/>
      <c r="BN84" s="624"/>
      <c r="BO84" s="69" t="s">
        <v>9</v>
      </c>
      <c r="BP84" s="44">
        <f t="shared" ca="1" si="1"/>
        <v>2012</v>
      </c>
      <c r="BQ84" s="44"/>
      <c r="BR84" s="44"/>
      <c r="BS84" s="44"/>
    </row>
    <row r="85" spans="1:71" customFormat="1" ht="13.35" customHeight="1" x14ac:dyDescent="0.15">
      <c r="A85" s="605"/>
      <c r="B85" s="606"/>
      <c r="C85" s="370"/>
      <c r="D85" s="371"/>
      <c r="E85" s="371"/>
      <c r="F85" s="371"/>
      <c r="G85" s="371"/>
      <c r="H85" s="371"/>
      <c r="I85" s="372"/>
      <c r="J85" s="371" t="s">
        <v>351</v>
      </c>
      <c r="K85" s="371"/>
      <c r="L85" s="371"/>
      <c r="M85" s="371"/>
      <c r="N85" s="501" t="str">
        <f ca="1">BP257</f>
        <v>着替え_備考○○○○○○○○○</v>
      </c>
      <c r="O85" s="391"/>
      <c r="P85" s="391"/>
      <c r="Q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1"/>
      <c r="AO85" s="391"/>
      <c r="AP85" s="391"/>
      <c r="AQ85" s="391"/>
      <c r="AR85" s="391"/>
      <c r="AS85" s="391"/>
      <c r="AT85" s="391"/>
      <c r="AU85" s="391"/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2"/>
      <c r="BK85" s="68">
        <v>84</v>
      </c>
      <c r="BL85" s="600"/>
      <c r="BM85" s="503"/>
      <c r="BN85" s="624"/>
      <c r="BO85" s="70" t="s">
        <v>11</v>
      </c>
      <c r="BP85" s="44" t="str">
        <f t="shared" ca="1" si="1"/>
        <v/>
      </c>
      <c r="BQ85" s="44"/>
      <c r="BR85" s="44"/>
      <c r="BS85" s="44"/>
    </row>
    <row r="86" spans="1:71" customFormat="1" ht="13.35" customHeight="1" x14ac:dyDescent="0.15">
      <c r="A86" s="605"/>
      <c r="B86" s="606"/>
      <c r="C86" s="367" t="s">
        <v>381</v>
      </c>
      <c r="D86" s="368"/>
      <c r="E86" s="368"/>
      <c r="F86" s="368"/>
      <c r="G86" s="368"/>
      <c r="H86" s="368"/>
      <c r="I86" s="369"/>
      <c r="J86" s="373" t="str">
        <f ca="1">IF(BP258&lt;&gt;"", "■", "□")</f>
        <v>■</v>
      </c>
      <c r="K86" s="374"/>
      <c r="L86" s="378" t="s">
        <v>133</v>
      </c>
      <c r="M86" s="378"/>
      <c r="N86" s="378"/>
      <c r="O86" s="378"/>
      <c r="P86" s="378"/>
      <c r="Q86" s="378"/>
      <c r="R86" s="378"/>
      <c r="S86" s="373" t="str">
        <f ca="1">IF(BP259&lt;&gt;"", "■", "□")</f>
        <v>□</v>
      </c>
      <c r="T86" s="374"/>
      <c r="U86" s="616" t="s">
        <v>371</v>
      </c>
      <c r="V86" s="617"/>
      <c r="W86" s="617"/>
      <c r="X86" s="617"/>
      <c r="Y86" s="617"/>
      <c r="Z86" s="617"/>
      <c r="AA86" s="618"/>
      <c r="AB86" s="373" t="str">
        <f ca="1">IF(BP260&lt;&gt;"", "■", "□")</f>
        <v>□</v>
      </c>
      <c r="AC86" s="374"/>
      <c r="AD86" s="375" t="s">
        <v>135</v>
      </c>
      <c r="AE86" s="376"/>
      <c r="AF86" s="376"/>
      <c r="AG86" s="376"/>
      <c r="AH86" s="376"/>
      <c r="AI86" s="376"/>
      <c r="AJ86" s="377"/>
      <c r="AK86" s="614"/>
      <c r="AL86" s="614"/>
      <c r="AM86" s="614"/>
      <c r="AN86" s="614"/>
      <c r="AO86" s="614"/>
      <c r="AP86" s="614"/>
      <c r="AQ86" s="614"/>
      <c r="AR86" s="614"/>
      <c r="AS86" s="614"/>
      <c r="AT86" s="614"/>
      <c r="AU86" s="614"/>
      <c r="AV86" s="614"/>
      <c r="AW86" s="614"/>
      <c r="AX86" s="614"/>
      <c r="AY86" s="614"/>
      <c r="AZ86" s="614"/>
      <c r="BA86" s="614"/>
      <c r="BB86" s="614"/>
      <c r="BC86" s="614"/>
      <c r="BD86" s="614"/>
      <c r="BE86" s="614"/>
      <c r="BF86" s="614"/>
      <c r="BG86" s="615"/>
      <c r="BK86" s="68">
        <v>85</v>
      </c>
      <c r="BL86" s="600"/>
      <c r="BM86" s="503"/>
      <c r="BN86" s="625"/>
      <c r="BO86" s="70" t="s">
        <v>12</v>
      </c>
      <c r="BP86" s="44" t="str">
        <f t="shared" ca="1" si="1"/>
        <v/>
      </c>
      <c r="BQ86" s="44"/>
      <c r="BR86" s="44"/>
      <c r="BS86" s="44"/>
    </row>
    <row r="87" spans="1:71" customFormat="1" ht="13.35" customHeight="1" x14ac:dyDescent="0.15">
      <c r="A87" s="605"/>
      <c r="B87" s="606"/>
      <c r="C87" s="370"/>
      <c r="D87" s="371"/>
      <c r="E87" s="371"/>
      <c r="F87" s="371"/>
      <c r="G87" s="371"/>
      <c r="H87" s="371"/>
      <c r="I87" s="372"/>
      <c r="J87" s="371" t="s">
        <v>351</v>
      </c>
      <c r="K87" s="371"/>
      <c r="L87" s="371"/>
      <c r="M87" s="371"/>
      <c r="N87" s="501" t="str">
        <f ca="1">BP261</f>
        <v>整容_備考○○○○○○○○○</v>
      </c>
      <c r="O87" s="391"/>
      <c r="P87" s="391"/>
      <c r="Q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  <c r="AC87" s="391"/>
      <c r="AD87" s="391"/>
      <c r="AE87" s="391"/>
      <c r="AF87" s="391"/>
      <c r="AG87" s="391"/>
      <c r="AH87" s="391"/>
      <c r="AI87" s="391"/>
      <c r="AJ87" s="391"/>
      <c r="AK87" s="391"/>
      <c r="AL87" s="391"/>
      <c r="AM87" s="391"/>
      <c r="AN87" s="391"/>
      <c r="AO87" s="391"/>
      <c r="AP87" s="391"/>
      <c r="AQ87" s="391"/>
      <c r="AR87" s="391"/>
      <c r="AS87" s="391"/>
      <c r="AT87" s="391"/>
      <c r="AU87" s="391"/>
      <c r="AV87" s="391"/>
      <c r="AW87" s="391"/>
      <c r="AX87" s="391"/>
      <c r="AY87" s="391"/>
      <c r="AZ87" s="391"/>
      <c r="BA87" s="391"/>
      <c r="BB87" s="391"/>
      <c r="BC87" s="391"/>
      <c r="BD87" s="391"/>
      <c r="BE87" s="391"/>
      <c r="BF87" s="391"/>
      <c r="BG87" s="392"/>
      <c r="BK87" s="68">
        <v>86</v>
      </c>
      <c r="BL87" s="600"/>
      <c r="BM87" s="503"/>
      <c r="BN87" s="410" t="s">
        <v>284</v>
      </c>
      <c r="BO87" s="411"/>
      <c r="BP87" s="44" t="str">
        <f t="shared" ca="1" si="1"/>
        <v>XX医院</v>
      </c>
      <c r="BQ87" s="44"/>
      <c r="BR87" s="44"/>
      <c r="BS87" s="44"/>
    </row>
    <row r="88" spans="1:71" customFormat="1" ht="13.35" customHeight="1" x14ac:dyDescent="0.15">
      <c r="A88" s="548" t="s">
        <v>145</v>
      </c>
      <c r="B88" s="549"/>
      <c r="C88" s="367" t="s">
        <v>382</v>
      </c>
      <c r="D88" s="368"/>
      <c r="E88" s="368"/>
      <c r="F88" s="368"/>
      <c r="G88" s="368"/>
      <c r="H88" s="368"/>
      <c r="I88" s="369"/>
      <c r="J88" s="373" t="str">
        <f ca="1">IF(BP262&lt;&gt;"", "■", "□")</f>
        <v>□</v>
      </c>
      <c r="K88" s="374"/>
      <c r="L88" s="378" t="s">
        <v>133</v>
      </c>
      <c r="M88" s="378"/>
      <c r="N88" s="378"/>
      <c r="O88" s="378"/>
      <c r="P88" s="378"/>
      <c r="Q88" s="378"/>
      <c r="R88" s="378"/>
      <c r="S88" s="373" t="str">
        <f ca="1">IF(BP263&lt;&gt;"", "■", "□")</f>
        <v>■</v>
      </c>
      <c r="T88" s="374"/>
      <c r="U88" s="616" t="s">
        <v>371</v>
      </c>
      <c r="V88" s="617"/>
      <c r="W88" s="617"/>
      <c r="X88" s="617"/>
      <c r="Y88" s="617"/>
      <c r="Z88" s="617"/>
      <c r="AA88" s="618"/>
      <c r="AB88" s="373" t="str">
        <f ca="1">IF(BP264&lt;&gt;"", "■", "□")</f>
        <v>□</v>
      </c>
      <c r="AC88" s="374"/>
      <c r="AD88" s="375" t="s">
        <v>135</v>
      </c>
      <c r="AE88" s="376"/>
      <c r="AF88" s="376"/>
      <c r="AG88" s="376"/>
      <c r="AH88" s="376"/>
      <c r="AI88" s="376"/>
      <c r="AJ88" s="377"/>
      <c r="AK88" s="614"/>
      <c r="AL88" s="614"/>
      <c r="AM88" s="614"/>
      <c r="AN88" s="614"/>
      <c r="AO88" s="614"/>
      <c r="AP88" s="614"/>
      <c r="AQ88" s="614"/>
      <c r="AR88" s="614"/>
      <c r="AS88" s="614"/>
      <c r="AT88" s="614"/>
      <c r="AU88" s="614"/>
      <c r="AV88" s="614"/>
      <c r="AW88" s="614"/>
      <c r="AX88" s="614"/>
      <c r="AY88" s="614"/>
      <c r="AZ88" s="614"/>
      <c r="BA88" s="614"/>
      <c r="BB88" s="614"/>
      <c r="BC88" s="614"/>
      <c r="BD88" s="614"/>
      <c r="BE88" s="614"/>
      <c r="BF88" s="614"/>
      <c r="BG88" s="615"/>
      <c r="BK88" s="68">
        <v>87</v>
      </c>
      <c r="BL88" s="600"/>
      <c r="BM88" s="503"/>
      <c r="BN88" s="410" t="s">
        <v>95</v>
      </c>
      <c r="BO88" s="411"/>
      <c r="BP88" s="44" t="str">
        <f t="shared" ca="1" si="1"/>
        <v>◇◇主治医</v>
      </c>
      <c r="BQ88" s="44"/>
      <c r="BR88" s="44"/>
      <c r="BS88" s="44"/>
    </row>
    <row r="89" spans="1:71" customFormat="1" ht="13.35" customHeight="1" x14ac:dyDescent="0.15">
      <c r="A89" s="550"/>
      <c r="B89" s="551"/>
      <c r="C89" s="370"/>
      <c r="D89" s="371"/>
      <c r="E89" s="371"/>
      <c r="F89" s="371"/>
      <c r="G89" s="371"/>
      <c r="H89" s="371"/>
      <c r="I89" s="372"/>
      <c r="J89" s="427" t="s">
        <v>351</v>
      </c>
      <c r="K89" s="427"/>
      <c r="L89" s="427"/>
      <c r="M89" s="428"/>
      <c r="N89" s="501" t="str">
        <f ca="1">BP265</f>
        <v>掃除_備考○○○○○○○○○</v>
      </c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  <c r="AC89" s="391"/>
      <c r="AD89" s="391"/>
      <c r="AE89" s="391"/>
      <c r="AF89" s="391"/>
      <c r="AG89" s="391"/>
      <c r="AH89" s="391"/>
      <c r="AI89" s="391"/>
      <c r="AJ89" s="391"/>
      <c r="AK89" s="391"/>
      <c r="AL89" s="391"/>
      <c r="AM89" s="391"/>
      <c r="AN89" s="391"/>
      <c r="AO89" s="391"/>
      <c r="AP89" s="391"/>
      <c r="AQ89" s="391"/>
      <c r="AR89" s="391"/>
      <c r="AS89" s="391"/>
      <c r="AT89" s="391"/>
      <c r="AU89" s="391"/>
      <c r="AV89" s="391"/>
      <c r="AW89" s="391"/>
      <c r="AX89" s="391"/>
      <c r="AY89" s="391"/>
      <c r="AZ89" s="391"/>
      <c r="BA89" s="391"/>
      <c r="BB89" s="391"/>
      <c r="BC89" s="391"/>
      <c r="BD89" s="391"/>
      <c r="BE89" s="391"/>
      <c r="BF89" s="391"/>
      <c r="BG89" s="392"/>
      <c r="BK89" s="68">
        <v>88</v>
      </c>
      <c r="BL89" s="600"/>
      <c r="BM89" s="503"/>
      <c r="BN89" s="410" t="s">
        <v>37</v>
      </c>
      <c r="BO89" s="411"/>
      <c r="BP89" s="44" t="str">
        <f t="shared" ca="1" si="1"/>
        <v>111-111-1113</v>
      </c>
      <c r="BQ89" s="44"/>
      <c r="BR89" s="44"/>
      <c r="BS89" s="44"/>
    </row>
    <row r="90" spans="1:71" customFormat="1" ht="13.35" customHeight="1" x14ac:dyDescent="0.15">
      <c r="A90" s="550"/>
      <c r="B90" s="551"/>
      <c r="C90" s="367" t="s">
        <v>383</v>
      </c>
      <c r="D90" s="368"/>
      <c r="E90" s="368"/>
      <c r="F90" s="368"/>
      <c r="G90" s="368"/>
      <c r="H90" s="368"/>
      <c r="I90" s="369"/>
      <c r="J90" s="373" t="str">
        <f ca="1">IF(BP266&lt;&gt;"", "■", "□")</f>
        <v>□</v>
      </c>
      <c r="K90" s="374"/>
      <c r="L90" s="378" t="s">
        <v>133</v>
      </c>
      <c r="M90" s="378"/>
      <c r="N90" s="378"/>
      <c r="O90" s="378"/>
      <c r="P90" s="378"/>
      <c r="Q90" s="378"/>
      <c r="R90" s="378"/>
      <c r="S90" s="373" t="str">
        <f ca="1">IF(BP267&lt;&gt;"", "■", "□")</f>
        <v>□</v>
      </c>
      <c r="T90" s="374"/>
      <c r="U90" s="616" t="s">
        <v>371</v>
      </c>
      <c r="V90" s="617"/>
      <c r="W90" s="617"/>
      <c r="X90" s="617"/>
      <c r="Y90" s="617"/>
      <c r="Z90" s="617"/>
      <c r="AA90" s="618"/>
      <c r="AB90" s="373" t="str">
        <f ca="1">IF(BP268&lt;&gt;"", "■", "□")</f>
        <v>■</v>
      </c>
      <c r="AC90" s="374"/>
      <c r="AD90" s="375" t="s">
        <v>135</v>
      </c>
      <c r="AE90" s="376"/>
      <c r="AF90" s="376"/>
      <c r="AG90" s="376"/>
      <c r="AH90" s="376"/>
      <c r="AI90" s="376"/>
      <c r="AJ90" s="377"/>
      <c r="AK90" s="614"/>
      <c r="AL90" s="614"/>
      <c r="AM90" s="614"/>
      <c r="AN90" s="614"/>
      <c r="AO90" s="614"/>
      <c r="AP90" s="614"/>
      <c r="AQ90" s="614"/>
      <c r="AR90" s="614"/>
      <c r="AS90" s="614"/>
      <c r="AT90" s="614"/>
      <c r="AU90" s="614"/>
      <c r="AV90" s="614"/>
      <c r="AW90" s="614"/>
      <c r="AX90" s="614"/>
      <c r="AY90" s="614"/>
      <c r="AZ90" s="614"/>
      <c r="BA90" s="614"/>
      <c r="BB90" s="614"/>
      <c r="BC90" s="614"/>
      <c r="BD90" s="614"/>
      <c r="BE90" s="614"/>
      <c r="BF90" s="614"/>
      <c r="BG90" s="615"/>
      <c r="BK90" s="68">
        <v>89</v>
      </c>
      <c r="BL90" s="600"/>
      <c r="BM90" s="504"/>
      <c r="BN90" s="441" t="s">
        <v>285</v>
      </c>
      <c r="BO90" s="431"/>
      <c r="BP90" s="44" t="str">
        <f t="shared" ca="1" si="1"/>
        <v>１回／３ヶ月及び必要時</v>
      </c>
      <c r="BQ90" s="44"/>
      <c r="BR90" s="44"/>
      <c r="BS90" s="44"/>
    </row>
    <row r="91" spans="1:71" customFormat="1" ht="13.35" customHeight="1" x14ac:dyDescent="0.15">
      <c r="A91" s="550"/>
      <c r="B91" s="551"/>
      <c r="C91" s="370"/>
      <c r="D91" s="371"/>
      <c r="E91" s="371"/>
      <c r="F91" s="371"/>
      <c r="G91" s="371"/>
      <c r="H91" s="371"/>
      <c r="I91" s="372"/>
      <c r="J91" s="371" t="s">
        <v>351</v>
      </c>
      <c r="K91" s="371"/>
      <c r="L91" s="371"/>
      <c r="M91" s="371"/>
      <c r="N91" s="501" t="str">
        <f ca="1">BP269</f>
        <v>洗濯_備考○○○○○○○○○</v>
      </c>
      <c r="O91" s="391"/>
      <c r="P91" s="391"/>
      <c r="Q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  <c r="AC91" s="391"/>
      <c r="AD91" s="391"/>
      <c r="AE91" s="391"/>
      <c r="AF91" s="391"/>
      <c r="AG91" s="391"/>
      <c r="AH91" s="391"/>
      <c r="AI91" s="391"/>
      <c r="AJ91" s="391"/>
      <c r="AK91" s="391"/>
      <c r="AL91" s="391"/>
      <c r="AM91" s="391"/>
      <c r="AN91" s="391"/>
      <c r="AO91" s="391"/>
      <c r="AP91" s="391"/>
      <c r="AQ91" s="391"/>
      <c r="AR91" s="391"/>
      <c r="AS91" s="391"/>
      <c r="AT91" s="391"/>
      <c r="AU91" s="391"/>
      <c r="AV91" s="391"/>
      <c r="AW91" s="391"/>
      <c r="AX91" s="391"/>
      <c r="AY91" s="391"/>
      <c r="AZ91" s="391"/>
      <c r="BA91" s="391"/>
      <c r="BB91" s="391"/>
      <c r="BC91" s="391"/>
      <c r="BD91" s="391"/>
      <c r="BE91" s="391"/>
      <c r="BF91" s="391"/>
      <c r="BG91" s="392"/>
      <c r="BK91" s="68">
        <v>90</v>
      </c>
      <c r="BL91" s="600"/>
      <c r="BM91" s="529" t="s">
        <v>97</v>
      </c>
      <c r="BN91" s="354"/>
      <c r="BO91" s="355"/>
      <c r="BP91" s="44" t="str">
        <f t="shared" ca="1" si="1"/>
        <v>既往歴・生活歴○○○○○○○○○○○○○○○○○○○○○○
△△△△△△△△△△△△△</v>
      </c>
      <c r="BQ91" s="44"/>
      <c r="BR91" s="44"/>
      <c r="BS91" s="44"/>
    </row>
    <row r="92" spans="1:71" customFormat="1" ht="13.35" customHeight="1" x14ac:dyDescent="0.15">
      <c r="A92" s="550"/>
      <c r="B92" s="551"/>
      <c r="C92" s="367" t="s">
        <v>384</v>
      </c>
      <c r="D92" s="368"/>
      <c r="E92" s="368"/>
      <c r="F92" s="368"/>
      <c r="G92" s="368"/>
      <c r="H92" s="368"/>
      <c r="I92" s="369"/>
      <c r="J92" s="373" t="str">
        <f ca="1">IF(BP270&lt;&gt;"", "■", "□")</f>
        <v>■</v>
      </c>
      <c r="K92" s="374"/>
      <c r="L92" s="378" t="s">
        <v>133</v>
      </c>
      <c r="M92" s="378"/>
      <c r="N92" s="378"/>
      <c r="O92" s="378"/>
      <c r="P92" s="378"/>
      <c r="Q92" s="378"/>
      <c r="R92" s="378"/>
      <c r="S92" s="373" t="str">
        <f ca="1">IF(BP271&lt;&gt;"", "■", "□")</f>
        <v>□</v>
      </c>
      <c r="T92" s="374"/>
      <c r="U92" s="616" t="s">
        <v>371</v>
      </c>
      <c r="V92" s="617"/>
      <c r="W92" s="617"/>
      <c r="X92" s="617"/>
      <c r="Y92" s="617"/>
      <c r="Z92" s="617"/>
      <c r="AA92" s="618"/>
      <c r="AB92" s="373" t="str">
        <f ca="1">IF(BP272&lt;&gt;"", "■", "□")</f>
        <v>□</v>
      </c>
      <c r="AC92" s="374"/>
      <c r="AD92" s="375" t="s">
        <v>135</v>
      </c>
      <c r="AE92" s="376"/>
      <c r="AF92" s="376"/>
      <c r="AG92" s="376"/>
      <c r="AH92" s="376"/>
      <c r="AI92" s="376"/>
      <c r="AJ92" s="377"/>
      <c r="AK92" s="614"/>
      <c r="AL92" s="614"/>
      <c r="AM92" s="614"/>
      <c r="AN92" s="614"/>
      <c r="AO92" s="614"/>
      <c r="AP92" s="614"/>
      <c r="AQ92" s="614"/>
      <c r="AR92" s="614"/>
      <c r="AS92" s="614"/>
      <c r="AT92" s="614"/>
      <c r="AU92" s="614"/>
      <c r="AV92" s="614"/>
      <c r="AW92" s="614"/>
      <c r="AX92" s="614"/>
      <c r="AY92" s="614"/>
      <c r="AZ92" s="614"/>
      <c r="BA92" s="614"/>
      <c r="BB92" s="614"/>
      <c r="BC92" s="614"/>
      <c r="BD92" s="614"/>
      <c r="BE92" s="614"/>
      <c r="BF92" s="614"/>
      <c r="BG92" s="615"/>
      <c r="BK92" s="68">
        <v>91</v>
      </c>
      <c r="BL92" s="600"/>
      <c r="BM92" s="503" t="s">
        <v>98</v>
      </c>
      <c r="BN92" s="625" t="s">
        <v>99</v>
      </c>
      <c r="BO92" s="455"/>
      <c r="BP92" s="44" t="str">
        <f t="shared" ca="1" si="1"/>
        <v>*</v>
      </c>
      <c r="BQ92" s="44"/>
      <c r="BR92" s="44"/>
      <c r="BS92" s="44"/>
    </row>
    <row r="93" spans="1:71" customFormat="1" ht="13.35" customHeight="1" x14ac:dyDescent="0.15">
      <c r="A93" s="550"/>
      <c r="B93" s="551"/>
      <c r="C93" s="370"/>
      <c r="D93" s="371"/>
      <c r="E93" s="371"/>
      <c r="F93" s="371"/>
      <c r="G93" s="371"/>
      <c r="H93" s="371"/>
      <c r="I93" s="372"/>
      <c r="J93" s="371" t="s">
        <v>351</v>
      </c>
      <c r="K93" s="371"/>
      <c r="L93" s="371"/>
      <c r="M93" s="371"/>
      <c r="N93" s="501" t="str">
        <f ca="1">BP273</f>
        <v>買物_備考○○○○○○○○○</v>
      </c>
      <c r="O93" s="391"/>
      <c r="P93" s="391"/>
      <c r="Q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2"/>
      <c r="BK93" s="68">
        <v>92</v>
      </c>
      <c r="BL93" s="600"/>
      <c r="BM93" s="631"/>
      <c r="BN93" s="410" t="s">
        <v>100</v>
      </c>
      <c r="BO93" s="411"/>
      <c r="BP93" s="44">
        <f t="shared" ca="1" si="1"/>
        <v>1</v>
      </c>
      <c r="BQ93" s="44"/>
      <c r="BR93" s="44"/>
      <c r="BS93" s="44"/>
    </row>
    <row r="94" spans="1:71" customFormat="1" ht="13.35" customHeight="1" x14ac:dyDescent="0.15">
      <c r="A94" s="550"/>
      <c r="B94" s="551"/>
      <c r="C94" s="367" t="s">
        <v>385</v>
      </c>
      <c r="D94" s="368"/>
      <c r="E94" s="368"/>
      <c r="F94" s="368"/>
      <c r="G94" s="368"/>
      <c r="H94" s="368"/>
      <c r="I94" s="369"/>
      <c r="J94" s="373" t="str">
        <f ca="1">IF(BP274&lt;&gt;"", "■", "□")</f>
        <v>□</v>
      </c>
      <c r="K94" s="374"/>
      <c r="L94" s="378" t="s">
        <v>133</v>
      </c>
      <c r="M94" s="378"/>
      <c r="N94" s="378"/>
      <c r="O94" s="378"/>
      <c r="P94" s="378"/>
      <c r="Q94" s="378"/>
      <c r="R94" s="378"/>
      <c r="S94" s="373" t="str">
        <f ca="1">IF(BP275&lt;&gt;"", "■", "□")</f>
        <v>■</v>
      </c>
      <c r="T94" s="374"/>
      <c r="U94" s="616" t="s">
        <v>371</v>
      </c>
      <c r="V94" s="617"/>
      <c r="W94" s="617"/>
      <c r="X94" s="617"/>
      <c r="Y94" s="617"/>
      <c r="Z94" s="617"/>
      <c r="AA94" s="618"/>
      <c r="AB94" s="373" t="str">
        <f ca="1">IF(BP276&lt;&gt;"", "■", "□")</f>
        <v>□</v>
      </c>
      <c r="AC94" s="374"/>
      <c r="AD94" s="375" t="s">
        <v>135</v>
      </c>
      <c r="AE94" s="376"/>
      <c r="AF94" s="376"/>
      <c r="AG94" s="376"/>
      <c r="AH94" s="376"/>
      <c r="AI94" s="376"/>
      <c r="AJ94" s="377"/>
      <c r="AK94" s="614"/>
      <c r="AL94" s="614"/>
      <c r="AM94" s="614"/>
      <c r="AN94" s="614"/>
      <c r="AO94" s="614"/>
      <c r="AP94" s="614"/>
      <c r="AQ94" s="614"/>
      <c r="AR94" s="614"/>
      <c r="AS94" s="614"/>
      <c r="AT94" s="614"/>
      <c r="AU94" s="614"/>
      <c r="AV94" s="614"/>
      <c r="AW94" s="614"/>
      <c r="AX94" s="614"/>
      <c r="AY94" s="614"/>
      <c r="AZ94" s="614"/>
      <c r="BA94" s="614"/>
      <c r="BB94" s="614"/>
      <c r="BC94" s="614"/>
      <c r="BD94" s="614"/>
      <c r="BE94" s="614"/>
      <c r="BF94" s="614"/>
      <c r="BG94" s="615"/>
      <c r="BK94" s="68">
        <v>93</v>
      </c>
      <c r="BL94" s="600"/>
      <c r="BM94" s="631"/>
      <c r="BN94" s="410" t="s">
        <v>84</v>
      </c>
      <c r="BO94" s="411"/>
      <c r="BP94" s="44" t="str">
        <f t="shared" ca="1" si="1"/>
        <v>*</v>
      </c>
      <c r="BQ94" s="44"/>
      <c r="BR94" s="44"/>
      <c r="BS94" s="44"/>
    </row>
    <row r="95" spans="1:71" customFormat="1" ht="13.35" customHeight="1" x14ac:dyDescent="0.15">
      <c r="A95" s="550"/>
      <c r="B95" s="551"/>
      <c r="C95" s="370"/>
      <c r="D95" s="371"/>
      <c r="E95" s="371"/>
      <c r="F95" s="371"/>
      <c r="G95" s="371"/>
      <c r="H95" s="371"/>
      <c r="I95" s="372"/>
      <c r="J95" s="371" t="s">
        <v>351</v>
      </c>
      <c r="K95" s="371"/>
      <c r="L95" s="371"/>
      <c r="M95" s="371"/>
      <c r="N95" s="501" t="str">
        <f ca="1">BP277</f>
        <v>調理片付_備考○○○○○○○○○</v>
      </c>
      <c r="O95" s="391"/>
      <c r="P95" s="391"/>
      <c r="Q95" s="39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  <c r="AC95" s="391"/>
      <c r="AD95" s="391"/>
      <c r="AE95" s="391"/>
      <c r="AF95" s="391"/>
      <c r="AG95" s="391"/>
      <c r="AH95" s="391"/>
      <c r="AI95" s="391"/>
      <c r="AJ95" s="391"/>
      <c r="AK95" s="391"/>
      <c r="AL95" s="391"/>
      <c r="AM95" s="391"/>
      <c r="AN95" s="391"/>
      <c r="AO95" s="391"/>
      <c r="AP95" s="391"/>
      <c r="AQ95" s="391"/>
      <c r="AR95" s="391"/>
      <c r="AS95" s="391"/>
      <c r="AT95" s="391"/>
      <c r="AU95" s="391"/>
      <c r="AV95" s="391"/>
      <c r="AW95" s="391"/>
      <c r="AX95" s="391"/>
      <c r="AY95" s="391"/>
      <c r="AZ95" s="391"/>
      <c r="BA95" s="391"/>
      <c r="BB95" s="391"/>
      <c r="BC95" s="391"/>
      <c r="BD95" s="391"/>
      <c r="BE95" s="391"/>
      <c r="BF95" s="391"/>
      <c r="BG95" s="392"/>
      <c r="BK95" s="68">
        <v>94</v>
      </c>
      <c r="BL95" s="600"/>
      <c r="BM95" s="631"/>
      <c r="BN95" s="410" t="s">
        <v>100</v>
      </c>
      <c r="BO95" s="411"/>
      <c r="BP95" s="44">
        <f t="shared" ca="1" si="1"/>
        <v>2</v>
      </c>
      <c r="BQ95" s="44"/>
      <c r="BR95" s="44"/>
      <c r="BS95" s="44"/>
    </row>
    <row r="96" spans="1:71" customFormat="1" ht="13.35" customHeight="1" x14ac:dyDescent="0.15">
      <c r="A96" s="550"/>
      <c r="B96" s="551"/>
      <c r="C96" s="637" t="s">
        <v>150</v>
      </c>
      <c r="D96" s="638"/>
      <c r="E96" s="638"/>
      <c r="F96" s="638"/>
      <c r="G96" s="638"/>
      <c r="H96" s="638"/>
      <c r="I96" s="639"/>
      <c r="J96" s="373" t="str">
        <f ca="1">IF(BP278&lt;&gt;"", "■", "□")</f>
        <v>□</v>
      </c>
      <c r="K96" s="374"/>
      <c r="L96" s="378" t="s">
        <v>133</v>
      </c>
      <c r="M96" s="378"/>
      <c r="N96" s="378"/>
      <c r="O96" s="378"/>
      <c r="P96" s="378"/>
      <c r="Q96" s="378"/>
      <c r="R96" s="378"/>
      <c r="S96" s="373" t="str">
        <f ca="1">IF(BP279&lt;&gt;"", "■", "□")</f>
        <v>□</v>
      </c>
      <c r="T96" s="374"/>
      <c r="U96" s="616" t="s">
        <v>371</v>
      </c>
      <c r="V96" s="617"/>
      <c r="W96" s="617"/>
      <c r="X96" s="617"/>
      <c r="Y96" s="617"/>
      <c r="Z96" s="617"/>
      <c r="AA96" s="618"/>
      <c r="AB96" s="373" t="str">
        <f ca="1">IF(BP280&lt;&gt;"", "■", "□")</f>
        <v>■</v>
      </c>
      <c r="AC96" s="374"/>
      <c r="AD96" s="375" t="s">
        <v>135</v>
      </c>
      <c r="AE96" s="376"/>
      <c r="AF96" s="376"/>
      <c r="AG96" s="376"/>
      <c r="AH96" s="376"/>
      <c r="AI96" s="376"/>
      <c r="AJ96" s="377"/>
      <c r="AK96" s="614"/>
      <c r="AL96" s="614"/>
      <c r="AM96" s="614"/>
      <c r="AN96" s="614"/>
      <c r="AO96" s="614"/>
      <c r="AP96" s="614"/>
      <c r="AQ96" s="614"/>
      <c r="AR96" s="614"/>
      <c r="AS96" s="614"/>
      <c r="AT96" s="614"/>
      <c r="AU96" s="614"/>
      <c r="AV96" s="614"/>
      <c r="AW96" s="614"/>
      <c r="AX96" s="614"/>
      <c r="AY96" s="614"/>
      <c r="AZ96" s="614"/>
      <c r="BA96" s="614"/>
      <c r="BB96" s="614"/>
      <c r="BC96" s="614"/>
      <c r="BD96" s="614"/>
      <c r="BE96" s="614"/>
      <c r="BF96" s="614"/>
      <c r="BG96" s="615"/>
      <c r="BK96" s="68">
        <v>95</v>
      </c>
      <c r="BL96" s="600"/>
      <c r="BM96" s="631"/>
      <c r="BN96" s="410" t="s">
        <v>102</v>
      </c>
      <c r="BO96" s="411"/>
      <c r="BP96" s="44" t="str">
        <f t="shared" ca="1" si="1"/>
        <v>*</v>
      </c>
      <c r="BQ96" s="44"/>
      <c r="BR96" s="44"/>
      <c r="BS96" s="44"/>
    </row>
    <row r="97" spans="1:71" customFormat="1" ht="13.35" customHeight="1" x14ac:dyDescent="0.15">
      <c r="A97" s="552"/>
      <c r="B97" s="553"/>
      <c r="C97" s="637"/>
      <c r="D97" s="638"/>
      <c r="E97" s="638"/>
      <c r="F97" s="638"/>
      <c r="G97" s="638"/>
      <c r="H97" s="638"/>
      <c r="I97" s="639"/>
      <c r="J97" s="427" t="s">
        <v>351</v>
      </c>
      <c r="K97" s="427"/>
      <c r="L97" s="427"/>
      <c r="M97" s="428"/>
      <c r="N97" s="501" t="str">
        <f ca="1">BP281</f>
        <v>金銭管理_備考○○○○○○○○○</v>
      </c>
      <c r="O97" s="391"/>
      <c r="P97" s="391"/>
      <c r="Q97" s="391"/>
      <c r="R97" s="391"/>
      <c r="S97" s="391"/>
      <c r="T97" s="391"/>
      <c r="U97" s="39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1"/>
      <c r="AN97" s="391"/>
      <c r="AO97" s="391"/>
      <c r="AP97" s="391"/>
      <c r="AQ97" s="391"/>
      <c r="AR97" s="391"/>
      <c r="AS97" s="391"/>
      <c r="AT97" s="391"/>
      <c r="AU97" s="391"/>
      <c r="AV97" s="391"/>
      <c r="AW97" s="391"/>
      <c r="AX97" s="391"/>
      <c r="AY97" s="391"/>
      <c r="AZ97" s="391"/>
      <c r="BA97" s="391"/>
      <c r="BB97" s="391"/>
      <c r="BC97" s="391"/>
      <c r="BD97" s="391"/>
      <c r="BE97" s="391"/>
      <c r="BF97" s="391"/>
      <c r="BG97" s="392"/>
      <c r="BK97" s="68">
        <v>96</v>
      </c>
      <c r="BL97" s="600"/>
      <c r="BM97" s="631"/>
      <c r="BN97" s="410" t="s">
        <v>100</v>
      </c>
      <c r="BO97" s="516"/>
      <c r="BP97" s="44" t="str">
        <f t="shared" ca="1" si="1"/>
        <v>A3</v>
      </c>
      <c r="BQ97" s="44"/>
      <c r="BR97" s="44"/>
      <c r="BS97" s="44"/>
    </row>
    <row r="98" spans="1:71" ht="13.35" customHeight="1" x14ac:dyDescent="0.15">
      <c r="A98" s="548" t="s">
        <v>151</v>
      </c>
      <c r="B98" s="549"/>
      <c r="C98" s="367" t="s">
        <v>386</v>
      </c>
      <c r="D98" s="368"/>
      <c r="E98" s="368"/>
      <c r="F98" s="368"/>
      <c r="G98" s="368"/>
      <c r="H98" s="368"/>
      <c r="I98" s="369"/>
      <c r="J98" s="373" t="str">
        <f ca="1">IF(BP282&lt;&gt;"", "■", "□")</f>
        <v>■</v>
      </c>
      <c r="K98" s="374"/>
      <c r="L98" s="378" t="s">
        <v>133</v>
      </c>
      <c r="M98" s="378"/>
      <c r="N98" s="378"/>
      <c r="O98" s="378"/>
      <c r="P98" s="378"/>
      <c r="Q98" s="378"/>
      <c r="R98" s="378"/>
      <c r="S98" s="373" t="str">
        <f ca="1">IF(OR(BP283&lt;&gt;"", BP284&lt;&gt;"", BP285&lt;&gt;"", BP286&lt;&gt;"", BP287&lt;&gt;""), "■", "□")</f>
        <v>■</v>
      </c>
      <c r="T98" s="374"/>
      <c r="U98" s="378" t="s">
        <v>153</v>
      </c>
      <c r="V98" s="378"/>
      <c r="W98" s="378"/>
      <c r="X98" s="378"/>
      <c r="Y98" s="378"/>
      <c r="Z98" s="59" t="s">
        <v>329</v>
      </c>
      <c r="AA98" s="373" t="str">
        <f ca="1">IF(BP284&lt;&gt;"", "■", "□")</f>
        <v>■</v>
      </c>
      <c r="AB98" s="374"/>
      <c r="AC98" s="633" t="s">
        <v>154</v>
      </c>
      <c r="AD98" s="633"/>
      <c r="AE98" s="633"/>
      <c r="AF98" s="633"/>
      <c r="AG98" s="373" t="str">
        <f ca="1">IF(BP285&lt;&gt;"", "■", "□")</f>
        <v>□</v>
      </c>
      <c r="AH98" s="374"/>
      <c r="AI98" s="633" t="s">
        <v>155</v>
      </c>
      <c r="AJ98" s="633"/>
      <c r="AK98" s="633"/>
      <c r="AL98" s="633"/>
      <c r="AM98" s="373" t="str">
        <f ca="1">IF(BP286&lt;&gt;"", "■", "□")</f>
        <v>■</v>
      </c>
      <c r="AN98" s="374"/>
      <c r="AO98" s="633" t="s">
        <v>156</v>
      </c>
      <c r="AP98" s="633"/>
      <c r="AQ98" s="633"/>
      <c r="AR98" s="633"/>
      <c r="AS98" s="373" t="str">
        <f ca="1">IF(BP287&lt;&gt;"", "■", "□")</f>
        <v>□</v>
      </c>
      <c r="AT98" s="374"/>
      <c r="AU98" s="633" t="s">
        <v>157</v>
      </c>
      <c r="AV98" s="633"/>
      <c r="AW98" s="633"/>
      <c r="AX98" s="633"/>
      <c r="AY98" s="62" t="s">
        <v>331</v>
      </c>
      <c r="AZ98" s="484"/>
      <c r="BA98" s="484"/>
      <c r="BB98" s="484"/>
      <c r="BC98" s="484"/>
      <c r="BD98" s="484"/>
      <c r="BE98" s="484"/>
      <c r="BF98" s="484"/>
      <c r="BG98" s="432"/>
      <c r="BK98" s="68">
        <v>97</v>
      </c>
      <c r="BL98" s="532"/>
      <c r="BM98" s="632"/>
      <c r="BN98" s="441" t="s">
        <v>104</v>
      </c>
      <c r="BO98" s="431"/>
      <c r="BP98" s="44" t="str">
        <f t="shared" ca="1" si="1"/>
        <v>障害の状況○○障害</v>
      </c>
    </row>
    <row r="99" spans="1:71" ht="13.35" customHeight="1" x14ac:dyDescent="0.15">
      <c r="A99" s="550"/>
      <c r="B99" s="551"/>
      <c r="C99" s="370"/>
      <c r="D99" s="371"/>
      <c r="E99" s="371"/>
      <c r="F99" s="371"/>
      <c r="G99" s="371"/>
      <c r="H99" s="371"/>
      <c r="I99" s="372"/>
      <c r="J99" s="371" t="s">
        <v>351</v>
      </c>
      <c r="K99" s="371"/>
      <c r="L99" s="371"/>
      <c r="M99" s="371"/>
      <c r="N99" s="501" t="str">
        <f ca="1">BP288</f>
        <v>視力_備考○○○○○○○○○</v>
      </c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  <c r="AU99" s="391"/>
      <c r="AV99" s="391"/>
      <c r="AW99" s="391"/>
      <c r="AX99" s="391"/>
      <c r="AY99" s="391"/>
      <c r="AZ99" s="391"/>
      <c r="BA99" s="391"/>
      <c r="BB99" s="391"/>
      <c r="BC99" s="391"/>
      <c r="BD99" s="391"/>
      <c r="BE99" s="391"/>
      <c r="BF99" s="391"/>
      <c r="BG99" s="392"/>
      <c r="BK99" s="68">
        <v>98</v>
      </c>
      <c r="BL99" s="350" t="s">
        <v>106</v>
      </c>
      <c r="BM99" s="594" t="s">
        <v>107</v>
      </c>
      <c r="BN99" s="477" t="s">
        <v>108</v>
      </c>
      <c r="BO99" s="422"/>
      <c r="BP99" s="44" t="str">
        <f t="shared" ca="1" si="1"/>
        <v/>
      </c>
    </row>
    <row r="100" spans="1:71" ht="13.35" customHeight="1" x14ac:dyDescent="0.15">
      <c r="A100" s="550"/>
      <c r="B100" s="551"/>
      <c r="C100" s="367" t="s">
        <v>387</v>
      </c>
      <c r="D100" s="368"/>
      <c r="E100" s="368"/>
      <c r="F100" s="368"/>
      <c r="G100" s="368"/>
      <c r="H100" s="368"/>
      <c r="I100" s="369"/>
      <c r="J100" s="373" t="str">
        <f ca="1">IF(BP289&lt;&gt;"", "■", "□")</f>
        <v>□</v>
      </c>
      <c r="K100" s="374"/>
      <c r="L100" s="378" t="s">
        <v>133</v>
      </c>
      <c r="M100" s="378"/>
      <c r="N100" s="378"/>
      <c r="O100" s="378"/>
      <c r="P100" s="378"/>
      <c r="Q100" s="378"/>
      <c r="R100" s="378"/>
      <c r="S100" s="373" t="str">
        <f ca="1">IF(OR(BP290&lt;&gt;"", BP291&lt;&gt;"", BP292&lt;&gt;"", BP293&lt;&gt;""), "■", "□")</f>
        <v>■</v>
      </c>
      <c r="T100" s="374"/>
      <c r="U100" s="378" t="s">
        <v>153</v>
      </c>
      <c r="V100" s="378"/>
      <c r="W100" s="378"/>
      <c r="X100" s="378"/>
      <c r="Y100" s="378"/>
      <c r="Z100" s="59" t="s">
        <v>329</v>
      </c>
      <c r="AA100" s="373" t="str">
        <f ca="1">IF(OR(BP291&lt;&gt;"", BP292&lt;&gt;"", BP293&lt;&gt;""), "■", "□")</f>
        <v>■</v>
      </c>
      <c r="AB100" s="374"/>
      <c r="AC100" s="633" t="s">
        <v>388</v>
      </c>
      <c r="AD100" s="633"/>
      <c r="AE100" s="633"/>
      <c r="AF100" s="633"/>
      <c r="AG100" s="62" t="s">
        <v>329</v>
      </c>
      <c r="AH100" s="373" t="str">
        <f ca="1">IF(BP292&lt;&gt;"", "■", "□")</f>
        <v>■</v>
      </c>
      <c r="AI100" s="374"/>
      <c r="AJ100" s="633" t="s">
        <v>160</v>
      </c>
      <c r="AK100" s="633"/>
      <c r="AL100" s="633"/>
      <c r="AM100" s="633"/>
      <c r="AN100" s="373" t="str">
        <f ca="1">IF(BP293&lt;&gt;"", "■", "□")</f>
        <v>□</v>
      </c>
      <c r="AO100" s="374"/>
      <c r="AP100" s="633" t="s">
        <v>161</v>
      </c>
      <c r="AQ100" s="633"/>
      <c r="AR100" s="633"/>
      <c r="AS100" s="633"/>
      <c r="AT100" s="59" t="s">
        <v>331</v>
      </c>
      <c r="AU100" s="59" t="s">
        <v>331</v>
      </c>
      <c r="AV100" s="462"/>
      <c r="AW100" s="462"/>
      <c r="AX100" s="462"/>
      <c r="AY100" s="462"/>
      <c r="AZ100" s="462"/>
      <c r="BA100" s="462"/>
      <c r="BB100" s="462"/>
      <c r="BC100" s="462"/>
      <c r="BD100" s="462"/>
      <c r="BE100" s="462"/>
      <c r="BF100" s="462"/>
      <c r="BG100" s="463"/>
      <c r="BK100" s="68">
        <v>99</v>
      </c>
      <c r="BL100" s="351"/>
      <c r="BM100" s="634"/>
      <c r="BN100" s="576" t="s">
        <v>109</v>
      </c>
      <c r="BO100" s="577"/>
      <c r="BP100" s="44" t="str">
        <f t="shared" ca="1" si="1"/>
        <v>*</v>
      </c>
    </row>
    <row r="101" spans="1:71" ht="13.35" customHeight="1" x14ac:dyDescent="0.15">
      <c r="A101" s="550"/>
      <c r="B101" s="551"/>
      <c r="C101" s="370"/>
      <c r="D101" s="371"/>
      <c r="E101" s="371"/>
      <c r="F101" s="371"/>
      <c r="G101" s="371"/>
      <c r="H101" s="371"/>
      <c r="I101" s="372"/>
      <c r="J101" s="371" t="s">
        <v>351</v>
      </c>
      <c r="K101" s="371"/>
      <c r="L101" s="371"/>
      <c r="M101" s="371"/>
      <c r="N101" s="501" t="str">
        <f ca="1">BP294</f>
        <v>聴力_備考○○○○○○○○○</v>
      </c>
      <c r="O101" s="391"/>
      <c r="P101" s="391"/>
      <c r="Q101" s="391"/>
      <c r="R101" s="391"/>
      <c r="S101" s="391"/>
      <c r="T101" s="391"/>
      <c r="U101" s="391"/>
      <c r="V101" s="391"/>
      <c r="W101" s="391"/>
      <c r="X101" s="391"/>
      <c r="Y101" s="391"/>
      <c r="Z101" s="391"/>
      <c r="AA101" s="391"/>
      <c r="AB101" s="391"/>
      <c r="AC101" s="391"/>
      <c r="AD101" s="391"/>
      <c r="AE101" s="391"/>
      <c r="AF101" s="391"/>
      <c r="AG101" s="391"/>
      <c r="AH101" s="391"/>
      <c r="AI101" s="391"/>
      <c r="AJ101" s="391"/>
      <c r="AK101" s="391"/>
      <c r="AL101" s="391"/>
      <c r="AM101" s="391"/>
      <c r="AN101" s="391"/>
      <c r="AO101" s="391"/>
      <c r="AP101" s="391"/>
      <c r="AQ101" s="391"/>
      <c r="AR101" s="391"/>
      <c r="AS101" s="391"/>
      <c r="AT101" s="391"/>
      <c r="AU101" s="391"/>
      <c r="AV101" s="391"/>
      <c r="AW101" s="391"/>
      <c r="AX101" s="391"/>
      <c r="AY101" s="391"/>
      <c r="AZ101" s="391"/>
      <c r="BA101" s="391"/>
      <c r="BB101" s="391"/>
      <c r="BC101" s="391"/>
      <c r="BD101" s="391"/>
      <c r="BE101" s="391"/>
      <c r="BF101" s="391"/>
      <c r="BG101" s="392"/>
      <c r="BK101" s="68">
        <v>100</v>
      </c>
      <c r="BL101" s="351"/>
      <c r="BM101" s="634"/>
      <c r="BN101" s="410" t="s">
        <v>110</v>
      </c>
      <c r="BO101" s="411"/>
      <c r="BP101" s="44" t="str">
        <f t="shared" ca="1" si="1"/>
        <v/>
      </c>
    </row>
    <row r="102" spans="1:71" ht="13.35" customHeight="1" x14ac:dyDescent="0.15">
      <c r="A102" s="550"/>
      <c r="B102" s="551"/>
      <c r="C102" s="367" t="s">
        <v>389</v>
      </c>
      <c r="D102" s="368"/>
      <c r="E102" s="368"/>
      <c r="F102" s="368"/>
      <c r="G102" s="368"/>
      <c r="H102" s="368"/>
      <c r="I102" s="369"/>
      <c r="J102" s="373" t="str">
        <f ca="1">IF(BP295&lt;&gt;"", "■", "□")</f>
        <v>■</v>
      </c>
      <c r="K102" s="374"/>
      <c r="L102" s="378" t="s">
        <v>133</v>
      </c>
      <c r="M102" s="378"/>
      <c r="N102" s="378"/>
      <c r="O102" s="378"/>
      <c r="P102" s="378"/>
      <c r="Q102" s="378"/>
      <c r="R102" s="378"/>
      <c r="S102" s="373" t="str">
        <f ca="1">IF(OR(BP296&lt;&gt;"", BP297&lt;&gt;"", BP298&lt;&gt;""), "■", "□")</f>
        <v>■</v>
      </c>
      <c r="T102" s="374"/>
      <c r="U102" s="378" t="s">
        <v>153</v>
      </c>
      <c r="V102" s="378"/>
      <c r="W102" s="378"/>
      <c r="X102" s="378"/>
      <c r="Y102" s="378"/>
      <c r="Z102" s="59" t="s">
        <v>329</v>
      </c>
      <c r="AA102" s="373" t="str">
        <f ca="1">IF(BP297&lt;&gt;"", "■", "□")</f>
        <v>■</v>
      </c>
      <c r="AB102" s="374"/>
      <c r="AC102" s="633" t="s">
        <v>163</v>
      </c>
      <c r="AD102" s="633"/>
      <c r="AE102" s="633"/>
      <c r="AF102" s="633"/>
      <c r="AG102" s="633"/>
      <c r="AH102" s="633"/>
      <c r="AI102" s="633"/>
      <c r="AJ102" s="633"/>
      <c r="AK102" s="633"/>
      <c r="AL102" s="633"/>
      <c r="AM102" s="633"/>
      <c r="AN102" s="633"/>
      <c r="AO102" s="373" t="str">
        <f ca="1">IF(BP298&lt;&gt;"", "■", "□")</f>
        <v>□</v>
      </c>
      <c r="AP102" s="374"/>
      <c r="AQ102" s="63" t="s">
        <v>164</v>
      </c>
      <c r="AR102" s="63"/>
      <c r="AS102" s="63"/>
      <c r="AT102" s="59"/>
      <c r="AU102" s="62"/>
      <c r="AV102" s="63"/>
      <c r="AW102" s="63"/>
      <c r="AX102" s="63"/>
      <c r="AY102" s="62"/>
      <c r="AZ102" s="62"/>
      <c r="BA102" s="59"/>
      <c r="BB102" s="59"/>
      <c r="BC102" s="59" t="s">
        <v>331</v>
      </c>
      <c r="BD102" s="484"/>
      <c r="BE102" s="484"/>
      <c r="BF102" s="484"/>
      <c r="BG102" s="432"/>
      <c r="BK102" s="68">
        <v>101</v>
      </c>
      <c r="BL102" s="351"/>
      <c r="BM102" s="634"/>
      <c r="BN102" s="410" t="s">
        <v>59</v>
      </c>
      <c r="BO102" s="411"/>
      <c r="BP102" s="44" t="str">
        <f t="shared" ca="1" si="1"/>
        <v>*</v>
      </c>
    </row>
    <row r="103" spans="1:71" ht="13.35" customHeight="1" x14ac:dyDescent="0.15">
      <c r="A103" s="550"/>
      <c r="B103" s="551"/>
      <c r="C103" s="370"/>
      <c r="D103" s="371"/>
      <c r="E103" s="371"/>
      <c r="F103" s="371"/>
      <c r="G103" s="371"/>
      <c r="H103" s="371"/>
      <c r="I103" s="372"/>
      <c r="J103" s="427" t="s">
        <v>351</v>
      </c>
      <c r="K103" s="427"/>
      <c r="L103" s="427"/>
      <c r="M103" s="428"/>
      <c r="N103" s="640" t="str">
        <f ca="1">BP299</f>
        <v>言語_備考○○○○○○○○○</v>
      </c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0"/>
      <c r="BC103" s="640"/>
      <c r="BD103" s="640"/>
      <c r="BE103" s="640"/>
      <c r="BF103" s="640"/>
      <c r="BG103" s="641"/>
      <c r="BK103" s="68">
        <v>102</v>
      </c>
      <c r="BL103" s="351"/>
      <c r="BM103" s="634"/>
      <c r="BN103" s="410" t="s">
        <v>281</v>
      </c>
      <c r="BO103" s="411"/>
      <c r="BP103" s="44" t="str">
        <f t="shared" ca="1" si="1"/>
        <v>家族関係_その他内容○○○○○○</v>
      </c>
    </row>
    <row r="104" spans="1:71" ht="13.35" customHeight="1" x14ac:dyDescent="0.15">
      <c r="A104" s="550"/>
      <c r="B104" s="551"/>
      <c r="C104" s="367" t="s">
        <v>165</v>
      </c>
      <c r="D104" s="368"/>
      <c r="E104" s="368"/>
      <c r="F104" s="368"/>
      <c r="G104" s="368"/>
      <c r="H104" s="368"/>
      <c r="I104" s="369"/>
      <c r="J104" s="373" t="str">
        <f ca="1">IF(BP300&lt;&gt;"", "■", "□")</f>
        <v>■</v>
      </c>
      <c r="K104" s="374"/>
      <c r="L104" s="378" t="s">
        <v>133</v>
      </c>
      <c r="M104" s="378"/>
      <c r="N104" s="378"/>
      <c r="O104" s="378"/>
      <c r="P104" s="378"/>
      <c r="Q104" s="378"/>
      <c r="R104" s="378"/>
      <c r="S104" s="373" t="str">
        <f ca="1">IF(OR(BP301&lt;&gt;"",BP302&lt;&gt;"", BP303&lt;&gt;"",BP304&lt;&gt;"", BP305&lt;&gt;"", BP306&lt;&gt;""), "■", "□")</f>
        <v>■</v>
      </c>
      <c r="T104" s="374"/>
      <c r="U104" s="378" t="s">
        <v>153</v>
      </c>
      <c r="V104" s="378"/>
      <c r="W104" s="378"/>
      <c r="X104" s="378"/>
      <c r="Y104" s="378"/>
      <c r="Z104" s="59" t="s">
        <v>329</v>
      </c>
      <c r="AA104" s="373" t="str">
        <f ca="1">IF(BP302&lt;&gt;"", "■", "□")</f>
        <v>■</v>
      </c>
      <c r="AB104" s="374"/>
      <c r="AC104" s="633" t="s">
        <v>166</v>
      </c>
      <c r="AD104" s="633"/>
      <c r="AE104" s="633"/>
      <c r="AF104" s="633"/>
      <c r="AG104" s="373" t="str">
        <f ca="1">IF(BP303&lt;&gt;"", "■", "□")</f>
        <v>□</v>
      </c>
      <c r="AH104" s="374"/>
      <c r="AI104" s="633" t="s">
        <v>167</v>
      </c>
      <c r="AJ104" s="633"/>
      <c r="AK104" s="633"/>
      <c r="AL104" s="633"/>
      <c r="AM104" s="373" t="str">
        <f ca="1">IF(BP304&lt;&gt;"", "■", "□")</f>
        <v>■</v>
      </c>
      <c r="AN104" s="374"/>
      <c r="AO104" s="633" t="s">
        <v>168</v>
      </c>
      <c r="AP104" s="633"/>
      <c r="AQ104" s="633"/>
      <c r="AR104" s="633"/>
      <c r="AS104" s="373" t="str">
        <f ca="1">IF(BP305&lt;&gt;"", "■", "□")</f>
        <v>□</v>
      </c>
      <c r="AT104" s="374"/>
      <c r="AU104" s="633" t="s">
        <v>169</v>
      </c>
      <c r="AV104" s="633"/>
      <c r="AW104" s="633"/>
      <c r="AX104" s="633"/>
      <c r="AY104" s="373" t="str">
        <f ca="1">IF(BP306&lt;&gt;"", "■", "□")</f>
        <v>■</v>
      </c>
      <c r="AZ104" s="374"/>
      <c r="BA104" s="633" t="s">
        <v>170</v>
      </c>
      <c r="BB104" s="633"/>
      <c r="BC104" s="633"/>
      <c r="BD104" s="633"/>
      <c r="BE104" s="59" t="s">
        <v>331</v>
      </c>
      <c r="BF104" s="484"/>
      <c r="BG104" s="432"/>
      <c r="BK104" s="68">
        <v>103</v>
      </c>
      <c r="BL104" s="351"/>
      <c r="BM104" s="635"/>
      <c r="BN104" s="441" t="s">
        <v>60</v>
      </c>
      <c r="BO104" s="431"/>
      <c r="BP104" s="44" t="str">
        <f t="shared" ca="1" si="1"/>
        <v>家族関係_備考○○○○○○○○○○○○○○○○○○○○
△△△△△△△△△△△△△</v>
      </c>
    </row>
    <row r="105" spans="1:71" ht="13.35" customHeight="1" x14ac:dyDescent="0.15">
      <c r="A105" s="550"/>
      <c r="B105" s="551"/>
      <c r="C105" s="370"/>
      <c r="D105" s="371"/>
      <c r="E105" s="371"/>
      <c r="F105" s="371"/>
      <c r="G105" s="371"/>
      <c r="H105" s="371"/>
      <c r="I105" s="372"/>
      <c r="J105" s="427" t="s">
        <v>351</v>
      </c>
      <c r="K105" s="427"/>
      <c r="L105" s="427"/>
      <c r="M105" s="428"/>
      <c r="N105" s="640" t="str">
        <f ca="1">BP307</f>
        <v>口腔内問題_備考○○○○○○○○○</v>
      </c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1"/>
      <c r="BK105" s="68">
        <v>104</v>
      </c>
      <c r="BL105" s="351"/>
      <c r="BM105" s="502" t="s">
        <v>111</v>
      </c>
      <c r="BN105" s="477" t="s">
        <v>286</v>
      </c>
      <c r="BO105" s="422"/>
      <c r="BP105" s="44" t="str">
        <f t="shared" ca="1" si="1"/>
        <v>緊急１＿住所</v>
      </c>
    </row>
    <row r="106" spans="1:71" ht="13.35" customHeight="1" x14ac:dyDescent="0.15">
      <c r="A106" s="550"/>
      <c r="B106" s="551"/>
      <c r="C106" s="367" t="s">
        <v>171</v>
      </c>
      <c r="D106" s="368"/>
      <c r="E106" s="368"/>
      <c r="F106" s="368"/>
      <c r="G106" s="368"/>
      <c r="H106" s="368"/>
      <c r="I106" s="369"/>
      <c r="J106" s="373" t="str">
        <f ca="1">IF(BP308&lt;&gt;"", "■", "□")</f>
        <v>□</v>
      </c>
      <c r="K106" s="374"/>
      <c r="L106" s="378" t="s">
        <v>133</v>
      </c>
      <c r="M106" s="378"/>
      <c r="N106" s="378"/>
      <c r="O106" s="378"/>
      <c r="P106" s="378"/>
      <c r="Q106" s="378"/>
      <c r="R106" s="378"/>
      <c r="S106" s="373" t="str">
        <f ca="1">IF(OR(BP309&lt;&gt;"",BP310&lt;&gt;"",BP311&lt;&gt;"",BP312&lt;&gt;""), "■", "□")</f>
        <v>■</v>
      </c>
      <c r="T106" s="374"/>
      <c r="U106" s="378" t="s">
        <v>153</v>
      </c>
      <c r="V106" s="378"/>
      <c r="W106" s="378"/>
      <c r="X106" s="378"/>
      <c r="Y106" s="378"/>
      <c r="Z106" s="59" t="s">
        <v>329</v>
      </c>
      <c r="AA106" s="373" t="str">
        <f ca="1">IF(BP310&lt;&gt;"", "■", "□")</f>
        <v>■</v>
      </c>
      <c r="AB106" s="374"/>
      <c r="AC106" s="633" t="s">
        <v>172</v>
      </c>
      <c r="AD106" s="633"/>
      <c r="AE106" s="633"/>
      <c r="AF106" s="633"/>
      <c r="AG106" s="373" t="str">
        <f ca="1">IF(BP311&lt;&gt;"", "■", "□")</f>
        <v>□</v>
      </c>
      <c r="AH106" s="374"/>
      <c r="AI106" s="633" t="s">
        <v>173</v>
      </c>
      <c r="AJ106" s="633"/>
      <c r="AK106" s="633"/>
      <c r="AL106" s="633"/>
      <c r="AM106" s="373" t="str">
        <f ca="1">IF(BP312&lt;&gt;"", "■", "□")</f>
        <v>■</v>
      </c>
      <c r="AN106" s="374"/>
      <c r="AO106" s="633" t="s">
        <v>390</v>
      </c>
      <c r="AP106" s="633"/>
      <c r="AQ106" s="633"/>
      <c r="AR106" s="633"/>
      <c r="AS106" s="633"/>
      <c r="AT106" s="633"/>
      <c r="AU106" s="59" t="s">
        <v>331</v>
      </c>
      <c r="AV106" s="462"/>
      <c r="AW106" s="462"/>
      <c r="AX106" s="462"/>
      <c r="AY106" s="462"/>
      <c r="AZ106" s="462"/>
      <c r="BA106" s="462"/>
      <c r="BB106" s="462"/>
      <c r="BC106" s="462"/>
      <c r="BD106" s="462"/>
      <c r="BE106" s="462"/>
      <c r="BF106" s="462"/>
      <c r="BG106" s="463"/>
      <c r="BK106" s="68">
        <v>105</v>
      </c>
      <c r="BL106" s="351"/>
      <c r="BM106" s="503"/>
      <c r="BN106" s="410" t="s">
        <v>287</v>
      </c>
      <c r="BO106" s="516"/>
      <c r="BP106" s="44" t="str">
        <f t="shared" ca="1" si="1"/>
        <v>ｷﾝｷｭｳ　ﾀﾛｳｲﾁ</v>
      </c>
    </row>
    <row r="107" spans="1:71" ht="13.35" customHeight="1" x14ac:dyDescent="0.15">
      <c r="A107" s="550"/>
      <c r="B107" s="551"/>
      <c r="C107" s="370"/>
      <c r="D107" s="371"/>
      <c r="E107" s="371"/>
      <c r="F107" s="371"/>
      <c r="G107" s="371"/>
      <c r="H107" s="371"/>
      <c r="I107" s="372"/>
      <c r="J107" s="371" t="s">
        <v>351</v>
      </c>
      <c r="K107" s="371"/>
      <c r="L107" s="371"/>
      <c r="M107" s="371"/>
      <c r="N107" s="501" t="str">
        <f ca="1">BP313</f>
        <v>栄養摂取_備考○○○○○○○○○</v>
      </c>
      <c r="O107" s="391"/>
      <c r="P107" s="391"/>
      <c r="Q107" s="391"/>
      <c r="R107" s="391"/>
      <c r="S107" s="391"/>
      <c r="T107" s="391"/>
      <c r="U107" s="391"/>
      <c r="V107" s="391"/>
      <c r="W107" s="391"/>
      <c r="X107" s="391"/>
      <c r="Y107" s="391"/>
      <c r="Z107" s="391"/>
      <c r="AA107" s="391"/>
      <c r="AB107" s="391"/>
      <c r="AC107" s="391"/>
      <c r="AD107" s="391"/>
      <c r="AE107" s="391"/>
      <c r="AF107" s="391"/>
      <c r="AG107" s="391"/>
      <c r="AH107" s="391"/>
      <c r="AI107" s="391"/>
      <c r="AJ107" s="391"/>
      <c r="AK107" s="391"/>
      <c r="AL107" s="391"/>
      <c r="AM107" s="391"/>
      <c r="AN107" s="391"/>
      <c r="AO107" s="391"/>
      <c r="AP107" s="391"/>
      <c r="AQ107" s="391"/>
      <c r="AR107" s="391"/>
      <c r="AS107" s="391"/>
      <c r="AT107" s="391"/>
      <c r="AU107" s="391"/>
      <c r="AV107" s="391"/>
      <c r="AW107" s="391"/>
      <c r="AX107" s="391"/>
      <c r="AY107" s="391"/>
      <c r="AZ107" s="391"/>
      <c r="BA107" s="391"/>
      <c r="BB107" s="391"/>
      <c r="BC107" s="391"/>
      <c r="BD107" s="391"/>
      <c r="BE107" s="391"/>
      <c r="BF107" s="391"/>
      <c r="BG107" s="392"/>
      <c r="BK107" s="68">
        <v>106</v>
      </c>
      <c r="BL107" s="351"/>
      <c r="BM107" s="503"/>
      <c r="BN107" s="410" t="s">
        <v>26</v>
      </c>
      <c r="BO107" s="516"/>
      <c r="BP107" s="44" t="str">
        <f t="shared" ca="1" si="1"/>
        <v>緊急１＿氏名</v>
      </c>
    </row>
    <row r="108" spans="1:71" ht="13.35" customHeight="1" x14ac:dyDescent="0.15">
      <c r="A108" s="550"/>
      <c r="B108" s="551"/>
      <c r="C108" s="637" t="s">
        <v>391</v>
      </c>
      <c r="D108" s="638"/>
      <c r="E108" s="638"/>
      <c r="F108" s="638"/>
      <c r="G108" s="638"/>
      <c r="H108" s="638"/>
      <c r="I108" s="639"/>
      <c r="J108" s="373" t="str">
        <f ca="1">IF(BP314&lt;&gt;"", "■", "□")</f>
        <v>■</v>
      </c>
      <c r="K108" s="374"/>
      <c r="L108" s="378" t="s">
        <v>176</v>
      </c>
      <c r="M108" s="378"/>
      <c r="N108" s="378"/>
      <c r="O108" s="378"/>
      <c r="P108" s="378"/>
      <c r="Q108" s="378"/>
      <c r="R108" s="378"/>
      <c r="S108" s="373" t="str">
        <f ca="1">IF(OR(BP315&lt;&gt;"", BP316&lt;&gt;""), "■", "□")</f>
        <v>■</v>
      </c>
      <c r="T108" s="374"/>
      <c r="U108" s="378" t="s">
        <v>177</v>
      </c>
      <c r="V108" s="378"/>
      <c r="W108" s="378"/>
      <c r="X108" s="378"/>
      <c r="Y108" s="378"/>
      <c r="Z108" s="59" t="s">
        <v>329</v>
      </c>
      <c r="AA108" s="373" t="str">
        <f ca="1">IF(BP316&lt;&gt;"", "■", "□")</f>
        <v>■</v>
      </c>
      <c r="AB108" s="374"/>
      <c r="AC108" s="636">
        <f ca="1">BP316</f>
        <v>10</v>
      </c>
      <c r="AD108" s="636"/>
      <c r="AE108" s="636"/>
      <c r="AF108" s="636"/>
      <c r="AG108" s="484" t="s">
        <v>392</v>
      </c>
      <c r="AH108" s="484"/>
      <c r="AI108" s="484"/>
      <c r="AJ108" s="59" t="s">
        <v>331</v>
      </c>
      <c r="AK108" s="462"/>
      <c r="AL108" s="462"/>
      <c r="AM108" s="462"/>
      <c r="AN108" s="462"/>
      <c r="AO108" s="462"/>
      <c r="AP108" s="462"/>
      <c r="AQ108" s="462"/>
      <c r="AR108" s="462"/>
      <c r="AS108" s="462"/>
      <c r="AT108" s="462"/>
      <c r="AU108" s="462"/>
      <c r="AV108" s="462"/>
      <c r="AW108" s="462"/>
      <c r="AX108" s="462"/>
      <c r="AY108" s="462"/>
      <c r="AZ108" s="462"/>
      <c r="BA108" s="462"/>
      <c r="BB108" s="462"/>
      <c r="BC108" s="462"/>
      <c r="BD108" s="462"/>
      <c r="BE108" s="462"/>
      <c r="BF108" s="462"/>
      <c r="BG108" s="463"/>
      <c r="BK108" s="68">
        <v>107</v>
      </c>
      <c r="BL108" s="351"/>
      <c r="BM108" s="503"/>
      <c r="BN108" s="410" t="s">
        <v>291</v>
      </c>
      <c r="BO108" s="411"/>
      <c r="BP108" s="44" t="str">
        <f t="shared" ca="1" si="1"/>
        <v>緊急１＿関係</v>
      </c>
    </row>
    <row r="109" spans="1:71" ht="13.35" customHeight="1" x14ac:dyDescent="0.15">
      <c r="A109" s="550"/>
      <c r="B109" s="551"/>
      <c r="C109" s="637"/>
      <c r="D109" s="638"/>
      <c r="E109" s="638"/>
      <c r="F109" s="638"/>
      <c r="G109" s="638"/>
      <c r="H109" s="638"/>
      <c r="I109" s="639"/>
      <c r="J109" s="371" t="s">
        <v>351</v>
      </c>
      <c r="K109" s="371"/>
      <c r="L109" s="371"/>
      <c r="M109" s="371"/>
      <c r="N109" s="501" t="str">
        <f ca="1">BP317</f>
        <v>喫煙_備考○○○○○○○○○</v>
      </c>
      <c r="O109" s="391"/>
      <c r="P109" s="391"/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  <c r="AA109" s="391"/>
      <c r="AB109" s="391"/>
      <c r="AC109" s="391"/>
      <c r="AD109" s="391"/>
      <c r="AE109" s="391"/>
      <c r="AF109" s="391"/>
      <c r="AG109" s="391"/>
      <c r="AH109" s="391"/>
      <c r="AI109" s="391"/>
      <c r="AJ109" s="391"/>
      <c r="AK109" s="391"/>
      <c r="AL109" s="391"/>
      <c r="AM109" s="391"/>
      <c r="AN109" s="391"/>
      <c r="AO109" s="391"/>
      <c r="AP109" s="391"/>
      <c r="AQ109" s="391"/>
      <c r="AR109" s="391"/>
      <c r="AS109" s="391"/>
      <c r="AT109" s="3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2"/>
      <c r="BK109" s="68">
        <v>108</v>
      </c>
      <c r="BL109" s="351"/>
      <c r="BM109" s="503"/>
      <c r="BN109" s="410" t="s">
        <v>28</v>
      </c>
      <c r="BO109" s="157" t="s">
        <v>29</v>
      </c>
      <c r="BP109" s="44" t="str">
        <f t="shared" ca="1" si="1"/>
        <v>*</v>
      </c>
    </row>
    <row r="110" spans="1:71" ht="13.35" customHeight="1" x14ac:dyDescent="0.15">
      <c r="A110" s="550"/>
      <c r="B110" s="551"/>
      <c r="C110" s="637" t="s">
        <v>393</v>
      </c>
      <c r="D110" s="638"/>
      <c r="E110" s="638"/>
      <c r="F110" s="638"/>
      <c r="G110" s="638"/>
      <c r="H110" s="638"/>
      <c r="I110" s="639"/>
      <c r="J110" s="373" t="str">
        <f ca="1">IF(BP318&lt;&gt;"", "■", "□")</f>
        <v>□</v>
      </c>
      <c r="K110" s="374"/>
      <c r="L110" s="378" t="s">
        <v>176</v>
      </c>
      <c r="M110" s="378"/>
      <c r="N110" s="378"/>
      <c r="O110" s="378"/>
      <c r="P110" s="378"/>
      <c r="Q110" s="378"/>
      <c r="R110" s="378"/>
      <c r="S110" s="373" t="str">
        <f ca="1">IF(OR(BP319&lt;&gt;"", BP320&lt;&gt;""), "■", "□")</f>
        <v>■</v>
      </c>
      <c r="T110" s="374"/>
      <c r="U110" s="378" t="s">
        <v>177</v>
      </c>
      <c r="V110" s="378"/>
      <c r="W110" s="378"/>
      <c r="X110" s="378"/>
      <c r="Y110" s="378"/>
      <c r="Z110" s="59" t="s">
        <v>329</v>
      </c>
      <c r="AA110" s="373" t="str">
        <f ca="1">IF(BP320&lt;&gt;"", "■", "□")</f>
        <v>■</v>
      </c>
      <c r="AB110" s="374"/>
      <c r="AC110" s="642" t="s">
        <v>394</v>
      </c>
      <c r="AD110" s="642"/>
      <c r="AE110" s="642"/>
      <c r="AF110" s="642"/>
      <c r="AG110" s="642"/>
      <c r="AH110" s="642"/>
      <c r="AI110" s="642"/>
      <c r="AJ110" s="59" t="s">
        <v>331</v>
      </c>
      <c r="AK110" s="462"/>
      <c r="AL110" s="462"/>
      <c r="AM110" s="462"/>
      <c r="AN110" s="462"/>
      <c r="AO110" s="462"/>
      <c r="AP110" s="462"/>
      <c r="AQ110" s="462"/>
      <c r="AR110" s="462"/>
      <c r="AS110" s="462"/>
      <c r="AT110" s="462"/>
      <c r="AU110" s="462"/>
      <c r="AV110" s="462"/>
      <c r="AW110" s="462"/>
      <c r="AX110" s="462"/>
      <c r="AY110" s="462"/>
      <c r="AZ110" s="462"/>
      <c r="BA110" s="462"/>
      <c r="BB110" s="462"/>
      <c r="BC110" s="462"/>
      <c r="BD110" s="462"/>
      <c r="BE110" s="462"/>
      <c r="BF110" s="462"/>
      <c r="BG110" s="463"/>
      <c r="BK110" s="68">
        <v>109</v>
      </c>
      <c r="BL110" s="351"/>
      <c r="BM110" s="503"/>
      <c r="BN110" s="410"/>
      <c r="BO110" s="157" t="s">
        <v>31</v>
      </c>
      <c r="BP110" s="44" t="str">
        <f t="shared" ca="1" si="1"/>
        <v/>
      </c>
    </row>
    <row r="111" spans="1:71" ht="13.35" customHeight="1" x14ac:dyDescent="0.15">
      <c r="A111" s="550"/>
      <c r="B111" s="551"/>
      <c r="C111" s="637"/>
      <c r="D111" s="638"/>
      <c r="E111" s="638"/>
      <c r="F111" s="638"/>
      <c r="G111" s="638"/>
      <c r="H111" s="638"/>
      <c r="I111" s="639"/>
      <c r="J111" s="371" t="s">
        <v>351</v>
      </c>
      <c r="K111" s="371"/>
      <c r="L111" s="371"/>
      <c r="M111" s="371"/>
      <c r="N111" s="501" t="str">
        <f ca="1">BP321</f>
        <v>飲酒_備考○○○○○○○○○</v>
      </c>
      <c r="O111" s="391"/>
      <c r="P111" s="391"/>
      <c r="Q111" s="391"/>
      <c r="R111" s="391"/>
      <c r="S111" s="391"/>
      <c r="T111" s="391"/>
      <c r="U111" s="391"/>
      <c r="V111" s="391"/>
      <c r="W111" s="391"/>
      <c r="X111" s="391"/>
      <c r="Y111" s="391"/>
      <c r="Z111" s="391"/>
      <c r="AA111" s="391"/>
      <c r="AB111" s="391"/>
      <c r="AC111" s="391"/>
      <c r="AD111" s="391"/>
      <c r="AE111" s="391"/>
      <c r="AF111" s="391"/>
      <c r="AG111" s="391"/>
      <c r="AH111" s="391"/>
      <c r="AI111" s="391"/>
      <c r="AJ111" s="391"/>
      <c r="AK111" s="391"/>
      <c r="AL111" s="391"/>
      <c r="AM111" s="391"/>
      <c r="AN111" s="391"/>
      <c r="AO111" s="391"/>
      <c r="AP111" s="391"/>
      <c r="AQ111" s="391"/>
      <c r="AR111" s="391"/>
      <c r="AS111" s="391"/>
      <c r="AT111" s="3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2"/>
      <c r="BK111" s="68">
        <v>110</v>
      </c>
      <c r="BL111" s="351"/>
      <c r="BM111" s="503"/>
      <c r="BN111" s="347" t="s">
        <v>32</v>
      </c>
      <c r="BO111" s="76" t="s">
        <v>33</v>
      </c>
      <c r="BP111" s="44" t="str">
        <f t="shared" ca="1" si="1"/>
        <v/>
      </c>
    </row>
    <row r="112" spans="1:71" ht="13.35" customHeight="1" x14ac:dyDescent="0.15">
      <c r="A112" s="550"/>
      <c r="B112" s="551"/>
      <c r="C112" s="637" t="s">
        <v>395</v>
      </c>
      <c r="D112" s="638"/>
      <c r="E112" s="638"/>
      <c r="F112" s="638"/>
      <c r="G112" s="638"/>
      <c r="H112" s="638"/>
      <c r="I112" s="639"/>
      <c r="J112" s="373" t="str">
        <f ca="1">IF(BP322&lt;&gt;"", "■", "□")</f>
        <v>■</v>
      </c>
      <c r="K112" s="374"/>
      <c r="L112" s="378" t="s">
        <v>133</v>
      </c>
      <c r="M112" s="378"/>
      <c r="N112" s="378"/>
      <c r="O112" s="378"/>
      <c r="P112" s="378"/>
      <c r="Q112" s="378"/>
      <c r="R112" s="378"/>
      <c r="S112" s="373" t="str">
        <f ca="1">IF(BP323&lt;&gt;"", "■", "□")</f>
        <v>□</v>
      </c>
      <c r="T112" s="374"/>
      <c r="U112" s="378" t="s">
        <v>153</v>
      </c>
      <c r="V112" s="378"/>
      <c r="W112" s="378"/>
      <c r="X112" s="378"/>
      <c r="Y112" s="378"/>
      <c r="Z112" s="462"/>
      <c r="AA112" s="462"/>
      <c r="AB112" s="462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2"/>
      <c r="AS112" s="462"/>
      <c r="AT112" s="462"/>
      <c r="AU112" s="462"/>
      <c r="AV112" s="462"/>
      <c r="AW112" s="462"/>
      <c r="AX112" s="462"/>
      <c r="AY112" s="462"/>
      <c r="AZ112" s="462"/>
      <c r="BA112" s="462"/>
      <c r="BB112" s="462"/>
      <c r="BC112" s="462"/>
      <c r="BD112" s="462"/>
      <c r="BE112" s="462"/>
      <c r="BF112" s="462"/>
      <c r="BG112" s="463"/>
      <c r="BK112" s="68">
        <v>111</v>
      </c>
      <c r="BL112" s="351"/>
      <c r="BM112" s="503"/>
      <c r="BN112" s="348"/>
      <c r="BO112" s="76" t="s">
        <v>34</v>
      </c>
      <c r="BP112" s="44" t="str">
        <f t="shared" ca="1" si="1"/>
        <v/>
      </c>
    </row>
    <row r="113" spans="1:68" ht="13.35" customHeight="1" x14ac:dyDescent="0.15">
      <c r="A113" s="550"/>
      <c r="B113" s="551"/>
      <c r="C113" s="637"/>
      <c r="D113" s="638"/>
      <c r="E113" s="638"/>
      <c r="F113" s="638"/>
      <c r="G113" s="638"/>
      <c r="H113" s="638"/>
      <c r="I113" s="639"/>
      <c r="J113" s="371" t="s">
        <v>351</v>
      </c>
      <c r="K113" s="371"/>
      <c r="L113" s="371"/>
      <c r="M113" s="371"/>
      <c r="N113" s="501" t="str">
        <f ca="1">BP324</f>
        <v>睡眠_備考○○○○○○○○○</v>
      </c>
      <c r="O113" s="391"/>
      <c r="P113" s="391"/>
      <c r="Q113" s="391"/>
      <c r="R113" s="391"/>
      <c r="S113" s="391"/>
      <c r="T113" s="391"/>
      <c r="U113" s="391"/>
      <c r="V113" s="391"/>
      <c r="W113" s="391"/>
      <c r="X113" s="391"/>
      <c r="Y113" s="391"/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2"/>
      <c r="BK113" s="68">
        <v>112</v>
      </c>
      <c r="BL113" s="351"/>
      <c r="BM113" s="503"/>
      <c r="BN113" s="348"/>
      <c r="BO113" s="76" t="s">
        <v>35</v>
      </c>
      <c r="BP113" s="44" t="str">
        <f t="shared" ca="1" si="1"/>
        <v/>
      </c>
    </row>
    <row r="114" spans="1:68" ht="13.35" customHeight="1" x14ac:dyDescent="0.15">
      <c r="A114" s="550"/>
      <c r="B114" s="551"/>
      <c r="C114" s="637" t="s">
        <v>396</v>
      </c>
      <c r="D114" s="638"/>
      <c r="E114" s="638"/>
      <c r="F114" s="638"/>
      <c r="G114" s="638"/>
      <c r="H114" s="638"/>
      <c r="I114" s="639"/>
      <c r="J114" s="373" t="str">
        <f ca="1">IF(BP325&lt;&gt;"", "■", "□")</f>
        <v>□</v>
      </c>
      <c r="K114" s="374"/>
      <c r="L114" s="378" t="s">
        <v>176</v>
      </c>
      <c r="M114" s="378"/>
      <c r="N114" s="378"/>
      <c r="O114" s="378"/>
      <c r="P114" s="378"/>
      <c r="Q114" s="378"/>
      <c r="R114" s="378"/>
      <c r="S114" s="373" t="str">
        <f ca="1">IF(BP326&lt;&gt;"", "■", "□")</f>
        <v>■</v>
      </c>
      <c r="T114" s="374"/>
      <c r="U114" s="378" t="s">
        <v>177</v>
      </c>
      <c r="V114" s="378"/>
      <c r="W114" s="378"/>
      <c r="X114" s="378"/>
      <c r="Y114" s="378"/>
      <c r="Z114" s="462"/>
      <c r="AA114" s="462"/>
      <c r="AB114" s="462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2"/>
      <c r="AS114" s="462"/>
      <c r="AT114" s="462"/>
      <c r="AU114" s="462"/>
      <c r="AV114" s="462"/>
      <c r="AW114" s="462"/>
      <c r="AX114" s="462"/>
      <c r="AY114" s="462"/>
      <c r="AZ114" s="462"/>
      <c r="BA114" s="462"/>
      <c r="BB114" s="462"/>
      <c r="BC114" s="462"/>
      <c r="BD114" s="462"/>
      <c r="BE114" s="462"/>
      <c r="BF114" s="462"/>
      <c r="BG114" s="463"/>
      <c r="BK114" s="68">
        <v>113</v>
      </c>
      <c r="BL114" s="351"/>
      <c r="BM114" s="503"/>
      <c r="BN114" s="348"/>
      <c r="BO114" s="76" t="s">
        <v>703</v>
      </c>
      <c r="BP114" s="44" t="str">
        <f t="shared" ca="1" si="1"/>
        <v>*</v>
      </c>
    </row>
    <row r="115" spans="1:68" ht="13.35" customHeight="1" x14ac:dyDescent="0.15">
      <c r="A115" s="550"/>
      <c r="B115" s="551"/>
      <c r="C115" s="637"/>
      <c r="D115" s="638"/>
      <c r="E115" s="638"/>
      <c r="F115" s="638"/>
      <c r="G115" s="638"/>
      <c r="H115" s="638"/>
      <c r="I115" s="639"/>
      <c r="J115" s="371" t="s">
        <v>351</v>
      </c>
      <c r="K115" s="371"/>
      <c r="L115" s="371"/>
      <c r="M115" s="371"/>
      <c r="N115" s="501" t="str">
        <f ca="1">BP327</f>
        <v>めまい_備考○○○○○○○○○</v>
      </c>
      <c r="O115" s="391"/>
      <c r="P115" s="391"/>
      <c r="Q115" s="391"/>
      <c r="R115" s="391"/>
      <c r="S115" s="391"/>
      <c r="T115" s="391"/>
      <c r="U115" s="391"/>
      <c r="V115" s="391"/>
      <c r="W115" s="391"/>
      <c r="X115" s="391"/>
      <c r="Y115" s="391"/>
      <c r="Z115" s="391"/>
      <c r="AA115" s="391"/>
      <c r="AB115" s="391"/>
      <c r="AC115" s="391"/>
      <c r="AD115" s="391"/>
      <c r="AE115" s="391"/>
      <c r="AF115" s="391"/>
      <c r="AG115" s="391"/>
      <c r="AH115" s="391"/>
      <c r="AI115" s="391"/>
      <c r="AJ115" s="391"/>
      <c r="AK115" s="391"/>
      <c r="AL115" s="391"/>
      <c r="AM115" s="391"/>
      <c r="AN115" s="391"/>
      <c r="AO115" s="391"/>
      <c r="AP115" s="391"/>
      <c r="AQ115" s="391"/>
      <c r="AR115" s="391"/>
      <c r="AS115" s="391"/>
      <c r="AT115" s="391"/>
      <c r="AU115" s="391"/>
      <c r="AV115" s="391"/>
      <c r="AW115" s="391"/>
      <c r="AX115" s="391"/>
      <c r="AY115" s="391"/>
      <c r="AZ115" s="391"/>
      <c r="BA115" s="391"/>
      <c r="BB115" s="391"/>
      <c r="BC115" s="391"/>
      <c r="BD115" s="391"/>
      <c r="BE115" s="391"/>
      <c r="BF115" s="391"/>
      <c r="BG115" s="392"/>
      <c r="BK115" s="68">
        <v>114</v>
      </c>
      <c r="BL115" s="351"/>
      <c r="BM115" s="503"/>
      <c r="BN115" s="348"/>
      <c r="BO115" s="76" t="s">
        <v>704</v>
      </c>
      <c r="BP115" s="44" t="str">
        <f t="shared" ca="1" si="1"/>
        <v/>
      </c>
    </row>
    <row r="116" spans="1:68" ht="13.35" customHeight="1" x14ac:dyDescent="0.15">
      <c r="A116" s="550"/>
      <c r="B116" s="551"/>
      <c r="C116" s="367" t="s">
        <v>397</v>
      </c>
      <c r="D116" s="368"/>
      <c r="E116" s="368"/>
      <c r="F116" s="368"/>
      <c r="G116" s="368"/>
      <c r="H116" s="368"/>
      <c r="I116" s="369"/>
      <c r="J116" s="373" t="str">
        <f ca="1">IF(BP328&lt;&gt;"", "■", "□")</f>
        <v>■</v>
      </c>
      <c r="K116" s="374"/>
      <c r="L116" s="378" t="s">
        <v>176</v>
      </c>
      <c r="M116" s="378"/>
      <c r="N116" s="378"/>
      <c r="O116" s="378"/>
      <c r="P116" s="378"/>
      <c r="Q116" s="378"/>
      <c r="R116" s="378"/>
      <c r="S116" s="373" t="str">
        <f ca="1">IF(OR(BP329&lt;&gt;"", BP330&lt;&gt;""), "■", "□")</f>
        <v>■</v>
      </c>
      <c r="T116" s="374"/>
      <c r="U116" s="378" t="s">
        <v>177</v>
      </c>
      <c r="V116" s="378"/>
      <c r="W116" s="378"/>
      <c r="X116" s="378"/>
      <c r="Y116" s="378"/>
      <c r="Z116" s="59" t="s">
        <v>329</v>
      </c>
      <c r="AA116" s="484" t="s">
        <v>398</v>
      </c>
      <c r="AB116" s="484"/>
      <c r="AC116" s="484"/>
      <c r="AD116" s="484"/>
      <c r="AE116" s="514" t="str">
        <f ca="1">BP330</f>
        <v>麻痺_部位</v>
      </c>
      <c r="AF116" s="514"/>
      <c r="AG116" s="514"/>
      <c r="AH116" s="514"/>
      <c r="AI116" s="514"/>
      <c r="AJ116" s="514"/>
      <c r="AK116" s="514"/>
      <c r="AL116" s="514"/>
      <c r="AM116" s="514"/>
      <c r="AN116" s="514"/>
      <c r="AO116" s="514"/>
      <c r="AP116" s="514"/>
      <c r="AQ116" s="514"/>
      <c r="AR116" s="514"/>
      <c r="AS116" s="514"/>
      <c r="AT116" s="514"/>
      <c r="AU116" s="514"/>
      <c r="AV116" s="514"/>
      <c r="AW116" s="514"/>
      <c r="AX116" s="514"/>
      <c r="AY116" s="514"/>
      <c r="AZ116" s="514"/>
      <c r="BA116" s="514"/>
      <c r="BB116" s="514"/>
      <c r="BC116" s="514"/>
      <c r="BD116" s="514"/>
      <c r="BE116" s="514"/>
      <c r="BF116" s="514"/>
      <c r="BG116" s="56" t="s">
        <v>331</v>
      </c>
      <c r="BK116" s="68">
        <v>115</v>
      </c>
      <c r="BL116" s="351"/>
      <c r="BM116" s="503"/>
      <c r="BN116" s="348"/>
      <c r="BO116" s="69" t="s">
        <v>9</v>
      </c>
      <c r="BP116" s="44">
        <f t="shared" ca="1" si="1"/>
        <v>30</v>
      </c>
    </row>
    <row r="117" spans="1:68" ht="13.35" customHeight="1" x14ac:dyDescent="0.15">
      <c r="A117" s="550"/>
      <c r="B117" s="551"/>
      <c r="C117" s="370"/>
      <c r="D117" s="371"/>
      <c r="E117" s="371"/>
      <c r="F117" s="371"/>
      <c r="G117" s="371"/>
      <c r="H117" s="371"/>
      <c r="I117" s="372"/>
      <c r="J117" s="371" t="s">
        <v>351</v>
      </c>
      <c r="K117" s="371"/>
      <c r="L117" s="371"/>
      <c r="M117" s="371"/>
      <c r="N117" s="501" t="str">
        <f ca="1">BP331</f>
        <v>麻痺_備考○○○○○○○○○</v>
      </c>
      <c r="O117" s="391"/>
      <c r="P117" s="391"/>
      <c r="Q117" s="391"/>
      <c r="R117" s="391"/>
      <c r="S117" s="391"/>
      <c r="T117" s="391"/>
      <c r="U117" s="391"/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/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2"/>
      <c r="BK117" s="68">
        <v>116</v>
      </c>
      <c r="BL117" s="351"/>
      <c r="BM117" s="503"/>
      <c r="BN117" s="348"/>
      <c r="BO117" s="70" t="s">
        <v>11</v>
      </c>
      <c r="BP117" s="44">
        <f t="shared" ca="1" si="1"/>
        <v>3</v>
      </c>
    </row>
    <row r="118" spans="1:68" ht="13.35" customHeight="1" x14ac:dyDescent="0.15">
      <c r="A118" s="550"/>
      <c r="B118" s="551"/>
      <c r="C118" s="367" t="s">
        <v>399</v>
      </c>
      <c r="D118" s="368"/>
      <c r="E118" s="368"/>
      <c r="F118" s="368"/>
      <c r="G118" s="368"/>
      <c r="H118" s="368"/>
      <c r="I118" s="369"/>
      <c r="J118" s="373" t="str">
        <f ca="1">IF(BP332&lt;&gt;"", "■", "□")</f>
        <v>□</v>
      </c>
      <c r="K118" s="374"/>
      <c r="L118" s="378" t="s">
        <v>176</v>
      </c>
      <c r="M118" s="378"/>
      <c r="N118" s="378"/>
      <c r="O118" s="378"/>
      <c r="P118" s="378"/>
      <c r="Q118" s="378"/>
      <c r="R118" s="378"/>
      <c r="S118" s="373" t="str">
        <f ca="1">IF(OR(BP333&lt;&gt;"", BP334&lt;&gt;""), "■", "□")</f>
        <v>■</v>
      </c>
      <c r="T118" s="374"/>
      <c r="U118" s="378" t="s">
        <v>177</v>
      </c>
      <c r="V118" s="378"/>
      <c r="W118" s="378"/>
      <c r="X118" s="378"/>
      <c r="Y118" s="378"/>
      <c r="Z118" s="59" t="s">
        <v>329</v>
      </c>
      <c r="AA118" s="484" t="s">
        <v>398</v>
      </c>
      <c r="AB118" s="484"/>
      <c r="AC118" s="484"/>
      <c r="AD118" s="484"/>
      <c r="AE118" s="514" t="str">
        <f ca="1">BP334</f>
        <v>拘縮_部位</v>
      </c>
      <c r="AF118" s="514"/>
      <c r="AG118" s="514"/>
      <c r="AH118" s="514"/>
      <c r="AI118" s="514"/>
      <c r="AJ118" s="514"/>
      <c r="AK118" s="514"/>
      <c r="AL118" s="514"/>
      <c r="AM118" s="514"/>
      <c r="AN118" s="514"/>
      <c r="AO118" s="514"/>
      <c r="AP118" s="514"/>
      <c r="AQ118" s="514"/>
      <c r="AR118" s="514"/>
      <c r="AS118" s="514"/>
      <c r="AT118" s="514"/>
      <c r="AU118" s="514"/>
      <c r="AV118" s="514"/>
      <c r="AW118" s="514"/>
      <c r="AX118" s="514"/>
      <c r="AY118" s="514"/>
      <c r="AZ118" s="514"/>
      <c r="BA118" s="514"/>
      <c r="BB118" s="514"/>
      <c r="BC118" s="514"/>
      <c r="BD118" s="514"/>
      <c r="BE118" s="514"/>
      <c r="BF118" s="514"/>
      <c r="BG118" s="56" t="s">
        <v>331</v>
      </c>
      <c r="BK118" s="68">
        <v>117</v>
      </c>
      <c r="BL118" s="351"/>
      <c r="BM118" s="503"/>
      <c r="BN118" s="349"/>
      <c r="BO118" s="70" t="s">
        <v>12</v>
      </c>
      <c r="BP118" s="44">
        <f t="shared" ca="1" si="1"/>
        <v>31</v>
      </c>
    </row>
    <row r="119" spans="1:68" ht="13.35" customHeight="1" x14ac:dyDescent="0.15">
      <c r="A119" s="550"/>
      <c r="B119" s="551"/>
      <c r="C119" s="370"/>
      <c r="D119" s="371"/>
      <c r="E119" s="371"/>
      <c r="F119" s="371"/>
      <c r="G119" s="371"/>
      <c r="H119" s="371"/>
      <c r="I119" s="372"/>
      <c r="J119" s="427" t="s">
        <v>351</v>
      </c>
      <c r="K119" s="427"/>
      <c r="L119" s="427"/>
      <c r="M119" s="428"/>
      <c r="N119" s="643" t="str">
        <f ca="1">BP335</f>
        <v>拘縮_備考○○○○○○○○○</v>
      </c>
      <c r="O119" s="643"/>
      <c r="P119" s="643"/>
      <c r="Q119" s="643"/>
      <c r="R119" s="643"/>
      <c r="S119" s="643"/>
      <c r="T119" s="643"/>
      <c r="U119" s="643"/>
      <c r="V119" s="643"/>
      <c r="W119" s="643"/>
      <c r="X119" s="643"/>
      <c r="Y119" s="643"/>
      <c r="Z119" s="643"/>
      <c r="AA119" s="643"/>
      <c r="AB119" s="643"/>
      <c r="AC119" s="643"/>
      <c r="AD119" s="643"/>
      <c r="AE119" s="643"/>
      <c r="AF119" s="643"/>
      <c r="AG119" s="643"/>
      <c r="AH119" s="643"/>
      <c r="AI119" s="643"/>
      <c r="AJ119" s="643"/>
      <c r="AK119" s="643"/>
      <c r="AL119" s="643"/>
      <c r="AM119" s="643"/>
      <c r="AN119" s="643"/>
      <c r="AO119" s="643"/>
      <c r="AP119" s="643"/>
      <c r="AQ119" s="643"/>
      <c r="AR119" s="643"/>
      <c r="AS119" s="643"/>
      <c r="AT119" s="643"/>
      <c r="AU119" s="643"/>
      <c r="AV119" s="643"/>
      <c r="AW119" s="643"/>
      <c r="AX119" s="643"/>
      <c r="AY119" s="643"/>
      <c r="AZ119" s="643"/>
      <c r="BA119" s="643"/>
      <c r="BB119" s="643"/>
      <c r="BC119" s="643"/>
      <c r="BD119" s="643"/>
      <c r="BE119" s="643"/>
      <c r="BF119" s="643"/>
      <c r="BG119" s="644"/>
      <c r="BK119" s="68">
        <v>118</v>
      </c>
      <c r="BL119" s="351"/>
      <c r="BM119" s="503"/>
      <c r="BN119" s="410" t="s">
        <v>36</v>
      </c>
      <c r="BO119" s="411"/>
      <c r="BP119" s="44">
        <f t="shared" ca="1" si="1"/>
        <v>72</v>
      </c>
    </row>
    <row r="120" spans="1:68" ht="13.35" customHeight="1" x14ac:dyDescent="0.15">
      <c r="A120" s="550"/>
      <c r="B120" s="551"/>
      <c r="C120" s="637" t="s">
        <v>188</v>
      </c>
      <c r="D120" s="638"/>
      <c r="E120" s="638"/>
      <c r="F120" s="638"/>
      <c r="G120" s="638"/>
      <c r="H120" s="638"/>
      <c r="I120" s="639"/>
      <c r="J120" s="373" t="str">
        <f ca="1">IF(BP336&lt;&gt;"", "■", "□")</f>
        <v>■</v>
      </c>
      <c r="K120" s="374"/>
      <c r="L120" s="378" t="s">
        <v>133</v>
      </c>
      <c r="M120" s="378"/>
      <c r="N120" s="378"/>
      <c r="O120" s="378"/>
      <c r="P120" s="378"/>
      <c r="Q120" s="378"/>
      <c r="R120" s="378"/>
      <c r="S120" s="373" t="str">
        <f ca="1">IF(BP337&lt;&gt;"", "■", "□")</f>
        <v>□</v>
      </c>
      <c r="T120" s="374"/>
      <c r="U120" s="616" t="s">
        <v>371</v>
      </c>
      <c r="V120" s="617"/>
      <c r="W120" s="617"/>
      <c r="X120" s="617"/>
      <c r="Y120" s="617"/>
      <c r="Z120" s="617"/>
      <c r="AA120" s="618"/>
      <c r="AB120" s="373" t="str">
        <f ca="1">IF(BP338&lt;&gt;"", "■", "□")</f>
        <v>□</v>
      </c>
      <c r="AC120" s="374"/>
      <c r="AD120" s="375" t="s">
        <v>135</v>
      </c>
      <c r="AE120" s="376"/>
      <c r="AF120" s="376"/>
      <c r="AG120" s="376"/>
      <c r="AH120" s="376"/>
      <c r="AI120" s="376"/>
      <c r="AJ120" s="377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462"/>
      <c r="AX120" s="462"/>
      <c r="AY120" s="462"/>
      <c r="AZ120" s="462"/>
      <c r="BA120" s="462"/>
      <c r="BB120" s="462"/>
      <c r="BC120" s="462"/>
      <c r="BD120" s="462"/>
      <c r="BE120" s="462"/>
      <c r="BF120" s="462"/>
      <c r="BG120" s="463"/>
      <c r="BK120" s="68">
        <v>119</v>
      </c>
      <c r="BL120" s="351"/>
      <c r="BM120" s="503"/>
      <c r="BN120" s="410" t="s">
        <v>37</v>
      </c>
      <c r="BO120" s="411"/>
      <c r="BP120" s="44" t="str">
        <f t="shared" ca="1" si="1"/>
        <v>111-111-1111</v>
      </c>
    </row>
    <row r="121" spans="1:68" ht="13.35" customHeight="1" x14ac:dyDescent="0.15">
      <c r="A121" s="550"/>
      <c r="B121" s="551"/>
      <c r="C121" s="637"/>
      <c r="D121" s="638"/>
      <c r="E121" s="638"/>
      <c r="F121" s="638"/>
      <c r="G121" s="638"/>
      <c r="H121" s="638"/>
      <c r="I121" s="639"/>
      <c r="J121" s="427" t="s">
        <v>351</v>
      </c>
      <c r="K121" s="427"/>
      <c r="L121" s="427"/>
      <c r="M121" s="428"/>
      <c r="N121" s="643" t="str">
        <f ca="1">BP339</f>
        <v>階段昇降_備考○○○○○○○○○</v>
      </c>
      <c r="O121" s="643"/>
      <c r="P121" s="643"/>
      <c r="Q121" s="643"/>
      <c r="R121" s="643"/>
      <c r="S121" s="643"/>
      <c r="T121" s="643"/>
      <c r="U121" s="643"/>
      <c r="V121" s="643"/>
      <c r="W121" s="643"/>
      <c r="X121" s="643"/>
      <c r="Y121" s="643"/>
      <c r="Z121" s="643"/>
      <c r="AA121" s="643"/>
      <c r="AB121" s="643"/>
      <c r="AC121" s="643"/>
      <c r="AD121" s="643"/>
      <c r="AE121" s="643"/>
      <c r="AF121" s="643"/>
      <c r="AG121" s="643"/>
      <c r="AH121" s="643"/>
      <c r="AI121" s="643"/>
      <c r="AJ121" s="643"/>
      <c r="AK121" s="643"/>
      <c r="AL121" s="643"/>
      <c r="AM121" s="643"/>
      <c r="AN121" s="643"/>
      <c r="AO121" s="643"/>
      <c r="AP121" s="643"/>
      <c r="AQ121" s="643"/>
      <c r="AR121" s="643"/>
      <c r="AS121" s="643"/>
      <c r="AT121" s="643"/>
      <c r="AU121" s="643"/>
      <c r="AV121" s="643"/>
      <c r="AW121" s="643"/>
      <c r="AX121" s="643"/>
      <c r="AY121" s="643"/>
      <c r="AZ121" s="643"/>
      <c r="BA121" s="643"/>
      <c r="BB121" s="643"/>
      <c r="BC121" s="643"/>
      <c r="BD121" s="643"/>
      <c r="BE121" s="643"/>
      <c r="BF121" s="643"/>
      <c r="BG121" s="644"/>
      <c r="BK121" s="68">
        <v>120</v>
      </c>
      <c r="BL121" s="351"/>
      <c r="BM121" s="503"/>
      <c r="BN121" s="410" t="s">
        <v>295</v>
      </c>
      <c r="BO121" s="411"/>
      <c r="BP121" s="44" t="str">
        <f t="shared" ca="1" si="1"/>
        <v>111-222-1111</v>
      </c>
    </row>
    <row r="122" spans="1:68" ht="13.35" customHeight="1" x14ac:dyDescent="0.15">
      <c r="A122" s="550"/>
      <c r="B122" s="551"/>
      <c r="C122" s="648" t="s">
        <v>400</v>
      </c>
      <c r="D122" s="649"/>
      <c r="E122" s="649"/>
      <c r="F122" s="649"/>
      <c r="G122" s="649"/>
      <c r="H122" s="649"/>
      <c r="I122" s="650"/>
      <c r="J122" s="373" t="str">
        <f ca="1">IF(BP340&lt;&gt;"", "■", "□")</f>
        <v>□</v>
      </c>
      <c r="K122" s="374"/>
      <c r="L122" s="378" t="s">
        <v>176</v>
      </c>
      <c r="M122" s="378"/>
      <c r="N122" s="378"/>
      <c r="O122" s="378"/>
      <c r="P122" s="378"/>
      <c r="Q122" s="378"/>
      <c r="R122" s="378"/>
      <c r="S122" s="373" t="str">
        <f ca="1">IF(BP341&lt;&gt;"", "■", "□")</f>
        <v>■</v>
      </c>
      <c r="T122" s="374"/>
      <c r="U122" s="378" t="s">
        <v>177</v>
      </c>
      <c r="V122" s="378"/>
      <c r="W122" s="378"/>
      <c r="X122" s="378"/>
      <c r="Y122" s="378"/>
      <c r="Z122" s="462"/>
      <c r="AA122" s="462"/>
      <c r="AB122" s="462"/>
      <c r="AC122" s="462"/>
      <c r="AD122" s="462"/>
      <c r="AE122" s="462"/>
      <c r="AF122" s="462"/>
      <c r="AG122" s="462"/>
      <c r="AH122" s="462"/>
      <c r="AI122" s="462"/>
      <c r="AJ122" s="462"/>
      <c r="AK122" s="462"/>
      <c r="AL122" s="462"/>
      <c r="AM122" s="462"/>
      <c r="AN122" s="462"/>
      <c r="AO122" s="462"/>
      <c r="AP122" s="462"/>
      <c r="AQ122" s="462"/>
      <c r="AR122" s="462"/>
      <c r="AS122" s="462"/>
      <c r="AT122" s="462"/>
      <c r="AU122" s="462"/>
      <c r="AV122" s="462"/>
      <c r="AW122" s="462"/>
      <c r="AX122" s="462"/>
      <c r="AY122" s="462"/>
      <c r="AZ122" s="462"/>
      <c r="BA122" s="462"/>
      <c r="BB122" s="462"/>
      <c r="BC122" s="462"/>
      <c r="BD122" s="462"/>
      <c r="BE122" s="462"/>
      <c r="BF122" s="462"/>
      <c r="BG122" s="463"/>
      <c r="BK122" s="68">
        <v>121</v>
      </c>
      <c r="BL122" s="351"/>
      <c r="BM122" s="503"/>
      <c r="BN122" s="586" t="s">
        <v>113</v>
      </c>
      <c r="BO122" s="69" t="s">
        <v>294</v>
      </c>
      <c r="BP122" s="44" t="str">
        <f t="shared" ca="1" si="1"/>
        <v>*</v>
      </c>
    </row>
    <row r="123" spans="1:68" ht="13.35" customHeight="1" x14ac:dyDescent="0.15">
      <c r="A123" s="550"/>
      <c r="B123" s="551"/>
      <c r="C123" s="651"/>
      <c r="D123" s="649"/>
      <c r="E123" s="649"/>
      <c r="F123" s="649"/>
      <c r="G123" s="649"/>
      <c r="H123" s="649"/>
      <c r="I123" s="650"/>
      <c r="J123" s="427" t="s">
        <v>351</v>
      </c>
      <c r="K123" s="427"/>
      <c r="L123" s="427"/>
      <c r="M123" s="428"/>
      <c r="N123" s="643" t="str">
        <f ca="1">BP342</f>
        <v>転倒（過去1年）_備考○○○○○○○○○</v>
      </c>
      <c r="O123" s="643"/>
      <c r="P123" s="643"/>
      <c r="Q123" s="643"/>
      <c r="R123" s="643"/>
      <c r="S123" s="643"/>
      <c r="T123" s="643"/>
      <c r="U123" s="643"/>
      <c r="V123" s="643"/>
      <c r="W123" s="643"/>
      <c r="X123" s="643"/>
      <c r="Y123" s="643"/>
      <c r="Z123" s="643"/>
      <c r="AA123" s="643"/>
      <c r="AB123" s="643"/>
      <c r="AC123" s="643"/>
      <c r="AD123" s="643"/>
      <c r="AE123" s="643"/>
      <c r="AF123" s="643"/>
      <c r="AG123" s="643"/>
      <c r="AH123" s="643"/>
      <c r="AI123" s="643"/>
      <c r="AJ123" s="643"/>
      <c r="AK123" s="643"/>
      <c r="AL123" s="643"/>
      <c r="AM123" s="643"/>
      <c r="AN123" s="643"/>
      <c r="AO123" s="643"/>
      <c r="AP123" s="643"/>
      <c r="AQ123" s="643"/>
      <c r="AR123" s="643"/>
      <c r="AS123" s="643"/>
      <c r="AT123" s="643"/>
      <c r="AU123" s="643"/>
      <c r="AV123" s="643"/>
      <c r="AW123" s="643"/>
      <c r="AX123" s="643"/>
      <c r="AY123" s="643"/>
      <c r="AZ123" s="643"/>
      <c r="BA123" s="643"/>
      <c r="BB123" s="643"/>
      <c r="BC123" s="643"/>
      <c r="BD123" s="643"/>
      <c r="BE123" s="643"/>
      <c r="BF123" s="643"/>
      <c r="BG123" s="644"/>
      <c r="BK123" s="68">
        <v>122</v>
      </c>
      <c r="BL123" s="351"/>
      <c r="BM123" s="503"/>
      <c r="BN123" s="586"/>
      <c r="BO123" s="69" t="s">
        <v>114</v>
      </c>
      <c r="BP123" s="44" t="str">
        <f t="shared" ca="1" si="1"/>
        <v/>
      </c>
    </row>
    <row r="124" spans="1:68" ht="13.35" customHeight="1" x14ac:dyDescent="0.15">
      <c r="A124" s="550"/>
      <c r="B124" s="551"/>
      <c r="C124" s="637" t="s">
        <v>190</v>
      </c>
      <c r="D124" s="638"/>
      <c r="E124" s="638"/>
      <c r="F124" s="638"/>
      <c r="G124" s="638"/>
      <c r="H124" s="638"/>
      <c r="I124" s="639"/>
      <c r="J124" s="373" t="str">
        <f ca="1">IF(BP343&lt;&gt;"", "■", "□")</f>
        <v>■</v>
      </c>
      <c r="K124" s="374"/>
      <c r="L124" s="378" t="s">
        <v>133</v>
      </c>
      <c r="M124" s="378"/>
      <c r="N124" s="378"/>
      <c r="O124" s="378"/>
      <c r="P124" s="378"/>
      <c r="Q124" s="378"/>
      <c r="R124" s="378"/>
      <c r="S124" s="373" t="str">
        <f ca="1">IF(BP344&lt;&gt;"", "■", "□")</f>
        <v>□</v>
      </c>
      <c r="T124" s="374"/>
      <c r="U124" s="378" t="s">
        <v>153</v>
      </c>
      <c r="V124" s="378"/>
      <c r="W124" s="378"/>
      <c r="X124" s="378"/>
      <c r="Y124" s="378"/>
      <c r="Z124" s="642"/>
      <c r="AA124" s="642"/>
      <c r="AB124" s="642"/>
      <c r="AC124" s="642"/>
      <c r="AD124" s="642"/>
      <c r="AE124" s="642"/>
      <c r="AF124" s="642"/>
      <c r="AG124" s="642"/>
      <c r="AH124" s="642"/>
      <c r="AI124" s="642"/>
      <c r="AJ124" s="642"/>
      <c r="AK124" s="642"/>
      <c r="AL124" s="642"/>
      <c r="AM124" s="642"/>
      <c r="AN124" s="642"/>
      <c r="AO124" s="642"/>
      <c r="AP124" s="642"/>
      <c r="AQ124" s="642"/>
      <c r="AR124" s="642"/>
      <c r="AS124" s="642"/>
      <c r="AT124" s="642"/>
      <c r="AU124" s="642"/>
      <c r="AV124" s="642"/>
      <c r="AW124" s="642"/>
      <c r="AX124" s="642"/>
      <c r="AY124" s="642"/>
      <c r="AZ124" s="642"/>
      <c r="BA124" s="642"/>
      <c r="BB124" s="642"/>
      <c r="BC124" s="642"/>
      <c r="BD124" s="642"/>
      <c r="BE124" s="642"/>
      <c r="BF124" s="642"/>
      <c r="BG124" s="647"/>
      <c r="BK124" s="68">
        <v>123</v>
      </c>
      <c r="BL124" s="351"/>
      <c r="BM124" s="503"/>
      <c r="BN124" s="586" t="s">
        <v>115</v>
      </c>
      <c r="BO124" s="69" t="s">
        <v>116</v>
      </c>
      <c r="BP124" s="44" t="str">
        <f t="shared" ca="1" si="1"/>
        <v/>
      </c>
    </row>
    <row r="125" spans="1:68" ht="13.35" customHeight="1" x14ac:dyDescent="0.15">
      <c r="A125" s="550"/>
      <c r="B125" s="551"/>
      <c r="C125" s="637"/>
      <c r="D125" s="638"/>
      <c r="E125" s="638"/>
      <c r="F125" s="638"/>
      <c r="G125" s="638"/>
      <c r="H125" s="638"/>
      <c r="I125" s="639"/>
      <c r="J125" s="427" t="s">
        <v>351</v>
      </c>
      <c r="K125" s="427"/>
      <c r="L125" s="427"/>
      <c r="M125" s="428"/>
      <c r="N125" s="643" t="str">
        <f ca="1">BP345</f>
        <v>意思疎通_備考○○○○○○○○○</v>
      </c>
      <c r="O125" s="643"/>
      <c r="P125" s="643"/>
      <c r="Q125" s="643"/>
      <c r="R125" s="643"/>
      <c r="S125" s="643"/>
      <c r="T125" s="643"/>
      <c r="U125" s="643"/>
      <c r="V125" s="643"/>
      <c r="W125" s="643"/>
      <c r="X125" s="643"/>
      <c r="Y125" s="643"/>
      <c r="Z125" s="643"/>
      <c r="AA125" s="643"/>
      <c r="AB125" s="643"/>
      <c r="AC125" s="643"/>
      <c r="AD125" s="643"/>
      <c r="AE125" s="643"/>
      <c r="AF125" s="643"/>
      <c r="AG125" s="643"/>
      <c r="AH125" s="643"/>
      <c r="AI125" s="643"/>
      <c r="AJ125" s="643"/>
      <c r="AK125" s="643"/>
      <c r="AL125" s="643"/>
      <c r="AM125" s="643"/>
      <c r="AN125" s="643"/>
      <c r="AO125" s="643"/>
      <c r="AP125" s="643"/>
      <c r="AQ125" s="643"/>
      <c r="AR125" s="643"/>
      <c r="AS125" s="643"/>
      <c r="AT125" s="643"/>
      <c r="AU125" s="643"/>
      <c r="AV125" s="643"/>
      <c r="AW125" s="643"/>
      <c r="AX125" s="643"/>
      <c r="AY125" s="643"/>
      <c r="AZ125" s="643"/>
      <c r="BA125" s="643"/>
      <c r="BB125" s="643"/>
      <c r="BC125" s="643"/>
      <c r="BD125" s="643"/>
      <c r="BE125" s="643"/>
      <c r="BF125" s="643"/>
      <c r="BG125" s="644"/>
      <c r="BK125" s="68">
        <v>124</v>
      </c>
      <c r="BL125" s="351"/>
      <c r="BM125" s="503"/>
      <c r="BN125" s="586"/>
      <c r="BO125" s="69" t="s">
        <v>117</v>
      </c>
      <c r="BP125" s="44" t="str">
        <f t="shared" ca="1" si="1"/>
        <v>*</v>
      </c>
    </row>
    <row r="126" spans="1:68" ht="13.35" customHeight="1" x14ac:dyDescent="0.15">
      <c r="A126" s="550"/>
      <c r="B126" s="551"/>
      <c r="C126" s="637" t="s">
        <v>191</v>
      </c>
      <c r="D126" s="638"/>
      <c r="E126" s="638"/>
      <c r="F126" s="638"/>
      <c r="G126" s="638"/>
      <c r="H126" s="638"/>
      <c r="I126" s="639"/>
      <c r="J126" s="373" t="str">
        <f ca="1">IF(BP346&lt;&gt;"", "■", "□")</f>
        <v>□</v>
      </c>
      <c r="K126" s="374"/>
      <c r="L126" s="378" t="s">
        <v>133</v>
      </c>
      <c r="M126" s="378"/>
      <c r="N126" s="378"/>
      <c r="O126" s="378"/>
      <c r="P126" s="378"/>
      <c r="Q126" s="378"/>
      <c r="R126" s="378"/>
      <c r="S126" s="373" t="str">
        <f ca="1">IF(BP347&lt;&gt;"", "■", "□")</f>
        <v>■</v>
      </c>
      <c r="T126" s="374"/>
      <c r="U126" s="616" t="s">
        <v>371</v>
      </c>
      <c r="V126" s="617"/>
      <c r="W126" s="617"/>
      <c r="X126" s="617"/>
      <c r="Y126" s="617"/>
      <c r="Z126" s="617"/>
      <c r="AA126" s="618"/>
      <c r="AB126" s="373" t="str">
        <f ca="1">IF(BP348&lt;&gt;"", "■", "□")</f>
        <v>□</v>
      </c>
      <c r="AC126" s="374"/>
      <c r="AD126" s="375" t="s">
        <v>135</v>
      </c>
      <c r="AE126" s="376"/>
      <c r="AF126" s="376"/>
      <c r="AG126" s="376"/>
      <c r="AH126" s="376"/>
      <c r="AI126" s="376"/>
      <c r="AJ126" s="377"/>
      <c r="AK126" s="462"/>
      <c r="AL126" s="462"/>
      <c r="AM126" s="462"/>
      <c r="AN126" s="462"/>
      <c r="AO126" s="462"/>
      <c r="AP126" s="462"/>
      <c r="AQ126" s="462"/>
      <c r="AR126" s="462"/>
      <c r="AS126" s="462"/>
      <c r="AT126" s="462"/>
      <c r="AU126" s="462"/>
      <c r="AV126" s="462"/>
      <c r="AW126" s="462"/>
      <c r="AX126" s="462"/>
      <c r="AY126" s="462"/>
      <c r="AZ126" s="462"/>
      <c r="BA126" s="462"/>
      <c r="BB126" s="462"/>
      <c r="BC126" s="462"/>
      <c r="BD126" s="462"/>
      <c r="BE126" s="462"/>
      <c r="BF126" s="462"/>
      <c r="BG126" s="463"/>
      <c r="BK126" s="68">
        <v>125</v>
      </c>
      <c r="BL126" s="351"/>
      <c r="BM126" s="504"/>
      <c r="BN126" s="441" t="s">
        <v>60</v>
      </c>
      <c r="BO126" s="521"/>
      <c r="BP126" s="44" t="str">
        <f t="shared" ca="1" si="1"/>
        <v>緊急１＿備考○○○○○○○○○</v>
      </c>
    </row>
    <row r="127" spans="1:68" ht="13.35" customHeight="1" x14ac:dyDescent="0.15">
      <c r="A127" s="550"/>
      <c r="B127" s="551"/>
      <c r="C127" s="637"/>
      <c r="D127" s="638"/>
      <c r="E127" s="638"/>
      <c r="F127" s="638"/>
      <c r="G127" s="638"/>
      <c r="H127" s="638"/>
      <c r="I127" s="639"/>
      <c r="J127" s="371" t="s">
        <v>351</v>
      </c>
      <c r="K127" s="371"/>
      <c r="L127" s="371"/>
      <c r="M127" s="371"/>
      <c r="N127" s="501" t="str">
        <f ca="1">BP349</f>
        <v>服薬管理_備考○○○○○○○○○</v>
      </c>
      <c r="O127" s="391"/>
      <c r="P127" s="391"/>
      <c r="Q127" s="391"/>
      <c r="R127" s="391"/>
      <c r="S127" s="391"/>
      <c r="T127" s="391"/>
      <c r="U127" s="391"/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/>
      <c r="AH127" s="391"/>
      <c r="AI127" s="391"/>
      <c r="AJ127" s="391"/>
      <c r="AK127" s="391"/>
      <c r="AL127" s="391"/>
      <c r="AM127" s="391"/>
      <c r="AN127" s="391"/>
      <c r="AO127" s="391"/>
      <c r="AP127" s="391"/>
      <c r="AQ127" s="391"/>
      <c r="AR127" s="391"/>
      <c r="AS127" s="391"/>
      <c r="AT127" s="39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2"/>
      <c r="BK127" s="68">
        <v>126</v>
      </c>
      <c r="BL127" s="351"/>
      <c r="BM127" s="502" t="s">
        <v>118</v>
      </c>
      <c r="BN127" s="477" t="s">
        <v>286</v>
      </c>
      <c r="BO127" s="422"/>
      <c r="BP127" s="44" t="str">
        <f t="shared" ca="1" si="1"/>
        <v>緊急２＿住所</v>
      </c>
    </row>
    <row r="128" spans="1:68" ht="13.35" customHeight="1" x14ac:dyDescent="0.15">
      <c r="A128" s="550"/>
      <c r="B128" s="551"/>
      <c r="C128" s="367" t="s">
        <v>192</v>
      </c>
      <c r="D128" s="368"/>
      <c r="E128" s="368"/>
      <c r="F128" s="368"/>
      <c r="G128" s="368"/>
      <c r="H128" s="368"/>
      <c r="I128" s="369"/>
      <c r="J128" s="373" t="str">
        <f ca="1">IF(BP350&lt;&gt;"", "■", "□")</f>
        <v>■</v>
      </c>
      <c r="K128" s="374"/>
      <c r="L128" s="378" t="s">
        <v>176</v>
      </c>
      <c r="M128" s="378"/>
      <c r="N128" s="378"/>
      <c r="O128" s="378"/>
      <c r="P128" s="378"/>
      <c r="Q128" s="378"/>
      <c r="R128" s="378"/>
      <c r="S128" s="373" t="str">
        <f ca="1">IF(OR(BP351&lt;&gt;"", BP352&lt;&gt;"", BP353&lt;&gt;"", BP354&lt;&gt;"", BP355&lt;&gt;""), "■", "□")</f>
        <v>■</v>
      </c>
      <c r="T128" s="374"/>
      <c r="U128" s="378" t="s">
        <v>177</v>
      </c>
      <c r="V128" s="378"/>
      <c r="W128" s="378"/>
      <c r="X128" s="378"/>
      <c r="Y128" s="378"/>
      <c r="Z128" s="59" t="s">
        <v>329</v>
      </c>
      <c r="AA128" s="373" t="str">
        <f ca="1">IF(BP352&lt;&gt;"", "■", "□")</f>
        <v>■</v>
      </c>
      <c r="AB128" s="374"/>
      <c r="AC128" s="484" t="s">
        <v>193</v>
      </c>
      <c r="AD128" s="484"/>
      <c r="AE128" s="484"/>
      <c r="AF128" s="484"/>
      <c r="AG128" s="484"/>
      <c r="AH128" s="373" t="str">
        <f ca="1">IF(BP353&lt;&gt;"", "■", "□")</f>
        <v>□</v>
      </c>
      <c r="AI128" s="374"/>
      <c r="AJ128" s="633" t="s">
        <v>194</v>
      </c>
      <c r="AK128" s="633"/>
      <c r="AL128" s="633"/>
      <c r="AM128" s="633"/>
      <c r="AN128" s="373" t="str">
        <f ca="1">IF(BP354&lt;&gt;"", "■", "□")</f>
        <v>■</v>
      </c>
      <c r="AO128" s="374"/>
      <c r="AP128" s="484" t="s">
        <v>195</v>
      </c>
      <c r="AQ128" s="484"/>
      <c r="AR128" s="484"/>
      <c r="AS128" s="484"/>
      <c r="AT128" s="484"/>
      <c r="AU128" s="373" t="str">
        <f ca="1">IF(BP355&lt;&gt;"", "■", "□")</f>
        <v>□</v>
      </c>
      <c r="AV128" s="374"/>
      <c r="AW128" s="378" t="s">
        <v>196</v>
      </c>
      <c r="AX128" s="378"/>
      <c r="AY128" s="378"/>
      <c r="AZ128" s="378"/>
      <c r="BA128" s="378"/>
      <c r="BB128" s="62" t="s">
        <v>331</v>
      </c>
      <c r="BC128" s="484"/>
      <c r="BD128" s="484"/>
      <c r="BE128" s="484"/>
      <c r="BF128" s="484"/>
      <c r="BG128" s="432"/>
      <c r="BK128" s="68">
        <v>127</v>
      </c>
      <c r="BL128" s="351"/>
      <c r="BM128" s="503"/>
      <c r="BN128" s="410" t="s">
        <v>287</v>
      </c>
      <c r="BO128" s="516"/>
      <c r="BP128" s="44" t="str">
        <f t="shared" ca="1" si="1"/>
        <v>ｷﾝｷｭｳ　ﾀﾛｳｲﾁ</v>
      </c>
    </row>
    <row r="129" spans="1:81" ht="13.35" customHeight="1" x14ac:dyDescent="0.15">
      <c r="A129" s="550"/>
      <c r="B129" s="551"/>
      <c r="C129" s="370"/>
      <c r="D129" s="371"/>
      <c r="E129" s="371"/>
      <c r="F129" s="371"/>
      <c r="G129" s="371"/>
      <c r="H129" s="371"/>
      <c r="I129" s="372"/>
      <c r="J129" s="371" t="s">
        <v>351</v>
      </c>
      <c r="K129" s="371"/>
      <c r="L129" s="371"/>
      <c r="M129" s="371"/>
      <c r="N129" s="659" t="str">
        <f ca="1">BP356</f>
        <v>問題行動_備考○○○○○○○○○</v>
      </c>
      <c r="O129" s="643"/>
      <c r="P129" s="643"/>
      <c r="Q129" s="643"/>
      <c r="R129" s="643"/>
      <c r="S129" s="643"/>
      <c r="T129" s="643"/>
      <c r="U129" s="643"/>
      <c r="V129" s="643"/>
      <c r="W129" s="643"/>
      <c r="X129" s="643"/>
      <c r="Y129" s="643"/>
      <c r="Z129" s="643"/>
      <c r="AA129" s="643"/>
      <c r="AB129" s="643"/>
      <c r="AC129" s="643"/>
      <c r="AD129" s="643"/>
      <c r="AE129" s="643"/>
      <c r="AF129" s="643"/>
      <c r="AG129" s="643"/>
      <c r="AH129" s="643"/>
      <c r="AI129" s="643"/>
      <c r="AJ129" s="643"/>
      <c r="AK129" s="643"/>
      <c r="AL129" s="643"/>
      <c r="AM129" s="643"/>
      <c r="AN129" s="643"/>
      <c r="AO129" s="643"/>
      <c r="AP129" s="643"/>
      <c r="AQ129" s="643"/>
      <c r="AR129" s="643"/>
      <c r="AS129" s="643"/>
      <c r="AT129" s="643"/>
      <c r="AU129" s="643"/>
      <c r="AV129" s="643"/>
      <c r="AW129" s="643"/>
      <c r="AX129" s="643"/>
      <c r="AY129" s="643"/>
      <c r="AZ129" s="643"/>
      <c r="BA129" s="643"/>
      <c r="BB129" s="643"/>
      <c r="BC129" s="643"/>
      <c r="BD129" s="643"/>
      <c r="BE129" s="643"/>
      <c r="BF129" s="643"/>
      <c r="BG129" s="644"/>
      <c r="BK129" s="68">
        <v>128</v>
      </c>
      <c r="BL129" s="351"/>
      <c r="BM129" s="503"/>
      <c r="BN129" s="410" t="s">
        <v>26</v>
      </c>
      <c r="BO129" s="516"/>
      <c r="BP129" s="44" t="str">
        <f t="shared" ca="1" si="1"/>
        <v>緊急２＿氏名</v>
      </c>
    </row>
    <row r="130" spans="1:81" ht="13.35" customHeight="1" x14ac:dyDescent="0.15">
      <c r="A130" s="550"/>
      <c r="B130" s="551"/>
      <c r="C130" s="637" t="s">
        <v>197</v>
      </c>
      <c r="D130" s="638"/>
      <c r="E130" s="638"/>
      <c r="F130" s="638"/>
      <c r="G130" s="638"/>
      <c r="H130" s="638"/>
      <c r="I130" s="639"/>
      <c r="J130" s="373" t="str">
        <f ca="1">IF(BP357&lt;&gt;"", "■", "□")</f>
        <v>□</v>
      </c>
      <c r="K130" s="374"/>
      <c r="L130" s="378" t="s">
        <v>133</v>
      </c>
      <c r="M130" s="378"/>
      <c r="N130" s="378"/>
      <c r="O130" s="378"/>
      <c r="P130" s="378"/>
      <c r="Q130" s="378"/>
      <c r="R130" s="378"/>
      <c r="S130" s="373" t="str">
        <f ca="1">IF(BP358&lt;&gt;"", "■", "□")</f>
        <v>■</v>
      </c>
      <c r="T130" s="374"/>
      <c r="U130" s="378" t="s">
        <v>153</v>
      </c>
      <c r="V130" s="378"/>
      <c r="W130" s="378"/>
      <c r="X130" s="378"/>
      <c r="Y130" s="378"/>
      <c r="Z130" s="462"/>
      <c r="AA130" s="462"/>
      <c r="AB130" s="462"/>
      <c r="AC130" s="462"/>
      <c r="AD130" s="462"/>
      <c r="AE130" s="462"/>
      <c r="AF130" s="462"/>
      <c r="AG130" s="462"/>
      <c r="AH130" s="462"/>
      <c r="AI130" s="462"/>
      <c r="AJ130" s="462"/>
      <c r="AK130" s="462"/>
      <c r="AL130" s="462"/>
      <c r="AM130" s="462"/>
      <c r="AN130" s="462"/>
      <c r="AO130" s="462"/>
      <c r="AP130" s="462"/>
      <c r="AQ130" s="462"/>
      <c r="AR130" s="462"/>
      <c r="AS130" s="462"/>
      <c r="AT130" s="462"/>
      <c r="AU130" s="462"/>
      <c r="AV130" s="462"/>
      <c r="AW130" s="462"/>
      <c r="AX130" s="462"/>
      <c r="AY130" s="462"/>
      <c r="AZ130" s="462"/>
      <c r="BA130" s="462"/>
      <c r="BB130" s="462"/>
      <c r="BC130" s="462"/>
      <c r="BD130" s="462"/>
      <c r="BE130" s="462"/>
      <c r="BF130" s="462"/>
      <c r="BG130" s="463"/>
      <c r="BK130" s="68">
        <v>129</v>
      </c>
      <c r="BL130" s="351"/>
      <c r="BM130" s="503"/>
      <c r="BN130" s="410" t="s">
        <v>291</v>
      </c>
      <c r="BO130" s="411"/>
      <c r="BP130" s="44" t="str">
        <f t="shared" ca="1" si="1"/>
        <v>緊急２＿関係</v>
      </c>
    </row>
    <row r="131" spans="1:81" ht="13.35" customHeight="1" x14ac:dyDescent="0.15">
      <c r="A131" s="552"/>
      <c r="B131" s="553"/>
      <c r="C131" s="637"/>
      <c r="D131" s="638"/>
      <c r="E131" s="638"/>
      <c r="F131" s="638"/>
      <c r="G131" s="638"/>
      <c r="H131" s="638"/>
      <c r="I131" s="639"/>
      <c r="J131" s="371" t="s">
        <v>351</v>
      </c>
      <c r="K131" s="371"/>
      <c r="L131" s="371"/>
      <c r="M131" s="371"/>
      <c r="N131" s="501" t="str">
        <f ca="1">BP359</f>
        <v>精神状態_備考○○○○○○○○○</v>
      </c>
      <c r="O131" s="391"/>
      <c r="P131" s="391"/>
      <c r="Q131" s="391"/>
      <c r="R131" s="391"/>
      <c r="S131" s="391"/>
      <c r="T131" s="391"/>
      <c r="U131" s="391"/>
      <c r="V131" s="391"/>
      <c r="W131" s="391"/>
      <c r="X131" s="391"/>
      <c r="Y131" s="391"/>
      <c r="Z131" s="391"/>
      <c r="AA131" s="391"/>
      <c r="AB131" s="391"/>
      <c r="AC131" s="391"/>
      <c r="AD131" s="391"/>
      <c r="AE131" s="391"/>
      <c r="AF131" s="391"/>
      <c r="AG131" s="391"/>
      <c r="AH131" s="391"/>
      <c r="AI131" s="391"/>
      <c r="AJ131" s="391"/>
      <c r="AK131" s="391"/>
      <c r="AL131" s="391"/>
      <c r="AM131" s="391"/>
      <c r="AN131" s="391"/>
      <c r="AO131" s="391"/>
      <c r="AP131" s="391"/>
      <c r="AQ131" s="391"/>
      <c r="AR131" s="391"/>
      <c r="AS131" s="391"/>
      <c r="AT131" s="39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2"/>
      <c r="BK131" s="68">
        <v>130</v>
      </c>
      <c r="BL131" s="351"/>
      <c r="BM131" s="503"/>
      <c r="BN131" s="410" t="s">
        <v>28</v>
      </c>
      <c r="BO131" s="157" t="s">
        <v>29</v>
      </c>
      <c r="BP131" s="44" t="str">
        <f t="shared" ca="1" si="1"/>
        <v/>
      </c>
    </row>
    <row r="132" spans="1:81" ht="17.25" x14ac:dyDescent="0.15">
      <c r="A132" s="357" t="s">
        <v>318</v>
      </c>
      <c r="B132" s="357"/>
      <c r="C132" s="357"/>
      <c r="D132" s="357"/>
      <c r="E132" s="357"/>
      <c r="F132" s="357"/>
      <c r="G132" s="357"/>
      <c r="H132" s="357"/>
      <c r="I132" s="357"/>
      <c r="J132" s="357"/>
      <c r="K132" s="357"/>
      <c r="L132" s="357"/>
      <c r="M132" s="357"/>
      <c r="N132" s="357"/>
      <c r="O132" s="357"/>
      <c r="P132" s="357"/>
      <c r="Q132" s="357"/>
      <c r="R132" s="357"/>
      <c r="S132" s="357"/>
      <c r="T132" s="357"/>
      <c r="U132" s="357"/>
      <c r="V132" s="357"/>
      <c r="W132" s="357"/>
      <c r="X132" s="357"/>
      <c r="Y132" s="357"/>
      <c r="Z132" s="357"/>
      <c r="AA132" s="357"/>
      <c r="AB132" s="357"/>
      <c r="AC132" s="357"/>
      <c r="AD132" s="357"/>
      <c r="AE132" s="357"/>
      <c r="AF132" s="357"/>
      <c r="AG132" s="357"/>
      <c r="AH132" s="357"/>
      <c r="AI132" s="357"/>
      <c r="AJ132" s="357"/>
      <c r="AK132" s="357"/>
      <c r="AL132" s="357"/>
      <c r="AM132" s="357"/>
      <c r="AN132" s="357"/>
      <c r="AO132" s="357"/>
      <c r="AP132" s="357"/>
      <c r="AQ132" s="357"/>
      <c r="AR132" s="357"/>
      <c r="AS132" s="357"/>
      <c r="AT132" s="357"/>
      <c r="AU132" s="357"/>
      <c r="AV132" s="357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K132" s="68">
        <v>131</v>
      </c>
      <c r="BL132" s="351"/>
      <c r="BM132" s="503"/>
      <c r="BN132" s="410"/>
      <c r="BO132" s="157" t="s">
        <v>31</v>
      </c>
      <c r="BP132" s="44" t="str">
        <f t="shared" ca="1" si="1"/>
        <v>*</v>
      </c>
    </row>
    <row r="133" spans="1:81" ht="5.0999999999999996" customHeight="1" x14ac:dyDescent="0.15">
      <c r="BK133" s="68">
        <v>132</v>
      </c>
      <c r="BL133" s="351"/>
      <c r="BM133" s="503"/>
      <c r="BN133" s="347" t="s">
        <v>32</v>
      </c>
      <c r="BO133" s="76" t="s">
        <v>33</v>
      </c>
      <c r="BP133" s="44" t="str">
        <f t="shared" ca="1" si="1"/>
        <v/>
      </c>
    </row>
    <row r="134" spans="1:81" ht="14.1" customHeight="1" x14ac:dyDescent="0.15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358" t="s">
        <v>13</v>
      </c>
      <c r="AC134" s="358"/>
      <c r="AD134" s="358"/>
      <c r="AE134" s="358"/>
      <c r="AF134" s="359"/>
      <c r="AG134" s="387" t="str">
        <f ca="1">BP16</f>
        <v>高齢　太郎１６０７１９１</v>
      </c>
      <c r="AH134" s="419"/>
      <c r="AI134" s="419"/>
      <c r="AJ134" s="419"/>
      <c r="AK134" s="419"/>
      <c r="AL134" s="419"/>
      <c r="AM134" s="419"/>
      <c r="AN134" s="419"/>
      <c r="AO134" s="419"/>
      <c r="AP134" s="419"/>
      <c r="AQ134" s="362" t="s">
        <v>320</v>
      </c>
      <c r="AR134" s="362"/>
      <c r="AS134" s="362"/>
      <c r="AT134" s="362"/>
      <c r="AU134" s="362"/>
      <c r="AV134" s="363"/>
      <c r="AW134" s="447">
        <f ca="1">IF(ISERROR(VALUE(BP5 &amp; "/" &amp; BP6 &amp; "/" &amp; BP7)), "", VALUE(BP5 &amp; "/" &amp; BP6 &amp; "/" &amp; BP7))</f>
        <v>43529</v>
      </c>
      <c r="AX134" s="604"/>
      <c r="AY134" s="604"/>
      <c r="AZ134" s="604"/>
      <c r="BA134" s="604"/>
      <c r="BB134" s="604"/>
      <c r="BC134" s="604"/>
      <c r="BD134" s="604"/>
      <c r="BE134" s="604"/>
      <c r="BF134" s="604"/>
      <c r="BG134" s="604"/>
      <c r="BK134" s="68">
        <v>133</v>
      </c>
      <c r="BL134" s="351"/>
      <c r="BM134" s="503"/>
      <c r="BN134" s="348"/>
      <c r="BO134" s="76" t="s">
        <v>34</v>
      </c>
      <c r="BP134" s="44" t="str">
        <f t="shared" ca="1" si="1"/>
        <v/>
      </c>
    </row>
    <row r="135" spans="1:81" ht="5.0999999999999996" customHeight="1" x14ac:dyDescent="0.1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K135" s="68">
        <v>134</v>
      </c>
      <c r="BL135" s="351"/>
      <c r="BM135" s="503"/>
      <c r="BN135" s="348"/>
      <c r="BO135" s="76" t="s">
        <v>35</v>
      </c>
      <c r="BP135" s="44" t="str">
        <f t="shared" ca="1" si="1"/>
        <v/>
      </c>
    </row>
    <row r="136" spans="1:81" ht="13.5" customHeight="1" x14ac:dyDescent="0.15">
      <c r="A136" s="653" t="s">
        <v>401</v>
      </c>
      <c r="B136" s="654"/>
      <c r="C136" s="367" t="s">
        <v>199</v>
      </c>
      <c r="D136" s="368"/>
      <c r="E136" s="368"/>
      <c r="F136" s="368"/>
      <c r="G136" s="368"/>
      <c r="H136" s="368"/>
      <c r="I136" s="369"/>
      <c r="J136" s="373" t="str">
        <f ca="1">IF(BP360&lt;&gt;"", "■", "□")</f>
        <v>■</v>
      </c>
      <c r="K136" s="374"/>
      <c r="L136" s="378" t="s">
        <v>176</v>
      </c>
      <c r="M136" s="378"/>
      <c r="N136" s="378"/>
      <c r="O136" s="378"/>
      <c r="P136" s="378"/>
      <c r="Q136" s="378"/>
      <c r="R136" s="378"/>
      <c r="S136" s="373" t="str">
        <f ca="1">IF(OR(BP361&lt;&gt;"", BP362&lt;&gt;"", BP363&lt;&gt;""), "■", "□")</f>
        <v>■</v>
      </c>
      <c r="T136" s="374"/>
      <c r="U136" s="378" t="s">
        <v>177</v>
      </c>
      <c r="V136" s="378"/>
      <c r="W136" s="378"/>
      <c r="X136" s="378"/>
      <c r="Y136" s="378"/>
      <c r="Z136" s="59" t="s">
        <v>329</v>
      </c>
      <c r="AA136" s="373" t="str">
        <f ca="1">IF(BP362&lt;&gt;"", "■", "□")</f>
        <v>■</v>
      </c>
      <c r="AB136" s="374"/>
      <c r="AC136" s="378" t="s">
        <v>305</v>
      </c>
      <c r="AD136" s="378"/>
      <c r="AE136" s="378"/>
      <c r="AF136" s="378"/>
      <c r="AG136" s="373" t="str">
        <f ca="1">IF(BP363&lt;&gt;"", "■", "□")</f>
        <v>□</v>
      </c>
      <c r="AH136" s="374"/>
      <c r="AI136" s="633" t="s">
        <v>402</v>
      </c>
      <c r="AJ136" s="633"/>
      <c r="AK136" s="633"/>
      <c r="AL136" s="633"/>
      <c r="AM136" s="59" t="s">
        <v>331</v>
      </c>
      <c r="AN136" s="645"/>
      <c r="AO136" s="645"/>
      <c r="AP136" s="645"/>
      <c r="AQ136" s="645"/>
      <c r="AR136" s="645"/>
      <c r="AS136" s="645"/>
      <c r="AT136" s="645"/>
      <c r="AU136" s="645"/>
      <c r="AV136" s="645"/>
      <c r="AW136" s="645"/>
      <c r="AX136" s="645"/>
      <c r="AY136" s="645"/>
      <c r="AZ136" s="645"/>
      <c r="BA136" s="645"/>
      <c r="BB136" s="645"/>
      <c r="BC136" s="645"/>
      <c r="BD136" s="645"/>
      <c r="BE136" s="645"/>
      <c r="BF136" s="645"/>
      <c r="BG136" s="646"/>
      <c r="BK136" s="68">
        <v>135</v>
      </c>
      <c r="BL136" s="351"/>
      <c r="BM136" s="503"/>
      <c r="BN136" s="348"/>
      <c r="BO136" s="76" t="s">
        <v>703</v>
      </c>
      <c r="BP136" s="44" t="str">
        <f t="shared" ca="1" si="1"/>
        <v>*</v>
      </c>
    </row>
    <row r="137" spans="1:81" ht="13.5" customHeight="1" x14ac:dyDescent="0.15">
      <c r="A137" s="655"/>
      <c r="B137" s="656"/>
      <c r="C137" s="370"/>
      <c r="D137" s="371"/>
      <c r="E137" s="371"/>
      <c r="F137" s="371"/>
      <c r="G137" s="371"/>
      <c r="H137" s="371"/>
      <c r="I137" s="372"/>
      <c r="J137" s="426" t="s">
        <v>351</v>
      </c>
      <c r="K137" s="427"/>
      <c r="L137" s="427"/>
      <c r="M137" s="428"/>
      <c r="N137" s="501" t="str">
        <f ca="1">BP364</f>
        <v>記憶障害_備考○○○○○○○○○</v>
      </c>
      <c r="O137" s="391"/>
      <c r="P137" s="391"/>
      <c r="Q137" s="391"/>
      <c r="R137" s="391"/>
      <c r="S137" s="391"/>
      <c r="T137" s="391"/>
      <c r="U137" s="391"/>
      <c r="V137" s="391"/>
      <c r="W137" s="391"/>
      <c r="X137" s="391"/>
      <c r="Y137" s="391"/>
      <c r="Z137" s="391"/>
      <c r="AA137" s="391"/>
      <c r="AB137" s="391"/>
      <c r="AC137" s="391"/>
      <c r="AD137" s="391"/>
      <c r="AE137" s="391"/>
      <c r="AF137" s="391"/>
      <c r="AG137" s="391"/>
      <c r="AH137" s="391"/>
      <c r="AI137" s="391"/>
      <c r="AJ137" s="391"/>
      <c r="AK137" s="391"/>
      <c r="AL137" s="391"/>
      <c r="AM137" s="391"/>
      <c r="AN137" s="391"/>
      <c r="AO137" s="391"/>
      <c r="AP137" s="391"/>
      <c r="AQ137" s="391"/>
      <c r="AR137" s="391"/>
      <c r="AS137" s="391"/>
      <c r="AT137" s="39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2"/>
      <c r="BK137" s="68">
        <v>136</v>
      </c>
      <c r="BL137" s="351"/>
      <c r="BM137" s="503"/>
      <c r="BN137" s="348"/>
      <c r="BO137" s="76" t="s">
        <v>704</v>
      </c>
      <c r="BP137" s="44" t="str">
        <f t="shared" ca="1" si="1"/>
        <v/>
      </c>
    </row>
    <row r="138" spans="1:81" ht="13.5" customHeight="1" x14ac:dyDescent="0.15">
      <c r="A138" s="655"/>
      <c r="B138" s="656"/>
      <c r="C138" s="367" t="s">
        <v>403</v>
      </c>
      <c r="D138" s="368"/>
      <c r="E138" s="368"/>
      <c r="F138" s="368"/>
      <c r="G138" s="368"/>
      <c r="H138" s="368"/>
      <c r="I138" s="369"/>
      <c r="J138" s="373" t="str">
        <f ca="1">IF(BP365&lt;&gt;"", "■", "□")</f>
        <v>■</v>
      </c>
      <c r="K138" s="374"/>
      <c r="L138" s="378" t="s">
        <v>133</v>
      </c>
      <c r="M138" s="378"/>
      <c r="N138" s="378"/>
      <c r="O138" s="378"/>
      <c r="P138" s="378"/>
      <c r="Q138" s="378"/>
      <c r="R138" s="378"/>
      <c r="S138" s="373" t="str">
        <f ca="1">IF(BP366&lt;&gt;"", "■", "□")</f>
        <v>□</v>
      </c>
      <c r="T138" s="374"/>
      <c r="U138" s="378" t="s">
        <v>153</v>
      </c>
      <c r="V138" s="378"/>
      <c r="W138" s="378"/>
      <c r="X138" s="378"/>
      <c r="Y138" s="378"/>
      <c r="Z138" s="378"/>
      <c r="AA138" s="378"/>
      <c r="AB138" s="484"/>
      <c r="AC138" s="484"/>
      <c r="AD138" s="484"/>
      <c r="AE138" s="484"/>
      <c r="AF138" s="484"/>
      <c r="AG138" s="484"/>
      <c r="AH138" s="484"/>
      <c r="AI138" s="484"/>
      <c r="AJ138" s="484"/>
      <c r="AK138" s="484"/>
      <c r="AL138" s="484"/>
      <c r="AM138" s="484"/>
      <c r="AN138" s="484"/>
      <c r="AO138" s="484"/>
      <c r="AP138" s="484"/>
      <c r="AQ138" s="484"/>
      <c r="AR138" s="484"/>
      <c r="AS138" s="484"/>
      <c r="AT138" s="484"/>
      <c r="AU138" s="484"/>
      <c r="AV138" s="484"/>
      <c r="AW138" s="484"/>
      <c r="AX138" s="484"/>
      <c r="AY138" s="484"/>
      <c r="AZ138" s="484"/>
      <c r="BA138" s="484"/>
      <c r="BB138" s="484"/>
      <c r="BC138" s="484"/>
      <c r="BD138" s="484"/>
      <c r="BE138" s="484"/>
      <c r="BF138" s="484"/>
      <c r="BG138" s="432"/>
      <c r="BK138" s="68">
        <v>137</v>
      </c>
      <c r="BL138" s="351"/>
      <c r="BM138" s="503"/>
      <c r="BN138" s="348"/>
      <c r="BO138" s="69" t="s">
        <v>9</v>
      </c>
      <c r="BP138" s="44">
        <f t="shared" ref="BP138:BP207" ca="1" si="2">IF(ISERROR(IF(INDIRECT("入力シート!" &amp; $BP$1 &amp; ROW())="", "", INDIRECT("入力シート!" &amp; $BP$1 &amp; ROW()))), "", IF(INDIRECT("入力シート!" &amp; $BP$1 &amp; ROW())="", "", INDIRECT("入力シート!" &amp; $BP$1 &amp; ROW())))</f>
        <v>31</v>
      </c>
    </row>
    <row r="139" spans="1:81" ht="13.5" customHeight="1" x14ac:dyDescent="0.15">
      <c r="A139" s="655"/>
      <c r="B139" s="656"/>
      <c r="C139" s="370"/>
      <c r="D139" s="371"/>
      <c r="E139" s="371"/>
      <c r="F139" s="371"/>
      <c r="G139" s="371"/>
      <c r="H139" s="371"/>
      <c r="I139" s="372"/>
      <c r="J139" s="371" t="s">
        <v>351</v>
      </c>
      <c r="K139" s="371"/>
      <c r="L139" s="371"/>
      <c r="M139" s="442"/>
      <c r="N139" s="652" t="str">
        <f ca="1">BP367</f>
        <v>失見当_備考○○○○○○○○○</v>
      </c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  <c r="AA139" s="391"/>
      <c r="AB139" s="391"/>
      <c r="AC139" s="391"/>
      <c r="AD139" s="391"/>
      <c r="AE139" s="391"/>
      <c r="AF139" s="391"/>
      <c r="AG139" s="391"/>
      <c r="AH139" s="391"/>
      <c r="AI139" s="391"/>
      <c r="AJ139" s="391"/>
      <c r="AK139" s="391"/>
      <c r="AL139" s="391"/>
      <c r="AM139" s="391"/>
      <c r="AN139" s="391"/>
      <c r="AO139" s="391"/>
      <c r="AP139" s="391"/>
      <c r="AQ139" s="391"/>
      <c r="AR139" s="391"/>
      <c r="AS139" s="391"/>
      <c r="AT139" s="39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2"/>
      <c r="BK139" s="68">
        <v>138</v>
      </c>
      <c r="BL139" s="351"/>
      <c r="BM139" s="503"/>
      <c r="BN139" s="348"/>
      <c r="BO139" s="70" t="s">
        <v>11</v>
      </c>
      <c r="BP139" s="44">
        <f t="shared" ca="1" si="2"/>
        <v>4</v>
      </c>
    </row>
    <row r="140" spans="1:81" ht="13.5" customHeight="1" x14ac:dyDescent="0.15">
      <c r="A140" s="655"/>
      <c r="B140" s="656"/>
      <c r="C140" s="367" t="s">
        <v>202</v>
      </c>
      <c r="D140" s="368"/>
      <c r="E140" s="368"/>
      <c r="F140" s="368"/>
      <c r="G140" s="368"/>
      <c r="H140" s="368"/>
      <c r="I140" s="369"/>
      <c r="J140" s="373" t="str">
        <f ca="1">IF(BP368&lt;&gt;"", "■", "□")</f>
        <v>□</v>
      </c>
      <c r="K140" s="374"/>
      <c r="L140" s="378" t="s">
        <v>133</v>
      </c>
      <c r="M140" s="378"/>
      <c r="N140" s="378"/>
      <c r="O140" s="378"/>
      <c r="P140" s="378"/>
      <c r="Q140" s="378"/>
      <c r="R140" s="378"/>
      <c r="S140" s="373" t="str">
        <f ca="1">IF(BP369&lt;&gt;"", "■", "□")</f>
        <v>■</v>
      </c>
      <c r="T140" s="374"/>
      <c r="U140" s="378" t="s">
        <v>153</v>
      </c>
      <c r="V140" s="378"/>
      <c r="W140" s="378"/>
      <c r="X140" s="378"/>
      <c r="Y140" s="378"/>
      <c r="Z140" s="378"/>
      <c r="AA140" s="378"/>
      <c r="AB140" s="484"/>
      <c r="AC140" s="484"/>
      <c r="AD140" s="484"/>
      <c r="AE140" s="484"/>
      <c r="AF140" s="484"/>
      <c r="AG140" s="484"/>
      <c r="AH140" s="484"/>
      <c r="AI140" s="484"/>
      <c r="AJ140" s="484"/>
      <c r="AK140" s="484"/>
      <c r="AL140" s="484"/>
      <c r="AM140" s="484"/>
      <c r="AN140" s="484"/>
      <c r="AO140" s="484"/>
      <c r="AP140" s="484"/>
      <c r="AQ140" s="484"/>
      <c r="AR140" s="484"/>
      <c r="AS140" s="484"/>
      <c r="AT140" s="484"/>
      <c r="AU140" s="484"/>
      <c r="AV140" s="484"/>
      <c r="AW140" s="484"/>
      <c r="AX140" s="484"/>
      <c r="AY140" s="484"/>
      <c r="AZ140" s="484"/>
      <c r="BA140" s="484"/>
      <c r="BB140" s="484"/>
      <c r="BC140" s="484"/>
      <c r="BD140" s="484"/>
      <c r="BE140" s="484"/>
      <c r="BF140" s="484"/>
      <c r="BG140" s="432"/>
      <c r="BK140" s="68">
        <v>139</v>
      </c>
      <c r="BL140" s="351"/>
      <c r="BM140" s="503"/>
      <c r="BN140" s="349"/>
      <c r="BO140" s="70" t="s">
        <v>12</v>
      </c>
      <c r="BP140" s="44">
        <f t="shared" ca="1" si="2"/>
        <v>1</v>
      </c>
    </row>
    <row r="141" spans="1:81" ht="13.5" customHeight="1" x14ac:dyDescent="0.15">
      <c r="A141" s="657"/>
      <c r="B141" s="658"/>
      <c r="C141" s="370"/>
      <c r="D141" s="371"/>
      <c r="E141" s="371"/>
      <c r="F141" s="371"/>
      <c r="G141" s="371"/>
      <c r="H141" s="371"/>
      <c r="I141" s="372"/>
      <c r="J141" s="371" t="s">
        <v>351</v>
      </c>
      <c r="K141" s="371"/>
      <c r="L141" s="371"/>
      <c r="M141" s="371"/>
      <c r="N141" s="501" t="str">
        <f ca="1">BP370</f>
        <v>火の不始末_備考○○○○○○○○○</v>
      </c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1"/>
      <c r="AG141" s="391"/>
      <c r="AH141" s="391"/>
      <c r="AI141" s="391"/>
      <c r="AJ141" s="391"/>
      <c r="AK141" s="391"/>
      <c r="AL141" s="391"/>
      <c r="AM141" s="391"/>
      <c r="AN141" s="391"/>
      <c r="AO141" s="391"/>
      <c r="AP141" s="391"/>
      <c r="AQ141" s="391"/>
      <c r="AR141" s="391"/>
      <c r="AS141" s="391"/>
      <c r="AT141" s="39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2"/>
      <c r="BK141" s="68">
        <v>140</v>
      </c>
      <c r="BL141" s="351"/>
      <c r="BM141" s="503"/>
      <c r="BN141" s="410" t="s">
        <v>36</v>
      </c>
      <c r="BO141" s="411"/>
      <c r="BP141" s="44">
        <f t="shared" ca="1" si="2"/>
        <v>71</v>
      </c>
    </row>
    <row r="142" spans="1:81" ht="13.5" customHeight="1" x14ac:dyDescent="0.15">
      <c r="A142" s="548" t="s">
        <v>203</v>
      </c>
      <c r="B142" s="549"/>
      <c r="C142" s="660" t="s">
        <v>404</v>
      </c>
      <c r="D142" s="661"/>
      <c r="E142" s="661"/>
      <c r="F142" s="661"/>
      <c r="G142" s="661"/>
      <c r="H142" s="661"/>
      <c r="I142" s="662"/>
      <c r="J142" s="373" t="str">
        <f ca="1">IF(BP371&lt;&gt;"", "■", "□")</f>
        <v>■</v>
      </c>
      <c r="K142" s="374"/>
      <c r="L142" s="378" t="s">
        <v>176</v>
      </c>
      <c r="M142" s="378"/>
      <c r="N142" s="378"/>
      <c r="O142" s="378"/>
      <c r="P142" s="378"/>
      <c r="Q142" s="378"/>
      <c r="R142" s="378"/>
      <c r="S142" s="373" t="str">
        <f ca="1">IF(OR(BP372&lt;&gt;"", BP373&lt;&gt;"", BP374&lt;&gt;"", BP375&lt;&gt;""), "■", "□")</f>
        <v>■</v>
      </c>
      <c r="T142" s="374"/>
      <c r="U142" s="378" t="s">
        <v>177</v>
      </c>
      <c r="V142" s="378"/>
      <c r="W142" s="378"/>
      <c r="X142" s="378"/>
      <c r="Y142" s="378"/>
      <c r="Z142" s="59" t="s">
        <v>329</v>
      </c>
      <c r="AA142" s="373" t="str">
        <f ca="1">IF(BP373&lt;&gt;"", "■", "□")</f>
        <v>■</v>
      </c>
      <c r="AB142" s="374"/>
      <c r="AC142" s="378" t="s">
        <v>205</v>
      </c>
      <c r="AD142" s="378"/>
      <c r="AE142" s="378"/>
      <c r="AF142" s="373" t="str">
        <f ca="1">IF(BP374&lt;&gt;"", "■", "□")</f>
        <v>□</v>
      </c>
      <c r="AG142" s="374"/>
      <c r="AH142" s="378" t="s">
        <v>206</v>
      </c>
      <c r="AI142" s="378"/>
      <c r="AJ142" s="378"/>
      <c r="AK142" s="373" t="str">
        <f ca="1">IF(BP375&lt;&gt;"", "■", "□")</f>
        <v>■</v>
      </c>
      <c r="AL142" s="374"/>
      <c r="AM142" s="378" t="s">
        <v>405</v>
      </c>
      <c r="AN142" s="378"/>
      <c r="AO142" s="378"/>
      <c r="AP142" s="378"/>
      <c r="AQ142" s="378"/>
      <c r="AR142" s="378"/>
      <c r="AS142" s="62" t="s">
        <v>331</v>
      </c>
      <c r="AT142" s="462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462"/>
      <c r="BF142" s="462"/>
      <c r="BG142" s="463"/>
      <c r="BK142" s="68">
        <v>141</v>
      </c>
      <c r="BL142" s="351"/>
      <c r="BM142" s="503"/>
      <c r="BN142" s="410" t="s">
        <v>37</v>
      </c>
      <c r="BO142" s="411"/>
      <c r="BP142" s="44" t="str">
        <f t="shared" ca="1" si="2"/>
        <v>111-111-1112</v>
      </c>
      <c r="BT142" s="64"/>
      <c r="BU142" s="50"/>
      <c r="BV142" s="50"/>
      <c r="BW142" s="50"/>
      <c r="BX142" s="50"/>
      <c r="BY142" s="50"/>
      <c r="BZ142" s="50"/>
      <c r="CA142" s="50"/>
      <c r="CB142" s="50"/>
      <c r="CC142" s="50"/>
    </row>
    <row r="143" spans="1:81" ht="13.5" customHeight="1" x14ac:dyDescent="0.15">
      <c r="A143" s="550"/>
      <c r="B143" s="551"/>
      <c r="C143" s="663"/>
      <c r="D143" s="664"/>
      <c r="E143" s="664"/>
      <c r="F143" s="664"/>
      <c r="G143" s="664"/>
      <c r="H143" s="664"/>
      <c r="I143" s="665"/>
      <c r="J143" s="371" t="s">
        <v>351</v>
      </c>
      <c r="K143" s="371"/>
      <c r="L143" s="371"/>
      <c r="M143" s="371"/>
      <c r="N143" s="501" t="str">
        <f ca="1">BP376</f>
        <v>居室・寝室問題_備考○○○○○○○○○</v>
      </c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2"/>
      <c r="BK143" s="68">
        <v>142</v>
      </c>
      <c r="BL143" s="351"/>
      <c r="BM143" s="503"/>
      <c r="BN143" s="410" t="s">
        <v>295</v>
      </c>
      <c r="BO143" s="411"/>
      <c r="BP143" s="44" t="str">
        <f t="shared" ca="1" si="2"/>
        <v>111-222-1112</v>
      </c>
    </row>
    <row r="144" spans="1:81" ht="13.5" customHeight="1" x14ac:dyDescent="0.15">
      <c r="A144" s="550"/>
      <c r="B144" s="551"/>
      <c r="C144" s="666" t="s">
        <v>208</v>
      </c>
      <c r="D144" s="661"/>
      <c r="E144" s="661"/>
      <c r="F144" s="661"/>
      <c r="G144" s="661"/>
      <c r="H144" s="661"/>
      <c r="I144" s="662"/>
      <c r="J144" s="373" t="str">
        <f ca="1">IF(BP377&lt;&gt;"", "■", "□")</f>
        <v>□</v>
      </c>
      <c r="K144" s="374"/>
      <c r="L144" s="378" t="s">
        <v>176</v>
      </c>
      <c r="M144" s="378"/>
      <c r="N144" s="378"/>
      <c r="O144" s="378"/>
      <c r="P144" s="378"/>
      <c r="Q144" s="378"/>
      <c r="R144" s="378"/>
      <c r="S144" s="373" t="str">
        <f ca="1">IF(OR(BP378&lt;&gt;"",BP379&lt;&gt;"", BP380&lt;&gt;"", BP381&lt;&gt;"", BP382&lt;&gt;"", BP383&lt;&gt;"", BP384&lt;&gt;""), "■", "□")</f>
        <v>■</v>
      </c>
      <c r="T144" s="374"/>
      <c r="U144" s="378" t="s">
        <v>177</v>
      </c>
      <c r="V144" s="378"/>
      <c r="W144" s="378"/>
      <c r="X144" s="378"/>
      <c r="Y144" s="378"/>
      <c r="Z144" s="59" t="s">
        <v>329</v>
      </c>
      <c r="AA144" s="373" t="str">
        <f ca="1">IF(BP379&lt;&gt;"", "■", "□")</f>
        <v>■</v>
      </c>
      <c r="AB144" s="374"/>
      <c r="AC144" s="378" t="s">
        <v>209</v>
      </c>
      <c r="AD144" s="378"/>
      <c r="AE144" s="378"/>
      <c r="AF144" s="373" t="str">
        <f ca="1">IF(BP380&lt;&gt;"", "■", "□")</f>
        <v>□</v>
      </c>
      <c r="AG144" s="374"/>
      <c r="AH144" s="462" t="s">
        <v>406</v>
      </c>
      <c r="AI144" s="462"/>
      <c r="AJ144" s="462"/>
      <c r="AK144" s="373" t="str">
        <f ca="1">IF(BP381&lt;&gt;"", "■", "□")</f>
        <v>■</v>
      </c>
      <c r="AL144" s="374"/>
      <c r="AM144" s="378" t="s">
        <v>140</v>
      </c>
      <c r="AN144" s="378"/>
      <c r="AO144" s="378"/>
      <c r="AP144" s="378"/>
      <c r="AQ144" s="373" t="str">
        <f ca="1">IF(BP382&lt;&gt;"", "■", "□")</f>
        <v>□</v>
      </c>
      <c r="AR144" s="374"/>
      <c r="AS144" s="633" t="s">
        <v>211</v>
      </c>
      <c r="AT144" s="633"/>
      <c r="AU144" s="633"/>
      <c r="AV144" s="373" t="str">
        <f ca="1">IF(BP383&lt;&gt;"", "■", "□")</f>
        <v>■</v>
      </c>
      <c r="AW144" s="374"/>
      <c r="AX144" s="378" t="s">
        <v>212</v>
      </c>
      <c r="AY144" s="378"/>
      <c r="AZ144" s="378"/>
      <c r="BA144" s="373" t="str">
        <f ca="1">IF(BP384&lt;&gt;"", "■", "□")</f>
        <v>□</v>
      </c>
      <c r="BB144" s="374"/>
      <c r="BC144" s="378" t="s">
        <v>213</v>
      </c>
      <c r="BD144" s="378"/>
      <c r="BE144" s="378"/>
      <c r="BF144" s="62" t="s">
        <v>331</v>
      </c>
      <c r="BG144" s="65"/>
      <c r="BK144" s="68">
        <v>143</v>
      </c>
      <c r="BL144" s="351"/>
      <c r="BM144" s="503"/>
      <c r="BN144" s="586" t="s">
        <v>113</v>
      </c>
      <c r="BO144" s="69" t="s">
        <v>294</v>
      </c>
      <c r="BP144" s="44" t="str">
        <f t="shared" ca="1" si="2"/>
        <v>*</v>
      </c>
    </row>
    <row r="145" spans="1:121" ht="13.5" customHeight="1" x14ac:dyDescent="0.15">
      <c r="A145" s="550"/>
      <c r="B145" s="551"/>
      <c r="C145" s="663"/>
      <c r="D145" s="664"/>
      <c r="E145" s="664"/>
      <c r="F145" s="664"/>
      <c r="G145" s="664"/>
      <c r="H145" s="664"/>
      <c r="I145" s="665"/>
      <c r="J145" s="371" t="s">
        <v>351</v>
      </c>
      <c r="K145" s="371"/>
      <c r="L145" s="371"/>
      <c r="M145" s="371"/>
      <c r="N145" s="501" t="str">
        <f ca="1">BP385</f>
        <v>手すり問題点_備考○○○○○○○○○</v>
      </c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  <c r="AK145" s="391"/>
      <c r="AL145" s="391"/>
      <c r="AM145" s="391"/>
      <c r="AN145" s="391"/>
      <c r="AO145" s="391"/>
      <c r="AP145" s="391"/>
      <c r="AQ145" s="391"/>
      <c r="AR145" s="391"/>
      <c r="AS145" s="391"/>
      <c r="AT145" s="39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2"/>
      <c r="BK145" s="68">
        <v>144</v>
      </c>
      <c r="BL145" s="351"/>
      <c r="BM145" s="503"/>
      <c r="BN145" s="586"/>
      <c r="BO145" s="69" t="s">
        <v>114</v>
      </c>
      <c r="BP145" s="44" t="str">
        <f t="shared" ca="1" si="2"/>
        <v/>
      </c>
      <c r="BT145" s="50"/>
      <c r="BU145" s="50"/>
      <c r="BV145" s="50"/>
      <c r="BW145" s="50"/>
      <c r="BX145" s="50"/>
      <c r="BY145" s="50"/>
      <c r="BZ145" s="50"/>
      <c r="CA145" s="51"/>
      <c r="CB145" s="50"/>
      <c r="CC145" s="50"/>
      <c r="CD145" s="50"/>
      <c r="CE145" s="50"/>
      <c r="CF145" s="50"/>
      <c r="CG145" s="51"/>
      <c r="CH145" s="50"/>
      <c r="CI145" s="50"/>
    </row>
    <row r="146" spans="1:121" ht="13.5" customHeight="1" x14ac:dyDescent="0.15">
      <c r="A146" s="550"/>
      <c r="B146" s="551"/>
      <c r="C146" s="367" t="s">
        <v>214</v>
      </c>
      <c r="D146" s="368"/>
      <c r="E146" s="368"/>
      <c r="F146" s="368"/>
      <c r="G146" s="368"/>
      <c r="H146" s="368"/>
      <c r="I146" s="369"/>
      <c r="J146" s="373" t="str">
        <f ca="1">IF(BP386&lt;&gt;"", "■", "□")</f>
        <v>■</v>
      </c>
      <c r="K146" s="374"/>
      <c r="L146" s="378" t="s">
        <v>133</v>
      </c>
      <c r="M146" s="378"/>
      <c r="N146" s="378"/>
      <c r="O146" s="378"/>
      <c r="P146" s="378"/>
      <c r="Q146" s="378"/>
      <c r="R146" s="378"/>
      <c r="S146" s="373" t="str">
        <f ca="1">IF(OR(BP387&lt;&gt;"", BP388&lt;&gt;"", BP389&lt;&gt;"", BP390&lt;&gt;"", BP391&lt;&gt;""), "■", "□")</f>
        <v>■</v>
      </c>
      <c r="T146" s="374"/>
      <c r="U146" s="378" t="s">
        <v>153</v>
      </c>
      <c r="V146" s="378"/>
      <c r="W146" s="378"/>
      <c r="X146" s="378"/>
      <c r="Y146" s="378"/>
      <c r="Z146" s="59" t="s">
        <v>329</v>
      </c>
      <c r="AA146" s="373" t="str">
        <f ca="1">IF(BP388&gt;"", "■", "□")</f>
        <v>■</v>
      </c>
      <c r="AB146" s="374"/>
      <c r="AC146" s="633" t="s">
        <v>215</v>
      </c>
      <c r="AD146" s="633"/>
      <c r="AE146" s="633"/>
      <c r="AF146" s="633"/>
      <c r="AG146" s="373" t="str">
        <f ca="1">IF(BP389&lt;&gt;"", "■", "□")</f>
        <v>□</v>
      </c>
      <c r="AH146" s="374"/>
      <c r="AI146" s="633" t="s">
        <v>206</v>
      </c>
      <c r="AJ146" s="633"/>
      <c r="AK146" s="633"/>
      <c r="AL146" s="633"/>
      <c r="AM146" s="373" t="str">
        <f ca="1">IF(BP390&lt;&gt;"", "■", "□")</f>
        <v>■</v>
      </c>
      <c r="AN146" s="374"/>
      <c r="AO146" s="633" t="s">
        <v>216</v>
      </c>
      <c r="AP146" s="633"/>
      <c r="AQ146" s="633"/>
      <c r="AR146" s="633"/>
      <c r="AS146" s="373" t="str">
        <f ca="1">IF(BP391&lt;&gt;"", "■", "□")</f>
        <v>□</v>
      </c>
      <c r="AT146" s="374"/>
      <c r="AU146" s="633" t="s">
        <v>217</v>
      </c>
      <c r="AV146" s="633"/>
      <c r="AW146" s="633"/>
      <c r="AX146" s="633"/>
      <c r="AY146" s="62" t="s">
        <v>331</v>
      </c>
      <c r="AZ146" s="462"/>
      <c r="BA146" s="462"/>
      <c r="BB146" s="462"/>
      <c r="BC146" s="462"/>
      <c r="BD146" s="462"/>
      <c r="BE146" s="462"/>
      <c r="BF146" s="462"/>
      <c r="BG146" s="463"/>
      <c r="BK146" s="68">
        <v>145</v>
      </c>
      <c r="BL146" s="351"/>
      <c r="BM146" s="503"/>
      <c r="BN146" s="586" t="s">
        <v>115</v>
      </c>
      <c r="BO146" s="69" t="s">
        <v>116</v>
      </c>
      <c r="BP146" s="44" t="str">
        <f t="shared" ca="1" si="2"/>
        <v>*</v>
      </c>
    </row>
    <row r="147" spans="1:121" ht="13.5" customHeight="1" x14ac:dyDescent="0.15">
      <c r="A147" s="550"/>
      <c r="B147" s="551"/>
      <c r="C147" s="370"/>
      <c r="D147" s="371"/>
      <c r="E147" s="371"/>
      <c r="F147" s="371"/>
      <c r="G147" s="371"/>
      <c r="H147" s="371"/>
      <c r="I147" s="372"/>
      <c r="J147" s="426" t="s">
        <v>351</v>
      </c>
      <c r="K147" s="427"/>
      <c r="L147" s="427"/>
      <c r="M147" s="428"/>
      <c r="N147" s="501" t="str">
        <f ca="1">BP392</f>
        <v>道路状況_備考○○○○○○○○○</v>
      </c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91"/>
      <c r="AL147" s="391"/>
      <c r="AM147" s="391"/>
      <c r="AN147" s="391"/>
      <c r="AO147" s="391"/>
      <c r="AP147" s="391"/>
      <c r="AQ147" s="391"/>
      <c r="AR147" s="391"/>
      <c r="AS147" s="391"/>
      <c r="AT147" s="39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2"/>
      <c r="BK147" s="68">
        <v>146</v>
      </c>
      <c r="BL147" s="351"/>
      <c r="BM147" s="503"/>
      <c r="BN147" s="586"/>
      <c r="BO147" s="69" t="s">
        <v>117</v>
      </c>
      <c r="BP147" s="44" t="str">
        <f t="shared" ca="1" si="2"/>
        <v/>
      </c>
      <c r="BS147" s="86"/>
    </row>
    <row r="148" spans="1:121" ht="13.5" customHeight="1" x14ac:dyDescent="0.15">
      <c r="A148" s="550"/>
      <c r="B148" s="551"/>
      <c r="C148" s="669" t="s">
        <v>407</v>
      </c>
      <c r="D148" s="368"/>
      <c r="E148" s="368"/>
      <c r="F148" s="368"/>
      <c r="G148" s="368"/>
      <c r="H148" s="368"/>
      <c r="I148" s="369"/>
      <c r="J148" s="373" t="str">
        <f ca="1">IF(BP393&lt;&gt;"", "■", "□")</f>
        <v>□</v>
      </c>
      <c r="K148" s="374"/>
      <c r="L148" s="378" t="s">
        <v>718</v>
      </c>
      <c r="M148" s="378"/>
      <c r="N148" s="378"/>
      <c r="O148" s="378"/>
      <c r="P148" s="378"/>
      <c r="Q148" s="378"/>
      <c r="R148" s="378"/>
      <c r="S148" s="373" t="str">
        <f ca="1">IF(BP395&lt;&gt;"", "■", "□")</f>
        <v>□</v>
      </c>
      <c r="T148" s="374"/>
      <c r="U148" s="378" t="s">
        <v>218</v>
      </c>
      <c r="V148" s="378"/>
      <c r="W148" s="378"/>
      <c r="X148" s="378"/>
      <c r="Y148" s="378"/>
      <c r="Z148" s="378"/>
      <c r="AA148" s="378"/>
      <c r="AB148" s="373" t="str">
        <f ca="1">IF(BP396&lt;&gt;"", "■", "□")</f>
        <v>□</v>
      </c>
      <c r="AC148" s="374"/>
      <c r="AD148" s="378" t="s">
        <v>89</v>
      </c>
      <c r="AE148" s="378"/>
      <c r="AF148" s="378"/>
      <c r="AG148" s="378"/>
      <c r="AH148" s="378"/>
      <c r="AI148" s="378"/>
      <c r="AJ148" s="378"/>
      <c r="AK148" s="373" t="str">
        <f ca="1">IF(BP397&lt;&gt;"", "■", "□")</f>
        <v>□</v>
      </c>
      <c r="AL148" s="374"/>
      <c r="AM148" s="378" t="s">
        <v>219</v>
      </c>
      <c r="AN148" s="378"/>
      <c r="AO148" s="378"/>
      <c r="AP148" s="378"/>
      <c r="AQ148" s="378"/>
      <c r="AR148" s="378"/>
      <c r="AS148" s="378"/>
      <c r="AT148" s="373" t="str">
        <f ca="1">IF(BP398&lt;&gt;"", "■", "□")</f>
        <v>□</v>
      </c>
      <c r="AU148" s="374"/>
      <c r="AV148" s="378" t="s">
        <v>220</v>
      </c>
      <c r="AW148" s="378"/>
      <c r="AX148" s="378"/>
      <c r="AY148" s="378"/>
      <c r="AZ148" s="378"/>
      <c r="BA148" s="378"/>
      <c r="BB148" s="378"/>
      <c r="BC148" s="633" t="s">
        <v>331</v>
      </c>
      <c r="BD148" s="633"/>
      <c r="BE148" s="633"/>
      <c r="BF148" s="633"/>
      <c r="BG148" s="668"/>
      <c r="BK148" s="68">
        <v>147</v>
      </c>
      <c r="BL148" s="351"/>
      <c r="BM148" s="504"/>
      <c r="BN148" s="441" t="s">
        <v>60</v>
      </c>
      <c r="BO148" s="521"/>
      <c r="BP148" s="44" t="str">
        <f t="shared" ca="1" si="2"/>
        <v>緊急２＿備考○○○○○○○○○</v>
      </c>
    </row>
    <row r="149" spans="1:121" ht="13.5" customHeight="1" x14ac:dyDescent="0.15">
      <c r="A149" s="552"/>
      <c r="B149" s="553"/>
      <c r="C149" s="370"/>
      <c r="D149" s="371"/>
      <c r="E149" s="371"/>
      <c r="F149" s="371"/>
      <c r="G149" s="371"/>
      <c r="H149" s="371"/>
      <c r="I149" s="372"/>
      <c r="J149" s="426" t="s">
        <v>351</v>
      </c>
      <c r="K149" s="427"/>
      <c r="L149" s="427"/>
      <c r="M149" s="428"/>
      <c r="N149" s="501" t="str">
        <f ca="1">BP399</f>
        <v>各種機関_備考○○○○○○○○○</v>
      </c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1"/>
      <c r="AP149" s="391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2"/>
      <c r="BK149" s="68">
        <v>148</v>
      </c>
      <c r="BL149" s="351"/>
      <c r="BM149" s="502" t="s">
        <v>119</v>
      </c>
      <c r="BN149" s="477" t="s">
        <v>286</v>
      </c>
      <c r="BO149" s="422"/>
      <c r="BP149" s="44" t="str">
        <f t="shared" ca="1" si="2"/>
        <v>緊急３＿住所</v>
      </c>
      <c r="BQ149" s="86"/>
      <c r="BR149" s="86"/>
    </row>
    <row r="150" spans="1:121" ht="13.5" customHeight="1" x14ac:dyDescent="0.15">
      <c r="A150" s="548" t="s">
        <v>408</v>
      </c>
      <c r="B150" s="671"/>
      <c r="C150" s="367" t="s">
        <v>261</v>
      </c>
      <c r="D150" s="368"/>
      <c r="E150" s="368"/>
      <c r="F150" s="368"/>
      <c r="G150" s="368"/>
      <c r="H150" s="368"/>
      <c r="I150" s="369"/>
      <c r="J150" s="667">
        <f ca="1">BP400</f>
        <v>7</v>
      </c>
      <c r="K150" s="667"/>
      <c r="L150" s="667"/>
      <c r="M150" s="462" t="s">
        <v>262</v>
      </c>
      <c r="N150" s="462"/>
      <c r="O150" s="667">
        <f ca="1">BP401</f>
        <v>30</v>
      </c>
      <c r="P150" s="667"/>
      <c r="Q150" s="667"/>
      <c r="R150" s="462" t="s">
        <v>263</v>
      </c>
      <c r="S150" s="462"/>
      <c r="T150" s="462"/>
      <c r="U150" s="462"/>
      <c r="V150" s="462"/>
      <c r="W150" s="462"/>
      <c r="X150" s="462"/>
      <c r="Y150" s="462"/>
      <c r="Z150" s="462"/>
      <c r="AA150" s="462"/>
      <c r="AB150" s="462"/>
      <c r="AC150" s="462"/>
      <c r="AD150" s="462"/>
      <c r="AE150" s="462"/>
      <c r="AF150" s="462"/>
      <c r="AG150" s="462"/>
      <c r="AH150" s="462"/>
      <c r="AI150" s="462"/>
      <c r="AJ150" s="462"/>
      <c r="AK150" s="462"/>
      <c r="AL150" s="462"/>
      <c r="AM150" s="462"/>
      <c r="AN150" s="462"/>
      <c r="AO150" s="462"/>
      <c r="AP150" s="462"/>
      <c r="AQ150" s="462"/>
      <c r="AR150" s="462"/>
      <c r="AS150" s="462"/>
      <c r="AT150" s="462"/>
      <c r="AU150" s="462"/>
      <c r="AV150" s="462"/>
      <c r="AW150" s="462"/>
      <c r="AX150" s="462"/>
      <c r="AY150" s="462"/>
      <c r="AZ150" s="462"/>
      <c r="BA150" s="462"/>
      <c r="BB150" s="462"/>
      <c r="BC150" s="462"/>
      <c r="BD150" s="462"/>
      <c r="BE150" s="462"/>
      <c r="BF150" s="462"/>
      <c r="BG150" s="463"/>
      <c r="BK150" s="68">
        <v>149</v>
      </c>
      <c r="BL150" s="351"/>
      <c r="BM150" s="503"/>
      <c r="BN150" s="410" t="s">
        <v>287</v>
      </c>
      <c r="BO150" s="516"/>
      <c r="BP150" s="44" t="str">
        <f t="shared" ca="1" si="2"/>
        <v>ｷﾝｷｭｳ　ﾀﾛｳｲﾁ</v>
      </c>
    </row>
    <row r="151" spans="1:121" ht="13.5" customHeight="1" x14ac:dyDescent="0.15">
      <c r="A151" s="550"/>
      <c r="B151" s="672"/>
      <c r="C151" s="370"/>
      <c r="D151" s="371"/>
      <c r="E151" s="371"/>
      <c r="F151" s="371"/>
      <c r="G151" s="371"/>
      <c r="H151" s="371"/>
      <c r="I151" s="372"/>
      <c r="J151" s="423" t="s">
        <v>351</v>
      </c>
      <c r="K151" s="371"/>
      <c r="L151" s="371"/>
      <c r="M151" s="372"/>
      <c r="N151" s="501" t="str">
        <f ca="1">BP402</f>
        <v>起床時間_備考○○○○○○○○○</v>
      </c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91"/>
      <c r="AR151" s="391"/>
      <c r="AS151" s="391"/>
      <c r="AT151" s="39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2"/>
      <c r="BK151" s="68">
        <v>150</v>
      </c>
      <c r="BL151" s="351"/>
      <c r="BM151" s="503"/>
      <c r="BN151" s="410" t="s">
        <v>26</v>
      </c>
      <c r="BO151" s="516"/>
      <c r="BP151" s="44" t="str">
        <f t="shared" ca="1" si="2"/>
        <v>緊急３＿氏名</v>
      </c>
    </row>
    <row r="152" spans="1:121" ht="13.5" customHeight="1" x14ac:dyDescent="0.15">
      <c r="A152" s="550"/>
      <c r="B152" s="672"/>
      <c r="C152" s="367" t="s">
        <v>264</v>
      </c>
      <c r="D152" s="368"/>
      <c r="E152" s="368"/>
      <c r="F152" s="368"/>
      <c r="G152" s="368"/>
      <c r="H152" s="368"/>
      <c r="I152" s="369"/>
      <c r="J152" s="667">
        <f ca="1">BP403</f>
        <v>22</v>
      </c>
      <c r="K152" s="667"/>
      <c r="L152" s="667"/>
      <c r="M152" s="462" t="s">
        <v>262</v>
      </c>
      <c r="N152" s="462"/>
      <c r="O152" s="667">
        <f ca="1">BP404</f>
        <v>10</v>
      </c>
      <c r="P152" s="667"/>
      <c r="Q152" s="667"/>
      <c r="R152" s="462" t="s">
        <v>263</v>
      </c>
      <c r="S152" s="462"/>
      <c r="T152" s="462"/>
      <c r="U152" s="462"/>
      <c r="V152" s="462"/>
      <c r="W152" s="462"/>
      <c r="X152" s="462"/>
      <c r="Y152" s="462"/>
      <c r="Z152" s="462"/>
      <c r="AA152" s="462"/>
      <c r="AB152" s="462"/>
      <c r="AC152" s="462"/>
      <c r="AD152" s="462"/>
      <c r="AE152" s="462"/>
      <c r="AF152" s="462"/>
      <c r="AG152" s="462"/>
      <c r="AH152" s="462"/>
      <c r="AI152" s="462"/>
      <c r="AJ152" s="462"/>
      <c r="AK152" s="462"/>
      <c r="AL152" s="462"/>
      <c r="AM152" s="462"/>
      <c r="AN152" s="462"/>
      <c r="AO152" s="462"/>
      <c r="AP152" s="462"/>
      <c r="AQ152" s="462"/>
      <c r="AR152" s="462"/>
      <c r="AS152" s="462"/>
      <c r="AT152" s="462"/>
      <c r="AU152" s="462"/>
      <c r="AV152" s="462"/>
      <c r="AW152" s="462"/>
      <c r="AX152" s="462"/>
      <c r="AY152" s="462"/>
      <c r="AZ152" s="462"/>
      <c r="BA152" s="462"/>
      <c r="BB152" s="462"/>
      <c r="BC152" s="462"/>
      <c r="BD152" s="462"/>
      <c r="BE152" s="462"/>
      <c r="BF152" s="462"/>
      <c r="BG152" s="463"/>
      <c r="BK152" s="68">
        <v>151</v>
      </c>
      <c r="BL152" s="351"/>
      <c r="BM152" s="503"/>
      <c r="BN152" s="410" t="s">
        <v>291</v>
      </c>
      <c r="BO152" s="411"/>
      <c r="BP152" s="44" t="str">
        <f t="shared" ca="1" si="2"/>
        <v>緊急３＿関係</v>
      </c>
    </row>
    <row r="153" spans="1:121" ht="13.5" customHeight="1" x14ac:dyDescent="0.15">
      <c r="A153" s="550"/>
      <c r="B153" s="672"/>
      <c r="C153" s="370"/>
      <c r="D153" s="371"/>
      <c r="E153" s="371"/>
      <c r="F153" s="371"/>
      <c r="G153" s="371"/>
      <c r="H153" s="371"/>
      <c r="I153" s="372"/>
      <c r="J153" s="423" t="s">
        <v>351</v>
      </c>
      <c r="K153" s="371"/>
      <c r="L153" s="371"/>
      <c r="M153" s="372"/>
      <c r="N153" s="501" t="str">
        <f ca="1">BP405</f>
        <v>就寝時間_備考○○○○○○○○○</v>
      </c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391"/>
      <c r="AH153" s="391"/>
      <c r="AI153" s="391"/>
      <c r="AJ153" s="391"/>
      <c r="AK153" s="391"/>
      <c r="AL153" s="391"/>
      <c r="AM153" s="391"/>
      <c r="AN153" s="391"/>
      <c r="AO153" s="391"/>
      <c r="AP153" s="391"/>
      <c r="AQ153" s="391"/>
      <c r="AR153" s="391"/>
      <c r="AS153" s="391"/>
      <c r="AT153" s="39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2"/>
      <c r="BK153" s="68">
        <v>152</v>
      </c>
      <c r="BL153" s="351"/>
      <c r="BM153" s="503"/>
      <c r="BN153" s="410" t="s">
        <v>28</v>
      </c>
      <c r="BO153" s="157" t="s">
        <v>29</v>
      </c>
      <c r="BP153" s="44" t="str">
        <f t="shared" ca="1" si="2"/>
        <v>*</v>
      </c>
    </row>
    <row r="154" spans="1:121" ht="13.5" customHeight="1" x14ac:dyDescent="0.15">
      <c r="A154" s="550"/>
      <c r="B154" s="672"/>
      <c r="C154" s="367" t="s">
        <v>409</v>
      </c>
      <c r="D154" s="368"/>
      <c r="E154" s="368"/>
      <c r="F154" s="368"/>
      <c r="G154" s="368"/>
      <c r="H154" s="368"/>
      <c r="I154" s="369"/>
      <c r="J154" s="667">
        <f ca="1">BP406</f>
        <v>1</v>
      </c>
      <c r="K154" s="667"/>
      <c r="L154" s="667"/>
      <c r="M154" s="633" t="s">
        <v>410</v>
      </c>
      <c r="N154" s="633"/>
      <c r="O154" s="633"/>
      <c r="P154" s="633"/>
      <c r="Q154" s="462"/>
      <c r="R154" s="462"/>
      <c r="S154" s="462"/>
      <c r="T154" s="462"/>
      <c r="U154" s="462"/>
      <c r="V154" s="462"/>
      <c r="W154" s="462"/>
      <c r="X154" s="462"/>
      <c r="Y154" s="462"/>
      <c r="Z154" s="462"/>
      <c r="AA154" s="462"/>
      <c r="AB154" s="462"/>
      <c r="AC154" s="462"/>
      <c r="AD154" s="462"/>
      <c r="AE154" s="462"/>
      <c r="AF154" s="462"/>
      <c r="AG154" s="462"/>
      <c r="AH154" s="462"/>
      <c r="AI154" s="462"/>
      <c r="AJ154" s="462"/>
      <c r="AK154" s="462"/>
      <c r="AL154" s="462"/>
      <c r="AM154" s="462"/>
      <c r="AN154" s="462"/>
      <c r="AO154" s="462"/>
      <c r="AP154" s="462"/>
      <c r="AQ154" s="462"/>
      <c r="AR154" s="462"/>
      <c r="AS154" s="462"/>
      <c r="AT154" s="462"/>
      <c r="AU154" s="462"/>
      <c r="AV154" s="462"/>
      <c r="AW154" s="462"/>
      <c r="AX154" s="462"/>
      <c r="AY154" s="462"/>
      <c r="AZ154" s="462"/>
      <c r="BA154" s="462"/>
      <c r="BB154" s="462"/>
      <c r="BC154" s="462"/>
      <c r="BD154" s="462"/>
      <c r="BE154" s="462"/>
      <c r="BF154" s="462"/>
      <c r="BG154" s="463"/>
      <c r="BK154" s="68">
        <v>153</v>
      </c>
      <c r="BL154" s="351"/>
      <c r="BM154" s="503"/>
      <c r="BN154" s="410"/>
      <c r="BO154" s="157" t="s">
        <v>31</v>
      </c>
      <c r="BP154" s="44" t="str">
        <f t="shared" ca="1" si="2"/>
        <v/>
      </c>
    </row>
    <row r="155" spans="1:121" ht="13.5" customHeight="1" x14ac:dyDescent="0.15">
      <c r="A155" s="550"/>
      <c r="B155" s="672"/>
      <c r="C155" s="370"/>
      <c r="D155" s="371"/>
      <c r="E155" s="371"/>
      <c r="F155" s="371"/>
      <c r="G155" s="371"/>
      <c r="H155" s="371"/>
      <c r="I155" s="372"/>
      <c r="J155" s="423" t="s">
        <v>351</v>
      </c>
      <c r="K155" s="371"/>
      <c r="L155" s="371"/>
      <c r="M155" s="372"/>
      <c r="N155" s="501" t="str">
        <f ca="1">BP407</f>
        <v>食事_備考○○○○○○○○○</v>
      </c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  <c r="AA155" s="391"/>
      <c r="AB155" s="391"/>
      <c r="AC155" s="391"/>
      <c r="AD155" s="391"/>
      <c r="AE155" s="391"/>
      <c r="AF155" s="391"/>
      <c r="AG155" s="391"/>
      <c r="AH155" s="391"/>
      <c r="AI155" s="391"/>
      <c r="AJ155" s="391"/>
      <c r="AK155" s="391"/>
      <c r="AL155" s="391"/>
      <c r="AM155" s="391"/>
      <c r="AN155" s="391"/>
      <c r="AO155" s="391"/>
      <c r="AP155" s="391"/>
      <c r="AQ155" s="391"/>
      <c r="AR155" s="391"/>
      <c r="AS155" s="391"/>
      <c r="AT155" s="39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2"/>
      <c r="BK155" s="68">
        <v>154</v>
      </c>
      <c r="BL155" s="351"/>
      <c r="BM155" s="503"/>
      <c r="BN155" s="344" t="s">
        <v>32</v>
      </c>
      <c r="BO155" s="76" t="s">
        <v>33</v>
      </c>
      <c r="BP155" s="44" t="str">
        <f t="shared" ca="1" si="2"/>
        <v/>
      </c>
    </row>
    <row r="156" spans="1:121" ht="13.5" customHeight="1" x14ac:dyDescent="0.15">
      <c r="A156" s="550"/>
      <c r="B156" s="672"/>
      <c r="C156" s="367" t="s">
        <v>411</v>
      </c>
      <c r="D156" s="368"/>
      <c r="E156" s="368"/>
      <c r="F156" s="368"/>
      <c r="G156" s="368"/>
      <c r="H156" s="368"/>
      <c r="I156" s="369"/>
      <c r="J156" s="373" t="str">
        <f ca="1">IF(BP408&lt;&gt;"", "■", "□")</f>
        <v>■</v>
      </c>
      <c r="K156" s="374"/>
      <c r="L156" s="378" t="s">
        <v>266</v>
      </c>
      <c r="M156" s="378"/>
      <c r="N156" s="378"/>
      <c r="O156" s="378"/>
      <c r="P156" s="378"/>
      <c r="Q156" s="378"/>
      <c r="R156" s="378"/>
      <c r="S156" s="373" t="str">
        <f ca="1">IF(BP409&lt;&gt;"", "■", "□")</f>
        <v>□</v>
      </c>
      <c r="T156" s="374"/>
      <c r="U156" s="378" t="s">
        <v>267</v>
      </c>
      <c r="V156" s="378"/>
      <c r="W156" s="378"/>
      <c r="X156" s="378"/>
      <c r="Y156" s="378"/>
      <c r="Z156" s="378"/>
      <c r="AA156" s="378"/>
      <c r="AB156" s="373" t="str">
        <f ca="1">IF(BP410&lt;&gt;"", "■", "□")</f>
        <v>■</v>
      </c>
      <c r="AC156" s="374"/>
      <c r="AD156" s="378" t="s">
        <v>412</v>
      </c>
      <c r="AE156" s="378"/>
      <c r="AF156" s="378"/>
      <c r="AG156" s="378"/>
      <c r="AH156" s="378"/>
      <c r="AI156" s="378"/>
      <c r="AJ156" s="378"/>
      <c r="AK156" s="373" t="str">
        <f ca="1">IF(BP411&lt;&gt;"", "■", "□")</f>
        <v>□</v>
      </c>
      <c r="AL156" s="374"/>
      <c r="AM156" s="378" t="s">
        <v>269</v>
      </c>
      <c r="AN156" s="378"/>
      <c r="AO156" s="378"/>
      <c r="AP156" s="378"/>
      <c r="AQ156" s="378"/>
      <c r="AR156" s="378"/>
      <c r="AS156" s="378"/>
      <c r="AT156" s="373" t="str">
        <f ca="1">IF(BP412&lt;&gt;"", "■", "□")</f>
        <v>■</v>
      </c>
      <c r="AU156" s="374"/>
      <c r="AV156" s="378" t="s">
        <v>146</v>
      </c>
      <c r="AW156" s="378"/>
      <c r="AX156" s="378"/>
      <c r="AY156" s="378"/>
      <c r="AZ156" s="378"/>
      <c r="BA156" s="378"/>
      <c r="BB156" s="378"/>
      <c r="BC156" s="462"/>
      <c r="BD156" s="462"/>
      <c r="BE156" s="462"/>
      <c r="BF156" s="462"/>
      <c r="BG156" s="463"/>
      <c r="BK156" s="68">
        <v>155</v>
      </c>
      <c r="BL156" s="351"/>
      <c r="BM156" s="503"/>
      <c r="BN156" s="345"/>
      <c r="BO156" s="76" t="s">
        <v>34</v>
      </c>
      <c r="BP156" s="44" t="str">
        <f t="shared" ca="1" si="2"/>
        <v/>
      </c>
    </row>
    <row r="157" spans="1:121" ht="13.5" customHeight="1" x14ac:dyDescent="0.15">
      <c r="A157" s="550"/>
      <c r="B157" s="672"/>
      <c r="C157" s="404"/>
      <c r="D157" s="405"/>
      <c r="E157" s="405"/>
      <c r="F157" s="405"/>
      <c r="G157" s="405"/>
      <c r="H157" s="405"/>
      <c r="I157" s="406"/>
      <c r="J157" s="373" t="str">
        <f ca="1">IF(BP413&lt;&gt;"", "■", "□")</f>
        <v>□</v>
      </c>
      <c r="K157" s="374"/>
      <c r="L157" s="620" t="s">
        <v>129</v>
      </c>
      <c r="M157" s="620"/>
      <c r="N157" s="620"/>
      <c r="O157" s="620"/>
      <c r="P157" s="620"/>
      <c r="Q157" s="620"/>
      <c r="R157" s="620"/>
      <c r="S157" s="373" t="str">
        <f ca="1">IF(OR(BP414&lt;&gt;"", BP415&lt;&gt;""), "■", "□")</f>
        <v>■</v>
      </c>
      <c r="T157" s="374"/>
      <c r="U157" s="620" t="s">
        <v>336</v>
      </c>
      <c r="V157" s="620"/>
      <c r="W157" s="620"/>
      <c r="X157" s="620"/>
      <c r="Y157" s="55" t="s">
        <v>329</v>
      </c>
      <c r="Z157" s="492" t="str">
        <f ca="1">BP415</f>
        <v>活動内容_その他内容</v>
      </c>
      <c r="AA157" s="492"/>
      <c r="AB157" s="492"/>
      <c r="AC157" s="492"/>
      <c r="AD157" s="492"/>
      <c r="AE157" s="492"/>
      <c r="AF157" s="492"/>
      <c r="AG157" s="492"/>
      <c r="AH157" s="492"/>
      <c r="AI157" s="492"/>
      <c r="AJ157" s="492"/>
      <c r="AK157" s="492"/>
      <c r="AL157" s="492"/>
      <c r="AM157" s="492"/>
      <c r="AN157" s="492"/>
      <c r="AO157" s="492"/>
      <c r="AP157" s="492"/>
      <c r="AQ157" s="492"/>
      <c r="AR157" s="492"/>
      <c r="AS157" s="492"/>
      <c r="AT157" s="492"/>
      <c r="AU157" s="492"/>
      <c r="AV157" s="492"/>
      <c r="AW157" s="492"/>
      <c r="AX157" s="492"/>
      <c r="AY157" s="492"/>
      <c r="AZ157" s="492"/>
      <c r="BA157" s="492"/>
      <c r="BB157" s="492"/>
      <c r="BC157" s="492"/>
      <c r="BD157" s="492"/>
      <c r="BE157" s="492"/>
      <c r="BF157" s="492"/>
      <c r="BG157" s="66" t="s">
        <v>331</v>
      </c>
      <c r="BK157" s="68">
        <v>156</v>
      </c>
      <c r="BL157" s="351"/>
      <c r="BM157" s="503"/>
      <c r="BN157" s="345"/>
      <c r="BO157" s="76" t="s">
        <v>35</v>
      </c>
      <c r="BP157" s="44" t="str">
        <f t="shared" ca="1" si="2"/>
        <v/>
      </c>
    </row>
    <row r="158" spans="1:121" ht="13.5" customHeight="1" x14ac:dyDescent="0.15">
      <c r="A158" s="552"/>
      <c r="B158" s="673"/>
      <c r="C158" s="370"/>
      <c r="D158" s="371"/>
      <c r="E158" s="371"/>
      <c r="F158" s="371"/>
      <c r="G158" s="371"/>
      <c r="H158" s="371"/>
      <c r="I158" s="372"/>
      <c r="J158" s="423" t="s">
        <v>351</v>
      </c>
      <c r="K158" s="371"/>
      <c r="L158" s="371"/>
      <c r="M158" s="372"/>
      <c r="N158" s="501" t="str">
        <f ca="1">BP416</f>
        <v>活動内容_備考○○○○○○○○○</v>
      </c>
      <c r="O158" s="391"/>
      <c r="P158" s="391"/>
      <c r="Q158" s="391"/>
      <c r="R158" s="391"/>
      <c r="S158" s="391"/>
      <c r="T158" s="391"/>
      <c r="U158" s="391"/>
      <c r="V158" s="391"/>
      <c r="W158" s="391"/>
      <c r="X158" s="391"/>
      <c r="Y158" s="391"/>
      <c r="Z158" s="391"/>
      <c r="AA158" s="391"/>
      <c r="AB158" s="391"/>
      <c r="AC158" s="391"/>
      <c r="AD158" s="391"/>
      <c r="AE158" s="391"/>
      <c r="AF158" s="391"/>
      <c r="AG158" s="391"/>
      <c r="AH158" s="391"/>
      <c r="AI158" s="391"/>
      <c r="AJ158" s="391"/>
      <c r="AK158" s="391"/>
      <c r="AL158" s="391"/>
      <c r="AM158" s="391"/>
      <c r="AN158" s="391"/>
      <c r="AO158" s="391"/>
      <c r="AP158" s="391"/>
      <c r="AQ158" s="391"/>
      <c r="AR158" s="391"/>
      <c r="AS158" s="391"/>
      <c r="AT158" s="39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2"/>
      <c r="BK158" s="68">
        <v>157</v>
      </c>
      <c r="BL158" s="351"/>
      <c r="BM158" s="503"/>
      <c r="BN158" s="345"/>
      <c r="BO158" s="76" t="s">
        <v>703</v>
      </c>
      <c r="BP158" s="44" t="str">
        <f t="shared" ca="1" si="2"/>
        <v>*</v>
      </c>
    </row>
    <row r="159" spans="1:121" ht="13.5" customHeight="1" x14ac:dyDescent="0.15">
      <c r="A159" s="674" t="s">
        <v>413</v>
      </c>
      <c r="B159" s="675"/>
      <c r="C159" s="675"/>
      <c r="D159" s="675"/>
      <c r="E159" s="675"/>
      <c r="F159" s="675"/>
      <c r="G159" s="675"/>
      <c r="H159" s="675"/>
      <c r="I159" s="675"/>
      <c r="J159" s="675"/>
      <c r="K159" s="675"/>
      <c r="L159" s="675"/>
      <c r="M159" s="676"/>
      <c r="N159" s="373" t="str">
        <f ca="1">IF(BP417&lt;&gt;"", "■", "□")</f>
        <v>■</v>
      </c>
      <c r="O159" s="374"/>
      <c r="P159" s="670" t="s">
        <v>52</v>
      </c>
      <c r="Q159" s="670"/>
      <c r="R159" s="670"/>
      <c r="S159" s="373" t="str">
        <f ca="1">IF(BP418&lt;&gt;"", "■", "□")</f>
        <v>□</v>
      </c>
      <c r="T159" s="374"/>
      <c r="U159" s="670" t="s">
        <v>222</v>
      </c>
      <c r="V159" s="670"/>
      <c r="W159" s="670"/>
      <c r="X159" s="373" t="str">
        <f ca="1">IF(BP419&lt;&gt;"", "■", "□")</f>
        <v>□</v>
      </c>
      <c r="Y159" s="374"/>
      <c r="Z159" s="670" t="s">
        <v>223</v>
      </c>
      <c r="AA159" s="670"/>
      <c r="AB159" s="670"/>
      <c r="AC159" s="373" t="str">
        <f ca="1">IF(BP420&lt;&gt;"", "■", "□")</f>
        <v>□</v>
      </c>
      <c r="AD159" s="374"/>
      <c r="AE159" s="670" t="s">
        <v>224</v>
      </c>
      <c r="AF159" s="670"/>
      <c r="AG159" s="670"/>
      <c r="AH159" s="373" t="str">
        <f ca="1">IF(BP421&lt;&gt;"", "■", "□")</f>
        <v>□</v>
      </c>
      <c r="AI159" s="374"/>
      <c r="AJ159" s="670" t="s">
        <v>225</v>
      </c>
      <c r="AK159" s="670"/>
      <c r="AL159" s="670"/>
      <c r="AM159" s="373" t="str">
        <f ca="1">IF(BP422&lt;&gt;"", "■", "□")</f>
        <v>□</v>
      </c>
      <c r="AN159" s="374"/>
      <c r="AO159" s="670" t="s">
        <v>226</v>
      </c>
      <c r="AP159" s="670"/>
      <c r="AQ159" s="670"/>
      <c r="AR159" s="373" t="str">
        <f ca="1">IF(BP423&lt;&gt;"", "■", "□")</f>
        <v>□</v>
      </c>
      <c r="AS159" s="374"/>
      <c r="AT159" s="670" t="s">
        <v>227</v>
      </c>
      <c r="AU159" s="670"/>
      <c r="AV159" s="670"/>
      <c r="AW159" s="373" t="str">
        <f ca="1">IF(BP424&lt;&gt;"", "■", "□")</f>
        <v>□</v>
      </c>
      <c r="AX159" s="374"/>
      <c r="AY159" s="670" t="s">
        <v>228</v>
      </c>
      <c r="AZ159" s="670"/>
      <c r="BA159" s="670"/>
      <c r="BB159" s="373" t="str">
        <f ca="1">IF(BP425&lt;&gt;"", "■", "□")</f>
        <v>□</v>
      </c>
      <c r="BC159" s="374"/>
      <c r="BD159" s="670" t="s">
        <v>229</v>
      </c>
      <c r="BE159" s="670"/>
      <c r="BF159" s="670"/>
      <c r="BG159" s="67"/>
      <c r="BK159" s="68">
        <v>158</v>
      </c>
      <c r="BL159" s="351"/>
      <c r="BM159" s="503"/>
      <c r="BN159" s="345"/>
      <c r="BO159" s="76" t="s">
        <v>704</v>
      </c>
      <c r="BP159" s="44" t="str">
        <f t="shared" ca="1" si="2"/>
        <v/>
      </c>
      <c r="DG159" s="50"/>
      <c r="DH159" s="50"/>
      <c r="DI159" s="50"/>
      <c r="DJ159" s="50"/>
      <c r="DK159" s="50"/>
      <c r="DL159" s="51"/>
      <c r="DM159" s="51"/>
      <c r="DN159" s="51"/>
      <c r="DO159" s="51"/>
      <c r="DP159" s="51"/>
      <c r="DQ159" s="50"/>
    </row>
    <row r="160" spans="1:121" ht="13.5" customHeight="1" x14ac:dyDescent="0.15">
      <c r="A160" s="674" t="s">
        <v>414</v>
      </c>
      <c r="B160" s="675"/>
      <c r="C160" s="675"/>
      <c r="D160" s="675"/>
      <c r="E160" s="675"/>
      <c r="F160" s="675"/>
      <c r="G160" s="675"/>
      <c r="H160" s="675"/>
      <c r="I160" s="675"/>
      <c r="J160" s="675"/>
      <c r="K160" s="675"/>
      <c r="L160" s="675"/>
      <c r="M160" s="676"/>
      <c r="N160" s="373" t="str">
        <f ca="1">IF(BP426&lt;&gt;"", "■", "□")</f>
        <v>□</v>
      </c>
      <c r="O160" s="374"/>
      <c r="P160" s="670" t="s">
        <v>176</v>
      </c>
      <c r="Q160" s="670"/>
      <c r="R160" s="670"/>
      <c r="S160" s="373" t="str">
        <f ca="1">IF(BP427&lt;&gt;"", "■", "□")</f>
        <v>■</v>
      </c>
      <c r="T160" s="374"/>
      <c r="U160" s="670" t="s">
        <v>231</v>
      </c>
      <c r="V160" s="670"/>
      <c r="W160" s="670"/>
      <c r="X160" s="373" t="str">
        <f ca="1">IF(BP428&lt;&gt;"", "■", "□")</f>
        <v>□</v>
      </c>
      <c r="Y160" s="374"/>
      <c r="Z160" s="670" t="s">
        <v>415</v>
      </c>
      <c r="AA160" s="670"/>
      <c r="AB160" s="670"/>
      <c r="AC160" s="373" t="str">
        <f ca="1">IF(BP429&lt;&gt;"", "■", "□")</f>
        <v>□</v>
      </c>
      <c r="AD160" s="374"/>
      <c r="AE160" s="670" t="s">
        <v>416</v>
      </c>
      <c r="AF160" s="670"/>
      <c r="AG160" s="670"/>
      <c r="AH160" s="373" t="str">
        <f ca="1">IF(BP430&lt;&gt;"", "■", "□")</f>
        <v>□</v>
      </c>
      <c r="AI160" s="374"/>
      <c r="AJ160" s="670" t="s">
        <v>417</v>
      </c>
      <c r="AK160" s="670"/>
      <c r="AL160" s="670"/>
      <c r="AM160" s="373" t="str">
        <f ca="1">IF(BP431&lt;&gt;"", "■", "□")</f>
        <v>□</v>
      </c>
      <c r="AN160" s="374"/>
      <c r="AO160" s="670" t="s">
        <v>418</v>
      </c>
      <c r="AP160" s="670"/>
      <c r="AQ160" s="670"/>
      <c r="AR160" s="373" t="str">
        <f ca="1">IF(BP432&lt;&gt;"", "■", "□")</f>
        <v>□</v>
      </c>
      <c r="AS160" s="374"/>
      <c r="AT160" s="670" t="s">
        <v>236</v>
      </c>
      <c r="AU160" s="670"/>
      <c r="AV160" s="670"/>
      <c r="AW160" s="373" t="str">
        <f ca="1">IF(BP433&lt;&gt;"", "■", "□")</f>
        <v>□</v>
      </c>
      <c r="AX160" s="374"/>
      <c r="AY160" s="670" t="s">
        <v>33</v>
      </c>
      <c r="AZ160" s="670"/>
      <c r="BA160" s="670"/>
      <c r="BB160" s="678"/>
      <c r="BC160" s="678"/>
      <c r="BD160" s="678"/>
      <c r="BE160" s="678"/>
      <c r="BF160" s="678"/>
      <c r="BG160" s="679"/>
      <c r="BK160" s="68">
        <v>159</v>
      </c>
      <c r="BL160" s="351"/>
      <c r="BM160" s="503"/>
      <c r="BN160" s="345"/>
      <c r="BO160" s="69" t="s">
        <v>9</v>
      </c>
      <c r="BP160" s="44">
        <f t="shared" ca="1" si="2"/>
        <v>31</v>
      </c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50"/>
    </row>
    <row r="161" spans="1:68" ht="13.5" customHeight="1" x14ac:dyDescent="0.15">
      <c r="A161" s="548" t="s">
        <v>237</v>
      </c>
      <c r="B161" s="671"/>
      <c r="C161" s="680" t="s">
        <v>238</v>
      </c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681" t="str">
        <f ca="1">IF(BP434&lt;&gt;"", "■", "□")</f>
        <v>■</v>
      </c>
      <c r="AU161" s="681"/>
      <c r="AV161" s="378" t="s">
        <v>239</v>
      </c>
      <c r="AW161" s="378"/>
      <c r="AX161" s="378"/>
      <c r="AY161" s="378"/>
      <c r="AZ161" s="378"/>
      <c r="BA161" s="681" t="str">
        <f ca="1">IF(BP435&lt;&gt;"", "■", "□")</f>
        <v>□</v>
      </c>
      <c r="BB161" s="681"/>
      <c r="BC161" s="378" t="s">
        <v>240</v>
      </c>
      <c r="BD161" s="378"/>
      <c r="BE161" s="378"/>
      <c r="BF161" s="378"/>
      <c r="BG161" s="375"/>
      <c r="BK161" s="68">
        <v>160</v>
      </c>
      <c r="BL161" s="351"/>
      <c r="BM161" s="503"/>
      <c r="BN161" s="345"/>
      <c r="BO161" s="70" t="s">
        <v>11</v>
      </c>
      <c r="BP161" s="44">
        <f t="shared" ca="1" si="2"/>
        <v>4</v>
      </c>
    </row>
    <row r="162" spans="1:68" ht="13.5" customHeight="1" x14ac:dyDescent="0.15">
      <c r="A162" s="550"/>
      <c r="B162" s="672"/>
      <c r="C162" s="677" t="s">
        <v>241</v>
      </c>
      <c r="D162" s="620"/>
      <c r="E162" s="620"/>
      <c r="F162" s="620"/>
      <c r="G162" s="620"/>
      <c r="H162" s="620"/>
      <c r="I162" s="620"/>
      <c r="J162" s="620"/>
      <c r="K162" s="620"/>
      <c r="L162" s="620"/>
      <c r="M162" s="620"/>
      <c r="N162" s="620"/>
      <c r="O162" s="620"/>
      <c r="P162" s="620"/>
      <c r="Q162" s="620"/>
      <c r="R162" s="620"/>
      <c r="S162" s="620"/>
      <c r="T162" s="620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0"/>
      <c r="AF162" s="620"/>
      <c r="AG162" s="620"/>
      <c r="AH162" s="620"/>
      <c r="AI162" s="620"/>
      <c r="AJ162" s="620"/>
      <c r="AK162" s="620"/>
      <c r="AL162" s="620"/>
      <c r="AM162" s="620"/>
      <c r="AN162" s="620"/>
      <c r="AO162" s="620"/>
      <c r="AP162" s="620"/>
      <c r="AQ162" s="620"/>
      <c r="AR162" s="620"/>
      <c r="AS162" s="620"/>
      <c r="AT162" s="619" t="str">
        <f ca="1">IF(BP436&lt;&gt;"", "■", "□")</f>
        <v>■</v>
      </c>
      <c r="AU162" s="619"/>
      <c r="AV162" s="620" t="s">
        <v>239</v>
      </c>
      <c r="AW162" s="620"/>
      <c r="AX162" s="620"/>
      <c r="AY162" s="620"/>
      <c r="AZ162" s="620"/>
      <c r="BA162" s="619" t="str">
        <f ca="1">IF(BP437&lt;&gt;"", "■", "□")</f>
        <v>□</v>
      </c>
      <c r="BB162" s="619"/>
      <c r="BC162" s="620" t="s">
        <v>240</v>
      </c>
      <c r="BD162" s="620"/>
      <c r="BE162" s="620"/>
      <c r="BF162" s="620"/>
      <c r="BG162" s="481"/>
      <c r="BK162" s="68">
        <v>161</v>
      </c>
      <c r="BL162" s="351"/>
      <c r="BM162" s="503"/>
      <c r="BN162" s="346"/>
      <c r="BO162" s="70" t="s">
        <v>12</v>
      </c>
      <c r="BP162" s="44">
        <f t="shared" ca="1" si="2"/>
        <v>30</v>
      </c>
    </row>
    <row r="163" spans="1:68" ht="13.5" customHeight="1" x14ac:dyDescent="0.15">
      <c r="A163" s="550"/>
      <c r="B163" s="672"/>
      <c r="C163" s="677" t="s">
        <v>419</v>
      </c>
      <c r="D163" s="620"/>
      <c r="E163" s="620"/>
      <c r="F163" s="620"/>
      <c r="G163" s="620"/>
      <c r="H163" s="620"/>
      <c r="I163" s="620"/>
      <c r="J163" s="620"/>
      <c r="K163" s="620"/>
      <c r="L163" s="620"/>
      <c r="M163" s="620"/>
      <c r="N163" s="620"/>
      <c r="O163" s="620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0"/>
      <c r="AE163" s="620"/>
      <c r="AF163" s="620"/>
      <c r="AG163" s="620"/>
      <c r="AH163" s="620"/>
      <c r="AI163" s="620"/>
      <c r="AJ163" s="620"/>
      <c r="AK163" s="620"/>
      <c r="AL163" s="620"/>
      <c r="AM163" s="620"/>
      <c r="AN163" s="620"/>
      <c r="AO163" s="620"/>
      <c r="AP163" s="620"/>
      <c r="AQ163" s="620"/>
      <c r="AR163" s="620"/>
      <c r="AS163" s="620"/>
      <c r="AT163" s="619" t="str">
        <f ca="1">IF(BP438&lt;&gt;"", "■", "□")</f>
        <v>■</v>
      </c>
      <c r="AU163" s="619"/>
      <c r="AV163" s="620" t="s">
        <v>239</v>
      </c>
      <c r="AW163" s="620"/>
      <c r="AX163" s="620"/>
      <c r="AY163" s="620"/>
      <c r="AZ163" s="620"/>
      <c r="BA163" s="619" t="str">
        <f ca="1">IF(BP439&lt;&gt;"", "■", "□")</f>
        <v>□</v>
      </c>
      <c r="BB163" s="619"/>
      <c r="BC163" s="620" t="s">
        <v>240</v>
      </c>
      <c r="BD163" s="620"/>
      <c r="BE163" s="620"/>
      <c r="BF163" s="620"/>
      <c r="BG163" s="481"/>
      <c r="BK163" s="68">
        <v>162</v>
      </c>
      <c r="BL163" s="351"/>
      <c r="BM163" s="503"/>
      <c r="BN163" s="410" t="s">
        <v>36</v>
      </c>
      <c r="BO163" s="411"/>
      <c r="BP163" s="44">
        <f t="shared" ca="1" si="2"/>
        <v>70</v>
      </c>
    </row>
    <row r="164" spans="1:68" ht="13.5" customHeight="1" x14ac:dyDescent="0.15">
      <c r="A164" s="550"/>
      <c r="B164" s="672"/>
      <c r="C164" s="677" t="s">
        <v>420</v>
      </c>
      <c r="D164" s="620"/>
      <c r="E164" s="620"/>
      <c r="F164" s="620"/>
      <c r="G164" s="620"/>
      <c r="H164" s="620"/>
      <c r="I164" s="620"/>
      <c r="J164" s="620"/>
      <c r="K164" s="620"/>
      <c r="L164" s="620"/>
      <c r="M164" s="620"/>
      <c r="N164" s="620"/>
      <c r="O164" s="620"/>
      <c r="P164" s="620"/>
      <c r="Q164" s="620"/>
      <c r="R164" s="620"/>
      <c r="S164" s="620"/>
      <c r="T164" s="620"/>
      <c r="U164" s="620"/>
      <c r="V164" s="620"/>
      <c r="W164" s="620"/>
      <c r="X164" s="620"/>
      <c r="Y164" s="620"/>
      <c r="Z164" s="620"/>
      <c r="AA164" s="620"/>
      <c r="AB164" s="620"/>
      <c r="AC164" s="620"/>
      <c r="AD164" s="620"/>
      <c r="AE164" s="620"/>
      <c r="AF164" s="620"/>
      <c r="AG164" s="620"/>
      <c r="AH164" s="620"/>
      <c r="AI164" s="620"/>
      <c r="AJ164" s="620"/>
      <c r="AK164" s="620"/>
      <c r="AL164" s="620"/>
      <c r="AM164" s="620"/>
      <c r="AN164" s="620"/>
      <c r="AO164" s="620"/>
      <c r="AP164" s="620"/>
      <c r="AQ164" s="620"/>
      <c r="AR164" s="620"/>
      <c r="AS164" s="620"/>
      <c r="AT164" s="619" t="str">
        <f ca="1">IF(BP440&lt;&gt;"", "■", "□")</f>
        <v>□</v>
      </c>
      <c r="AU164" s="619"/>
      <c r="AV164" s="620" t="s">
        <v>239</v>
      </c>
      <c r="AW164" s="620"/>
      <c r="AX164" s="620"/>
      <c r="AY164" s="620"/>
      <c r="AZ164" s="620"/>
      <c r="BA164" s="619" t="str">
        <f ca="1">IF(BP441&lt;&gt;"", "■", "□")</f>
        <v>■</v>
      </c>
      <c r="BB164" s="619"/>
      <c r="BC164" s="620" t="s">
        <v>240</v>
      </c>
      <c r="BD164" s="620"/>
      <c r="BE164" s="620"/>
      <c r="BF164" s="620"/>
      <c r="BG164" s="481"/>
      <c r="BK164" s="68">
        <v>163</v>
      </c>
      <c r="BL164" s="351"/>
      <c r="BM164" s="503"/>
      <c r="BN164" s="410" t="s">
        <v>37</v>
      </c>
      <c r="BO164" s="411"/>
      <c r="BP164" s="44" t="str">
        <f t="shared" ca="1" si="2"/>
        <v>111-111-1113</v>
      </c>
    </row>
    <row r="165" spans="1:68" ht="13.5" customHeight="1" x14ac:dyDescent="0.15">
      <c r="A165" s="550"/>
      <c r="B165" s="672"/>
      <c r="C165" s="677" t="s">
        <v>421</v>
      </c>
      <c r="D165" s="620"/>
      <c r="E165" s="620"/>
      <c r="F165" s="620"/>
      <c r="G165" s="620"/>
      <c r="H165" s="620"/>
      <c r="I165" s="620"/>
      <c r="J165" s="620"/>
      <c r="K165" s="620"/>
      <c r="L165" s="620"/>
      <c r="M165" s="620"/>
      <c r="N165" s="620"/>
      <c r="O165" s="62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620"/>
      <c r="AF165" s="620"/>
      <c r="AG165" s="620"/>
      <c r="AH165" s="620"/>
      <c r="AI165" s="620"/>
      <c r="AJ165" s="620"/>
      <c r="AK165" s="620"/>
      <c r="AL165" s="620"/>
      <c r="AM165" s="620"/>
      <c r="AN165" s="620"/>
      <c r="AO165" s="620"/>
      <c r="AP165" s="620"/>
      <c r="AQ165" s="620"/>
      <c r="AR165" s="620"/>
      <c r="AS165" s="620"/>
      <c r="AT165" s="619" t="str">
        <f ca="1">IF(BP442&lt;&gt;"", "■", "□")</f>
        <v>□</v>
      </c>
      <c r="AU165" s="619"/>
      <c r="AV165" s="620" t="s">
        <v>239</v>
      </c>
      <c r="AW165" s="620"/>
      <c r="AX165" s="620"/>
      <c r="AY165" s="620"/>
      <c r="AZ165" s="620"/>
      <c r="BA165" s="619" t="str">
        <f ca="1">IF(BP443&lt;&gt;"", "■", "□")</f>
        <v>■</v>
      </c>
      <c r="BB165" s="619"/>
      <c r="BC165" s="620" t="s">
        <v>240</v>
      </c>
      <c r="BD165" s="620"/>
      <c r="BE165" s="620"/>
      <c r="BF165" s="620"/>
      <c r="BG165" s="481"/>
      <c r="BK165" s="68">
        <v>164</v>
      </c>
      <c r="BL165" s="351"/>
      <c r="BM165" s="503"/>
      <c r="BN165" s="410" t="s">
        <v>295</v>
      </c>
      <c r="BO165" s="411"/>
      <c r="BP165" s="44" t="str">
        <f t="shared" ca="1" si="2"/>
        <v>111-222-1113</v>
      </c>
    </row>
    <row r="166" spans="1:68" ht="13.5" customHeight="1" x14ac:dyDescent="0.15">
      <c r="A166" s="550"/>
      <c r="B166" s="672"/>
      <c r="C166" s="677" t="s">
        <v>422</v>
      </c>
      <c r="D166" s="620"/>
      <c r="E166" s="620"/>
      <c r="F166" s="620"/>
      <c r="G166" s="620"/>
      <c r="H166" s="620"/>
      <c r="I166" s="620"/>
      <c r="J166" s="620"/>
      <c r="K166" s="620"/>
      <c r="L166" s="620"/>
      <c r="M166" s="620"/>
      <c r="N166" s="620"/>
      <c r="O166" s="620"/>
      <c r="P166" s="620"/>
      <c r="Q166" s="620"/>
      <c r="R166" s="620"/>
      <c r="S166" s="620"/>
      <c r="T166" s="620"/>
      <c r="U166" s="620"/>
      <c r="V166" s="620"/>
      <c r="W166" s="620"/>
      <c r="X166" s="620"/>
      <c r="Y166" s="620"/>
      <c r="Z166" s="620"/>
      <c r="AA166" s="620"/>
      <c r="AB166" s="620"/>
      <c r="AC166" s="620"/>
      <c r="AD166" s="620"/>
      <c r="AE166" s="620"/>
      <c r="AF166" s="620"/>
      <c r="AG166" s="620"/>
      <c r="AH166" s="620"/>
      <c r="AI166" s="620"/>
      <c r="AJ166" s="620"/>
      <c r="AK166" s="620"/>
      <c r="AL166" s="620"/>
      <c r="AM166" s="620"/>
      <c r="AN166" s="620"/>
      <c r="AO166" s="620"/>
      <c r="AP166" s="620"/>
      <c r="AQ166" s="620"/>
      <c r="AR166" s="620"/>
      <c r="AS166" s="620"/>
      <c r="AT166" s="547"/>
      <c r="AU166" s="547"/>
      <c r="AV166" s="547"/>
      <c r="AW166" s="547"/>
      <c r="AX166" s="547"/>
      <c r="AY166" s="547"/>
      <c r="AZ166" s="547"/>
      <c r="BA166" s="619">
        <f ca="1">BP444</f>
        <v>1</v>
      </c>
      <c r="BB166" s="619"/>
      <c r="BC166" s="620" t="s">
        <v>423</v>
      </c>
      <c r="BD166" s="620"/>
      <c r="BE166" s="620"/>
      <c r="BF166" s="620"/>
      <c r="BG166" s="481"/>
      <c r="BK166" s="68">
        <v>165</v>
      </c>
      <c r="BL166" s="351"/>
      <c r="BM166" s="503"/>
      <c r="BN166" s="586" t="s">
        <v>113</v>
      </c>
      <c r="BO166" s="69" t="s">
        <v>294</v>
      </c>
      <c r="BP166" s="44" t="str">
        <f t="shared" ca="1" si="2"/>
        <v>*</v>
      </c>
    </row>
    <row r="167" spans="1:68" ht="13.5" customHeight="1" x14ac:dyDescent="0.15">
      <c r="A167" s="550"/>
      <c r="B167" s="672"/>
      <c r="C167" s="677" t="s">
        <v>247</v>
      </c>
      <c r="D167" s="620"/>
      <c r="E167" s="620"/>
      <c r="F167" s="620"/>
      <c r="G167" s="620"/>
      <c r="H167" s="620"/>
      <c r="I167" s="620"/>
      <c r="J167" s="620"/>
      <c r="K167" s="620"/>
      <c r="L167" s="620"/>
      <c r="M167" s="620"/>
      <c r="N167" s="620"/>
      <c r="O167" s="620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  <c r="AA167" s="620"/>
      <c r="AB167" s="620"/>
      <c r="AC167" s="620"/>
      <c r="AD167" s="620"/>
      <c r="AE167" s="620"/>
      <c r="AF167" s="620"/>
      <c r="AG167" s="620"/>
      <c r="AH167" s="620"/>
      <c r="AI167" s="620"/>
      <c r="AJ167" s="620"/>
      <c r="AK167" s="620"/>
      <c r="AL167" s="620"/>
      <c r="AM167" s="620"/>
      <c r="AN167" s="620"/>
      <c r="AO167" s="620"/>
      <c r="AP167" s="620"/>
      <c r="AQ167" s="620"/>
      <c r="AR167" s="620"/>
      <c r="AS167" s="620"/>
      <c r="AT167" s="619" t="str">
        <f ca="1">IF(BP445&lt;&gt;"", "■", "□")</f>
        <v>■</v>
      </c>
      <c r="AU167" s="619"/>
      <c r="AV167" s="620" t="s">
        <v>239</v>
      </c>
      <c r="AW167" s="620"/>
      <c r="AX167" s="620"/>
      <c r="AY167" s="620"/>
      <c r="AZ167" s="620"/>
      <c r="BA167" s="619" t="str">
        <f ca="1">IF(BP446&lt;&gt;"", "■", "□")</f>
        <v>□</v>
      </c>
      <c r="BB167" s="619"/>
      <c r="BC167" s="620" t="s">
        <v>240</v>
      </c>
      <c r="BD167" s="620"/>
      <c r="BE167" s="620"/>
      <c r="BF167" s="620"/>
      <c r="BG167" s="481"/>
      <c r="BK167" s="68">
        <v>166</v>
      </c>
      <c r="BL167" s="351"/>
      <c r="BM167" s="503"/>
      <c r="BN167" s="586"/>
      <c r="BO167" s="69" t="s">
        <v>114</v>
      </c>
      <c r="BP167" s="44" t="str">
        <f t="shared" ca="1" si="2"/>
        <v/>
      </c>
    </row>
    <row r="168" spans="1:68" ht="13.5" customHeight="1" x14ac:dyDescent="0.15">
      <c r="A168" s="550"/>
      <c r="B168" s="672"/>
      <c r="C168" s="677" t="s">
        <v>248</v>
      </c>
      <c r="D168" s="620"/>
      <c r="E168" s="620"/>
      <c r="F168" s="620"/>
      <c r="G168" s="620"/>
      <c r="H168" s="620"/>
      <c r="I168" s="620"/>
      <c r="J168" s="620"/>
      <c r="K168" s="620"/>
      <c r="L168" s="620"/>
      <c r="M168" s="620"/>
      <c r="N168" s="620"/>
      <c r="O168" s="620"/>
      <c r="P168" s="620"/>
      <c r="Q168" s="620"/>
      <c r="R168" s="620"/>
      <c r="S168" s="620"/>
      <c r="T168" s="620"/>
      <c r="U168" s="620"/>
      <c r="V168" s="620"/>
      <c r="W168" s="620"/>
      <c r="X168" s="620"/>
      <c r="Y168" s="620"/>
      <c r="Z168" s="620"/>
      <c r="AA168" s="620"/>
      <c r="AB168" s="620"/>
      <c r="AC168" s="620"/>
      <c r="AD168" s="620"/>
      <c r="AE168" s="620"/>
      <c r="AF168" s="620"/>
      <c r="AG168" s="620"/>
      <c r="AH168" s="620"/>
      <c r="AI168" s="620"/>
      <c r="AJ168" s="620"/>
      <c r="AK168" s="620"/>
      <c r="AL168" s="620"/>
      <c r="AM168" s="620"/>
      <c r="AN168" s="620"/>
      <c r="AO168" s="620"/>
      <c r="AP168" s="620"/>
      <c r="AQ168" s="620"/>
      <c r="AR168" s="620"/>
      <c r="AS168" s="620"/>
      <c r="AT168" s="619" t="str">
        <f ca="1">IF(BP447&lt;&gt;"", "■", "□")</f>
        <v>■</v>
      </c>
      <c r="AU168" s="619"/>
      <c r="AV168" s="620" t="s">
        <v>239</v>
      </c>
      <c r="AW168" s="620"/>
      <c r="AX168" s="620"/>
      <c r="AY168" s="620"/>
      <c r="AZ168" s="620"/>
      <c r="BA168" s="619" t="str">
        <f ca="1">IF(BP448&lt;&gt;"", "■", "□")</f>
        <v>□</v>
      </c>
      <c r="BB168" s="619"/>
      <c r="BC168" s="620" t="s">
        <v>240</v>
      </c>
      <c r="BD168" s="620"/>
      <c r="BE168" s="620"/>
      <c r="BF168" s="620"/>
      <c r="BG168" s="481"/>
      <c r="BK168" s="68">
        <v>167</v>
      </c>
      <c r="BL168" s="351"/>
      <c r="BM168" s="503"/>
      <c r="BN168" s="586" t="s">
        <v>115</v>
      </c>
      <c r="BO168" s="69" t="s">
        <v>116</v>
      </c>
      <c r="BP168" s="44" t="str">
        <f t="shared" ca="1" si="2"/>
        <v/>
      </c>
    </row>
    <row r="169" spans="1:68" ht="13.5" customHeight="1" x14ac:dyDescent="0.15">
      <c r="A169" s="550"/>
      <c r="B169" s="672"/>
      <c r="C169" s="677" t="s">
        <v>424</v>
      </c>
      <c r="D169" s="620"/>
      <c r="E169" s="620"/>
      <c r="F169" s="620"/>
      <c r="G169" s="620"/>
      <c r="H169" s="620"/>
      <c r="I169" s="620"/>
      <c r="J169" s="620"/>
      <c r="K169" s="620"/>
      <c r="L169" s="620"/>
      <c r="M169" s="620"/>
      <c r="N169" s="620"/>
      <c r="O169" s="620"/>
      <c r="P169" s="620"/>
      <c r="Q169" s="620"/>
      <c r="R169" s="620"/>
      <c r="S169" s="620"/>
      <c r="T169" s="620"/>
      <c r="U169" s="620"/>
      <c r="V169" s="620"/>
      <c r="W169" s="620"/>
      <c r="X169" s="620"/>
      <c r="Y169" s="620"/>
      <c r="Z169" s="620"/>
      <c r="AA169" s="620"/>
      <c r="AB169" s="620"/>
      <c r="AC169" s="620"/>
      <c r="AD169" s="620"/>
      <c r="AE169" s="620"/>
      <c r="AF169" s="620"/>
      <c r="AG169" s="620"/>
      <c r="AH169" s="620"/>
      <c r="AI169" s="620"/>
      <c r="AJ169" s="620"/>
      <c r="AK169" s="620"/>
      <c r="AL169" s="620"/>
      <c r="AM169" s="620"/>
      <c r="AN169" s="620"/>
      <c r="AO169" s="620"/>
      <c r="AP169" s="620"/>
      <c r="AQ169" s="620"/>
      <c r="AR169" s="620"/>
      <c r="AS169" s="620"/>
      <c r="AT169" s="619" t="str">
        <f ca="1">IF(BP449&lt;&gt;"", "■", "□")</f>
        <v>■</v>
      </c>
      <c r="AU169" s="619"/>
      <c r="AV169" s="620" t="s">
        <v>239</v>
      </c>
      <c r="AW169" s="620"/>
      <c r="AX169" s="620"/>
      <c r="AY169" s="620"/>
      <c r="AZ169" s="620"/>
      <c r="BA169" s="619" t="str">
        <f ca="1">IF(BP450&lt;&gt;"", "■", "□")</f>
        <v>□</v>
      </c>
      <c r="BB169" s="619"/>
      <c r="BC169" s="620" t="s">
        <v>240</v>
      </c>
      <c r="BD169" s="620"/>
      <c r="BE169" s="620"/>
      <c r="BF169" s="620"/>
      <c r="BG169" s="481"/>
      <c r="BK169" s="68">
        <v>168</v>
      </c>
      <c r="BL169" s="351"/>
      <c r="BM169" s="503"/>
      <c r="BN169" s="586"/>
      <c r="BO169" s="69" t="s">
        <v>117</v>
      </c>
      <c r="BP169" s="44" t="str">
        <f t="shared" ca="1" si="2"/>
        <v>*</v>
      </c>
    </row>
    <row r="170" spans="1:68" ht="13.5" customHeight="1" x14ac:dyDescent="0.15">
      <c r="A170" s="550"/>
      <c r="B170" s="672"/>
      <c r="C170" s="677" t="s">
        <v>425</v>
      </c>
      <c r="D170" s="620"/>
      <c r="E170" s="620"/>
      <c r="F170" s="620"/>
      <c r="G170" s="620"/>
      <c r="H170" s="620"/>
      <c r="I170" s="620"/>
      <c r="J170" s="620"/>
      <c r="K170" s="620"/>
      <c r="L170" s="620"/>
      <c r="M170" s="620"/>
      <c r="N170" s="620"/>
      <c r="O170" s="620"/>
      <c r="P170" s="620"/>
      <c r="Q170" s="620"/>
      <c r="R170" s="620"/>
      <c r="S170" s="620"/>
      <c r="T170" s="620"/>
      <c r="U170" s="620"/>
      <c r="V170" s="620"/>
      <c r="W170" s="620"/>
      <c r="X170" s="620"/>
      <c r="Y170" s="620"/>
      <c r="Z170" s="620"/>
      <c r="AA170" s="620"/>
      <c r="AB170" s="620"/>
      <c r="AC170" s="620"/>
      <c r="AD170" s="620"/>
      <c r="AE170" s="620"/>
      <c r="AF170" s="620"/>
      <c r="AG170" s="620"/>
      <c r="AH170" s="620"/>
      <c r="AI170" s="620"/>
      <c r="AJ170" s="620"/>
      <c r="AK170" s="620"/>
      <c r="AL170" s="620"/>
      <c r="AM170" s="620"/>
      <c r="AN170" s="620"/>
      <c r="AO170" s="620"/>
      <c r="AP170" s="620"/>
      <c r="AQ170" s="620"/>
      <c r="AR170" s="620"/>
      <c r="AS170" s="620"/>
      <c r="AT170" s="619" t="str">
        <f ca="1">IF(BP451&lt;&gt;"", "■", "□")</f>
        <v>□</v>
      </c>
      <c r="AU170" s="619"/>
      <c r="AV170" s="620" t="s">
        <v>239</v>
      </c>
      <c r="AW170" s="620"/>
      <c r="AX170" s="620"/>
      <c r="AY170" s="620"/>
      <c r="AZ170" s="620"/>
      <c r="BA170" s="619" t="str">
        <f ca="1">IF(BP452&lt;&gt;"", "■", "□")</f>
        <v>■</v>
      </c>
      <c r="BB170" s="619"/>
      <c r="BC170" s="620" t="s">
        <v>240</v>
      </c>
      <c r="BD170" s="620"/>
      <c r="BE170" s="620"/>
      <c r="BF170" s="620"/>
      <c r="BG170" s="481"/>
      <c r="BK170" s="68">
        <v>169</v>
      </c>
      <c r="BL170" s="351"/>
      <c r="BM170" s="504"/>
      <c r="BN170" s="441" t="s">
        <v>60</v>
      </c>
      <c r="BO170" s="521"/>
      <c r="BP170" s="44" t="str">
        <f t="shared" ca="1" si="2"/>
        <v>緊急３＿備考○○○○○○○○○</v>
      </c>
    </row>
    <row r="171" spans="1:68" ht="13.5" customHeight="1" x14ac:dyDescent="0.15">
      <c r="A171" s="550"/>
      <c r="B171" s="672"/>
      <c r="C171" s="677" t="s">
        <v>251</v>
      </c>
      <c r="D171" s="620"/>
      <c r="E171" s="620"/>
      <c r="F171" s="620"/>
      <c r="G171" s="620"/>
      <c r="H171" s="620"/>
      <c r="I171" s="620"/>
      <c r="J171" s="620"/>
      <c r="K171" s="620"/>
      <c r="L171" s="620"/>
      <c r="M171" s="620"/>
      <c r="N171" s="620"/>
      <c r="O171" s="620"/>
      <c r="P171" s="620"/>
      <c r="Q171" s="620"/>
      <c r="R171" s="620"/>
      <c r="S171" s="620"/>
      <c r="T171" s="620"/>
      <c r="U171" s="620"/>
      <c r="V171" s="620"/>
      <c r="W171" s="620"/>
      <c r="X171" s="620"/>
      <c r="Y171" s="620"/>
      <c r="Z171" s="620"/>
      <c r="AA171" s="620"/>
      <c r="AB171" s="620"/>
      <c r="AC171" s="620"/>
      <c r="AD171" s="620"/>
      <c r="AE171" s="620"/>
      <c r="AF171" s="620"/>
      <c r="AG171" s="620"/>
      <c r="AH171" s="620"/>
      <c r="AI171" s="620"/>
      <c r="AJ171" s="620"/>
      <c r="AK171" s="620"/>
      <c r="AL171" s="620"/>
      <c r="AM171" s="620"/>
      <c r="AN171" s="620"/>
      <c r="AO171" s="620"/>
      <c r="AP171" s="620"/>
      <c r="AQ171" s="620"/>
      <c r="AR171" s="620"/>
      <c r="AS171" s="620"/>
      <c r="AT171" s="619" t="str">
        <f ca="1">IF(BP453&lt;&gt;"", "■", "□")</f>
        <v>□</v>
      </c>
      <c r="AU171" s="619"/>
      <c r="AV171" s="620" t="s">
        <v>239</v>
      </c>
      <c r="AW171" s="620"/>
      <c r="AX171" s="620"/>
      <c r="AY171" s="620"/>
      <c r="AZ171" s="620"/>
      <c r="BA171" s="619" t="str">
        <f ca="1">IF(BP454&lt;&gt;"", "■", "□")</f>
        <v>■</v>
      </c>
      <c r="BB171" s="619"/>
      <c r="BC171" s="620" t="s">
        <v>240</v>
      </c>
      <c r="BD171" s="620"/>
      <c r="BE171" s="620"/>
      <c r="BF171" s="620"/>
      <c r="BG171" s="481"/>
      <c r="BK171" s="68">
        <v>170</v>
      </c>
      <c r="BL171" s="351"/>
      <c r="BM171" s="502" t="s">
        <v>120</v>
      </c>
      <c r="BN171" s="477" t="s">
        <v>286</v>
      </c>
      <c r="BO171" s="422"/>
      <c r="BP171" s="44" t="str">
        <f t="shared" ca="1" si="2"/>
        <v>緊急４＿住所</v>
      </c>
    </row>
    <row r="172" spans="1:68" ht="13.5" customHeight="1" x14ac:dyDescent="0.15">
      <c r="A172" s="550"/>
      <c r="B172" s="672"/>
      <c r="C172" s="677" t="s">
        <v>252</v>
      </c>
      <c r="D172" s="620"/>
      <c r="E172" s="620"/>
      <c r="F172" s="620"/>
      <c r="G172" s="620"/>
      <c r="H172" s="620"/>
      <c r="I172" s="620"/>
      <c r="J172" s="620"/>
      <c r="K172" s="620"/>
      <c r="L172" s="620"/>
      <c r="M172" s="620"/>
      <c r="N172" s="620"/>
      <c r="O172" s="620"/>
      <c r="P172" s="620"/>
      <c r="Q172" s="620"/>
      <c r="R172" s="620"/>
      <c r="S172" s="620"/>
      <c r="T172" s="620"/>
      <c r="U172" s="620"/>
      <c r="V172" s="620"/>
      <c r="W172" s="620"/>
      <c r="X172" s="620"/>
      <c r="Y172" s="620"/>
      <c r="Z172" s="620"/>
      <c r="AA172" s="620"/>
      <c r="AB172" s="620"/>
      <c r="AC172" s="620"/>
      <c r="AD172" s="620"/>
      <c r="AE172" s="620"/>
      <c r="AF172" s="620"/>
      <c r="AG172" s="620"/>
      <c r="AH172" s="620"/>
      <c r="AI172" s="620"/>
      <c r="AJ172" s="620"/>
      <c r="AK172" s="620"/>
      <c r="AL172" s="620"/>
      <c r="AM172" s="620"/>
      <c r="AN172" s="620"/>
      <c r="AO172" s="620"/>
      <c r="AP172" s="620"/>
      <c r="AQ172" s="620"/>
      <c r="AR172" s="620"/>
      <c r="AS172" s="620"/>
      <c r="AT172" s="619" t="str">
        <f ca="1">IF(BP455&lt;&gt;"", "■", "□")</f>
        <v>■</v>
      </c>
      <c r="AU172" s="619"/>
      <c r="AV172" s="620" t="s">
        <v>239</v>
      </c>
      <c r="AW172" s="620"/>
      <c r="AX172" s="620"/>
      <c r="AY172" s="620"/>
      <c r="AZ172" s="620"/>
      <c r="BA172" s="619" t="str">
        <f ca="1">IF(BP456&lt;&gt;"", "■", "□")</f>
        <v>□</v>
      </c>
      <c r="BB172" s="619"/>
      <c r="BC172" s="620" t="s">
        <v>240</v>
      </c>
      <c r="BD172" s="620"/>
      <c r="BE172" s="620"/>
      <c r="BF172" s="620"/>
      <c r="BG172" s="481"/>
      <c r="BK172" s="68">
        <v>171</v>
      </c>
      <c r="BL172" s="351"/>
      <c r="BM172" s="503"/>
      <c r="BN172" s="410" t="s">
        <v>287</v>
      </c>
      <c r="BO172" s="516"/>
      <c r="BP172" s="44" t="str">
        <f t="shared" ca="1" si="2"/>
        <v>ｷﾝｷｭｳ　ﾀﾛｳｲﾁ</v>
      </c>
    </row>
    <row r="173" spans="1:68" ht="13.5" customHeight="1" x14ac:dyDescent="0.15">
      <c r="A173" s="550"/>
      <c r="B173" s="672"/>
      <c r="C173" s="677" t="s">
        <v>253</v>
      </c>
      <c r="D173" s="620"/>
      <c r="E173" s="620"/>
      <c r="F173" s="620"/>
      <c r="G173" s="620"/>
      <c r="H173" s="620"/>
      <c r="I173" s="620"/>
      <c r="J173" s="620"/>
      <c r="K173" s="620"/>
      <c r="L173" s="620"/>
      <c r="M173" s="620"/>
      <c r="N173" s="620"/>
      <c r="O173" s="620"/>
      <c r="P173" s="620"/>
      <c r="Q173" s="620"/>
      <c r="R173" s="620"/>
      <c r="S173" s="620"/>
      <c r="T173" s="620"/>
      <c r="U173" s="620"/>
      <c r="V173" s="620"/>
      <c r="W173" s="620"/>
      <c r="X173" s="620"/>
      <c r="Y173" s="620"/>
      <c r="Z173" s="620"/>
      <c r="AA173" s="620"/>
      <c r="AB173" s="620"/>
      <c r="AC173" s="620"/>
      <c r="AD173" s="620"/>
      <c r="AE173" s="620"/>
      <c r="AF173" s="620"/>
      <c r="AG173" s="620"/>
      <c r="AH173" s="620"/>
      <c r="AI173" s="620"/>
      <c r="AJ173" s="620"/>
      <c r="AK173" s="620"/>
      <c r="AL173" s="620"/>
      <c r="AM173" s="620"/>
      <c r="AN173" s="620"/>
      <c r="AO173" s="620"/>
      <c r="AP173" s="620"/>
      <c r="AQ173" s="620"/>
      <c r="AR173" s="620"/>
      <c r="AS173" s="620"/>
      <c r="AT173" s="619" t="str">
        <f ca="1">IF(BP457&lt;&gt;"", "■", "□")</f>
        <v>□</v>
      </c>
      <c r="AU173" s="619"/>
      <c r="AV173" s="620" t="s">
        <v>239</v>
      </c>
      <c r="AW173" s="620"/>
      <c r="AX173" s="620"/>
      <c r="AY173" s="620"/>
      <c r="AZ173" s="620"/>
      <c r="BA173" s="619" t="str">
        <f ca="1">IF(BP458&lt;&gt;"", "■", "□")</f>
        <v>■</v>
      </c>
      <c r="BB173" s="619"/>
      <c r="BC173" s="620" t="s">
        <v>240</v>
      </c>
      <c r="BD173" s="620"/>
      <c r="BE173" s="620"/>
      <c r="BF173" s="620"/>
      <c r="BG173" s="481"/>
      <c r="BK173" s="68">
        <v>172</v>
      </c>
      <c r="BL173" s="351"/>
      <c r="BM173" s="503"/>
      <c r="BN173" s="410" t="s">
        <v>26</v>
      </c>
      <c r="BO173" s="516"/>
      <c r="BP173" s="44" t="str">
        <f t="shared" ca="1" si="2"/>
        <v>緊急４＿氏名</v>
      </c>
    </row>
    <row r="174" spans="1:68" ht="13.5" customHeight="1" x14ac:dyDescent="0.15">
      <c r="A174" s="550"/>
      <c r="B174" s="672"/>
      <c r="C174" s="677" t="s">
        <v>426</v>
      </c>
      <c r="D174" s="620"/>
      <c r="E174" s="620"/>
      <c r="F174" s="620"/>
      <c r="G174" s="620"/>
      <c r="H174" s="620"/>
      <c r="I174" s="620"/>
      <c r="J174" s="620"/>
      <c r="K174" s="620"/>
      <c r="L174" s="620"/>
      <c r="M174" s="620"/>
      <c r="N174" s="620"/>
      <c r="O174" s="620"/>
      <c r="P174" s="620"/>
      <c r="Q174" s="620"/>
      <c r="R174" s="620"/>
      <c r="S174" s="620"/>
      <c r="T174" s="620"/>
      <c r="U174" s="620"/>
      <c r="V174" s="620"/>
      <c r="W174" s="620"/>
      <c r="X174" s="620"/>
      <c r="Y174" s="620"/>
      <c r="Z174" s="620"/>
      <c r="AA174" s="620"/>
      <c r="AB174" s="620"/>
      <c r="AC174" s="620"/>
      <c r="AD174" s="620"/>
      <c r="AE174" s="620"/>
      <c r="AF174" s="620"/>
      <c r="AG174" s="620"/>
      <c r="AH174" s="620"/>
      <c r="AI174" s="620"/>
      <c r="AJ174" s="620"/>
      <c r="AK174" s="620"/>
      <c r="AL174" s="620"/>
      <c r="AM174" s="620"/>
      <c r="AN174" s="620"/>
      <c r="AO174" s="620"/>
      <c r="AP174" s="620"/>
      <c r="AQ174" s="620"/>
      <c r="AR174" s="620"/>
      <c r="AS174" s="620"/>
      <c r="AT174" s="619" t="str">
        <f ca="1">IF(BP459&lt;&gt;"", "■", "□")</f>
        <v>□</v>
      </c>
      <c r="AU174" s="619"/>
      <c r="AV174" s="620" t="s">
        <v>239</v>
      </c>
      <c r="AW174" s="620"/>
      <c r="AX174" s="620"/>
      <c r="AY174" s="620"/>
      <c r="AZ174" s="620"/>
      <c r="BA174" s="619" t="str">
        <f ca="1">IF(BP460&lt;&gt;"", "■", "□")</f>
        <v>■</v>
      </c>
      <c r="BB174" s="619"/>
      <c r="BC174" s="620" t="s">
        <v>240</v>
      </c>
      <c r="BD174" s="620"/>
      <c r="BE174" s="620"/>
      <c r="BF174" s="620"/>
      <c r="BG174" s="481"/>
      <c r="BK174" s="68">
        <v>173</v>
      </c>
      <c r="BL174" s="351"/>
      <c r="BM174" s="503"/>
      <c r="BN174" s="410" t="s">
        <v>291</v>
      </c>
      <c r="BO174" s="411"/>
      <c r="BP174" s="44" t="str">
        <f t="shared" ca="1" si="2"/>
        <v>緊急４＿関係</v>
      </c>
    </row>
    <row r="175" spans="1:68" ht="13.5" customHeight="1" x14ac:dyDescent="0.15">
      <c r="A175" s="550"/>
      <c r="B175" s="672"/>
      <c r="C175" s="677" t="s">
        <v>427</v>
      </c>
      <c r="D175" s="620"/>
      <c r="E175" s="620"/>
      <c r="F175" s="620"/>
      <c r="G175" s="620"/>
      <c r="H175" s="620"/>
      <c r="I175" s="620"/>
      <c r="J175" s="620"/>
      <c r="K175" s="620"/>
      <c r="L175" s="620"/>
      <c r="M175" s="620"/>
      <c r="N175" s="620"/>
      <c r="O175" s="620"/>
      <c r="P175" s="620"/>
      <c r="Q175" s="620"/>
      <c r="R175" s="620"/>
      <c r="S175" s="620"/>
      <c r="T175" s="620"/>
      <c r="U175" s="620"/>
      <c r="V175" s="620"/>
      <c r="W175" s="620"/>
      <c r="X175" s="620"/>
      <c r="Y175" s="620"/>
      <c r="Z175" s="620"/>
      <c r="AA175" s="620"/>
      <c r="AB175" s="620"/>
      <c r="AC175" s="620"/>
      <c r="AD175" s="620"/>
      <c r="AE175" s="620"/>
      <c r="AF175" s="620"/>
      <c r="AG175" s="620"/>
      <c r="AH175" s="620"/>
      <c r="AI175" s="620"/>
      <c r="AJ175" s="620"/>
      <c r="AK175" s="620"/>
      <c r="AL175" s="620"/>
      <c r="AM175" s="620"/>
      <c r="AN175" s="620"/>
      <c r="AO175" s="620"/>
      <c r="AP175" s="620"/>
      <c r="AQ175" s="620"/>
      <c r="AR175" s="620"/>
      <c r="AS175" s="620"/>
      <c r="AT175" s="619" t="str">
        <f ca="1">IF(BP461&lt;&gt;"", "■", "□")</f>
        <v>■</v>
      </c>
      <c r="AU175" s="619"/>
      <c r="AV175" s="620" t="s">
        <v>239</v>
      </c>
      <c r="AW175" s="620"/>
      <c r="AX175" s="620"/>
      <c r="AY175" s="620"/>
      <c r="AZ175" s="620"/>
      <c r="BA175" s="619" t="str">
        <f ca="1">IF(BP462&lt;&gt;"", "■", "□")</f>
        <v>□</v>
      </c>
      <c r="BB175" s="619"/>
      <c r="BC175" s="620" t="s">
        <v>240</v>
      </c>
      <c r="BD175" s="620"/>
      <c r="BE175" s="620"/>
      <c r="BF175" s="620"/>
      <c r="BG175" s="481"/>
      <c r="BK175" s="68">
        <v>174</v>
      </c>
      <c r="BL175" s="351"/>
      <c r="BM175" s="503"/>
      <c r="BN175" s="410" t="s">
        <v>28</v>
      </c>
      <c r="BO175" s="157" t="s">
        <v>29</v>
      </c>
      <c r="BP175" s="44" t="str">
        <f t="shared" ca="1" si="2"/>
        <v/>
      </c>
    </row>
    <row r="176" spans="1:68" ht="13.5" customHeight="1" x14ac:dyDescent="0.15">
      <c r="A176" s="550"/>
      <c r="B176" s="672"/>
      <c r="C176" s="677" t="s">
        <v>428</v>
      </c>
      <c r="D176" s="620"/>
      <c r="E176" s="620"/>
      <c r="F176" s="620"/>
      <c r="G176" s="620"/>
      <c r="H176" s="620"/>
      <c r="I176" s="620"/>
      <c r="J176" s="620"/>
      <c r="K176" s="620"/>
      <c r="L176" s="620"/>
      <c r="M176" s="620"/>
      <c r="N176" s="620"/>
      <c r="O176" s="620"/>
      <c r="P176" s="620"/>
      <c r="Q176" s="620"/>
      <c r="R176" s="620"/>
      <c r="S176" s="620"/>
      <c r="T176" s="620"/>
      <c r="U176" s="620"/>
      <c r="V176" s="620"/>
      <c r="W176" s="620"/>
      <c r="X176" s="620"/>
      <c r="Y176" s="620"/>
      <c r="Z176" s="620"/>
      <c r="AA176" s="620"/>
      <c r="AB176" s="620"/>
      <c r="AC176" s="620"/>
      <c r="AD176" s="620"/>
      <c r="AE176" s="620"/>
      <c r="AF176" s="620"/>
      <c r="AG176" s="620"/>
      <c r="AH176" s="620"/>
      <c r="AI176" s="620"/>
      <c r="AJ176" s="620"/>
      <c r="AK176" s="620"/>
      <c r="AL176" s="620"/>
      <c r="AM176" s="620"/>
      <c r="AN176" s="620"/>
      <c r="AO176" s="620"/>
      <c r="AP176" s="620"/>
      <c r="AQ176" s="620"/>
      <c r="AR176" s="620"/>
      <c r="AS176" s="620"/>
      <c r="AT176" s="619" t="str">
        <f ca="1">IF(BP463&lt;&gt;"", "■", "□")</f>
        <v>■</v>
      </c>
      <c r="AU176" s="619"/>
      <c r="AV176" s="620" t="s">
        <v>239</v>
      </c>
      <c r="AW176" s="620"/>
      <c r="AX176" s="620"/>
      <c r="AY176" s="620"/>
      <c r="AZ176" s="620"/>
      <c r="BA176" s="619" t="str">
        <f ca="1">IF(BP464&lt;&gt;"", "■", "□")</f>
        <v>□</v>
      </c>
      <c r="BB176" s="619"/>
      <c r="BC176" s="620" t="s">
        <v>240</v>
      </c>
      <c r="BD176" s="620"/>
      <c r="BE176" s="620"/>
      <c r="BF176" s="620"/>
      <c r="BG176" s="481"/>
      <c r="BK176" s="68">
        <v>175</v>
      </c>
      <c r="BL176" s="351"/>
      <c r="BM176" s="503"/>
      <c r="BN176" s="410"/>
      <c r="BO176" s="157" t="s">
        <v>31</v>
      </c>
      <c r="BP176" s="44" t="str">
        <f t="shared" ca="1" si="2"/>
        <v>*</v>
      </c>
    </row>
    <row r="177" spans="1:68" ht="13.5" customHeight="1" x14ac:dyDescent="0.15">
      <c r="A177" s="550"/>
      <c r="B177" s="672"/>
      <c r="C177" s="677" t="s">
        <v>429</v>
      </c>
      <c r="D177" s="620"/>
      <c r="E177" s="620"/>
      <c r="F177" s="620"/>
      <c r="G177" s="620"/>
      <c r="H177" s="620"/>
      <c r="I177" s="620"/>
      <c r="J177" s="620"/>
      <c r="K177" s="620"/>
      <c r="L177" s="620"/>
      <c r="M177" s="620"/>
      <c r="N177" s="620"/>
      <c r="O177" s="620"/>
      <c r="P177" s="620"/>
      <c r="Q177" s="620"/>
      <c r="R177" s="620"/>
      <c r="S177" s="620"/>
      <c r="T177" s="620"/>
      <c r="U177" s="620"/>
      <c r="V177" s="620"/>
      <c r="W177" s="620"/>
      <c r="X177" s="620"/>
      <c r="Y177" s="620"/>
      <c r="Z177" s="620"/>
      <c r="AA177" s="620"/>
      <c r="AB177" s="620"/>
      <c r="AC177" s="620"/>
      <c r="AD177" s="620"/>
      <c r="AE177" s="620"/>
      <c r="AF177" s="620"/>
      <c r="AG177" s="620"/>
      <c r="AH177" s="620"/>
      <c r="AI177" s="620"/>
      <c r="AJ177" s="620"/>
      <c r="AK177" s="620"/>
      <c r="AL177" s="620"/>
      <c r="AM177" s="620"/>
      <c r="AN177" s="620"/>
      <c r="AO177" s="620"/>
      <c r="AP177" s="620"/>
      <c r="AQ177" s="620"/>
      <c r="AR177" s="620"/>
      <c r="AS177" s="620"/>
      <c r="AT177" s="619" t="str">
        <f ca="1">IF(BP465&lt;&gt;"", "■", "□")</f>
        <v>■</v>
      </c>
      <c r="AU177" s="619"/>
      <c r="AV177" s="620" t="s">
        <v>239</v>
      </c>
      <c r="AW177" s="620"/>
      <c r="AX177" s="620"/>
      <c r="AY177" s="620"/>
      <c r="AZ177" s="620"/>
      <c r="BA177" s="619" t="str">
        <f ca="1">IF(BP466&lt;&gt;"", "■", "□")</f>
        <v>□</v>
      </c>
      <c r="BB177" s="619"/>
      <c r="BC177" s="620" t="s">
        <v>240</v>
      </c>
      <c r="BD177" s="620"/>
      <c r="BE177" s="620"/>
      <c r="BF177" s="620"/>
      <c r="BG177" s="481"/>
      <c r="BK177" s="68">
        <v>176</v>
      </c>
      <c r="BL177" s="351"/>
      <c r="BM177" s="503"/>
      <c r="BN177" s="344" t="s">
        <v>32</v>
      </c>
      <c r="BO177" s="76" t="s">
        <v>33</v>
      </c>
      <c r="BP177" s="44" t="str">
        <f t="shared" ca="1" si="2"/>
        <v/>
      </c>
    </row>
    <row r="178" spans="1:68" ht="13.5" customHeight="1" x14ac:dyDescent="0.15">
      <c r="A178" s="550"/>
      <c r="B178" s="672"/>
      <c r="C178" s="677" t="s">
        <v>258</v>
      </c>
      <c r="D178" s="620"/>
      <c r="E178" s="620"/>
      <c r="F178" s="620"/>
      <c r="G178" s="620"/>
      <c r="H178" s="620"/>
      <c r="I178" s="620"/>
      <c r="J178" s="620"/>
      <c r="K178" s="620"/>
      <c r="L178" s="620"/>
      <c r="M178" s="620"/>
      <c r="N178" s="620"/>
      <c r="O178" s="620"/>
      <c r="P178" s="620"/>
      <c r="Q178" s="620"/>
      <c r="R178" s="620"/>
      <c r="S178" s="620"/>
      <c r="T178" s="620"/>
      <c r="U178" s="620"/>
      <c r="V178" s="620"/>
      <c r="W178" s="620"/>
      <c r="X178" s="620"/>
      <c r="Y178" s="620"/>
      <c r="Z178" s="620"/>
      <c r="AA178" s="620"/>
      <c r="AB178" s="620"/>
      <c r="AC178" s="620"/>
      <c r="AD178" s="620"/>
      <c r="AE178" s="620"/>
      <c r="AF178" s="620"/>
      <c r="AG178" s="620"/>
      <c r="AH178" s="620"/>
      <c r="AI178" s="620"/>
      <c r="AJ178" s="620"/>
      <c r="AK178" s="620"/>
      <c r="AL178" s="620"/>
      <c r="AM178" s="620"/>
      <c r="AN178" s="620"/>
      <c r="AO178" s="620"/>
      <c r="AP178" s="620"/>
      <c r="AQ178" s="620"/>
      <c r="AR178" s="620"/>
      <c r="AS178" s="620"/>
      <c r="AT178" s="619" t="str">
        <f ca="1">IF(BP467&lt;&gt;"", "■", "□")</f>
        <v>□</v>
      </c>
      <c r="AU178" s="619"/>
      <c r="AV178" s="620" t="s">
        <v>239</v>
      </c>
      <c r="AW178" s="620"/>
      <c r="AX178" s="620"/>
      <c r="AY178" s="620"/>
      <c r="AZ178" s="620"/>
      <c r="BA178" s="619" t="str">
        <f ca="1">IF(BP468&lt;&gt;"", "■", "□")</f>
        <v>■</v>
      </c>
      <c r="BB178" s="619"/>
      <c r="BC178" s="620" t="s">
        <v>240</v>
      </c>
      <c r="BD178" s="620"/>
      <c r="BE178" s="620"/>
      <c r="BF178" s="620"/>
      <c r="BG178" s="481"/>
      <c r="BK178" s="68">
        <v>177</v>
      </c>
      <c r="BL178" s="351"/>
      <c r="BM178" s="503"/>
      <c r="BN178" s="345"/>
      <c r="BO178" s="76" t="s">
        <v>34</v>
      </c>
      <c r="BP178" s="44" t="str">
        <f t="shared" ca="1" si="2"/>
        <v/>
      </c>
    </row>
    <row r="179" spans="1:68" ht="13.5" customHeight="1" x14ac:dyDescent="0.15">
      <c r="A179" s="550"/>
      <c r="B179" s="672"/>
      <c r="C179" s="677" t="s">
        <v>259</v>
      </c>
      <c r="D179" s="620"/>
      <c r="E179" s="620"/>
      <c r="F179" s="620"/>
      <c r="G179" s="620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R179" s="620"/>
      <c r="S179" s="620"/>
      <c r="T179" s="620"/>
      <c r="U179" s="620"/>
      <c r="V179" s="620"/>
      <c r="W179" s="620"/>
      <c r="X179" s="620"/>
      <c r="Y179" s="620"/>
      <c r="Z179" s="620"/>
      <c r="AA179" s="620"/>
      <c r="AB179" s="620"/>
      <c r="AC179" s="620"/>
      <c r="AD179" s="620"/>
      <c r="AE179" s="620"/>
      <c r="AF179" s="620"/>
      <c r="AG179" s="620"/>
      <c r="AH179" s="620"/>
      <c r="AI179" s="620"/>
      <c r="AJ179" s="620"/>
      <c r="AK179" s="620"/>
      <c r="AL179" s="620"/>
      <c r="AM179" s="620"/>
      <c r="AN179" s="620"/>
      <c r="AO179" s="620"/>
      <c r="AP179" s="620"/>
      <c r="AQ179" s="620"/>
      <c r="AR179" s="620"/>
      <c r="AS179" s="620"/>
      <c r="AT179" s="619" t="str">
        <f ca="1">IF(BP469&lt;&gt;"", "■", "□")</f>
        <v>□</v>
      </c>
      <c r="AU179" s="619"/>
      <c r="AV179" s="620" t="s">
        <v>239</v>
      </c>
      <c r="AW179" s="620"/>
      <c r="AX179" s="620"/>
      <c r="AY179" s="620"/>
      <c r="AZ179" s="620"/>
      <c r="BA179" s="619" t="str">
        <f ca="1">IF(BP470&lt;&gt;"", "■", "□")</f>
        <v>■</v>
      </c>
      <c r="BB179" s="619"/>
      <c r="BC179" s="620" t="s">
        <v>240</v>
      </c>
      <c r="BD179" s="620"/>
      <c r="BE179" s="620"/>
      <c r="BF179" s="620"/>
      <c r="BG179" s="481"/>
      <c r="BK179" s="68">
        <v>178</v>
      </c>
      <c r="BL179" s="351"/>
      <c r="BM179" s="503"/>
      <c r="BN179" s="345"/>
      <c r="BO179" s="76" t="s">
        <v>35</v>
      </c>
      <c r="BP179" s="44" t="str">
        <f t="shared" ca="1" si="2"/>
        <v/>
      </c>
    </row>
    <row r="180" spans="1:68" ht="13.5" customHeight="1" x14ac:dyDescent="0.15">
      <c r="A180" s="552"/>
      <c r="B180" s="673"/>
      <c r="C180" s="691" t="s">
        <v>260</v>
      </c>
      <c r="D180" s="682"/>
      <c r="E180" s="682"/>
      <c r="F180" s="682"/>
      <c r="G180" s="682"/>
      <c r="H180" s="682"/>
      <c r="I180" s="682"/>
      <c r="J180" s="682"/>
      <c r="K180" s="682"/>
      <c r="L180" s="682"/>
      <c r="M180" s="682"/>
      <c r="N180" s="682"/>
      <c r="O180" s="682"/>
      <c r="P180" s="682"/>
      <c r="Q180" s="682"/>
      <c r="R180" s="682"/>
      <c r="S180" s="682"/>
      <c r="T180" s="682"/>
      <c r="U180" s="682"/>
      <c r="V180" s="682"/>
      <c r="W180" s="682"/>
      <c r="X180" s="682"/>
      <c r="Y180" s="682"/>
      <c r="Z180" s="682"/>
      <c r="AA180" s="682"/>
      <c r="AB180" s="682"/>
      <c r="AC180" s="682"/>
      <c r="AD180" s="682"/>
      <c r="AE180" s="682"/>
      <c r="AF180" s="682"/>
      <c r="AG180" s="682"/>
      <c r="AH180" s="682"/>
      <c r="AI180" s="682"/>
      <c r="AJ180" s="682"/>
      <c r="AK180" s="682"/>
      <c r="AL180" s="682"/>
      <c r="AM180" s="682"/>
      <c r="AN180" s="682"/>
      <c r="AO180" s="682"/>
      <c r="AP180" s="682"/>
      <c r="AQ180" s="682"/>
      <c r="AR180" s="682"/>
      <c r="AS180" s="682"/>
      <c r="AT180" s="692" t="str">
        <f ca="1">IF(BP471&lt;&gt;"", "■", "□")</f>
        <v>■</v>
      </c>
      <c r="AU180" s="692"/>
      <c r="AV180" s="682" t="s">
        <v>239</v>
      </c>
      <c r="AW180" s="682"/>
      <c r="AX180" s="682"/>
      <c r="AY180" s="682"/>
      <c r="AZ180" s="682"/>
      <c r="BA180" s="692" t="str">
        <f ca="1">IF(BP472&lt;&gt;"", "■", "□")</f>
        <v>□</v>
      </c>
      <c r="BB180" s="692"/>
      <c r="BC180" s="682" t="s">
        <v>240</v>
      </c>
      <c r="BD180" s="682"/>
      <c r="BE180" s="682"/>
      <c r="BF180" s="682"/>
      <c r="BG180" s="474"/>
      <c r="BK180" s="68">
        <v>179</v>
      </c>
      <c r="BL180" s="351"/>
      <c r="BM180" s="503"/>
      <c r="BN180" s="345"/>
      <c r="BO180" s="76" t="s">
        <v>703</v>
      </c>
      <c r="BP180" s="44" t="str">
        <f t="shared" ca="1" si="2"/>
        <v>*</v>
      </c>
    </row>
    <row r="181" spans="1:68" ht="5.0999999999999996" customHeight="1" x14ac:dyDescent="0.15">
      <c r="A181" s="683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  <c r="AI181" s="684"/>
      <c r="AJ181" s="684"/>
      <c r="AK181" s="684"/>
      <c r="AL181" s="684"/>
      <c r="AM181" s="684"/>
      <c r="AN181" s="684"/>
      <c r="AO181" s="684"/>
      <c r="AP181" s="684"/>
      <c r="AQ181" s="684"/>
      <c r="AR181" s="684"/>
      <c r="AS181" s="684"/>
      <c r="AT181" s="684"/>
      <c r="AU181" s="684"/>
      <c r="AV181" s="684"/>
      <c r="AW181" s="684"/>
      <c r="AX181" s="684"/>
      <c r="AY181" s="684"/>
      <c r="AZ181" s="684"/>
      <c r="BA181" s="684"/>
      <c r="BB181" s="684"/>
      <c r="BC181" s="684"/>
      <c r="BD181" s="684"/>
      <c r="BE181" s="684"/>
      <c r="BF181" s="684"/>
      <c r="BG181" s="685"/>
      <c r="BK181" s="68">
        <v>180</v>
      </c>
      <c r="BL181" s="351"/>
      <c r="BM181" s="503"/>
      <c r="BN181" s="345"/>
      <c r="BO181" s="76" t="s">
        <v>704</v>
      </c>
      <c r="BP181" s="44" t="str">
        <f t="shared" ca="1" si="2"/>
        <v/>
      </c>
    </row>
    <row r="182" spans="1:68" ht="13.5" customHeight="1" x14ac:dyDescent="0.15">
      <c r="A182" s="686" t="s">
        <v>430</v>
      </c>
      <c r="B182" s="687"/>
      <c r="C182" s="687"/>
      <c r="D182" s="687"/>
      <c r="E182" s="687"/>
      <c r="F182" s="687"/>
      <c r="G182" s="687"/>
      <c r="H182" s="687"/>
      <c r="I182" s="687"/>
      <c r="J182" s="687"/>
      <c r="K182" s="687"/>
      <c r="L182" s="687"/>
      <c r="M182" s="687"/>
      <c r="N182" s="687"/>
      <c r="O182" s="687"/>
      <c r="P182" s="687"/>
      <c r="Q182" s="687"/>
      <c r="R182" s="687"/>
      <c r="S182" s="687"/>
      <c r="T182" s="687"/>
      <c r="U182" s="687"/>
      <c r="V182" s="687"/>
      <c r="W182" s="687"/>
      <c r="X182" s="687"/>
      <c r="Y182" s="687"/>
      <c r="Z182" s="687"/>
      <c r="AA182" s="687"/>
      <c r="AB182" s="687"/>
      <c r="AC182" s="687"/>
      <c r="AD182" s="687"/>
      <c r="AE182" s="687"/>
      <c r="AF182" s="687"/>
      <c r="AG182" s="687"/>
      <c r="AH182" s="687"/>
      <c r="AI182" s="687"/>
      <c r="AJ182" s="687"/>
      <c r="AK182" s="687"/>
      <c r="AL182" s="687"/>
      <c r="AM182" s="687"/>
      <c r="AN182" s="687"/>
      <c r="AO182" s="687"/>
      <c r="AP182" s="687"/>
      <c r="AQ182" s="687"/>
      <c r="AR182" s="687"/>
      <c r="AS182" s="687"/>
      <c r="AT182" s="687"/>
      <c r="AU182" s="687"/>
      <c r="AV182" s="687"/>
      <c r="AW182" s="687"/>
      <c r="AX182" s="687"/>
      <c r="AY182" s="687"/>
      <c r="AZ182" s="687"/>
      <c r="BA182" s="687"/>
      <c r="BB182" s="687"/>
      <c r="BC182" s="687"/>
      <c r="BD182" s="687"/>
      <c r="BE182" s="687"/>
      <c r="BF182" s="687"/>
      <c r="BG182" s="688"/>
      <c r="BK182" s="68">
        <v>181</v>
      </c>
      <c r="BL182" s="351"/>
      <c r="BM182" s="503"/>
      <c r="BN182" s="345"/>
      <c r="BO182" s="69" t="s">
        <v>9</v>
      </c>
      <c r="BP182" s="44">
        <f t="shared" ca="1" si="2"/>
        <v>31</v>
      </c>
    </row>
    <row r="183" spans="1:68" ht="13.5" customHeight="1" x14ac:dyDescent="0.15">
      <c r="A183" s="689" t="str">
        <f ca="1">BP473</f>
        <v>全体の備考○○○○○○○○○○○○○○○○○○○○○○○○○○○○○○○○○○○○○○○○
△△△△△△△△△△△△△△△
◇◇◇◇◇◇◇◇◇◇◇◇◇◇◇</v>
      </c>
      <c r="B183" s="399"/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  <c r="O183" s="399"/>
      <c r="P183" s="399"/>
      <c r="Q183" s="399"/>
      <c r="R183" s="399"/>
      <c r="S183" s="399"/>
      <c r="T183" s="399"/>
      <c r="U183" s="399"/>
      <c r="V183" s="399"/>
      <c r="W183" s="399"/>
      <c r="X183" s="399"/>
      <c r="Y183" s="399"/>
      <c r="Z183" s="399"/>
      <c r="AA183" s="399"/>
      <c r="AB183" s="399"/>
      <c r="AC183" s="399"/>
      <c r="AD183" s="399"/>
      <c r="AE183" s="399"/>
      <c r="AF183" s="399"/>
      <c r="AG183" s="399"/>
      <c r="AH183" s="399"/>
      <c r="AI183" s="399"/>
      <c r="AJ183" s="399"/>
      <c r="AK183" s="399"/>
      <c r="AL183" s="399"/>
      <c r="AM183" s="399"/>
      <c r="AN183" s="399"/>
      <c r="AO183" s="399"/>
      <c r="AP183" s="399"/>
      <c r="AQ183" s="399"/>
      <c r="AR183" s="399"/>
      <c r="AS183" s="399"/>
      <c r="AT183" s="399"/>
      <c r="AU183" s="399"/>
      <c r="AV183" s="399"/>
      <c r="AW183" s="399"/>
      <c r="AX183" s="399"/>
      <c r="AY183" s="399"/>
      <c r="AZ183" s="399"/>
      <c r="BA183" s="399"/>
      <c r="BB183" s="399"/>
      <c r="BC183" s="399"/>
      <c r="BD183" s="399"/>
      <c r="BE183" s="399"/>
      <c r="BF183" s="399"/>
      <c r="BG183" s="400"/>
      <c r="BK183" s="68">
        <v>182</v>
      </c>
      <c r="BL183" s="351"/>
      <c r="BM183" s="503"/>
      <c r="BN183" s="345"/>
      <c r="BO183" s="70" t="s">
        <v>11</v>
      </c>
      <c r="BP183" s="44">
        <f t="shared" ca="1" si="2"/>
        <v>5</v>
      </c>
    </row>
    <row r="184" spans="1:68" ht="13.5" customHeight="1" x14ac:dyDescent="0.15">
      <c r="A184" s="689"/>
      <c r="B184" s="399"/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399"/>
      <c r="Z184" s="399"/>
      <c r="AA184" s="399"/>
      <c r="AB184" s="399"/>
      <c r="AC184" s="399"/>
      <c r="AD184" s="399"/>
      <c r="AE184" s="399"/>
      <c r="AF184" s="399"/>
      <c r="AG184" s="399"/>
      <c r="AH184" s="399"/>
      <c r="AI184" s="399"/>
      <c r="AJ184" s="399"/>
      <c r="AK184" s="399"/>
      <c r="AL184" s="399"/>
      <c r="AM184" s="399"/>
      <c r="AN184" s="399"/>
      <c r="AO184" s="399"/>
      <c r="AP184" s="399"/>
      <c r="AQ184" s="399"/>
      <c r="AR184" s="399"/>
      <c r="AS184" s="399"/>
      <c r="AT184" s="399"/>
      <c r="AU184" s="399"/>
      <c r="AV184" s="399"/>
      <c r="AW184" s="399"/>
      <c r="AX184" s="399"/>
      <c r="AY184" s="399"/>
      <c r="AZ184" s="399"/>
      <c r="BA184" s="399"/>
      <c r="BB184" s="399"/>
      <c r="BC184" s="399"/>
      <c r="BD184" s="399"/>
      <c r="BE184" s="399"/>
      <c r="BF184" s="399"/>
      <c r="BG184" s="400"/>
      <c r="BK184" s="68">
        <v>183</v>
      </c>
      <c r="BL184" s="351"/>
      <c r="BM184" s="503"/>
      <c r="BN184" s="346"/>
      <c r="BO184" s="70" t="s">
        <v>12</v>
      </c>
      <c r="BP184" s="44">
        <f t="shared" ca="1" si="2"/>
        <v>1</v>
      </c>
    </row>
    <row r="185" spans="1:68" ht="13.5" customHeight="1" x14ac:dyDescent="0.15">
      <c r="A185" s="689"/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399"/>
      <c r="Z185" s="399"/>
      <c r="AA185" s="399"/>
      <c r="AB185" s="399"/>
      <c r="AC185" s="399"/>
      <c r="AD185" s="399"/>
      <c r="AE185" s="399"/>
      <c r="AF185" s="399"/>
      <c r="AG185" s="399"/>
      <c r="AH185" s="399"/>
      <c r="AI185" s="399"/>
      <c r="AJ185" s="399"/>
      <c r="AK185" s="399"/>
      <c r="AL185" s="399"/>
      <c r="AM185" s="399"/>
      <c r="AN185" s="399"/>
      <c r="AO185" s="399"/>
      <c r="AP185" s="399"/>
      <c r="AQ185" s="399"/>
      <c r="AR185" s="399"/>
      <c r="AS185" s="399"/>
      <c r="AT185" s="399"/>
      <c r="AU185" s="399"/>
      <c r="AV185" s="399"/>
      <c r="AW185" s="399"/>
      <c r="AX185" s="399"/>
      <c r="AY185" s="399"/>
      <c r="AZ185" s="399"/>
      <c r="BA185" s="399"/>
      <c r="BB185" s="399"/>
      <c r="BC185" s="399"/>
      <c r="BD185" s="399"/>
      <c r="BE185" s="399"/>
      <c r="BF185" s="399"/>
      <c r="BG185" s="400"/>
      <c r="BK185" s="68">
        <v>184</v>
      </c>
      <c r="BL185" s="351"/>
      <c r="BM185" s="503"/>
      <c r="BN185" s="410" t="s">
        <v>36</v>
      </c>
      <c r="BO185" s="411"/>
      <c r="BP185" s="44">
        <f t="shared" ca="1" si="2"/>
        <v>69</v>
      </c>
    </row>
    <row r="186" spans="1:68" ht="13.5" customHeight="1" x14ac:dyDescent="0.15">
      <c r="A186" s="689"/>
      <c r="B186" s="399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399"/>
      <c r="Z186" s="399"/>
      <c r="AA186" s="399"/>
      <c r="AB186" s="399"/>
      <c r="AC186" s="399"/>
      <c r="AD186" s="399"/>
      <c r="AE186" s="399"/>
      <c r="AF186" s="399"/>
      <c r="AG186" s="399"/>
      <c r="AH186" s="399"/>
      <c r="AI186" s="399"/>
      <c r="AJ186" s="399"/>
      <c r="AK186" s="399"/>
      <c r="AL186" s="399"/>
      <c r="AM186" s="399"/>
      <c r="AN186" s="399"/>
      <c r="AO186" s="399"/>
      <c r="AP186" s="399"/>
      <c r="AQ186" s="399"/>
      <c r="AR186" s="399"/>
      <c r="AS186" s="399"/>
      <c r="AT186" s="399"/>
      <c r="AU186" s="399"/>
      <c r="AV186" s="399"/>
      <c r="AW186" s="399"/>
      <c r="AX186" s="399"/>
      <c r="AY186" s="399"/>
      <c r="AZ186" s="399"/>
      <c r="BA186" s="399"/>
      <c r="BB186" s="399"/>
      <c r="BC186" s="399"/>
      <c r="BD186" s="399"/>
      <c r="BE186" s="399"/>
      <c r="BF186" s="399"/>
      <c r="BG186" s="400"/>
      <c r="BK186" s="68">
        <v>185</v>
      </c>
      <c r="BL186" s="351"/>
      <c r="BM186" s="503"/>
      <c r="BN186" s="410" t="s">
        <v>37</v>
      </c>
      <c r="BO186" s="411"/>
      <c r="BP186" s="44" t="str">
        <f t="shared" ca="1" si="2"/>
        <v>111-111-1114</v>
      </c>
    </row>
    <row r="187" spans="1:68" ht="13.5" customHeight="1" x14ac:dyDescent="0.15">
      <c r="A187" s="689"/>
      <c r="B187" s="399"/>
      <c r="C187" s="399"/>
      <c r="D187" s="399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399"/>
      <c r="Z187" s="399"/>
      <c r="AA187" s="399"/>
      <c r="AB187" s="399"/>
      <c r="AC187" s="399"/>
      <c r="AD187" s="399"/>
      <c r="AE187" s="399"/>
      <c r="AF187" s="399"/>
      <c r="AG187" s="399"/>
      <c r="AH187" s="399"/>
      <c r="AI187" s="399"/>
      <c r="AJ187" s="399"/>
      <c r="AK187" s="399"/>
      <c r="AL187" s="399"/>
      <c r="AM187" s="399"/>
      <c r="AN187" s="399"/>
      <c r="AO187" s="399"/>
      <c r="AP187" s="399"/>
      <c r="AQ187" s="399"/>
      <c r="AR187" s="399"/>
      <c r="AS187" s="399"/>
      <c r="AT187" s="399"/>
      <c r="AU187" s="399"/>
      <c r="AV187" s="399"/>
      <c r="AW187" s="399"/>
      <c r="AX187" s="399"/>
      <c r="AY187" s="399"/>
      <c r="AZ187" s="399"/>
      <c r="BA187" s="399"/>
      <c r="BB187" s="399"/>
      <c r="BC187" s="399"/>
      <c r="BD187" s="399"/>
      <c r="BE187" s="399"/>
      <c r="BF187" s="399"/>
      <c r="BG187" s="400"/>
      <c r="BK187" s="68">
        <v>186</v>
      </c>
      <c r="BL187" s="351"/>
      <c r="BM187" s="503"/>
      <c r="BN187" s="410" t="s">
        <v>295</v>
      </c>
      <c r="BO187" s="411"/>
      <c r="BP187" s="44" t="str">
        <f t="shared" ca="1" si="2"/>
        <v>111-222-1114</v>
      </c>
    </row>
    <row r="188" spans="1:68" ht="13.5" customHeight="1" x14ac:dyDescent="0.15">
      <c r="A188" s="689"/>
      <c r="B188" s="399"/>
      <c r="C188" s="399"/>
      <c r="D188" s="399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399"/>
      <c r="AO188" s="399"/>
      <c r="AP188" s="399"/>
      <c r="AQ188" s="399"/>
      <c r="AR188" s="399"/>
      <c r="AS188" s="399"/>
      <c r="AT188" s="399"/>
      <c r="AU188" s="399"/>
      <c r="AV188" s="399"/>
      <c r="AW188" s="399"/>
      <c r="AX188" s="399"/>
      <c r="AY188" s="399"/>
      <c r="AZ188" s="399"/>
      <c r="BA188" s="399"/>
      <c r="BB188" s="399"/>
      <c r="BC188" s="399"/>
      <c r="BD188" s="399"/>
      <c r="BE188" s="399"/>
      <c r="BF188" s="399"/>
      <c r="BG188" s="400"/>
      <c r="BK188" s="68">
        <v>187</v>
      </c>
      <c r="BL188" s="351"/>
      <c r="BM188" s="503"/>
      <c r="BN188" s="586" t="s">
        <v>113</v>
      </c>
      <c r="BO188" s="69" t="s">
        <v>294</v>
      </c>
      <c r="BP188" s="44" t="str">
        <f t="shared" ca="1" si="2"/>
        <v/>
      </c>
    </row>
    <row r="189" spans="1:68" ht="13.5" customHeight="1" x14ac:dyDescent="0.15">
      <c r="A189" s="689"/>
      <c r="B189" s="399"/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  <c r="O189" s="399"/>
      <c r="P189" s="399"/>
      <c r="Q189" s="399"/>
      <c r="R189" s="399"/>
      <c r="S189" s="399"/>
      <c r="T189" s="399"/>
      <c r="U189" s="399"/>
      <c r="V189" s="399"/>
      <c r="W189" s="399"/>
      <c r="X189" s="399"/>
      <c r="Y189" s="399"/>
      <c r="Z189" s="399"/>
      <c r="AA189" s="399"/>
      <c r="AB189" s="399"/>
      <c r="AC189" s="399"/>
      <c r="AD189" s="399"/>
      <c r="AE189" s="399"/>
      <c r="AF189" s="399"/>
      <c r="AG189" s="399"/>
      <c r="AH189" s="399"/>
      <c r="AI189" s="399"/>
      <c r="AJ189" s="399"/>
      <c r="AK189" s="399"/>
      <c r="AL189" s="399"/>
      <c r="AM189" s="399"/>
      <c r="AN189" s="399"/>
      <c r="AO189" s="399"/>
      <c r="AP189" s="399"/>
      <c r="AQ189" s="399"/>
      <c r="AR189" s="399"/>
      <c r="AS189" s="399"/>
      <c r="AT189" s="399"/>
      <c r="AU189" s="399"/>
      <c r="AV189" s="399"/>
      <c r="AW189" s="399"/>
      <c r="AX189" s="399"/>
      <c r="AY189" s="399"/>
      <c r="AZ189" s="399"/>
      <c r="BA189" s="399"/>
      <c r="BB189" s="399"/>
      <c r="BC189" s="399"/>
      <c r="BD189" s="399"/>
      <c r="BE189" s="399"/>
      <c r="BF189" s="399"/>
      <c r="BG189" s="400"/>
      <c r="BK189" s="68">
        <v>188</v>
      </c>
      <c r="BL189" s="351"/>
      <c r="BM189" s="503"/>
      <c r="BN189" s="586"/>
      <c r="BO189" s="69" t="s">
        <v>114</v>
      </c>
      <c r="BP189" s="44" t="str">
        <f t="shared" ca="1" si="2"/>
        <v>*</v>
      </c>
    </row>
    <row r="190" spans="1:68" ht="13.5" customHeight="1" x14ac:dyDescent="0.15">
      <c r="A190" s="689"/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  <c r="AA190" s="399"/>
      <c r="AB190" s="399"/>
      <c r="AC190" s="399"/>
      <c r="AD190" s="399"/>
      <c r="AE190" s="399"/>
      <c r="AF190" s="399"/>
      <c r="AG190" s="399"/>
      <c r="AH190" s="399"/>
      <c r="AI190" s="399"/>
      <c r="AJ190" s="399"/>
      <c r="AK190" s="399"/>
      <c r="AL190" s="399"/>
      <c r="AM190" s="399"/>
      <c r="AN190" s="399"/>
      <c r="AO190" s="399"/>
      <c r="AP190" s="399"/>
      <c r="AQ190" s="399"/>
      <c r="AR190" s="399"/>
      <c r="AS190" s="399"/>
      <c r="AT190" s="399"/>
      <c r="AU190" s="399"/>
      <c r="AV190" s="399"/>
      <c r="AW190" s="399"/>
      <c r="AX190" s="399"/>
      <c r="AY190" s="399"/>
      <c r="AZ190" s="399"/>
      <c r="BA190" s="399"/>
      <c r="BB190" s="399"/>
      <c r="BC190" s="399"/>
      <c r="BD190" s="399"/>
      <c r="BE190" s="399"/>
      <c r="BF190" s="399"/>
      <c r="BG190" s="400"/>
      <c r="BK190" s="68">
        <v>189</v>
      </c>
      <c r="BL190" s="351"/>
      <c r="BM190" s="503"/>
      <c r="BN190" s="586" t="s">
        <v>115</v>
      </c>
      <c r="BO190" s="69" t="s">
        <v>116</v>
      </c>
      <c r="BP190" s="44" t="str">
        <f t="shared" ca="1" si="2"/>
        <v>*</v>
      </c>
    </row>
    <row r="191" spans="1:68" ht="13.5" customHeight="1" x14ac:dyDescent="0.15">
      <c r="A191" s="689"/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399"/>
      <c r="Z191" s="399"/>
      <c r="AA191" s="399"/>
      <c r="AB191" s="399"/>
      <c r="AC191" s="399"/>
      <c r="AD191" s="399"/>
      <c r="AE191" s="399"/>
      <c r="AF191" s="399"/>
      <c r="AG191" s="399"/>
      <c r="AH191" s="399"/>
      <c r="AI191" s="399"/>
      <c r="AJ191" s="399"/>
      <c r="AK191" s="399"/>
      <c r="AL191" s="399"/>
      <c r="AM191" s="399"/>
      <c r="AN191" s="399"/>
      <c r="AO191" s="399"/>
      <c r="AP191" s="399"/>
      <c r="AQ191" s="399"/>
      <c r="AR191" s="399"/>
      <c r="AS191" s="399"/>
      <c r="AT191" s="399"/>
      <c r="AU191" s="399"/>
      <c r="AV191" s="399"/>
      <c r="AW191" s="399"/>
      <c r="AX191" s="399"/>
      <c r="AY191" s="399"/>
      <c r="AZ191" s="399"/>
      <c r="BA191" s="399"/>
      <c r="BB191" s="399"/>
      <c r="BC191" s="399"/>
      <c r="BD191" s="399"/>
      <c r="BE191" s="399"/>
      <c r="BF191" s="399"/>
      <c r="BG191" s="400"/>
      <c r="BK191" s="68">
        <v>190</v>
      </c>
      <c r="BL191" s="351"/>
      <c r="BM191" s="503"/>
      <c r="BN191" s="586"/>
      <c r="BO191" s="69" t="s">
        <v>117</v>
      </c>
      <c r="BP191" s="44" t="str">
        <f t="shared" ca="1" si="2"/>
        <v/>
      </c>
    </row>
    <row r="192" spans="1:68" ht="13.5" customHeight="1" x14ac:dyDescent="0.15">
      <c r="A192" s="689"/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399"/>
      <c r="Z192" s="399"/>
      <c r="AA192" s="399"/>
      <c r="AB192" s="399"/>
      <c r="AC192" s="399"/>
      <c r="AD192" s="399"/>
      <c r="AE192" s="399"/>
      <c r="AF192" s="399"/>
      <c r="AG192" s="399"/>
      <c r="AH192" s="399"/>
      <c r="AI192" s="399"/>
      <c r="AJ192" s="399"/>
      <c r="AK192" s="399"/>
      <c r="AL192" s="399"/>
      <c r="AM192" s="399"/>
      <c r="AN192" s="399"/>
      <c r="AO192" s="399"/>
      <c r="AP192" s="399"/>
      <c r="AQ192" s="399"/>
      <c r="AR192" s="399"/>
      <c r="AS192" s="399"/>
      <c r="AT192" s="399"/>
      <c r="AU192" s="399"/>
      <c r="AV192" s="399"/>
      <c r="AW192" s="399"/>
      <c r="AX192" s="399"/>
      <c r="AY192" s="399"/>
      <c r="AZ192" s="399"/>
      <c r="BA192" s="399"/>
      <c r="BB192" s="399"/>
      <c r="BC192" s="399"/>
      <c r="BD192" s="399"/>
      <c r="BE192" s="399"/>
      <c r="BF192" s="399"/>
      <c r="BG192" s="400"/>
      <c r="BK192" s="68">
        <v>191</v>
      </c>
      <c r="BL192" s="351"/>
      <c r="BM192" s="504"/>
      <c r="BN192" s="441" t="s">
        <v>60</v>
      </c>
      <c r="BO192" s="521"/>
      <c r="BP192" s="44" t="str">
        <f t="shared" ca="1" si="2"/>
        <v>緊急４＿備考○○○○○○○○○</v>
      </c>
    </row>
    <row r="193" spans="1:68" ht="13.5" customHeight="1" x14ac:dyDescent="0.15">
      <c r="A193" s="689"/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399"/>
      <c r="Z193" s="399"/>
      <c r="AA193" s="399"/>
      <c r="AB193" s="399"/>
      <c r="AC193" s="399"/>
      <c r="AD193" s="399"/>
      <c r="AE193" s="399"/>
      <c r="AF193" s="399"/>
      <c r="AG193" s="399"/>
      <c r="AH193" s="399"/>
      <c r="AI193" s="399"/>
      <c r="AJ193" s="399"/>
      <c r="AK193" s="399"/>
      <c r="AL193" s="399"/>
      <c r="AM193" s="399"/>
      <c r="AN193" s="399"/>
      <c r="AO193" s="399"/>
      <c r="AP193" s="399"/>
      <c r="AQ193" s="399"/>
      <c r="AR193" s="399"/>
      <c r="AS193" s="399"/>
      <c r="AT193" s="399"/>
      <c r="AU193" s="399"/>
      <c r="AV193" s="399"/>
      <c r="AW193" s="399"/>
      <c r="AX193" s="399"/>
      <c r="AY193" s="399"/>
      <c r="AZ193" s="399"/>
      <c r="BA193" s="399"/>
      <c r="BB193" s="399"/>
      <c r="BC193" s="399"/>
      <c r="BD193" s="399"/>
      <c r="BE193" s="399"/>
      <c r="BF193" s="399"/>
      <c r="BG193" s="400"/>
      <c r="BK193" s="68">
        <v>192</v>
      </c>
      <c r="BL193" s="351"/>
      <c r="BM193" s="502" t="s">
        <v>121</v>
      </c>
      <c r="BN193" s="477" t="s">
        <v>286</v>
      </c>
      <c r="BO193" s="422"/>
      <c r="BP193" s="44" t="str">
        <f t="shared" ca="1" si="2"/>
        <v>緊急５＿住所</v>
      </c>
    </row>
    <row r="194" spans="1:68" ht="13.5" customHeight="1" x14ac:dyDescent="0.15">
      <c r="A194" s="689"/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399"/>
      <c r="Z194" s="399"/>
      <c r="AA194" s="399"/>
      <c r="AB194" s="399"/>
      <c r="AC194" s="399"/>
      <c r="AD194" s="399"/>
      <c r="AE194" s="399"/>
      <c r="AF194" s="399"/>
      <c r="AG194" s="399"/>
      <c r="AH194" s="399"/>
      <c r="AI194" s="399"/>
      <c r="AJ194" s="399"/>
      <c r="AK194" s="399"/>
      <c r="AL194" s="399"/>
      <c r="AM194" s="399"/>
      <c r="AN194" s="399"/>
      <c r="AO194" s="399"/>
      <c r="AP194" s="399"/>
      <c r="AQ194" s="399"/>
      <c r="AR194" s="399"/>
      <c r="AS194" s="399"/>
      <c r="AT194" s="399"/>
      <c r="AU194" s="399"/>
      <c r="AV194" s="399"/>
      <c r="AW194" s="399"/>
      <c r="AX194" s="399"/>
      <c r="AY194" s="399"/>
      <c r="AZ194" s="399"/>
      <c r="BA194" s="399"/>
      <c r="BB194" s="399"/>
      <c r="BC194" s="399"/>
      <c r="BD194" s="399"/>
      <c r="BE194" s="399"/>
      <c r="BF194" s="399"/>
      <c r="BG194" s="400"/>
      <c r="BK194" s="68">
        <v>193</v>
      </c>
      <c r="BL194" s="351"/>
      <c r="BM194" s="503"/>
      <c r="BN194" s="410" t="s">
        <v>287</v>
      </c>
      <c r="BO194" s="516"/>
      <c r="BP194" s="44" t="str">
        <f t="shared" ca="1" si="2"/>
        <v>ｷﾝｷｭｳ　ﾀﾛｳｲﾁ</v>
      </c>
    </row>
    <row r="195" spans="1:68" ht="13.5" customHeight="1" x14ac:dyDescent="0.15">
      <c r="A195" s="689"/>
      <c r="B195" s="399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  <c r="O195" s="399"/>
      <c r="P195" s="399"/>
      <c r="Q195" s="399"/>
      <c r="R195" s="399"/>
      <c r="S195" s="399"/>
      <c r="T195" s="399"/>
      <c r="U195" s="399"/>
      <c r="V195" s="399"/>
      <c r="W195" s="399"/>
      <c r="X195" s="399"/>
      <c r="Y195" s="399"/>
      <c r="Z195" s="399"/>
      <c r="AA195" s="399"/>
      <c r="AB195" s="399"/>
      <c r="AC195" s="399"/>
      <c r="AD195" s="399"/>
      <c r="AE195" s="399"/>
      <c r="AF195" s="399"/>
      <c r="AG195" s="399"/>
      <c r="AH195" s="399"/>
      <c r="AI195" s="399"/>
      <c r="AJ195" s="399"/>
      <c r="AK195" s="399"/>
      <c r="AL195" s="399"/>
      <c r="AM195" s="399"/>
      <c r="AN195" s="399"/>
      <c r="AO195" s="399"/>
      <c r="AP195" s="399"/>
      <c r="AQ195" s="399"/>
      <c r="AR195" s="399"/>
      <c r="AS195" s="399"/>
      <c r="AT195" s="399"/>
      <c r="AU195" s="399"/>
      <c r="AV195" s="399"/>
      <c r="AW195" s="399"/>
      <c r="AX195" s="399"/>
      <c r="AY195" s="399"/>
      <c r="AZ195" s="399"/>
      <c r="BA195" s="399"/>
      <c r="BB195" s="399"/>
      <c r="BC195" s="399"/>
      <c r="BD195" s="399"/>
      <c r="BE195" s="399"/>
      <c r="BF195" s="399"/>
      <c r="BG195" s="400"/>
      <c r="BK195" s="68">
        <v>194</v>
      </c>
      <c r="BL195" s="351"/>
      <c r="BM195" s="503"/>
      <c r="BN195" s="410" t="s">
        <v>26</v>
      </c>
      <c r="BO195" s="516"/>
      <c r="BP195" s="44" t="str">
        <f t="shared" ca="1" si="2"/>
        <v>緊急５＿氏名</v>
      </c>
    </row>
    <row r="196" spans="1:68" x14ac:dyDescent="0.15">
      <c r="A196" s="689"/>
      <c r="B196" s="399"/>
      <c r="C196" s="399"/>
      <c r="D196" s="399"/>
      <c r="E196" s="399"/>
      <c r="F196" s="399"/>
      <c r="G196" s="399"/>
      <c r="H196" s="399"/>
      <c r="I196" s="399"/>
      <c r="J196" s="399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  <c r="AA196" s="399"/>
      <c r="AB196" s="399"/>
      <c r="AC196" s="399"/>
      <c r="AD196" s="399"/>
      <c r="AE196" s="399"/>
      <c r="AF196" s="399"/>
      <c r="AG196" s="399"/>
      <c r="AH196" s="399"/>
      <c r="AI196" s="399"/>
      <c r="AJ196" s="399"/>
      <c r="AK196" s="399"/>
      <c r="AL196" s="399"/>
      <c r="AM196" s="399"/>
      <c r="AN196" s="399"/>
      <c r="AO196" s="399"/>
      <c r="AP196" s="399"/>
      <c r="AQ196" s="399"/>
      <c r="AR196" s="399"/>
      <c r="AS196" s="399"/>
      <c r="AT196" s="399"/>
      <c r="AU196" s="399"/>
      <c r="AV196" s="399"/>
      <c r="AW196" s="399"/>
      <c r="AX196" s="399"/>
      <c r="AY196" s="399"/>
      <c r="AZ196" s="399"/>
      <c r="BA196" s="399"/>
      <c r="BB196" s="399"/>
      <c r="BC196" s="399"/>
      <c r="BD196" s="399"/>
      <c r="BE196" s="399"/>
      <c r="BF196" s="399"/>
      <c r="BG196" s="400"/>
      <c r="BK196" s="68">
        <v>195</v>
      </c>
      <c r="BL196" s="351"/>
      <c r="BM196" s="503"/>
      <c r="BN196" s="410" t="s">
        <v>291</v>
      </c>
      <c r="BO196" s="411"/>
      <c r="BP196" s="44" t="str">
        <f t="shared" ca="1" si="2"/>
        <v>緊急５＿関係</v>
      </c>
    </row>
    <row r="197" spans="1:68" x14ac:dyDescent="0.15">
      <c r="A197" s="689"/>
      <c r="B197" s="399"/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  <c r="AA197" s="399"/>
      <c r="AB197" s="399"/>
      <c r="AC197" s="399"/>
      <c r="AD197" s="399"/>
      <c r="AE197" s="399"/>
      <c r="AF197" s="399"/>
      <c r="AG197" s="399"/>
      <c r="AH197" s="399"/>
      <c r="AI197" s="399"/>
      <c r="AJ197" s="399"/>
      <c r="AK197" s="399"/>
      <c r="AL197" s="399"/>
      <c r="AM197" s="399"/>
      <c r="AN197" s="399"/>
      <c r="AO197" s="399"/>
      <c r="AP197" s="399"/>
      <c r="AQ197" s="399"/>
      <c r="AR197" s="399"/>
      <c r="AS197" s="399"/>
      <c r="AT197" s="399"/>
      <c r="AU197" s="399"/>
      <c r="AV197" s="399"/>
      <c r="AW197" s="399"/>
      <c r="AX197" s="399"/>
      <c r="AY197" s="399"/>
      <c r="AZ197" s="399"/>
      <c r="BA197" s="399"/>
      <c r="BB197" s="399"/>
      <c r="BC197" s="399"/>
      <c r="BD197" s="399"/>
      <c r="BE197" s="399"/>
      <c r="BF197" s="399"/>
      <c r="BG197" s="400"/>
      <c r="BK197" s="68">
        <v>196</v>
      </c>
      <c r="BL197" s="351"/>
      <c r="BM197" s="503"/>
      <c r="BN197" s="410" t="s">
        <v>28</v>
      </c>
      <c r="BO197" s="157" t="s">
        <v>29</v>
      </c>
      <c r="BP197" s="44" t="str">
        <f t="shared" ca="1" si="2"/>
        <v>*</v>
      </c>
    </row>
    <row r="198" spans="1:68" x14ac:dyDescent="0.15">
      <c r="A198" s="690"/>
      <c r="B198" s="402"/>
      <c r="C198" s="402"/>
      <c r="D198" s="402"/>
      <c r="E198" s="402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2"/>
      <c r="AZ198" s="402"/>
      <c r="BA198" s="402"/>
      <c r="BB198" s="402"/>
      <c r="BC198" s="402"/>
      <c r="BD198" s="402"/>
      <c r="BE198" s="402"/>
      <c r="BF198" s="402"/>
      <c r="BG198" s="403"/>
      <c r="BK198" s="68">
        <v>197</v>
      </c>
      <c r="BL198" s="351"/>
      <c r="BM198" s="503"/>
      <c r="BN198" s="410"/>
      <c r="BO198" s="157" t="s">
        <v>31</v>
      </c>
      <c r="BP198" s="44" t="str">
        <f t="shared" ca="1" si="2"/>
        <v/>
      </c>
    </row>
    <row r="199" spans="1:68" x14ac:dyDescent="0.15">
      <c r="BK199" s="68">
        <v>198</v>
      </c>
      <c r="BL199" s="351"/>
      <c r="BM199" s="503"/>
      <c r="BN199" s="344" t="s">
        <v>32</v>
      </c>
      <c r="BO199" s="76" t="s">
        <v>33</v>
      </c>
      <c r="BP199" s="44" t="str">
        <f t="shared" ca="1" si="2"/>
        <v/>
      </c>
    </row>
    <row r="200" spans="1:68" x14ac:dyDescent="0.15">
      <c r="BK200" s="68">
        <v>199</v>
      </c>
      <c r="BL200" s="351"/>
      <c r="BM200" s="503"/>
      <c r="BN200" s="345"/>
      <c r="BO200" s="76" t="s">
        <v>34</v>
      </c>
      <c r="BP200" s="44" t="str">
        <f t="shared" ca="1" si="2"/>
        <v/>
      </c>
    </row>
    <row r="201" spans="1:68" x14ac:dyDescent="0.15">
      <c r="BK201" s="68">
        <v>200</v>
      </c>
      <c r="BL201" s="351"/>
      <c r="BM201" s="503"/>
      <c r="BN201" s="345"/>
      <c r="BO201" s="76" t="s">
        <v>35</v>
      </c>
      <c r="BP201" s="44" t="str">
        <f t="shared" ca="1" si="2"/>
        <v/>
      </c>
    </row>
    <row r="202" spans="1:68" x14ac:dyDescent="0.15">
      <c r="BK202" s="68">
        <v>201</v>
      </c>
      <c r="BL202" s="351"/>
      <c r="BM202" s="503"/>
      <c r="BN202" s="345"/>
      <c r="BO202" s="76" t="s">
        <v>703</v>
      </c>
      <c r="BP202" s="44" t="str">
        <f t="shared" ca="1" si="2"/>
        <v>*</v>
      </c>
    </row>
    <row r="203" spans="1:68" x14ac:dyDescent="0.15">
      <c r="BK203" s="68">
        <v>202</v>
      </c>
      <c r="BL203" s="351"/>
      <c r="BM203" s="503"/>
      <c r="BN203" s="345"/>
      <c r="BO203" s="76" t="s">
        <v>704</v>
      </c>
      <c r="BP203" s="44" t="str">
        <f t="shared" ca="1" si="2"/>
        <v/>
      </c>
    </row>
    <row r="204" spans="1:68" x14ac:dyDescent="0.15">
      <c r="BK204" s="68">
        <v>203</v>
      </c>
      <c r="BL204" s="351"/>
      <c r="BM204" s="503"/>
      <c r="BN204" s="345"/>
      <c r="BO204" s="69" t="s">
        <v>9</v>
      </c>
      <c r="BP204" s="44">
        <f t="shared" ca="1" si="2"/>
        <v>25</v>
      </c>
    </row>
    <row r="205" spans="1:68" x14ac:dyDescent="0.15">
      <c r="BK205" s="68">
        <v>204</v>
      </c>
      <c r="BL205" s="351"/>
      <c r="BM205" s="503"/>
      <c r="BN205" s="345"/>
      <c r="BO205" s="70" t="s">
        <v>11</v>
      </c>
      <c r="BP205" s="44">
        <f t="shared" ca="1" si="2"/>
        <v>8</v>
      </c>
    </row>
    <row r="206" spans="1:68" x14ac:dyDescent="0.15">
      <c r="BK206" s="68">
        <v>205</v>
      </c>
      <c r="BL206" s="351"/>
      <c r="BM206" s="503"/>
      <c r="BN206" s="346"/>
      <c r="BO206" s="70" t="s">
        <v>12</v>
      </c>
      <c r="BP206" s="44">
        <f t="shared" ca="1" si="2"/>
        <v>5</v>
      </c>
    </row>
    <row r="207" spans="1:68" x14ac:dyDescent="0.15">
      <c r="BK207" s="68">
        <v>206</v>
      </c>
      <c r="BL207" s="351"/>
      <c r="BM207" s="503"/>
      <c r="BN207" s="410" t="s">
        <v>36</v>
      </c>
      <c r="BO207" s="411"/>
      <c r="BP207" s="44">
        <f t="shared" ca="1" si="2"/>
        <v>68</v>
      </c>
    </row>
    <row r="208" spans="1:68" x14ac:dyDescent="0.15">
      <c r="BK208" s="68">
        <v>207</v>
      </c>
      <c r="BL208" s="351"/>
      <c r="BM208" s="503"/>
      <c r="BN208" s="410" t="s">
        <v>37</v>
      </c>
      <c r="BO208" s="411"/>
      <c r="BP208" s="44" t="str">
        <f t="shared" ref="BP208:BP271" ca="1" si="3">IF(ISERROR(IF(INDIRECT("入力シート!" &amp; $BP$1 &amp; ROW())="", "", INDIRECT("入力シート!" &amp; $BP$1 &amp; ROW()))), "", IF(INDIRECT("入力シート!" &amp; $BP$1 &amp; ROW())="", "", INDIRECT("入力シート!" &amp; $BP$1 &amp; ROW())))</f>
        <v>111-111-1115</v>
      </c>
    </row>
    <row r="209" spans="63:68" x14ac:dyDescent="0.15">
      <c r="BK209" s="68">
        <v>208</v>
      </c>
      <c r="BL209" s="351"/>
      <c r="BM209" s="503"/>
      <c r="BN209" s="410" t="s">
        <v>295</v>
      </c>
      <c r="BO209" s="411"/>
      <c r="BP209" s="44" t="str">
        <f t="shared" ca="1" si="3"/>
        <v>111-222-1115</v>
      </c>
    </row>
    <row r="210" spans="63:68" x14ac:dyDescent="0.15">
      <c r="BK210" s="68">
        <v>209</v>
      </c>
      <c r="BL210" s="351"/>
      <c r="BM210" s="503"/>
      <c r="BN210" s="586" t="s">
        <v>113</v>
      </c>
      <c r="BO210" s="69" t="s">
        <v>294</v>
      </c>
      <c r="BP210" s="44" t="str">
        <f t="shared" ca="1" si="3"/>
        <v/>
      </c>
    </row>
    <row r="211" spans="63:68" x14ac:dyDescent="0.15">
      <c r="BK211" s="68">
        <v>210</v>
      </c>
      <c r="BL211" s="351"/>
      <c r="BM211" s="503"/>
      <c r="BN211" s="586"/>
      <c r="BO211" s="69" t="s">
        <v>114</v>
      </c>
      <c r="BP211" s="44" t="str">
        <f t="shared" ca="1" si="3"/>
        <v>*</v>
      </c>
    </row>
    <row r="212" spans="63:68" x14ac:dyDescent="0.15">
      <c r="BK212" s="68">
        <v>211</v>
      </c>
      <c r="BL212" s="351"/>
      <c r="BM212" s="503"/>
      <c r="BN212" s="586" t="s">
        <v>115</v>
      </c>
      <c r="BO212" s="69" t="s">
        <v>116</v>
      </c>
      <c r="BP212" s="44" t="str">
        <f t="shared" ca="1" si="3"/>
        <v/>
      </c>
    </row>
    <row r="213" spans="63:68" x14ac:dyDescent="0.15">
      <c r="BK213" s="68">
        <v>212</v>
      </c>
      <c r="BL213" s="351"/>
      <c r="BM213" s="503"/>
      <c r="BN213" s="586"/>
      <c r="BO213" s="69" t="s">
        <v>117</v>
      </c>
      <c r="BP213" s="44" t="str">
        <f t="shared" ca="1" si="3"/>
        <v>*</v>
      </c>
    </row>
    <row r="214" spans="63:68" x14ac:dyDescent="0.15">
      <c r="BK214" s="68">
        <v>213</v>
      </c>
      <c r="BL214" s="352"/>
      <c r="BM214" s="504"/>
      <c r="BN214" s="441" t="s">
        <v>60</v>
      </c>
      <c r="BO214" s="521"/>
      <c r="BP214" s="44" t="str">
        <f t="shared" ca="1" si="3"/>
        <v>緊急５＿備考○○○○○○○○○</v>
      </c>
    </row>
    <row r="215" spans="63:68" x14ac:dyDescent="0.15">
      <c r="BK215" s="68">
        <v>214</v>
      </c>
      <c r="BL215" s="696" t="s">
        <v>122</v>
      </c>
      <c r="BM215" s="502" t="s">
        <v>123</v>
      </c>
      <c r="BN215" s="477" t="s">
        <v>297</v>
      </c>
      <c r="BO215" s="422"/>
      <c r="BP215" s="44" t="str">
        <f t="shared" ca="1" si="3"/>
        <v>*</v>
      </c>
    </row>
    <row r="216" spans="63:68" x14ac:dyDescent="0.15">
      <c r="BK216" s="68">
        <v>215</v>
      </c>
      <c r="BL216" s="697"/>
      <c r="BM216" s="503"/>
      <c r="BN216" s="410" t="s">
        <v>298</v>
      </c>
      <c r="BO216" s="411"/>
      <c r="BP216" s="44" t="str">
        <f t="shared" ca="1" si="3"/>
        <v/>
      </c>
    </row>
    <row r="217" spans="63:68" x14ac:dyDescent="0.15">
      <c r="BK217" s="68">
        <v>216</v>
      </c>
      <c r="BL217" s="697"/>
      <c r="BM217" s="503"/>
      <c r="BN217" s="410" t="s">
        <v>124</v>
      </c>
      <c r="BO217" s="411"/>
      <c r="BP217" s="44" t="str">
        <f t="shared" ca="1" si="3"/>
        <v/>
      </c>
    </row>
    <row r="218" spans="63:68" x14ac:dyDescent="0.15">
      <c r="BK218" s="68">
        <v>217</v>
      </c>
      <c r="BL218" s="697"/>
      <c r="BM218" s="503"/>
      <c r="BN218" s="410" t="s">
        <v>59</v>
      </c>
      <c r="BO218" s="411"/>
      <c r="BP218" s="44" t="str">
        <f t="shared" ca="1" si="3"/>
        <v>*</v>
      </c>
    </row>
    <row r="219" spans="63:68" x14ac:dyDescent="0.15">
      <c r="BK219" s="68">
        <v>218</v>
      </c>
      <c r="BL219" s="697"/>
      <c r="BM219" s="503"/>
      <c r="BN219" s="410" t="s">
        <v>281</v>
      </c>
      <c r="BO219" s="411"/>
      <c r="BP219" s="44" t="str">
        <f t="shared" ca="1" si="3"/>
        <v>関係機関_その他内容</v>
      </c>
    </row>
    <row r="220" spans="63:68" x14ac:dyDescent="0.15">
      <c r="BK220" s="68">
        <v>219</v>
      </c>
      <c r="BL220" s="697"/>
      <c r="BM220" s="504"/>
      <c r="BN220" s="441" t="s">
        <v>60</v>
      </c>
      <c r="BO220" s="521"/>
      <c r="BP220" s="44" t="str">
        <f t="shared" ca="1" si="3"/>
        <v>関係機関_備考○○○○○○○○</v>
      </c>
    </row>
    <row r="221" spans="63:68" x14ac:dyDescent="0.15">
      <c r="BK221" s="68">
        <v>220</v>
      </c>
      <c r="BL221" s="697"/>
      <c r="BM221" s="693" t="s">
        <v>125</v>
      </c>
      <c r="BN221" s="477" t="s">
        <v>126</v>
      </c>
      <c r="BO221" s="534"/>
      <c r="BP221" s="44" t="str">
        <f t="shared" ca="1" si="3"/>
        <v/>
      </c>
    </row>
    <row r="222" spans="63:68" x14ac:dyDescent="0.15">
      <c r="BK222" s="68">
        <v>221</v>
      </c>
      <c r="BL222" s="697"/>
      <c r="BM222" s="694"/>
      <c r="BN222" s="410" t="s">
        <v>127</v>
      </c>
      <c r="BO222" s="411"/>
      <c r="BP222" s="44" t="str">
        <f t="shared" ca="1" si="3"/>
        <v>*</v>
      </c>
    </row>
    <row r="223" spans="63:68" x14ac:dyDescent="0.15">
      <c r="BK223" s="68">
        <v>222</v>
      </c>
      <c r="BL223" s="697"/>
      <c r="BM223" s="694"/>
      <c r="BN223" s="410" t="s">
        <v>59</v>
      </c>
      <c r="BO223" s="411"/>
      <c r="BP223" s="44" t="str">
        <f t="shared" ca="1" si="3"/>
        <v>*</v>
      </c>
    </row>
    <row r="224" spans="63:68" x14ac:dyDescent="0.15">
      <c r="BK224" s="68">
        <v>223</v>
      </c>
      <c r="BL224" s="697"/>
      <c r="BM224" s="694"/>
      <c r="BN224" s="410" t="s">
        <v>281</v>
      </c>
      <c r="BO224" s="411"/>
      <c r="BP224" s="44" t="str">
        <f t="shared" ca="1" si="3"/>
        <v>サービス利用_その他内容</v>
      </c>
    </row>
    <row r="225" spans="63:68" x14ac:dyDescent="0.15">
      <c r="BK225" s="68">
        <v>224</v>
      </c>
      <c r="BL225" s="697"/>
      <c r="BM225" s="695"/>
      <c r="BN225" s="441" t="s">
        <v>128</v>
      </c>
      <c r="BO225" s="521"/>
      <c r="BP225" s="44" t="str">
        <f t="shared" ca="1" si="3"/>
        <v>サービス利用_備考○○○○○○</v>
      </c>
    </row>
    <row r="226" spans="63:68" x14ac:dyDescent="0.15">
      <c r="BK226" s="68">
        <v>225</v>
      </c>
      <c r="BL226" s="697"/>
      <c r="BM226" s="631" t="s">
        <v>130</v>
      </c>
      <c r="BN226" s="477" t="s">
        <v>126</v>
      </c>
      <c r="BO226" s="534"/>
      <c r="BP226" s="44" t="str">
        <f t="shared" ca="1" si="3"/>
        <v/>
      </c>
    </row>
    <row r="227" spans="63:68" x14ac:dyDescent="0.15">
      <c r="BK227" s="68">
        <v>226</v>
      </c>
      <c r="BL227" s="697"/>
      <c r="BM227" s="631"/>
      <c r="BN227" s="410" t="s">
        <v>127</v>
      </c>
      <c r="BO227" s="516"/>
      <c r="BP227" s="44" t="str">
        <f t="shared" ca="1" si="3"/>
        <v/>
      </c>
    </row>
    <row r="228" spans="63:68" x14ac:dyDescent="0.15">
      <c r="BK228" s="68">
        <v>227</v>
      </c>
      <c r="BL228" s="697"/>
      <c r="BM228" s="631"/>
      <c r="BN228" s="410" t="s">
        <v>59</v>
      </c>
      <c r="BO228" s="411"/>
      <c r="BP228" s="44" t="str">
        <f t="shared" ca="1" si="3"/>
        <v>*</v>
      </c>
    </row>
    <row r="229" spans="63:68" x14ac:dyDescent="0.15">
      <c r="BK229" s="68">
        <v>228</v>
      </c>
      <c r="BL229" s="697"/>
      <c r="BM229" s="631"/>
      <c r="BN229" s="410" t="s">
        <v>281</v>
      </c>
      <c r="BO229" s="411"/>
      <c r="BP229" s="44" t="str">
        <f t="shared" ca="1" si="3"/>
        <v>サービス希望_その他内容</v>
      </c>
    </row>
    <row r="230" spans="63:68" x14ac:dyDescent="0.15">
      <c r="BK230" s="68">
        <v>229</v>
      </c>
      <c r="BL230" s="698"/>
      <c r="BM230" s="632"/>
      <c r="BN230" s="441" t="s">
        <v>128</v>
      </c>
      <c r="BO230" s="431"/>
      <c r="BP230" s="44" t="str">
        <f t="shared" ca="1" si="3"/>
        <v>サービス希望_備考○○○○○○</v>
      </c>
    </row>
    <row r="231" spans="63:68" x14ac:dyDescent="0.15">
      <c r="BK231" s="68">
        <v>230</v>
      </c>
      <c r="BL231" s="703" t="s">
        <v>131</v>
      </c>
      <c r="BM231" s="502" t="s">
        <v>132</v>
      </c>
      <c r="BN231" s="477" t="s">
        <v>133</v>
      </c>
      <c r="BO231" s="422"/>
      <c r="BP231" s="44" t="str">
        <f t="shared" ca="1" si="3"/>
        <v>*</v>
      </c>
    </row>
    <row r="232" spans="63:68" x14ac:dyDescent="0.15">
      <c r="BK232" s="68">
        <v>231</v>
      </c>
      <c r="BL232" s="704"/>
      <c r="BM232" s="631"/>
      <c r="BN232" s="410" t="s">
        <v>134</v>
      </c>
      <c r="BO232" s="411"/>
      <c r="BP232" s="44" t="str">
        <f t="shared" ca="1" si="3"/>
        <v/>
      </c>
    </row>
    <row r="233" spans="63:68" x14ac:dyDescent="0.15">
      <c r="BK233" s="68">
        <v>232</v>
      </c>
      <c r="BL233" s="704"/>
      <c r="BM233" s="631"/>
      <c r="BN233" s="410" t="s">
        <v>135</v>
      </c>
      <c r="BO233" s="411"/>
      <c r="BP233" s="44" t="str">
        <f t="shared" ca="1" si="3"/>
        <v/>
      </c>
    </row>
    <row r="234" spans="63:68" x14ac:dyDescent="0.15">
      <c r="BK234" s="68">
        <v>233</v>
      </c>
      <c r="BL234" s="704"/>
      <c r="BM234" s="631"/>
      <c r="BN234" s="706" t="s">
        <v>299</v>
      </c>
      <c r="BO234" s="707"/>
      <c r="BP234" s="44" t="str">
        <f t="shared" ca="1" si="3"/>
        <v>*</v>
      </c>
    </row>
    <row r="235" spans="63:68" x14ac:dyDescent="0.15">
      <c r="BK235" s="68">
        <v>234</v>
      </c>
      <c r="BL235" s="704"/>
      <c r="BM235" s="631"/>
      <c r="BN235" s="706" t="s">
        <v>300</v>
      </c>
      <c r="BO235" s="707"/>
      <c r="BP235" s="44" t="str">
        <f t="shared" ca="1" si="3"/>
        <v/>
      </c>
    </row>
    <row r="236" spans="63:68" x14ac:dyDescent="0.15">
      <c r="BK236" s="68">
        <v>235</v>
      </c>
      <c r="BL236" s="704"/>
      <c r="BM236" s="631"/>
      <c r="BN236" s="410" t="s">
        <v>136</v>
      </c>
      <c r="BO236" s="411"/>
      <c r="BP236" s="44" t="str">
        <f t="shared" ca="1" si="3"/>
        <v/>
      </c>
    </row>
    <row r="237" spans="63:68" x14ac:dyDescent="0.15">
      <c r="BK237" s="68">
        <v>236</v>
      </c>
      <c r="BL237" s="704"/>
      <c r="BM237" s="631"/>
      <c r="BN237" s="410" t="s">
        <v>137</v>
      </c>
      <c r="BO237" s="411"/>
      <c r="BP237" s="44" t="str">
        <f t="shared" ca="1" si="3"/>
        <v/>
      </c>
    </row>
    <row r="238" spans="63:68" x14ac:dyDescent="0.15">
      <c r="BK238" s="68">
        <v>237</v>
      </c>
      <c r="BL238" s="704"/>
      <c r="BM238" s="631"/>
      <c r="BN238" s="441" t="s">
        <v>60</v>
      </c>
      <c r="BO238" s="521"/>
      <c r="BP238" s="44" t="str">
        <f t="shared" ca="1" si="3"/>
        <v>歩行_備考○○○○○○○○○</v>
      </c>
    </row>
    <row r="239" spans="63:68" x14ac:dyDescent="0.15">
      <c r="BK239" s="68">
        <v>238</v>
      </c>
      <c r="BL239" s="704"/>
      <c r="BM239" s="594" t="s">
        <v>138</v>
      </c>
      <c r="BN239" s="699" t="s">
        <v>133</v>
      </c>
      <c r="BO239" s="700"/>
      <c r="BP239" s="44" t="str">
        <f t="shared" ca="1" si="3"/>
        <v/>
      </c>
    </row>
    <row r="240" spans="63:68" x14ac:dyDescent="0.15">
      <c r="BK240" s="68">
        <v>239</v>
      </c>
      <c r="BL240" s="704"/>
      <c r="BM240" s="595"/>
      <c r="BN240" s="576" t="s">
        <v>134</v>
      </c>
      <c r="BO240" s="577"/>
      <c r="BP240" s="44" t="str">
        <f t="shared" ca="1" si="3"/>
        <v>*</v>
      </c>
    </row>
    <row r="241" spans="63:68" x14ac:dyDescent="0.15">
      <c r="BK241" s="68">
        <v>240</v>
      </c>
      <c r="BL241" s="704"/>
      <c r="BM241" s="595"/>
      <c r="BN241" s="576" t="s">
        <v>135</v>
      </c>
      <c r="BO241" s="577"/>
      <c r="BP241" s="44" t="str">
        <f t="shared" ca="1" si="3"/>
        <v/>
      </c>
    </row>
    <row r="242" spans="63:68" x14ac:dyDescent="0.15">
      <c r="BK242" s="68">
        <v>241</v>
      </c>
      <c r="BL242" s="704"/>
      <c r="BM242" s="596"/>
      <c r="BN242" s="441" t="s">
        <v>60</v>
      </c>
      <c r="BO242" s="431"/>
      <c r="BP242" s="44" t="str">
        <f t="shared" ca="1" si="3"/>
        <v>食事_備考○○○○○○○○○</v>
      </c>
    </row>
    <row r="243" spans="63:68" x14ac:dyDescent="0.15">
      <c r="BK243" s="68">
        <v>242</v>
      </c>
      <c r="BL243" s="704"/>
      <c r="BM243" s="693" t="s">
        <v>139</v>
      </c>
      <c r="BN243" s="477" t="s">
        <v>133</v>
      </c>
      <c r="BO243" s="422"/>
      <c r="BP243" s="44" t="str">
        <f t="shared" ca="1" si="3"/>
        <v/>
      </c>
    </row>
    <row r="244" spans="63:68" x14ac:dyDescent="0.15">
      <c r="BK244" s="68">
        <v>243</v>
      </c>
      <c r="BL244" s="704"/>
      <c r="BM244" s="694"/>
      <c r="BN244" s="410" t="s">
        <v>134</v>
      </c>
      <c r="BO244" s="411"/>
      <c r="BP244" s="44" t="str">
        <f t="shared" ca="1" si="3"/>
        <v/>
      </c>
    </row>
    <row r="245" spans="63:68" x14ac:dyDescent="0.15">
      <c r="BK245" s="68">
        <v>244</v>
      </c>
      <c r="BL245" s="704"/>
      <c r="BM245" s="694"/>
      <c r="BN245" s="410" t="s">
        <v>135</v>
      </c>
      <c r="BO245" s="411"/>
      <c r="BP245" s="44" t="str">
        <f t="shared" ca="1" si="3"/>
        <v>*</v>
      </c>
    </row>
    <row r="246" spans="63:68" x14ac:dyDescent="0.15">
      <c r="BK246" s="68">
        <v>245</v>
      </c>
      <c r="BL246" s="704"/>
      <c r="BM246" s="694"/>
      <c r="BN246" s="701" t="s">
        <v>301</v>
      </c>
      <c r="BO246" s="702"/>
      <c r="BP246" s="44" t="str">
        <f t="shared" ca="1" si="3"/>
        <v>*</v>
      </c>
    </row>
    <row r="247" spans="63:68" x14ac:dyDescent="0.15">
      <c r="BK247" s="68">
        <v>246</v>
      </c>
      <c r="BL247" s="704"/>
      <c r="BM247" s="694"/>
      <c r="BN247" s="701" t="s">
        <v>302</v>
      </c>
      <c r="BO247" s="702"/>
      <c r="BP247" s="44" t="str">
        <f t="shared" ca="1" si="3"/>
        <v/>
      </c>
    </row>
    <row r="248" spans="63:68" x14ac:dyDescent="0.15">
      <c r="BK248" s="68">
        <v>247</v>
      </c>
      <c r="BL248" s="704"/>
      <c r="BM248" s="694"/>
      <c r="BN248" s="701" t="s">
        <v>141</v>
      </c>
      <c r="BO248" s="702"/>
      <c r="BP248" s="44" t="str">
        <f t="shared" ca="1" si="3"/>
        <v>*</v>
      </c>
    </row>
    <row r="249" spans="63:68" x14ac:dyDescent="0.15">
      <c r="BK249" s="68">
        <v>248</v>
      </c>
      <c r="BL249" s="704"/>
      <c r="BM249" s="695"/>
      <c r="BN249" s="441" t="s">
        <v>60</v>
      </c>
      <c r="BO249" s="521"/>
      <c r="BP249" s="44" t="str">
        <f t="shared" ca="1" si="3"/>
        <v>排泄_備考○○○○○○○○○</v>
      </c>
    </row>
    <row r="250" spans="63:68" x14ac:dyDescent="0.15">
      <c r="BK250" s="68">
        <v>249</v>
      </c>
      <c r="BL250" s="704"/>
      <c r="BM250" s="502" t="s">
        <v>142</v>
      </c>
      <c r="BN250" s="477" t="s">
        <v>133</v>
      </c>
      <c r="BO250" s="422"/>
      <c r="BP250" s="44" t="str">
        <f t="shared" ca="1" si="3"/>
        <v>*</v>
      </c>
    </row>
    <row r="251" spans="63:68" x14ac:dyDescent="0.15">
      <c r="BK251" s="68">
        <v>250</v>
      </c>
      <c r="BL251" s="704"/>
      <c r="BM251" s="503"/>
      <c r="BN251" s="410" t="s">
        <v>134</v>
      </c>
      <c r="BO251" s="411"/>
      <c r="BP251" s="44" t="str">
        <f t="shared" ca="1" si="3"/>
        <v/>
      </c>
    </row>
    <row r="252" spans="63:68" x14ac:dyDescent="0.15">
      <c r="BK252" s="68">
        <v>251</v>
      </c>
      <c r="BL252" s="704"/>
      <c r="BM252" s="503"/>
      <c r="BN252" s="410" t="s">
        <v>135</v>
      </c>
      <c r="BO252" s="411"/>
      <c r="BP252" s="44" t="str">
        <f t="shared" ca="1" si="3"/>
        <v/>
      </c>
    </row>
    <row r="253" spans="63:68" x14ac:dyDescent="0.15">
      <c r="BK253" s="68">
        <v>252</v>
      </c>
      <c r="BL253" s="704"/>
      <c r="BM253" s="504"/>
      <c r="BN253" s="441" t="s">
        <v>60</v>
      </c>
      <c r="BO253" s="521"/>
      <c r="BP253" s="44" t="str">
        <f t="shared" ca="1" si="3"/>
        <v>入浴_備考○○○○○○○○○</v>
      </c>
    </row>
    <row r="254" spans="63:68" x14ac:dyDescent="0.15">
      <c r="BK254" s="68">
        <v>253</v>
      </c>
      <c r="BL254" s="704"/>
      <c r="BM254" s="502" t="s">
        <v>143</v>
      </c>
      <c r="BN254" s="477" t="s">
        <v>133</v>
      </c>
      <c r="BO254" s="422"/>
      <c r="BP254" s="44" t="str">
        <f t="shared" ca="1" si="3"/>
        <v/>
      </c>
    </row>
    <row r="255" spans="63:68" x14ac:dyDescent="0.15">
      <c r="BK255" s="68">
        <v>254</v>
      </c>
      <c r="BL255" s="704"/>
      <c r="BM255" s="503"/>
      <c r="BN255" s="410" t="s">
        <v>134</v>
      </c>
      <c r="BO255" s="411"/>
      <c r="BP255" s="44" t="str">
        <f t="shared" ca="1" si="3"/>
        <v/>
      </c>
    </row>
    <row r="256" spans="63:68" x14ac:dyDescent="0.15">
      <c r="BK256" s="68">
        <v>255</v>
      </c>
      <c r="BL256" s="704"/>
      <c r="BM256" s="503"/>
      <c r="BN256" s="410" t="s">
        <v>135</v>
      </c>
      <c r="BO256" s="411"/>
      <c r="BP256" s="44" t="str">
        <f t="shared" ca="1" si="3"/>
        <v>*</v>
      </c>
    </row>
    <row r="257" spans="63:68" x14ac:dyDescent="0.15">
      <c r="BK257" s="68">
        <v>256</v>
      </c>
      <c r="BL257" s="704"/>
      <c r="BM257" s="504"/>
      <c r="BN257" s="441" t="s">
        <v>60</v>
      </c>
      <c r="BO257" s="521"/>
      <c r="BP257" s="44" t="str">
        <f t="shared" ca="1" si="3"/>
        <v>着替え_備考○○○○○○○○○</v>
      </c>
    </row>
    <row r="258" spans="63:68" x14ac:dyDescent="0.15">
      <c r="BK258" s="68">
        <v>257</v>
      </c>
      <c r="BL258" s="704"/>
      <c r="BM258" s="502" t="s">
        <v>144</v>
      </c>
      <c r="BN258" s="477" t="s">
        <v>133</v>
      </c>
      <c r="BO258" s="422"/>
      <c r="BP258" s="44" t="str">
        <f t="shared" ca="1" si="3"/>
        <v>*</v>
      </c>
    </row>
    <row r="259" spans="63:68" x14ac:dyDescent="0.15">
      <c r="BK259" s="68">
        <v>258</v>
      </c>
      <c r="BL259" s="704"/>
      <c r="BM259" s="503"/>
      <c r="BN259" s="410" t="s">
        <v>134</v>
      </c>
      <c r="BO259" s="411"/>
      <c r="BP259" s="44" t="str">
        <f t="shared" ca="1" si="3"/>
        <v/>
      </c>
    </row>
    <row r="260" spans="63:68" x14ac:dyDescent="0.15">
      <c r="BK260" s="68">
        <v>259</v>
      </c>
      <c r="BL260" s="704"/>
      <c r="BM260" s="503"/>
      <c r="BN260" s="410" t="s">
        <v>135</v>
      </c>
      <c r="BO260" s="411"/>
      <c r="BP260" s="44" t="str">
        <f t="shared" ca="1" si="3"/>
        <v/>
      </c>
    </row>
    <row r="261" spans="63:68" x14ac:dyDescent="0.15">
      <c r="BK261" s="68">
        <v>260</v>
      </c>
      <c r="BL261" s="705"/>
      <c r="BM261" s="504"/>
      <c r="BN261" s="708" t="s">
        <v>60</v>
      </c>
      <c r="BO261" s="709"/>
      <c r="BP261" s="44" t="str">
        <f t="shared" ca="1" si="3"/>
        <v>整容_備考○○○○○○○○○</v>
      </c>
    </row>
    <row r="262" spans="63:68" x14ac:dyDescent="0.15">
      <c r="BK262" s="68">
        <v>261</v>
      </c>
      <c r="BL262" s="703" t="s">
        <v>145</v>
      </c>
      <c r="BM262" s="594" t="s">
        <v>146</v>
      </c>
      <c r="BN262" s="477" t="s">
        <v>133</v>
      </c>
      <c r="BO262" s="422"/>
      <c r="BP262" s="44" t="str">
        <f t="shared" ca="1" si="3"/>
        <v/>
      </c>
    </row>
    <row r="263" spans="63:68" x14ac:dyDescent="0.15">
      <c r="BK263" s="68">
        <v>262</v>
      </c>
      <c r="BL263" s="600"/>
      <c r="BM263" s="595"/>
      <c r="BN263" s="576" t="s">
        <v>134</v>
      </c>
      <c r="BO263" s="577"/>
      <c r="BP263" s="44" t="str">
        <f t="shared" ca="1" si="3"/>
        <v>*</v>
      </c>
    </row>
    <row r="264" spans="63:68" x14ac:dyDescent="0.15">
      <c r="BK264" s="68">
        <v>263</v>
      </c>
      <c r="BL264" s="600"/>
      <c r="BM264" s="595"/>
      <c r="BN264" s="576" t="s">
        <v>135</v>
      </c>
      <c r="BO264" s="577"/>
      <c r="BP264" s="44" t="str">
        <f t="shared" ca="1" si="3"/>
        <v/>
      </c>
    </row>
    <row r="265" spans="63:68" x14ac:dyDescent="0.15">
      <c r="BK265" s="68">
        <v>264</v>
      </c>
      <c r="BL265" s="600"/>
      <c r="BM265" s="596"/>
      <c r="BN265" s="708" t="s">
        <v>60</v>
      </c>
      <c r="BO265" s="709"/>
      <c r="BP265" s="44" t="str">
        <f t="shared" ca="1" si="3"/>
        <v>掃除_備考○○○○○○○○○</v>
      </c>
    </row>
    <row r="266" spans="63:68" x14ac:dyDescent="0.15">
      <c r="BK266" s="68">
        <v>265</v>
      </c>
      <c r="BL266" s="600"/>
      <c r="BM266" s="502" t="s">
        <v>147</v>
      </c>
      <c r="BN266" s="477" t="s">
        <v>133</v>
      </c>
      <c r="BO266" s="422"/>
      <c r="BP266" s="44" t="str">
        <f t="shared" ca="1" si="3"/>
        <v/>
      </c>
    </row>
    <row r="267" spans="63:68" x14ac:dyDescent="0.15">
      <c r="BK267" s="68">
        <v>266</v>
      </c>
      <c r="BL267" s="600"/>
      <c r="BM267" s="503"/>
      <c r="BN267" s="410" t="s">
        <v>134</v>
      </c>
      <c r="BO267" s="411"/>
      <c r="BP267" s="44" t="str">
        <f t="shared" ca="1" si="3"/>
        <v/>
      </c>
    </row>
    <row r="268" spans="63:68" x14ac:dyDescent="0.15">
      <c r="BK268" s="68">
        <v>267</v>
      </c>
      <c r="BL268" s="600"/>
      <c r="BM268" s="503"/>
      <c r="BN268" s="410" t="s">
        <v>135</v>
      </c>
      <c r="BO268" s="411"/>
      <c r="BP268" s="44" t="str">
        <f t="shared" ca="1" si="3"/>
        <v>*</v>
      </c>
    </row>
    <row r="269" spans="63:68" x14ac:dyDescent="0.15">
      <c r="BK269" s="68">
        <v>268</v>
      </c>
      <c r="BL269" s="600"/>
      <c r="BM269" s="504"/>
      <c r="BN269" s="708" t="s">
        <v>60</v>
      </c>
      <c r="BO269" s="709"/>
      <c r="BP269" s="44" t="str">
        <f t="shared" ca="1" si="3"/>
        <v>洗濯_備考○○○○○○○○○</v>
      </c>
    </row>
    <row r="270" spans="63:68" x14ac:dyDescent="0.15">
      <c r="BK270" s="68">
        <v>269</v>
      </c>
      <c r="BL270" s="600"/>
      <c r="BM270" s="594" t="s">
        <v>148</v>
      </c>
      <c r="BN270" s="477" t="s">
        <v>133</v>
      </c>
      <c r="BO270" s="422"/>
      <c r="BP270" s="44" t="str">
        <f t="shared" ca="1" si="3"/>
        <v>*</v>
      </c>
    </row>
    <row r="271" spans="63:68" ht="13.5" customHeight="1" x14ac:dyDescent="0.15">
      <c r="BK271" s="68">
        <v>270</v>
      </c>
      <c r="BL271" s="600"/>
      <c r="BM271" s="595"/>
      <c r="BN271" s="576" t="s">
        <v>134</v>
      </c>
      <c r="BO271" s="577"/>
      <c r="BP271" s="44" t="str">
        <f t="shared" ca="1" si="3"/>
        <v/>
      </c>
    </row>
    <row r="272" spans="63:68" x14ac:dyDescent="0.15">
      <c r="BK272" s="68">
        <v>271</v>
      </c>
      <c r="BL272" s="600"/>
      <c r="BM272" s="595"/>
      <c r="BN272" s="576" t="s">
        <v>135</v>
      </c>
      <c r="BO272" s="577"/>
      <c r="BP272" s="44" t="str">
        <f t="shared" ref="BP272:BP335" ca="1" si="4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273" spans="63:68" x14ac:dyDescent="0.15">
      <c r="BK273" s="68">
        <v>272</v>
      </c>
      <c r="BL273" s="600"/>
      <c r="BM273" s="596"/>
      <c r="BN273" s="708" t="s">
        <v>60</v>
      </c>
      <c r="BO273" s="709"/>
      <c r="BP273" s="44" t="str">
        <f t="shared" ca="1" si="4"/>
        <v>買物_備考○○○○○○○○○</v>
      </c>
    </row>
    <row r="274" spans="63:68" x14ac:dyDescent="0.15">
      <c r="BK274" s="68">
        <v>273</v>
      </c>
      <c r="BL274" s="600"/>
      <c r="BM274" s="710" t="s">
        <v>149</v>
      </c>
      <c r="BN274" s="477" t="s">
        <v>133</v>
      </c>
      <c r="BO274" s="422"/>
      <c r="BP274" s="44" t="str">
        <f t="shared" ca="1" si="4"/>
        <v/>
      </c>
    </row>
    <row r="275" spans="63:68" x14ac:dyDescent="0.15">
      <c r="BK275" s="68">
        <v>274</v>
      </c>
      <c r="BL275" s="600"/>
      <c r="BM275" s="711"/>
      <c r="BN275" s="713" t="s">
        <v>134</v>
      </c>
      <c r="BO275" s="714"/>
      <c r="BP275" s="44" t="str">
        <f t="shared" ca="1" si="4"/>
        <v>*</v>
      </c>
    </row>
    <row r="276" spans="63:68" x14ac:dyDescent="0.15">
      <c r="BK276" s="68">
        <v>275</v>
      </c>
      <c r="BL276" s="600"/>
      <c r="BM276" s="711"/>
      <c r="BN276" s="713" t="s">
        <v>135</v>
      </c>
      <c r="BO276" s="714"/>
      <c r="BP276" s="44" t="str">
        <f t="shared" ca="1" si="4"/>
        <v/>
      </c>
    </row>
    <row r="277" spans="63:68" x14ac:dyDescent="0.15">
      <c r="BK277" s="68">
        <v>276</v>
      </c>
      <c r="BL277" s="600"/>
      <c r="BM277" s="712"/>
      <c r="BN277" s="708" t="s">
        <v>60</v>
      </c>
      <c r="BO277" s="709"/>
      <c r="BP277" s="44" t="str">
        <f t="shared" ca="1" si="4"/>
        <v>調理片付_備考○○○○○○○○○</v>
      </c>
    </row>
    <row r="278" spans="63:68" x14ac:dyDescent="0.15">
      <c r="BK278" s="68">
        <v>277</v>
      </c>
      <c r="BL278" s="600"/>
      <c r="BM278" s="502" t="s">
        <v>150</v>
      </c>
      <c r="BN278" s="477" t="s">
        <v>133</v>
      </c>
      <c r="BO278" s="422"/>
      <c r="BP278" s="44" t="str">
        <f t="shared" ca="1" si="4"/>
        <v/>
      </c>
    </row>
    <row r="279" spans="63:68" x14ac:dyDescent="0.15">
      <c r="BK279" s="68">
        <v>278</v>
      </c>
      <c r="BL279" s="600"/>
      <c r="BM279" s="631"/>
      <c r="BN279" s="410" t="s">
        <v>134</v>
      </c>
      <c r="BO279" s="411"/>
      <c r="BP279" s="44" t="str">
        <f t="shared" ca="1" si="4"/>
        <v/>
      </c>
    </row>
    <row r="280" spans="63:68" x14ac:dyDescent="0.15">
      <c r="BK280" s="68">
        <v>279</v>
      </c>
      <c r="BL280" s="600"/>
      <c r="BM280" s="631"/>
      <c r="BN280" s="410" t="s">
        <v>135</v>
      </c>
      <c r="BO280" s="411"/>
      <c r="BP280" s="44" t="str">
        <f t="shared" ca="1" si="4"/>
        <v>*</v>
      </c>
    </row>
    <row r="281" spans="63:68" x14ac:dyDescent="0.15">
      <c r="BK281" s="68">
        <v>280</v>
      </c>
      <c r="BL281" s="532"/>
      <c r="BM281" s="632"/>
      <c r="BN281" s="708" t="s">
        <v>60</v>
      </c>
      <c r="BO281" s="709"/>
      <c r="BP281" s="44" t="str">
        <f t="shared" ca="1" si="4"/>
        <v>金銭管理_備考○○○○○○○○○</v>
      </c>
    </row>
    <row r="282" spans="63:68" x14ac:dyDescent="0.15">
      <c r="BK282" s="68">
        <v>281</v>
      </c>
      <c r="BL282" s="599" t="s">
        <v>151</v>
      </c>
      <c r="BM282" s="601" t="s">
        <v>152</v>
      </c>
      <c r="BN282" s="477" t="s">
        <v>133</v>
      </c>
      <c r="BO282" s="422"/>
      <c r="BP282" s="44" t="str">
        <f t="shared" ca="1" si="4"/>
        <v>*</v>
      </c>
    </row>
    <row r="283" spans="63:68" x14ac:dyDescent="0.15">
      <c r="BK283" s="68">
        <v>282</v>
      </c>
      <c r="BL283" s="600"/>
      <c r="BM283" s="602"/>
      <c r="BN283" s="576" t="s">
        <v>153</v>
      </c>
      <c r="BO283" s="577"/>
      <c r="BP283" s="44" t="str">
        <f t="shared" ca="1" si="4"/>
        <v/>
      </c>
    </row>
    <row r="284" spans="63:68" x14ac:dyDescent="0.15">
      <c r="BK284" s="68">
        <v>283</v>
      </c>
      <c r="BL284" s="600"/>
      <c r="BM284" s="602"/>
      <c r="BN284" s="701" t="s">
        <v>154</v>
      </c>
      <c r="BO284" s="411"/>
      <c r="BP284" s="44" t="str">
        <f t="shared" ca="1" si="4"/>
        <v>*</v>
      </c>
    </row>
    <row r="285" spans="63:68" x14ac:dyDescent="0.15">
      <c r="BK285" s="68">
        <v>284</v>
      </c>
      <c r="BL285" s="600"/>
      <c r="BM285" s="602"/>
      <c r="BN285" s="701" t="s">
        <v>155</v>
      </c>
      <c r="BO285" s="411"/>
      <c r="BP285" s="44" t="str">
        <f t="shared" ca="1" si="4"/>
        <v/>
      </c>
    </row>
    <row r="286" spans="63:68" x14ac:dyDescent="0.15">
      <c r="BK286" s="68">
        <v>285</v>
      </c>
      <c r="BL286" s="600"/>
      <c r="BM286" s="602"/>
      <c r="BN286" s="701" t="s">
        <v>156</v>
      </c>
      <c r="BO286" s="411"/>
      <c r="BP286" s="44" t="str">
        <f t="shared" ca="1" si="4"/>
        <v>*</v>
      </c>
    </row>
    <row r="287" spans="63:68" x14ac:dyDescent="0.15">
      <c r="BK287" s="68">
        <v>286</v>
      </c>
      <c r="BL287" s="600"/>
      <c r="BM287" s="602"/>
      <c r="BN287" s="701" t="s">
        <v>157</v>
      </c>
      <c r="BO287" s="411"/>
      <c r="BP287" s="44" t="str">
        <f t="shared" ca="1" si="4"/>
        <v/>
      </c>
    </row>
    <row r="288" spans="63:68" x14ac:dyDescent="0.15">
      <c r="BK288" s="68">
        <v>287</v>
      </c>
      <c r="BL288" s="600"/>
      <c r="BM288" s="603"/>
      <c r="BN288" s="441" t="s">
        <v>60</v>
      </c>
      <c r="BO288" s="521"/>
      <c r="BP288" s="44" t="str">
        <f t="shared" ca="1" si="4"/>
        <v>視力_備考○○○○○○○○○</v>
      </c>
    </row>
    <row r="289" spans="63:68" x14ac:dyDescent="0.15">
      <c r="BK289" s="68">
        <v>288</v>
      </c>
      <c r="BL289" s="600"/>
      <c r="BM289" s="601" t="s">
        <v>158</v>
      </c>
      <c r="BN289" s="477" t="s">
        <v>133</v>
      </c>
      <c r="BO289" s="422"/>
      <c r="BP289" s="44" t="str">
        <f t="shared" ca="1" si="4"/>
        <v/>
      </c>
    </row>
    <row r="290" spans="63:68" x14ac:dyDescent="0.15">
      <c r="BK290" s="68">
        <v>289</v>
      </c>
      <c r="BL290" s="600"/>
      <c r="BM290" s="602"/>
      <c r="BN290" s="576" t="s">
        <v>153</v>
      </c>
      <c r="BO290" s="577"/>
      <c r="BP290" s="44" t="str">
        <f t="shared" ca="1" si="4"/>
        <v>*</v>
      </c>
    </row>
    <row r="291" spans="63:68" x14ac:dyDescent="0.15">
      <c r="BK291" s="68">
        <v>290</v>
      </c>
      <c r="BL291" s="600"/>
      <c r="BM291" s="602"/>
      <c r="BN291" s="410" t="s">
        <v>159</v>
      </c>
      <c r="BO291" s="411"/>
      <c r="BP291" s="44" t="str">
        <f t="shared" ca="1" si="4"/>
        <v/>
      </c>
    </row>
    <row r="292" spans="63:68" x14ac:dyDescent="0.15">
      <c r="BK292" s="68">
        <v>291</v>
      </c>
      <c r="BL292" s="600"/>
      <c r="BM292" s="602"/>
      <c r="BN292" s="701" t="s">
        <v>160</v>
      </c>
      <c r="BO292" s="411"/>
      <c r="BP292" s="44" t="str">
        <f t="shared" ca="1" si="4"/>
        <v>*</v>
      </c>
    </row>
    <row r="293" spans="63:68" x14ac:dyDescent="0.15">
      <c r="BK293" s="68">
        <v>292</v>
      </c>
      <c r="BL293" s="600"/>
      <c r="BM293" s="602"/>
      <c r="BN293" s="701" t="s">
        <v>161</v>
      </c>
      <c r="BO293" s="411"/>
      <c r="BP293" s="44" t="str">
        <f t="shared" ca="1" si="4"/>
        <v/>
      </c>
    </row>
    <row r="294" spans="63:68" x14ac:dyDescent="0.15">
      <c r="BK294" s="68">
        <v>293</v>
      </c>
      <c r="BL294" s="600"/>
      <c r="BM294" s="603"/>
      <c r="BN294" s="441" t="s">
        <v>60</v>
      </c>
      <c r="BO294" s="521"/>
      <c r="BP294" s="44" t="str">
        <f t="shared" ca="1" si="4"/>
        <v>聴力_備考○○○○○○○○○</v>
      </c>
    </row>
    <row r="295" spans="63:68" x14ac:dyDescent="0.15">
      <c r="BK295" s="68">
        <v>294</v>
      </c>
      <c r="BL295" s="600"/>
      <c r="BM295" s="693" t="s">
        <v>162</v>
      </c>
      <c r="BN295" s="477" t="s">
        <v>133</v>
      </c>
      <c r="BO295" s="422"/>
      <c r="BP295" s="44" t="str">
        <f t="shared" ca="1" si="4"/>
        <v>*</v>
      </c>
    </row>
    <row r="296" spans="63:68" x14ac:dyDescent="0.15">
      <c r="BK296" s="68">
        <v>295</v>
      </c>
      <c r="BL296" s="600"/>
      <c r="BM296" s="694"/>
      <c r="BN296" s="410" t="s">
        <v>153</v>
      </c>
      <c r="BO296" s="411"/>
      <c r="BP296" s="44" t="str">
        <f t="shared" ca="1" si="4"/>
        <v/>
      </c>
    </row>
    <row r="297" spans="63:68" x14ac:dyDescent="0.15">
      <c r="BK297" s="68">
        <v>296</v>
      </c>
      <c r="BL297" s="600"/>
      <c r="BM297" s="694"/>
      <c r="BN297" s="701" t="s">
        <v>163</v>
      </c>
      <c r="BO297" s="411"/>
      <c r="BP297" s="44" t="str">
        <f t="shared" ca="1" si="4"/>
        <v>*</v>
      </c>
    </row>
    <row r="298" spans="63:68" x14ac:dyDescent="0.15">
      <c r="BK298" s="68">
        <v>297</v>
      </c>
      <c r="BL298" s="600"/>
      <c r="BM298" s="694"/>
      <c r="BN298" s="701" t="s">
        <v>164</v>
      </c>
      <c r="BO298" s="411"/>
      <c r="BP298" s="44" t="str">
        <f t="shared" ca="1" si="4"/>
        <v/>
      </c>
    </row>
    <row r="299" spans="63:68" x14ac:dyDescent="0.15">
      <c r="BK299" s="68">
        <v>298</v>
      </c>
      <c r="BL299" s="600"/>
      <c r="BM299" s="695"/>
      <c r="BN299" s="441" t="s">
        <v>60</v>
      </c>
      <c r="BO299" s="521"/>
      <c r="BP299" s="44" t="str">
        <f t="shared" ca="1" si="4"/>
        <v>言語_備考○○○○○○○○○</v>
      </c>
    </row>
    <row r="300" spans="63:68" x14ac:dyDescent="0.15">
      <c r="BK300" s="68">
        <v>299</v>
      </c>
      <c r="BL300" s="600"/>
      <c r="BM300" s="601" t="s">
        <v>165</v>
      </c>
      <c r="BN300" s="477" t="s">
        <v>133</v>
      </c>
      <c r="BO300" s="422"/>
      <c r="BP300" s="44" t="str">
        <f t="shared" ca="1" si="4"/>
        <v>*</v>
      </c>
    </row>
    <row r="301" spans="63:68" x14ac:dyDescent="0.15">
      <c r="BK301" s="68">
        <v>300</v>
      </c>
      <c r="BL301" s="600"/>
      <c r="BM301" s="602"/>
      <c r="BN301" s="576" t="s">
        <v>153</v>
      </c>
      <c r="BO301" s="577"/>
      <c r="BP301" s="44" t="str">
        <f t="shared" ca="1" si="4"/>
        <v/>
      </c>
    </row>
    <row r="302" spans="63:68" x14ac:dyDescent="0.15">
      <c r="BK302" s="68">
        <v>301</v>
      </c>
      <c r="BL302" s="600"/>
      <c r="BM302" s="602"/>
      <c r="BN302" s="701" t="s">
        <v>166</v>
      </c>
      <c r="BO302" s="411"/>
      <c r="BP302" s="44" t="str">
        <f t="shared" ca="1" si="4"/>
        <v>*</v>
      </c>
    </row>
    <row r="303" spans="63:68" x14ac:dyDescent="0.15">
      <c r="BK303" s="68">
        <v>302</v>
      </c>
      <c r="BL303" s="600"/>
      <c r="BM303" s="602"/>
      <c r="BN303" s="701" t="s">
        <v>167</v>
      </c>
      <c r="BO303" s="411"/>
      <c r="BP303" s="44" t="str">
        <f t="shared" ca="1" si="4"/>
        <v/>
      </c>
    </row>
    <row r="304" spans="63:68" x14ac:dyDescent="0.15">
      <c r="BK304" s="68">
        <v>303</v>
      </c>
      <c r="BL304" s="600"/>
      <c r="BM304" s="602"/>
      <c r="BN304" s="701" t="s">
        <v>168</v>
      </c>
      <c r="BO304" s="411"/>
      <c r="BP304" s="44" t="str">
        <f t="shared" ca="1" si="4"/>
        <v>*</v>
      </c>
    </row>
    <row r="305" spans="63:68" x14ac:dyDescent="0.15">
      <c r="BK305" s="68">
        <v>304</v>
      </c>
      <c r="BL305" s="600"/>
      <c r="BM305" s="602"/>
      <c r="BN305" s="701" t="s">
        <v>169</v>
      </c>
      <c r="BO305" s="411"/>
      <c r="BP305" s="44" t="str">
        <f t="shared" ca="1" si="4"/>
        <v/>
      </c>
    </row>
    <row r="306" spans="63:68" x14ac:dyDescent="0.15">
      <c r="BK306" s="68">
        <v>305</v>
      </c>
      <c r="BL306" s="600"/>
      <c r="BM306" s="602"/>
      <c r="BN306" s="701" t="s">
        <v>170</v>
      </c>
      <c r="BO306" s="411"/>
      <c r="BP306" s="44" t="str">
        <f t="shared" ca="1" si="4"/>
        <v>*</v>
      </c>
    </row>
    <row r="307" spans="63:68" x14ac:dyDescent="0.15">
      <c r="BK307" s="68">
        <v>306</v>
      </c>
      <c r="BL307" s="600"/>
      <c r="BM307" s="603"/>
      <c r="BN307" s="441" t="s">
        <v>60</v>
      </c>
      <c r="BO307" s="521"/>
      <c r="BP307" s="44" t="str">
        <f t="shared" ca="1" si="4"/>
        <v>口腔内問題_備考○○○○○○○○○</v>
      </c>
    </row>
    <row r="308" spans="63:68" x14ac:dyDescent="0.15">
      <c r="BK308" s="68">
        <v>307</v>
      </c>
      <c r="BL308" s="600"/>
      <c r="BM308" s="601" t="s">
        <v>171</v>
      </c>
      <c r="BN308" s="477" t="s">
        <v>133</v>
      </c>
      <c r="BO308" s="422"/>
      <c r="BP308" s="44" t="str">
        <f t="shared" ca="1" si="4"/>
        <v/>
      </c>
    </row>
    <row r="309" spans="63:68" x14ac:dyDescent="0.15">
      <c r="BK309" s="68">
        <v>308</v>
      </c>
      <c r="BL309" s="600"/>
      <c r="BM309" s="602"/>
      <c r="BN309" s="576" t="s">
        <v>153</v>
      </c>
      <c r="BO309" s="577"/>
      <c r="BP309" s="44" t="str">
        <f t="shared" ca="1" si="4"/>
        <v>*</v>
      </c>
    </row>
    <row r="310" spans="63:68" x14ac:dyDescent="0.15">
      <c r="BK310" s="68">
        <v>309</v>
      </c>
      <c r="BL310" s="600"/>
      <c r="BM310" s="602"/>
      <c r="BN310" s="701" t="s">
        <v>172</v>
      </c>
      <c r="BO310" s="702"/>
      <c r="BP310" s="44" t="str">
        <f t="shared" ca="1" si="4"/>
        <v>*</v>
      </c>
    </row>
    <row r="311" spans="63:68" x14ac:dyDescent="0.15">
      <c r="BK311" s="68">
        <v>310</v>
      </c>
      <c r="BL311" s="600"/>
      <c r="BM311" s="602"/>
      <c r="BN311" s="701" t="s">
        <v>173</v>
      </c>
      <c r="BO311" s="702"/>
      <c r="BP311" s="44" t="str">
        <f t="shared" ca="1" si="4"/>
        <v/>
      </c>
    </row>
    <row r="312" spans="63:68" x14ac:dyDescent="0.15">
      <c r="BK312" s="68">
        <v>311</v>
      </c>
      <c r="BL312" s="600"/>
      <c r="BM312" s="602"/>
      <c r="BN312" s="701" t="s">
        <v>174</v>
      </c>
      <c r="BO312" s="702"/>
      <c r="BP312" s="44" t="str">
        <f t="shared" ca="1" si="4"/>
        <v>*</v>
      </c>
    </row>
    <row r="313" spans="63:68" x14ac:dyDescent="0.15">
      <c r="BK313" s="68">
        <v>312</v>
      </c>
      <c r="BL313" s="600"/>
      <c r="BM313" s="603"/>
      <c r="BN313" s="441" t="s">
        <v>60</v>
      </c>
      <c r="BO313" s="521"/>
      <c r="BP313" s="44" t="str">
        <f t="shared" ca="1" si="4"/>
        <v>栄養摂取_備考○○○○○○○○○</v>
      </c>
    </row>
    <row r="314" spans="63:68" x14ac:dyDescent="0.15">
      <c r="BK314" s="68">
        <v>313</v>
      </c>
      <c r="BL314" s="600"/>
      <c r="BM314" s="502" t="s">
        <v>175</v>
      </c>
      <c r="BN314" s="477" t="s">
        <v>176</v>
      </c>
      <c r="BO314" s="422"/>
      <c r="BP314" s="44" t="str">
        <f t="shared" ca="1" si="4"/>
        <v>*</v>
      </c>
    </row>
    <row r="315" spans="63:68" x14ac:dyDescent="0.15">
      <c r="BK315" s="68">
        <v>314</v>
      </c>
      <c r="BL315" s="600"/>
      <c r="BM315" s="503"/>
      <c r="BN315" s="410" t="s">
        <v>177</v>
      </c>
      <c r="BO315" s="411"/>
      <c r="BP315" s="44" t="str">
        <f t="shared" ca="1" si="4"/>
        <v/>
      </c>
    </row>
    <row r="316" spans="63:68" x14ac:dyDescent="0.15">
      <c r="BK316" s="68">
        <v>315</v>
      </c>
      <c r="BL316" s="600"/>
      <c r="BM316" s="503"/>
      <c r="BN316" s="701" t="s">
        <v>178</v>
      </c>
      <c r="BO316" s="411"/>
      <c r="BP316" s="44">
        <f t="shared" ca="1" si="4"/>
        <v>10</v>
      </c>
    </row>
    <row r="317" spans="63:68" x14ac:dyDescent="0.15">
      <c r="BK317" s="68">
        <v>316</v>
      </c>
      <c r="BL317" s="600"/>
      <c r="BM317" s="504"/>
      <c r="BN317" s="441" t="s">
        <v>60</v>
      </c>
      <c r="BO317" s="521"/>
      <c r="BP317" s="44" t="str">
        <f t="shared" ca="1" si="4"/>
        <v>喫煙_備考○○○○○○○○○</v>
      </c>
    </row>
    <row r="318" spans="63:68" x14ac:dyDescent="0.15">
      <c r="BK318" s="68">
        <v>317</v>
      </c>
      <c r="BL318" s="600"/>
      <c r="BM318" s="502" t="s">
        <v>180</v>
      </c>
      <c r="BN318" s="477" t="s">
        <v>176</v>
      </c>
      <c r="BO318" s="422"/>
      <c r="BP318" s="44" t="str">
        <f t="shared" ca="1" si="4"/>
        <v/>
      </c>
    </row>
    <row r="319" spans="63:68" x14ac:dyDescent="0.15">
      <c r="BK319" s="68">
        <v>318</v>
      </c>
      <c r="BL319" s="600"/>
      <c r="BM319" s="503"/>
      <c r="BN319" s="410" t="s">
        <v>177</v>
      </c>
      <c r="BO319" s="411"/>
      <c r="BP319" s="44" t="str">
        <f t="shared" ca="1" si="4"/>
        <v>*</v>
      </c>
    </row>
    <row r="320" spans="63:68" x14ac:dyDescent="0.15">
      <c r="BK320" s="68">
        <v>319</v>
      </c>
      <c r="BL320" s="600"/>
      <c r="BM320" s="503"/>
      <c r="BN320" s="701" t="s">
        <v>181</v>
      </c>
      <c r="BO320" s="411"/>
      <c r="BP320" s="44" t="str">
        <f t="shared" ca="1" si="4"/>
        <v>*</v>
      </c>
    </row>
    <row r="321" spans="63:68" x14ac:dyDescent="0.15">
      <c r="BK321" s="68">
        <v>320</v>
      </c>
      <c r="BL321" s="600"/>
      <c r="BM321" s="504"/>
      <c r="BN321" s="441" t="s">
        <v>60</v>
      </c>
      <c r="BO321" s="521"/>
      <c r="BP321" s="44" t="str">
        <f t="shared" ca="1" si="4"/>
        <v>飲酒_備考○○○○○○○○○</v>
      </c>
    </row>
    <row r="322" spans="63:68" x14ac:dyDescent="0.15">
      <c r="BK322" s="68">
        <v>321</v>
      </c>
      <c r="BL322" s="600"/>
      <c r="BM322" s="502" t="s">
        <v>182</v>
      </c>
      <c r="BN322" s="477" t="s">
        <v>133</v>
      </c>
      <c r="BO322" s="422"/>
      <c r="BP322" s="44" t="str">
        <f t="shared" ca="1" si="4"/>
        <v>*</v>
      </c>
    </row>
    <row r="323" spans="63:68" x14ac:dyDescent="0.15">
      <c r="BK323" s="68">
        <v>322</v>
      </c>
      <c r="BL323" s="600"/>
      <c r="BM323" s="503"/>
      <c r="BN323" s="410" t="s">
        <v>153</v>
      </c>
      <c r="BO323" s="411"/>
      <c r="BP323" s="44" t="str">
        <f t="shared" ca="1" si="4"/>
        <v/>
      </c>
    </row>
    <row r="324" spans="63:68" x14ac:dyDescent="0.15">
      <c r="BK324" s="68">
        <v>323</v>
      </c>
      <c r="BL324" s="600"/>
      <c r="BM324" s="504"/>
      <c r="BN324" s="441" t="s">
        <v>60</v>
      </c>
      <c r="BO324" s="521"/>
      <c r="BP324" s="44" t="str">
        <f t="shared" ca="1" si="4"/>
        <v>睡眠_備考○○○○○○○○○</v>
      </c>
    </row>
    <row r="325" spans="63:68" x14ac:dyDescent="0.15">
      <c r="BK325" s="68">
        <v>324</v>
      </c>
      <c r="BL325" s="600"/>
      <c r="BM325" s="502" t="s">
        <v>183</v>
      </c>
      <c r="BN325" s="477" t="s">
        <v>176</v>
      </c>
      <c r="BO325" s="422"/>
      <c r="BP325" s="44" t="str">
        <f t="shared" ca="1" si="4"/>
        <v/>
      </c>
    </row>
    <row r="326" spans="63:68" x14ac:dyDescent="0.15">
      <c r="BK326" s="68">
        <v>325</v>
      </c>
      <c r="BL326" s="600"/>
      <c r="BM326" s="503"/>
      <c r="BN326" s="410" t="s">
        <v>177</v>
      </c>
      <c r="BO326" s="411"/>
      <c r="BP326" s="44" t="str">
        <f t="shared" ca="1" si="4"/>
        <v>*</v>
      </c>
    </row>
    <row r="327" spans="63:68" x14ac:dyDescent="0.15">
      <c r="BK327" s="68">
        <v>326</v>
      </c>
      <c r="BL327" s="600"/>
      <c r="BM327" s="504"/>
      <c r="BN327" s="441" t="s">
        <v>60</v>
      </c>
      <c r="BO327" s="521"/>
      <c r="BP327" s="44" t="str">
        <f t="shared" ca="1" si="4"/>
        <v>めまい_備考○○○○○○○○○</v>
      </c>
    </row>
    <row r="328" spans="63:68" x14ac:dyDescent="0.15">
      <c r="BK328" s="68">
        <v>327</v>
      </c>
      <c r="BL328" s="600"/>
      <c r="BM328" s="693" t="s">
        <v>184</v>
      </c>
      <c r="BN328" s="477" t="s">
        <v>176</v>
      </c>
      <c r="BO328" s="422"/>
      <c r="BP328" s="44" t="str">
        <f t="shared" ca="1" si="4"/>
        <v>*</v>
      </c>
    </row>
    <row r="329" spans="63:68" x14ac:dyDescent="0.15">
      <c r="BK329" s="68">
        <v>328</v>
      </c>
      <c r="BL329" s="600"/>
      <c r="BM329" s="694"/>
      <c r="BN329" s="410" t="s">
        <v>177</v>
      </c>
      <c r="BO329" s="411"/>
      <c r="BP329" s="44" t="str">
        <f t="shared" ca="1" si="4"/>
        <v/>
      </c>
    </row>
    <row r="330" spans="63:68" x14ac:dyDescent="0.15">
      <c r="BK330" s="68">
        <v>329</v>
      </c>
      <c r="BL330" s="600"/>
      <c r="BM330" s="694"/>
      <c r="BN330" s="701" t="s">
        <v>185</v>
      </c>
      <c r="BO330" s="411"/>
      <c r="BP330" s="44" t="str">
        <f t="shared" ca="1" si="4"/>
        <v>麻痺_部位</v>
      </c>
    </row>
    <row r="331" spans="63:68" x14ac:dyDescent="0.15">
      <c r="BK331" s="68">
        <v>330</v>
      </c>
      <c r="BL331" s="600"/>
      <c r="BM331" s="695"/>
      <c r="BN331" s="441" t="s">
        <v>60</v>
      </c>
      <c r="BO331" s="521"/>
      <c r="BP331" s="44" t="str">
        <f t="shared" ca="1" si="4"/>
        <v>麻痺_備考○○○○○○○○○</v>
      </c>
    </row>
    <row r="332" spans="63:68" x14ac:dyDescent="0.15">
      <c r="BK332" s="68">
        <v>331</v>
      </c>
      <c r="BL332" s="600"/>
      <c r="BM332" s="693" t="s">
        <v>187</v>
      </c>
      <c r="BN332" s="477" t="s">
        <v>176</v>
      </c>
      <c r="BO332" s="422"/>
      <c r="BP332" s="44" t="str">
        <f t="shared" ca="1" si="4"/>
        <v/>
      </c>
    </row>
    <row r="333" spans="63:68" x14ac:dyDescent="0.15">
      <c r="BK333" s="68">
        <v>332</v>
      </c>
      <c r="BL333" s="600"/>
      <c r="BM333" s="694"/>
      <c r="BN333" s="410" t="s">
        <v>177</v>
      </c>
      <c r="BO333" s="411"/>
      <c r="BP333" s="44" t="str">
        <f t="shared" ca="1" si="4"/>
        <v>*</v>
      </c>
    </row>
    <row r="334" spans="63:68" x14ac:dyDescent="0.15">
      <c r="BK334" s="68">
        <v>333</v>
      </c>
      <c r="BL334" s="600"/>
      <c r="BM334" s="694"/>
      <c r="BN334" s="701" t="s">
        <v>185</v>
      </c>
      <c r="BO334" s="411"/>
      <c r="BP334" s="44" t="str">
        <f t="shared" ca="1" si="4"/>
        <v>拘縮_部位</v>
      </c>
    </row>
    <row r="335" spans="63:68" x14ac:dyDescent="0.15">
      <c r="BK335" s="68">
        <v>334</v>
      </c>
      <c r="BL335" s="600"/>
      <c r="BM335" s="695"/>
      <c r="BN335" s="441" t="s">
        <v>60</v>
      </c>
      <c r="BO335" s="521"/>
      <c r="BP335" s="44" t="str">
        <f t="shared" ca="1" si="4"/>
        <v>拘縮_備考○○○○○○○○○</v>
      </c>
    </row>
    <row r="336" spans="63:68" x14ac:dyDescent="0.15">
      <c r="BK336" s="68">
        <v>335</v>
      </c>
      <c r="BL336" s="600"/>
      <c r="BM336" s="502" t="s">
        <v>188</v>
      </c>
      <c r="BN336" s="477" t="s">
        <v>133</v>
      </c>
      <c r="BO336" s="422"/>
      <c r="BP336" s="44" t="str">
        <f t="shared" ref="BP336:BP399" ca="1" si="5">IF(ISERROR(IF(INDIRECT("入力シート!" &amp; $BP$1 &amp; ROW())="", "", INDIRECT("入力シート!" &amp; $BP$1 &amp; ROW()))), "", IF(INDIRECT("入力シート!" &amp; $BP$1 &amp; ROW())="", "", INDIRECT("入力シート!" &amp; $BP$1 &amp; ROW())))</f>
        <v>*</v>
      </c>
    </row>
    <row r="337" spans="63:68" x14ac:dyDescent="0.15">
      <c r="BK337" s="68">
        <v>336</v>
      </c>
      <c r="BL337" s="600"/>
      <c r="BM337" s="503"/>
      <c r="BN337" s="410" t="s">
        <v>134</v>
      </c>
      <c r="BO337" s="411"/>
      <c r="BP337" s="44" t="str">
        <f t="shared" ca="1" si="5"/>
        <v/>
      </c>
    </row>
    <row r="338" spans="63:68" x14ac:dyDescent="0.15">
      <c r="BK338" s="68">
        <v>337</v>
      </c>
      <c r="BL338" s="600"/>
      <c r="BM338" s="503"/>
      <c r="BN338" s="410" t="s">
        <v>135</v>
      </c>
      <c r="BO338" s="411"/>
      <c r="BP338" s="44" t="str">
        <f t="shared" ca="1" si="5"/>
        <v/>
      </c>
    </row>
    <row r="339" spans="63:68" x14ac:dyDescent="0.15">
      <c r="BK339" s="68">
        <v>338</v>
      </c>
      <c r="BL339" s="600"/>
      <c r="BM339" s="504"/>
      <c r="BN339" s="441" t="s">
        <v>60</v>
      </c>
      <c r="BO339" s="521"/>
      <c r="BP339" s="44" t="str">
        <f t="shared" ca="1" si="5"/>
        <v>階段昇降_備考○○○○○○○○○</v>
      </c>
    </row>
    <row r="340" spans="63:68" x14ac:dyDescent="0.15">
      <c r="BK340" s="68">
        <v>339</v>
      </c>
      <c r="BL340" s="600"/>
      <c r="BM340" s="594" t="s">
        <v>189</v>
      </c>
      <c r="BN340" s="477" t="s">
        <v>176</v>
      </c>
      <c r="BO340" s="422"/>
      <c r="BP340" s="44" t="str">
        <f t="shared" ca="1" si="5"/>
        <v/>
      </c>
    </row>
    <row r="341" spans="63:68" x14ac:dyDescent="0.15">
      <c r="BK341" s="68">
        <v>340</v>
      </c>
      <c r="BL341" s="600"/>
      <c r="BM341" s="595"/>
      <c r="BN341" s="576" t="s">
        <v>177</v>
      </c>
      <c r="BO341" s="577"/>
      <c r="BP341" s="44" t="str">
        <f t="shared" ca="1" si="5"/>
        <v>*</v>
      </c>
    </row>
    <row r="342" spans="63:68" x14ac:dyDescent="0.15">
      <c r="BK342" s="68">
        <v>341</v>
      </c>
      <c r="BL342" s="600"/>
      <c r="BM342" s="596"/>
      <c r="BN342" s="441" t="s">
        <v>60</v>
      </c>
      <c r="BO342" s="521"/>
      <c r="BP342" s="44" t="str">
        <f t="shared" ca="1" si="5"/>
        <v>転倒（過去1年）_備考○○○○○○○○○</v>
      </c>
    </row>
    <row r="343" spans="63:68" x14ac:dyDescent="0.15">
      <c r="BK343" s="68">
        <v>342</v>
      </c>
      <c r="BL343" s="600"/>
      <c r="BM343" s="502" t="s">
        <v>190</v>
      </c>
      <c r="BN343" s="477" t="s">
        <v>133</v>
      </c>
      <c r="BO343" s="422"/>
      <c r="BP343" s="44" t="str">
        <f t="shared" ca="1" si="5"/>
        <v>*</v>
      </c>
    </row>
    <row r="344" spans="63:68" x14ac:dyDescent="0.15">
      <c r="BK344" s="68">
        <v>343</v>
      </c>
      <c r="BL344" s="600"/>
      <c r="BM344" s="503"/>
      <c r="BN344" s="410" t="s">
        <v>153</v>
      </c>
      <c r="BO344" s="411"/>
      <c r="BP344" s="44" t="str">
        <f t="shared" ca="1" si="5"/>
        <v/>
      </c>
    </row>
    <row r="345" spans="63:68" x14ac:dyDescent="0.15">
      <c r="BK345" s="68">
        <v>344</v>
      </c>
      <c r="BL345" s="600"/>
      <c r="BM345" s="504"/>
      <c r="BN345" s="441" t="s">
        <v>60</v>
      </c>
      <c r="BO345" s="521"/>
      <c r="BP345" s="44" t="str">
        <f t="shared" ca="1" si="5"/>
        <v>意思疎通_備考○○○○○○○○○</v>
      </c>
    </row>
    <row r="346" spans="63:68" x14ac:dyDescent="0.15">
      <c r="BK346" s="68">
        <v>345</v>
      </c>
      <c r="BL346" s="600"/>
      <c r="BM346" s="502" t="s">
        <v>191</v>
      </c>
      <c r="BN346" s="477" t="s">
        <v>133</v>
      </c>
      <c r="BO346" s="422"/>
      <c r="BP346" s="44" t="str">
        <f t="shared" ca="1" si="5"/>
        <v/>
      </c>
    </row>
    <row r="347" spans="63:68" x14ac:dyDescent="0.15">
      <c r="BK347" s="68">
        <v>346</v>
      </c>
      <c r="BL347" s="600"/>
      <c r="BM347" s="503"/>
      <c r="BN347" s="410" t="s">
        <v>134</v>
      </c>
      <c r="BO347" s="411"/>
      <c r="BP347" s="44" t="str">
        <f t="shared" ca="1" si="5"/>
        <v>*</v>
      </c>
    </row>
    <row r="348" spans="63:68" x14ac:dyDescent="0.15">
      <c r="BK348" s="68">
        <v>347</v>
      </c>
      <c r="BL348" s="600"/>
      <c r="BM348" s="503"/>
      <c r="BN348" s="410" t="s">
        <v>135</v>
      </c>
      <c r="BO348" s="411"/>
      <c r="BP348" s="44" t="str">
        <f t="shared" ca="1" si="5"/>
        <v/>
      </c>
    </row>
    <row r="349" spans="63:68" ht="13.5" customHeight="1" x14ac:dyDescent="0.15">
      <c r="BK349" s="68">
        <v>348</v>
      </c>
      <c r="BL349" s="600"/>
      <c r="BM349" s="504"/>
      <c r="BN349" s="441" t="s">
        <v>60</v>
      </c>
      <c r="BO349" s="521"/>
      <c r="BP349" s="44" t="str">
        <f t="shared" ca="1" si="5"/>
        <v>服薬管理_備考○○○○○○○○○</v>
      </c>
    </row>
    <row r="350" spans="63:68" x14ac:dyDescent="0.15">
      <c r="BK350" s="68">
        <v>349</v>
      </c>
      <c r="BL350" s="600"/>
      <c r="BM350" s="693" t="s">
        <v>192</v>
      </c>
      <c r="BN350" s="477" t="s">
        <v>176</v>
      </c>
      <c r="BO350" s="422"/>
      <c r="BP350" s="44" t="str">
        <f t="shared" ca="1" si="5"/>
        <v>*</v>
      </c>
    </row>
    <row r="351" spans="63:68" x14ac:dyDescent="0.15">
      <c r="BK351" s="68">
        <v>350</v>
      </c>
      <c r="BL351" s="600"/>
      <c r="BM351" s="694"/>
      <c r="BN351" s="410" t="s">
        <v>177</v>
      </c>
      <c r="BO351" s="411"/>
      <c r="BP351" s="44" t="str">
        <f t="shared" ca="1" si="5"/>
        <v/>
      </c>
    </row>
    <row r="352" spans="63:68" x14ac:dyDescent="0.15">
      <c r="BK352" s="68">
        <v>351</v>
      </c>
      <c r="BL352" s="600"/>
      <c r="BM352" s="694"/>
      <c r="BN352" s="701" t="s">
        <v>193</v>
      </c>
      <c r="BO352" s="411"/>
      <c r="BP352" s="44" t="str">
        <f t="shared" ca="1" si="5"/>
        <v>*</v>
      </c>
    </row>
    <row r="353" spans="63:68" x14ac:dyDescent="0.15">
      <c r="BK353" s="68">
        <v>352</v>
      </c>
      <c r="BL353" s="600"/>
      <c r="BM353" s="694"/>
      <c r="BN353" s="701" t="s">
        <v>194</v>
      </c>
      <c r="BO353" s="411"/>
      <c r="BP353" s="44" t="str">
        <f t="shared" ca="1" si="5"/>
        <v/>
      </c>
    </row>
    <row r="354" spans="63:68" x14ac:dyDescent="0.15">
      <c r="BK354" s="68">
        <v>353</v>
      </c>
      <c r="BL354" s="600"/>
      <c r="BM354" s="694"/>
      <c r="BN354" s="701" t="s">
        <v>195</v>
      </c>
      <c r="BO354" s="411"/>
      <c r="BP354" s="44" t="str">
        <f t="shared" ca="1" si="5"/>
        <v>*</v>
      </c>
    </row>
    <row r="355" spans="63:68" x14ac:dyDescent="0.15">
      <c r="BK355" s="68">
        <v>354</v>
      </c>
      <c r="BL355" s="600"/>
      <c r="BM355" s="694"/>
      <c r="BN355" s="701" t="s">
        <v>196</v>
      </c>
      <c r="BO355" s="411"/>
      <c r="BP355" s="44" t="str">
        <f t="shared" ca="1" si="5"/>
        <v/>
      </c>
    </row>
    <row r="356" spans="63:68" x14ac:dyDescent="0.15">
      <c r="BK356" s="68">
        <v>355</v>
      </c>
      <c r="BL356" s="600"/>
      <c r="BM356" s="695"/>
      <c r="BN356" s="441" t="s">
        <v>60</v>
      </c>
      <c r="BO356" s="521"/>
      <c r="BP356" s="44" t="str">
        <f t="shared" ca="1" si="5"/>
        <v>問題行動_備考○○○○○○○○○</v>
      </c>
    </row>
    <row r="357" spans="63:68" x14ac:dyDescent="0.15">
      <c r="BK357" s="68">
        <v>356</v>
      </c>
      <c r="BL357" s="600"/>
      <c r="BM357" s="503" t="s">
        <v>197</v>
      </c>
      <c r="BN357" s="625" t="s">
        <v>133</v>
      </c>
      <c r="BO357" s="455"/>
      <c r="BP357" s="44" t="str">
        <f t="shared" ca="1" si="5"/>
        <v/>
      </c>
    </row>
    <row r="358" spans="63:68" x14ac:dyDescent="0.15">
      <c r="BK358" s="68">
        <v>357</v>
      </c>
      <c r="BL358" s="600"/>
      <c r="BM358" s="503"/>
      <c r="BN358" s="410" t="s">
        <v>153</v>
      </c>
      <c r="BO358" s="411"/>
      <c r="BP358" s="44" t="str">
        <f t="shared" ca="1" si="5"/>
        <v>*</v>
      </c>
    </row>
    <row r="359" spans="63:68" x14ac:dyDescent="0.15">
      <c r="BK359" s="68">
        <v>358</v>
      </c>
      <c r="BL359" s="532"/>
      <c r="BM359" s="632"/>
      <c r="BN359" s="410" t="s">
        <v>60</v>
      </c>
      <c r="BO359" s="516"/>
      <c r="BP359" s="44" t="str">
        <f t="shared" ca="1" si="5"/>
        <v>精神状態_備考○○○○○○○○○</v>
      </c>
    </row>
    <row r="360" spans="63:68" ht="13.5" customHeight="1" x14ac:dyDescent="0.15">
      <c r="BK360" s="68">
        <v>359</v>
      </c>
      <c r="BL360" s="599" t="s">
        <v>198</v>
      </c>
      <c r="BM360" s="502" t="s">
        <v>199</v>
      </c>
      <c r="BN360" s="477" t="s">
        <v>176</v>
      </c>
      <c r="BO360" s="422"/>
      <c r="BP360" s="44" t="str">
        <f t="shared" ca="1" si="5"/>
        <v>*</v>
      </c>
    </row>
    <row r="361" spans="63:68" x14ac:dyDescent="0.15">
      <c r="BK361" s="68">
        <v>360</v>
      </c>
      <c r="BL361" s="715"/>
      <c r="BM361" s="503"/>
      <c r="BN361" s="410" t="s">
        <v>177</v>
      </c>
      <c r="BO361" s="411"/>
      <c r="BP361" s="44" t="str">
        <f t="shared" ca="1" si="5"/>
        <v/>
      </c>
    </row>
    <row r="362" spans="63:68" x14ac:dyDescent="0.15">
      <c r="BK362" s="68">
        <v>361</v>
      </c>
      <c r="BL362" s="600"/>
      <c r="BM362" s="631"/>
      <c r="BN362" s="623" t="s">
        <v>200</v>
      </c>
      <c r="BO362" s="156" t="s">
        <v>305</v>
      </c>
      <c r="BP362" s="44" t="str">
        <f t="shared" ca="1" si="5"/>
        <v>*</v>
      </c>
    </row>
    <row r="363" spans="63:68" x14ac:dyDescent="0.15">
      <c r="BK363" s="68">
        <v>362</v>
      </c>
      <c r="BL363" s="600"/>
      <c r="BM363" s="631"/>
      <c r="BN363" s="625"/>
      <c r="BO363" s="156" t="s">
        <v>306</v>
      </c>
      <c r="BP363" s="44" t="str">
        <f t="shared" ca="1" si="5"/>
        <v/>
      </c>
    </row>
    <row r="364" spans="63:68" x14ac:dyDescent="0.15">
      <c r="BK364" s="68">
        <v>363</v>
      </c>
      <c r="BL364" s="600"/>
      <c r="BM364" s="632"/>
      <c r="BN364" s="441" t="s">
        <v>60</v>
      </c>
      <c r="BO364" s="521"/>
      <c r="BP364" s="44" t="str">
        <f t="shared" ca="1" si="5"/>
        <v>記憶障害_備考○○○○○○○○○</v>
      </c>
    </row>
    <row r="365" spans="63:68" x14ac:dyDescent="0.15">
      <c r="BK365" s="68">
        <v>364</v>
      </c>
      <c r="BL365" s="600"/>
      <c r="BM365" s="693" t="s">
        <v>201</v>
      </c>
      <c r="BN365" s="477" t="s">
        <v>133</v>
      </c>
      <c r="BO365" s="422"/>
      <c r="BP365" s="44" t="str">
        <f t="shared" ca="1" si="5"/>
        <v>*</v>
      </c>
    </row>
    <row r="366" spans="63:68" x14ac:dyDescent="0.15">
      <c r="BK366" s="68">
        <v>365</v>
      </c>
      <c r="BL366" s="600"/>
      <c r="BM366" s="694"/>
      <c r="BN366" s="410" t="s">
        <v>153</v>
      </c>
      <c r="BO366" s="411"/>
      <c r="BP366" s="44" t="str">
        <f t="shared" ca="1" si="5"/>
        <v/>
      </c>
    </row>
    <row r="367" spans="63:68" x14ac:dyDescent="0.15">
      <c r="BK367" s="68">
        <v>366</v>
      </c>
      <c r="BL367" s="600"/>
      <c r="BM367" s="695"/>
      <c r="BN367" s="441" t="s">
        <v>60</v>
      </c>
      <c r="BO367" s="521"/>
      <c r="BP367" s="44" t="str">
        <f t="shared" ca="1" si="5"/>
        <v>失見当_備考○○○○○○○○○</v>
      </c>
    </row>
    <row r="368" spans="63:68" x14ac:dyDescent="0.15">
      <c r="BK368" s="68">
        <v>367</v>
      </c>
      <c r="BL368" s="600"/>
      <c r="BM368" s="594" t="s">
        <v>202</v>
      </c>
      <c r="BN368" s="477" t="s">
        <v>133</v>
      </c>
      <c r="BO368" s="422"/>
      <c r="BP368" s="44" t="str">
        <f t="shared" ca="1" si="5"/>
        <v/>
      </c>
    </row>
    <row r="369" spans="63:68" x14ac:dyDescent="0.15">
      <c r="BK369" s="68">
        <v>368</v>
      </c>
      <c r="BL369" s="600"/>
      <c r="BM369" s="595"/>
      <c r="BN369" s="576" t="s">
        <v>153</v>
      </c>
      <c r="BO369" s="577"/>
      <c r="BP369" s="44" t="str">
        <f t="shared" ca="1" si="5"/>
        <v>*</v>
      </c>
    </row>
    <row r="370" spans="63:68" x14ac:dyDescent="0.15">
      <c r="BK370" s="68">
        <v>369</v>
      </c>
      <c r="BL370" s="600"/>
      <c r="BM370" s="596"/>
      <c r="BN370" s="441" t="s">
        <v>60</v>
      </c>
      <c r="BO370" s="521"/>
      <c r="BP370" s="44" t="str">
        <f t="shared" ca="1" si="5"/>
        <v>火の不始末_備考○○○○○○○○○</v>
      </c>
    </row>
    <row r="371" spans="63:68" x14ac:dyDescent="0.15">
      <c r="BK371" s="68">
        <v>370</v>
      </c>
      <c r="BL371" s="599" t="s">
        <v>203</v>
      </c>
      <c r="BM371" s="601" t="s">
        <v>204</v>
      </c>
      <c r="BN371" s="477" t="s">
        <v>176</v>
      </c>
      <c r="BO371" s="422"/>
      <c r="BP371" s="44" t="str">
        <f t="shared" ca="1" si="5"/>
        <v>*</v>
      </c>
    </row>
    <row r="372" spans="63:68" x14ac:dyDescent="0.15">
      <c r="BK372" s="68">
        <v>371</v>
      </c>
      <c r="BL372" s="600"/>
      <c r="BM372" s="602"/>
      <c r="BN372" s="576" t="s">
        <v>177</v>
      </c>
      <c r="BO372" s="577"/>
      <c r="BP372" s="44" t="str">
        <f t="shared" ca="1" si="5"/>
        <v/>
      </c>
    </row>
    <row r="373" spans="63:68" x14ac:dyDescent="0.15">
      <c r="BK373" s="68">
        <v>372</v>
      </c>
      <c r="BL373" s="600"/>
      <c r="BM373" s="602"/>
      <c r="BN373" s="701" t="s">
        <v>205</v>
      </c>
      <c r="BO373" s="702"/>
      <c r="BP373" s="44" t="str">
        <f t="shared" ca="1" si="5"/>
        <v>*</v>
      </c>
    </row>
    <row r="374" spans="63:68" x14ac:dyDescent="0.15">
      <c r="BK374" s="68">
        <v>373</v>
      </c>
      <c r="BL374" s="600"/>
      <c r="BM374" s="602"/>
      <c r="BN374" s="701" t="s">
        <v>206</v>
      </c>
      <c r="BO374" s="702"/>
      <c r="BP374" s="44" t="str">
        <f t="shared" ca="1" si="5"/>
        <v/>
      </c>
    </row>
    <row r="375" spans="63:68" x14ac:dyDescent="0.15">
      <c r="BK375" s="68">
        <v>374</v>
      </c>
      <c r="BL375" s="600"/>
      <c r="BM375" s="602"/>
      <c r="BN375" s="701" t="s">
        <v>207</v>
      </c>
      <c r="BO375" s="702"/>
      <c r="BP375" s="44" t="str">
        <f t="shared" ca="1" si="5"/>
        <v>*</v>
      </c>
    </row>
    <row r="376" spans="63:68" x14ac:dyDescent="0.15">
      <c r="BK376" s="68">
        <v>375</v>
      </c>
      <c r="BL376" s="600"/>
      <c r="BM376" s="603"/>
      <c r="BN376" s="441" t="s">
        <v>60</v>
      </c>
      <c r="BO376" s="521"/>
      <c r="BP376" s="44" t="str">
        <f t="shared" ca="1" si="5"/>
        <v>居室・寝室問題_備考○○○○○○○○○</v>
      </c>
    </row>
    <row r="377" spans="63:68" x14ac:dyDescent="0.15">
      <c r="BK377" s="68">
        <v>376</v>
      </c>
      <c r="BL377" s="600"/>
      <c r="BM377" s="693" t="s">
        <v>208</v>
      </c>
      <c r="BN377" s="477" t="s">
        <v>176</v>
      </c>
      <c r="BO377" s="422"/>
      <c r="BP377" s="44" t="str">
        <f t="shared" ca="1" si="5"/>
        <v/>
      </c>
    </row>
    <row r="378" spans="63:68" x14ac:dyDescent="0.15">
      <c r="BK378" s="68">
        <v>377</v>
      </c>
      <c r="BL378" s="600"/>
      <c r="BM378" s="694"/>
      <c r="BN378" s="410" t="s">
        <v>177</v>
      </c>
      <c r="BO378" s="411"/>
      <c r="BP378" s="44" t="str">
        <f t="shared" ca="1" si="5"/>
        <v>*</v>
      </c>
    </row>
    <row r="379" spans="63:68" x14ac:dyDescent="0.15">
      <c r="BK379" s="68">
        <v>378</v>
      </c>
      <c r="BL379" s="600"/>
      <c r="BM379" s="694"/>
      <c r="BN379" s="701" t="s">
        <v>209</v>
      </c>
      <c r="BO379" s="411"/>
      <c r="BP379" s="44" t="str">
        <f t="shared" ca="1" si="5"/>
        <v>*</v>
      </c>
    </row>
    <row r="380" spans="63:68" x14ac:dyDescent="0.15">
      <c r="BK380" s="68">
        <v>379</v>
      </c>
      <c r="BL380" s="600"/>
      <c r="BM380" s="694"/>
      <c r="BN380" s="701" t="s">
        <v>210</v>
      </c>
      <c r="BO380" s="411"/>
      <c r="BP380" s="44" t="str">
        <f t="shared" ca="1" si="5"/>
        <v/>
      </c>
    </row>
    <row r="381" spans="63:68" x14ac:dyDescent="0.15">
      <c r="BK381" s="68">
        <v>380</v>
      </c>
      <c r="BL381" s="600"/>
      <c r="BM381" s="694"/>
      <c r="BN381" s="701" t="s">
        <v>140</v>
      </c>
      <c r="BO381" s="411"/>
      <c r="BP381" s="44" t="str">
        <f t="shared" ca="1" si="5"/>
        <v>*</v>
      </c>
    </row>
    <row r="382" spans="63:68" ht="13.5" customHeight="1" x14ac:dyDescent="0.15">
      <c r="BK382" s="68">
        <v>381</v>
      </c>
      <c r="BL382" s="600"/>
      <c r="BM382" s="694"/>
      <c r="BN382" s="701" t="s">
        <v>211</v>
      </c>
      <c r="BO382" s="411"/>
      <c r="BP382" s="44" t="str">
        <f t="shared" ca="1" si="5"/>
        <v/>
      </c>
    </row>
    <row r="383" spans="63:68" x14ac:dyDescent="0.15">
      <c r="BK383" s="68">
        <v>382</v>
      </c>
      <c r="BL383" s="600"/>
      <c r="BM383" s="694"/>
      <c r="BN383" s="701" t="s">
        <v>212</v>
      </c>
      <c r="BO383" s="411"/>
      <c r="BP383" s="44" t="str">
        <f t="shared" ca="1" si="5"/>
        <v>*</v>
      </c>
    </row>
    <row r="384" spans="63:68" x14ac:dyDescent="0.15">
      <c r="BK384" s="68">
        <v>383</v>
      </c>
      <c r="BL384" s="600"/>
      <c r="BM384" s="694"/>
      <c r="BN384" s="701" t="s">
        <v>213</v>
      </c>
      <c r="BO384" s="411"/>
      <c r="BP384" s="44" t="str">
        <f t="shared" ca="1" si="5"/>
        <v/>
      </c>
    </row>
    <row r="385" spans="63:68" x14ac:dyDescent="0.15">
      <c r="BK385" s="68">
        <v>384</v>
      </c>
      <c r="BL385" s="600"/>
      <c r="BM385" s="695"/>
      <c r="BN385" s="441" t="s">
        <v>60</v>
      </c>
      <c r="BO385" s="521"/>
      <c r="BP385" s="44" t="str">
        <f t="shared" ca="1" si="5"/>
        <v>手すり問題点_備考○○○○○○○○○</v>
      </c>
    </row>
    <row r="386" spans="63:68" x14ac:dyDescent="0.15">
      <c r="BK386" s="68">
        <v>385</v>
      </c>
      <c r="BL386" s="600"/>
      <c r="BM386" s="693" t="s">
        <v>214</v>
      </c>
      <c r="BN386" s="477" t="s">
        <v>133</v>
      </c>
      <c r="BO386" s="422"/>
      <c r="BP386" s="44" t="str">
        <f t="shared" ca="1" si="5"/>
        <v>*</v>
      </c>
    </row>
    <row r="387" spans="63:68" x14ac:dyDescent="0.15">
      <c r="BK387" s="68">
        <v>386</v>
      </c>
      <c r="BL387" s="600"/>
      <c r="BM387" s="694"/>
      <c r="BN387" s="410" t="s">
        <v>153</v>
      </c>
      <c r="BO387" s="411"/>
      <c r="BP387" s="44" t="str">
        <f t="shared" ca="1" si="5"/>
        <v/>
      </c>
    </row>
    <row r="388" spans="63:68" x14ac:dyDescent="0.15">
      <c r="BK388" s="68">
        <v>387</v>
      </c>
      <c r="BL388" s="600"/>
      <c r="BM388" s="694"/>
      <c r="BN388" s="701" t="s">
        <v>215</v>
      </c>
      <c r="BO388" s="411"/>
      <c r="BP388" s="44" t="str">
        <f t="shared" ca="1" si="5"/>
        <v>*</v>
      </c>
    </row>
    <row r="389" spans="63:68" ht="13.5" customHeight="1" x14ac:dyDescent="0.15">
      <c r="BK389" s="68">
        <v>388</v>
      </c>
      <c r="BL389" s="600"/>
      <c r="BM389" s="694"/>
      <c r="BN389" s="701" t="s">
        <v>206</v>
      </c>
      <c r="BO389" s="411"/>
      <c r="BP389" s="44" t="str">
        <f t="shared" ca="1" si="5"/>
        <v/>
      </c>
    </row>
    <row r="390" spans="63:68" x14ac:dyDescent="0.15">
      <c r="BK390" s="68">
        <v>389</v>
      </c>
      <c r="BL390" s="600"/>
      <c r="BM390" s="694"/>
      <c r="BN390" s="701" t="s">
        <v>216</v>
      </c>
      <c r="BO390" s="411"/>
      <c r="BP390" s="44" t="str">
        <f t="shared" ca="1" si="5"/>
        <v>*</v>
      </c>
    </row>
    <row r="391" spans="63:68" x14ac:dyDescent="0.15">
      <c r="BK391" s="68">
        <v>390</v>
      </c>
      <c r="BL391" s="600"/>
      <c r="BM391" s="694"/>
      <c r="BN391" s="701" t="s">
        <v>217</v>
      </c>
      <c r="BO391" s="411"/>
      <c r="BP391" s="44" t="str">
        <f t="shared" ca="1" si="5"/>
        <v/>
      </c>
    </row>
    <row r="392" spans="63:68" x14ac:dyDescent="0.15">
      <c r="BK392" s="68">
        <v>391</v>
      </c>
      <c r="BL392" s="600"/>
      <c r="BM392" s="695"/>
      <c r="BN392" s="441" t="s">
        <v>60</v>
      </c>
      <c r="BO392" s="521"/>
      <c r="BP392" s="44" t="str">
        <f t="shared" ca="1" si="5"/>
        <v>道路状況_備考○○○○○○○○○</v>
      </c>
    </row>
    <row r="393" spans="63:68" x14ac:dyDescent="0.15">
      <c r="BK393" s="68">
        <v>392</v>
      </c>
      <c r="BL393" s="600"/>
      <c r="BM393" s="716" t="s">
        <v>307</v>
      </c>
      <c r="BN393" s="597" t="s">
        <v>176</v>
      </c>
      <c r="BO393" s="598"/>
      <c r="BP393" s="44" t="str">
        <f t="shared" ca="1" si="5"/>
        <v/>
      </c>
    </row>
    <row r="394" spans="63:68" x14ac:dyDescent="0.15">
      <c r="BK394" s="68">
        <v>393</v>
      </c>
      <c r="BL394" s="600"/>
      <c r="BM394" s="717"/>
      <c r="BN394" s="719" t="s">
        <v>177</v>
      </c>
      <c r="BO394" s="720"/>
      <c r="BP394" s="44" t="str">
        <f t="shared" ca="1" si="5"/>
        <v>*</v>
      </c>
    </row>
    <row r="395" spans="63:68" x14ac:dyDescent="0.15">
      <c r="BK395" s="68">
        <v>394</v>
      </c>
      <c r="BL395" s="600"/>
      <c r="BM395" s="717"/>
      <c r="BN395" s="701" t="s">
        <v>218</v>
      </c>
      <c r="BO395" s="702"/>
      <c r="BP395" s="44" t="str">
        <f t="shared" ca="1" si="5"/>
        <v/>
      </c>
    </row>
    <row r="396" spans="63:68" x14ac:dyDescent="0.15">
      <c r="BK396" s="68">
        <v>395</v>
      </c>
      <c r="BL396" s="600"/>
      <c r="BM396" s="717"/>
      <c r="BN396" s="701" t="s">
        <v>89</v>
      </c>
      <c r="BO396" s="702"/>
      <c r="BP396" s="44" t="str">
        <f t="shared" ca="1" si="5"/>
        <v/>
      </c>
    </row>
    <row r="397" spans="63:68" x14ac:dyDescent="0.15">
      <c r="BK397" s="68">
        <v>396</v>
      </c>
      <c r="BL397" s="600"/>
      <c r="BM397" s="717"/>
      <c r="BN397" s="701" t="s">
        <v>219</v>
      </c>
      <c r="BO397" s="702"/>
      <c r="BP397" s="44" t="str">
        <f t="shared" ca="1" si="5"/>
        <v/>
      </c>
    </row>
    <row r="398" spans="63:68" x14ac:dyDescent="0.15">
      <c r="BK398" s="68">
        <v>397</v>
      </c>
      <c r="BL398" s="600"/>
      <c r="BM398" s="717"/>
      <c r="BN398" s="701" t="s">
        <v>220</v>
      </c>
      <c r="BO398" s="702"/>
      <c r="BP398" s="44" t="str">
        <f t="shared" ca="1" si="5"/>
        <v/>
      </c>
    </row>
    <row r="399" spans="63:68" x14ac:dyDescent="0.15">
      <c r="BK399" s="68">
        <v>398</v>
      </c>
      <c r="BL399" s="600"/>
      <c r="BM399" s="718"/>
      <c r="BN399" s="441" t="s">
        <v>60</v>
      </c>
      <c r="BO399" s="521"/>
      <c r="BP399" s="44" t="str">
        <f t="shared" ca="1" si="5"/>
        <v>各種機関_備考○○○○○○○○○</v>
      </c>
    </row>
    <row r="400" spans="63:68" x14ac:dyDescent="0.15">
      <c r="BK400" s="68">
        <v>399</v>
      </c>
      <c r="BL400" s="599" t="s">
        <v>308</v>
      </c>
      <c r="BM400" s="693" t="s">
        <v>261</v>
      </c>
      <c r="BN400" s="477" t="s">
        <v>262</v>
      </c>
      <c r="BO400" s="422"/>
      <c r="BP400" s="44">
        <f t="shared" ref="BP400:BP463" ca="1" si="6">IF(ISERROR(IF(INDIRECT("入力シート!" &amp; $BP$1 &amp; ROW())="", "", INDIRECT("入力シート!" &amp; $BP$1 &amp; ROW()))), "", IF(INDIRECT("入力シート!" &amp; $BP$1 &amp; ROW())="", "", INDIRECT("入力シート!" &amp; $BP$1 &amp; ROW())))</f>
        <v>7</v>
      </c>
    </row>
    <row r="401" spans="63:68" x14ac:dyDescent="0.15">
      <c r="BK401" s="68">
        <v>400</v>
      </c>
      <c r="BL401" s="715"/>
      <c r="BM401" s="694"/>
      <c r="BN401" s="410" t="s">
        <v>263</v>
      </c>
      <c r="BO401" s="411"/>
      <c r="BP401" s="44">
        <f t="shared" ca="1" si="6"/>
        <v>30</v>
      </c>
    </row>
    <row r="402" spans="63:68" x14ac:dyDescent="0.15">
      <c r="BK402" s="68">
        <v>401</v>
      </c>
      <c r="BL402" s="600"/>
      <c r="BM402" s="723"/>
      <c r="BN402" s="441" t="s">
        <v>60</v>
      </c>
      <c r="BO402" s="431"/>
      <c r="BP402" s="44" t="str">
        <f t="shared" ca="1" si="6"/>
        <v>起床時間_備考○○○○○○○○○</v>
      </c>
    </row>
    <row r="403" spans="63:68" x14ac:dyDescent="0.15">
      <c r="BK403" s="68">
        <v>402</v>
      </c>
      <c r="BL403" s="600"/>
      <c r="BM403" s="693" t="s">
        <v>264</v>
      </c>
      <c r="BN403" s="477" t="s">
        <v>262</v>
      </c>
      <c r="BO403" s="422"/>
      <c r="BP403" s="44">
        <f t="shared" ca="1" si="6"/>
        <v>22</v>
      </c>
    </row>
    <row r="404" spans="63:68" x14ac:dyDescent="0.15">
      <c r="BK404" s="68">
        <v>403</v>
      </c>
      <c r="BL404" s="600"/>
      <c r="BM404" s="694"/>
      <c r="BN404" s="410" t="s">
        <v>263</v>
      </c>
      <c r="BO404" s="411"/>
      <c r="BP404" s="44">
        <f t="shared" ca="1" si="6"/>
        <v>10</v>
      </c>
    </row>
    <row r="405" spans="63:68" x14ac:dyDescent="0.15">
      <c r="BK405" s="68">
        <v>404</v>
      </c>
      <c r="BL405" s="600"/>
      <c r="BM405" s="695"/>
      <c r="BN405" s="441" t="s">
        <v>60</v>
      </c>
      <c r="BO405" s="431"/>
      <c r="BP405" s="44" t="str">
        <f t="shared" ca="1" si="6"/>
        <v>就寝時間_備考○○○○○○○○○</v>
      </c>
    </row>
    <row r="406" spans="63:68" x14ac:dyDescent="0.15">
      <c r="BK406" s="68">
        <v>405</v>
      </c>
      <c r="BL406" s="600"/>
      <c r="BM406" s="693" t="s">
        <v>138</v>
      </c>
      <c r="BN406" s="533" t="s">
        <v>311</v>
      </c>
      <c r="BO406" s="534"/>
      <c r="BP406" s="44">
        <f t="shared" ca="1" si="6"/>
        <v>1</v>
      </c>
    </row>
    <row r="407" spans="63:68" x14ac:dyDescent="0.15">
      <c r="BK407" s="68">
        <v>406</v>
      </c>
      <c r="BL407" s="600"/>
      <c r="BM407" s="695"/>
      <c r="BN407" s="520" t="s">
        <v>60</v>
      </c>
      <c r="BO407" s="521"/>
      <c r="BP407" s="44" t="str">
        <f t="shared" ca="1" si="6"/>
        <v>食事_備考○○○○○○○○○</v>
      </c>
    </row>
    <row r="408" spans="63:68" x14ac:dyDescent="0.15">
      <c r="BK408" s="68">
        <v>407</v>
      </c>
      <c r="BL408" s="600"/>
      <c r="BM408" s="693" t="s">
        <v>265</v>
      </c>
      <c r="BN408" s="477" t="s">
        <v>266</v>
      </c>
      <c r="BO408" s="422"/>
      <c r="BP408" s="44" t="str">
        <f t="shared" ca="1" si="6"/>
        <v>*</v>
      </c>
    </row>
    <row r="409" spans="63:68" x14ac:dyDescent="0.15">
      <c r="BK409" s="68">
        <v>408</v>
      </c>
      <c r="BL409" s="600"/>
      <c r="BM409" s="722"/>
      <c r="BN409" s="410" t="s">
        <v>267</v>
      </c>
      <c r="BO409" s="411"/>
      <c r="BP409" s="44" t="str">
        <f t="shared" ca="1" si="6"/>
        <v/>
      </c>
    </row>
    <row r="410" spans="63:68" x14ac:dyDescent="0.15">
      <c r="BK410" s="68">
        <v>409</v>
      </c>
      <c r="BL410" s="600"/>
      <c r="BM410" s="722"/>
      <c r="BN410" s="410" t="s">
        <v>268</v>
      </c>
      <c r="BO410" s="411"/>
      <c r="BP410" s="44" t="str">
        <f t="shared" ca="1" si="6"/>
        <v>*</v>
      </c>
    </row>
    <row r="411" spans="63:68" x14ac:dyDescent="0.15">
      <c r="BK411" s="68">
        <v>410</v>
      </c>
      <c r="BL411" s="600"/>
      <c r="BM411" s="722"/>
      <c r="BN411" s="410" t="s">
        <v>269</v>
      </c>
      <c r="BO411" s="411"/>
      <c r="BP411" s="44" t="str">
        <f t="shared" ca="1" si="6"/>
        <v/>
      </c>
    </row>
    <row r="412" spans="63:68" x14ac:dyDescent="0.15">
      <c r="BK412" s="68">
        <v>411</v>
      </c>
      <c r="BL412" s="600"/>
      <c r="BM412" s="722"/>
      <c r="BN412" s="410" t="s">
        <v>146</v>
      </c>
      <c r="BO412" s="411"/>
      <c r="BP412" s="44" t="str">
        <f t="shared" ca="1" si="6"/>
        <v>*</v>
      </c>
    </row>
    <row r="413" spans="63:68" x14ac:dyDescent="0.15">
      <c r="BK413" s="68">
        <v>412</v>
      </c>
      <c r="BL413" s="600"/>
      <c r="BM413" s="722"/>
      <c r="BN413" s="410" t="s">
        <v>129</v>
      </c>
      <c r="BO413" s="411"/>
      <c r="BP413" s="44" t="str">
        <f t="shared" ca="1" si="6"/>
        <v/>
      </c>
    </row>
    <row r="414" spans="63:68" x14ac:dyDescent="0.15">
      <c r="BK414" s="68">
        <v>413</v>
      </c>
      <c r="BL414" s="600"/>
      <c r="BM414" s="722"/>
      <c r="BN414" s="410" t="s">
        <v>59</v>
      </c>
      <c r="BO414" s="411"/>
      <c r="BP414" s="44" t="str">
        <f t="shared" ca="1" si="6"/>
        <v>*</v>
      </c>
    </row>
    <row r="415" spans="63:68" x14ac:dyDescent="0.15">
      <c r="BK415" s="68">
        <v>414</v>
      </c>
      <c r="BL415" s="600"/>
      <c r="BM415" s="722"/>
      <c r="BN415" s="410" t="s">
        <v>281</v>
      </c>
      <c r="BO415" s="411"/>
      <c r="BP415" s="44" t="str">
        <f t="shared" ca="1" si="6"/>
        <v>活動内容_その他内容</v>
      </c>
    </row>
    <row r="416" spans="63:68" x14ac:dyDescent="0.15">
      <c r="BK416" s="68">
        <v>415</v>
      </c>
      <c r="BL416" s="532"/>
      <c r="BM416" s="723"/>
      <c r="BN416" s="441" t="s">
        <v>60</v>
      </c>
      <c r="BO416" s="431"/>
      <c r="BP416" s="44" t="str">
        <f t="shared" ca="1" si="6"/>
        <v>活動内容_備考○○○○○○○○○</v>
      </c>
    </row>
    <row r="417" spans="63:68" x14ac:dyDescent="0.15">
      <c r="BK417" s="68">
        <v>416</v>
      </c>
      <c r="BL417" s="721" t="s">
        <v>221</v>
      </c>
      <c r="BM417" s="420" t="s">
        <v>52</v>
      </c>
      <c r="BN417" s="421"/>
      <c r="BO417" s="422"/>
      <c r="BP417" s="44" t="str">
        <f t="shared" ca="1" si="6"/>
        <v>*</v>
      </c>
    </row>
    <row r="418" spans="63:68" x14ac:dyDescent="0.15">
      <c r="BK418" s="68">
        <v>417</v>
      </c>
      <c r="BL418" s="704"/>
      <c r="BM418" s="456" t="s">
        <v>222</v>
      </c>
      <c r="BN418" s="457"/>
      <c r="BO418" s="411"/>
      <c r="BP418" s="44" t="str">
        <f t="shared" ca="1" si="6"/>
        <v/>
      </c>
    </row>
    <row r="419" spans="63:68" x14ac:dyDescent="0.15">
      <c r="BK419" s="68">
        <v>418</v>
      </c>
      <c r="BL419" s="704"/>
      <c r="BM419" s="456" t="s">
        <v>223</v>
      </c>
      <c r="BN419" s="457"/>
      <c r="BO419" s="411"/>
      <c r="BP419" s="44" t="str">
        <f t="shared" ca="1" si="6"/>
        <v/>
      </c>
    </row>
    <row r="420" spans="63:68" x14ac:dyDescent="0.15">
      <c r="BK420" s="68">
        <v>419</v>
      </c>
      <c r="BL420" s="704"/>
      <c r="BM420" s="456" t="s">
        <v>224</v>
      </c>
      <c r="BN420" s="457"/>
      <c r="BO420" s="411"/>
      <c r="BP420" s="44" t="str">
        <f t="shared" ca="1" si="6"/>
        <v/>
      </c>
    </row>
    <row r="421" spans="63:68" x14ac:dyDescent="0.15">
      <c r="BK421" s="68">
        <v>420</v>
      </c>
      <c r="BL421" s="704"/>
      <c r="BM421" s="456" t="s">
        <v>225</v>
      </c>
      <c r="BN421" s="457"/>
      <c r="BO421" s="411"/>
      <c r="BP421" s="44" t="str">
        <f t="shared" ca="1" si="6"/>
        <v/>
      </c>
    </row>
    <row r="422" spans="63:68" x14ac:dyDescent="0.15">
      <c r="BK422" s="68">
        <v>421</v>
      </c>
      <c r="BL422" s="704"/>
      <c r="BM422" s="456" t="s">
        <v>226</v>
      </c>
      <c r="BN422" s="457"/>
      <c r="BO422" s="411"/>
      <c r="BP422" s="44" t="str">
        <f t="shared" ca="1" si="6"/>
        <v/>
      </c>
    </row>
    <row r="423" spans="63:68" ht="13.5" customHeight="1" x14ac:dyDescent="0.15">
      <c r="BK423" s="68">
        <v>422</v>
      </c>
      <c r="BL423" s="704"/>
      <c r="BM423" s="456" t="s">
        <v>227</v>
      </c>
      <c r="BN423" s="457"/>
      <c r="BO423" s="411"/>
      <c r="BP423" s="44" t="str">
        <f t="shared" ca="1" si="6"/>
        <v/>
      </c>
    </row>
    <row r="424" spans="63:68" x14ac:dyDescent="0.15">
      <c r="BK424" s="68">
        <v>423</v>
      </c>
      <c r="BL424" s="704"/>
      <c r="BM424" s="456" t="s">
        <v>228</v>
      </c>
      <c r="BN424" s="457"/>
      <c r="BO424" s="411"/>
      <c r="BP424" s="44" t="str">
        <f t="shared" ca="1" si="6"/>
        <v/>
      </c>
    </row>
    <row r="425" spans="63:68" x14ac:dyDescent="0.15">
      <c r="BK425" s="68">
        <v>424</v>
      </c>
      <c r="BL425" s="705"/>
      <c r="BM425" s="429" t="s">
        <v>229</v>
      </c>
      <c r="BN425" s="430"/>
      <c r="BO425" s="431"/>
      <c r="BP425" s="44" t="str">
        <f t="shared" ca="1" si="6"/>
        <v/>
      </c>
    </row>
    <row r="426" spans="63:68" x14ac:dyDescent="0.15">
      <c r="BK426" s="68">
        <v>425</v>
      </c>
      <c r="BL426" s="737" t="s">
        <v>230</v>
      </c>
      <c r="BM426" s="420" t="s">
        <v>176</v>
      </c>
      <c r="BN426" s="421"/>
      <c r="BO426" s="422"/>
      <c r="BP426" s="44" t="str">
        <f t="shared" ca="1" si="6"/>
        <v/>
      </c>
    </row>
    <row r="427" spans="63:68" x14ac:dyDescent="0.15">
      <c r="BK427" s="68">
        <v>426</v>
      </c>
      <c r="BL427" s="600"/>
      <c r="BM427" s="456" t="s">
        <v>231</v>
      </c>
      <c r="BN427" s="457"/>
      <c r="BO427" s="411"/>
      <c r="BP427" s="44" t="str">
        <f t="shared" ca="1" si="6"/>
        <v>*</v>
      </c>
    </row>
    <row r="428" spans="63:68" x14ac:dyDescent="0.15">
      <c r="BK428" s="68">
        <v>427</v>
      </c>
      <c r="BL428" s="600"/>
      <c r="BM428" s="456" t="s">
        <v>232</v>
      </c>
      <c r="BN428" s="457"/>
      <c r="BO428" s="411"/>
      <c r="BP428" s="44" t="str">
        <f t="shared" ca="1" si="6"/>
        <v/>
      </c>
    </row>
    <row r="429" spans="63:68" x14ac:dyDescent="0.15">
      <c r="BK429" s="68">
        <v>428</v>
      </c>
      <c r="BL429" s="600"/>
      <c r="BM429" s="456" t="s">
        <v>233</v>
      </c>
      <c r="BN429" s="457"/>
      <c r="BO429" s="411"/>
      <c r="BP429" s="44" t="str">
        <f t="shared" ca="1" si="6"/>
        <v/>
      </c>
    </row>
    <row r="430" spans="63:68" x14ac:dyDescent="0.15">
      <c r="BK430" s="68">
        <v>429</v>
      </c>
      <c r="BL430" s="600"/>
      <c r="BM430" s="456" t="s">
        <v>234</v>
      </c>
      <c r="BN430" s="457"/>
      <c r="BO430" s="411"/>
      <c r="BP430" s="44" t="str">
        <f t="shared" ca="1" si="6"/>
        <v/>
      </c>
    </row>
    <row r="431" spans="63:68" x14ac:dyDescent="0.15">
      <c r="BK431" s="68">
        <v>430</v>
      </c>
      <c r="BL431" s="600"/>
      <c r="BM431" s="456" t="s">
        <v>235</v>
      </c>
      <c r="BN431" s="457"/>
      <c r="BO431" s="411"/>
      <c r="BP431" s="44" t="str">
        <f t="shared" ca="1" si="6"/>
        <v/>
      </c>
    </row>
    <row r="432" spans="63:68" x14ac:dyDescent="0.15">
      <c r="BK432" s="68">
        <v>431</v>
      </c>
      <c r="BL432" s="600"/>
      <c r="BM432" s="456" t="s">
        <v>236</v>
      </c>
      <c r="BN432" s="457"/>
      <c r="BO432" s="411"/>
      <c r="BP432" s="44" t="str">
        <f t="shared" ca="1" si="6"/>
        <v/>
      </c>
    </row>
    <row r="433" spans="63:68" x14ac:dyDescent="0.15">
      <c r="BK433" s="68">
        <v>432</v>
      </c>
      <c r="BL433" s="532"/>
      <c r="BM433" s="429" t="s">
        <v>33</v>
      </c>
      <c r="BN433" s="430"/>
      <c r="BO433" s="431"/>
      <c r="BP433" s="44" t="str">
        <f t="shared" ca="1" si="6"/>
        <v/>
      </c>
    </row>
    <row r="434" spans="63:68" x14ac:dyDescent="0.15">
      <c r="BK434" s="68">
        <v>433</v>
      </c>
      <c r="BL434" s="715" t="s">
        <v>237</v>
      </c>
      <c r="BM434" s="727" t="s">
        <v>238</v>
      </c>
      <c r="BN434" s="728"/>
      <c r="BO434" s="79" t="s">
        <v>239</v>
      </c>
      <c r="BP434" s="44" t="str">
        <f t="shared" ca="1" si="6"/>
        <v>*</v>
      </c>
    </row>
    <row r="435" spans="63:68" x14ac:dyDescent="0.15">
      <c r="BK435" s="68">
        <v>434</v>
      </c>
      <c r="BL435" s="600"/>
      <c r="BM435" s="729"/>
      <c r="BN435" s="730"/>
      <c r="BO435" s="80" t="s">
        <v>240</v>
      </c>
      <c r="BP435" s="44" t="str">
        <f t="shared" ca="1" si="6"/>
        <v/>
      </c>
    </row>
    <row r="436" spans="63:68" x14ac:dyDescent="0.15">
      <c r="BK436" s="68">
        <v>435</v>
      </c>
      <c r="BL436" s="600"/>
      <c r="BM436" s="727" t="s">
        <v>241</v>
      </c>
      <c r="BN436" s="728"/>
      <c r="BO436" s="79" t="s">
        <v>239</v>
      </c>
      <c r="BP436" s="44" t="str">
        <f t="shared" ca="1" si="6"/>
        <v>*</v>
      </c>
    </row>
    <row r="437" spans="63:68" x14ac:dyDescent="0.15">
      <c r="BK437" s="68">
        <v>436</v>
      </c>
      <c r="BL437" s="600"/>
      <c r="BM437" s="729"/>
      <c r="BN437" s="730"/>
      <c r="BO437" s="80" t="s">
        <v>240</v>
      </c>
      <c r="BP437" s="44" t="str">
        <f t="shared" ca="1" si="6"/>
        <v/>
      </c>
    </row>
    <row r="438" spans="63:68" x14ac:dyDescent="0.15">
      <c r="BK438" s="68">
        <v>437</v>
      </c>
      <c r="BL438" s="600"/>
      <c r="BM438" s="727" t="s">
        <v>242</v>
      </c>
      <c r="BN438" s="728"/>
      <c r="BO438" s="79" t="s">
        <v>239</v>
      </c>
      <c r="BP438" s="44" t="str">
        <f t="shared" ca="1" si="6"/>
        <v>*</v>
      </c>
    </row>
    <row r="439" spans="63:68" x14ac:dyDescent="0.15">
      <c r="BK439" s="68">
        <v>438</v>
      </c>
      <c r="BL439" s="600"/>
      <c r="BM439" s="729"/>
      <c r="BN439" s="730"/>
      <c r="BO439" s="80" t="s">
        <v>240</v>
      </c>
      <c r="BP439" s="44" t="str">
        <f t="shared" ca="1" si="6"/>
        <v/>
      </c>
    </row>
    <row r="440" spans="63:68" x14ac:dyDescent="0.15">
      <c r="BK440" s="68">
        <v>439</v>
      </c>
      <c r="BL440" s="600"/>
      <c r="BM440" s="731" t="s">
        <v>243</v>
      </c>
      <c r="BN440" s="732"/>
      <c r="BO440" s="79" t="s">
        <v>239</v>
      </c>
      <c r="BP440" s="44" t="str">
        <f t="shared" ca="1" si="6"/>
        <v/>
      </c>
    </row>
    <row r="441" spans="63:68" x14ac:dyDescent="0.15">
      <c r="BK441" s="68">
        <v>440</v>
      </c>
      <c r="BL441" s="600"/>
      <c r="BM441" s="733"/>
      <c r="BN441" s="734"/>
      <c r="BO441" s="81" t="s">
        <v>240</v>
      </c>
      <c r="BP441" s="44" t="str">
        <f t="shared" ca="1" si="6"/>
        <v>*</v>
      </c>
    </row>
    <row r="442" spans="63:68" x14ac:dyDescent="0.15">
      <c r="BK442" s="68">
        <v>441</v>
      </c>
      <c r="BL442" s="600"/>
      <c r="BM442" s="727" t="s">
        <v>244</v>
      </c>
      <c r="BN442" s="728"/>
      <c r="BO442" s="79" t="s">
        <v>239</v>
      </c>
      <c r="BP442" s="44" t="str">
        <f t="shared" ca="1" si="6"/>
        <v/>
      </c>
    </row>
    <row r="443" spans="63:68" x14ac:dyDescent="0.15">
      <c r="BK443" s="68">
        <v>442</v>
      </c>
      <c r="BL443" s="600"/>
      <c r="BM443" s="729"/>
      <c r="BN443" s="730"/>
      <c r="BO443" s="80" t="s">
        <v>240</v>
      </c>
      <c r="BP443" s="44" t="str">
        <f t="shared" ca="1" si="6"/>
        <v>*</v>
      </c>
    </row>
    <row r="444" spans="63:68" x14ac:dyDescent="0.15">
      <c r="BK444" s="68">
        <v>443</v>
      </c>
      <c r="BL444" s="600"/>
      <c r="BM444" s="735" t="s">
        <v>245</v>
      </c>
      <c r="BN444" s="736"/>
      <c r="BO444" s="82" t="s">
        <v>309</v>
      </c>
      <c r="BP444" s="44">
        <f t="shared" ca="1" si="6"/>
        <v>1</v>
      </c>
    </row>
    <row r="445" spans="63:68" x14ac:dyDescent="0.15">
      <c r="BK445" s="68">
        <v>444</v>
      </c>
      <c r="BL445" s="600"/>
      <c r="BM445" s="731" t="s">
        <v>247</v>
      </c>
      <c r="BN445" s="732"/>
      <c r="BO445" s="79" t="s">
        <v>239</v>
      </c>
      <c r="BP445" s="44" t="str">
        <f t="shared" ca="1" si="6"/>
        <v>*</v>
      </c>
    </row>
    <row r="446" spans="63:68" x14ac:dyDescent="0.15">
      <c r="BK446" s="68">
        <v>445</v>
      </c>
      <c r="BL446" s="600"/>
      <c r="BM446" s="733"/>
      <c r="BN446" s="734"/>
      <c r="BO446" s="81" t="s">
        <v>240</v>
      </c>
      <c r="BP446" s="44" t="str">
        <f t="shared" ca="1" si="6"/>
        <v/>
      </c>
    </row>
    <row r="447" spans="63:68" x14ac:dyDescent="0.15">
      <c r="BK447" s="68">
        <v>446</v>
      </c>
      <c r="BL447" s="600"/>
      <c r="BM447" s="727" t="s">
        <v>248</v>
      </c>
      <c r="BN447" s="728"/>
      <c r="BO447" s="79" t="s">
        <v>239</v>
      </c>
      <c r="BP447" s="44" t="str">
        <f t="shared" ca="1" si="6"/>
        <v>*</v>
      </c>
    </row>
    <row r="448" spans="63:68" x14ac:dyDescent="0.15">
      <c r="BK448" s="68">
        <v>447</v>
      </c>
      <c r="BL448" s="600"/>
      <c r="BM448" s="729"/>
      <c r="BN448" s="730"/>
      <c r="BO448" s="80" t="s">
        <v>240</v>
      </c>
      <c r="BP448" s="44" t="str">
        <f t="shared" ca="1" si="6"/>
        <v/>
      </c>
    </row>
    <row r="449" spans="63:68" x14ac:dyDescent="0.15">
      <c r="BK449" s="68">
        <v>448</v>
      </c>
      <c r="BL449" s="600"/>
      <c r="BM449" s="727" t="s">
        <v>249</v>
      </c>
      <c r="BN449" s="728"/>
      <c r="BO449" s="79" t="s">
        <v>239</v>
      </c>
      <c r="BP449" s="44" t="str">
        <f t="shared" ca="1" si="6"/>
        <v>*</v>
      </c>
    </row>
    <row r="450" spans="63:68" x14ac:dyDescent="0.15">
      <c r="BK450" s="68">
        <v>449</v>
      </c>
      <c r="BL450" s="600"/>
      <c r="BM450" s="729"/>
      <c r="BN450" s="730"/>
      <c r="BO450" s="80" t="s">
        <v>240</v>
      </c>
      <c r="BP450" s="44" t="str">
        <f t="shared" ca="1" si="6"/>
        <v/>
      </c>
    </row>
    <row r="451" spans="63:68" x14ac:dyDescent="0.15">
      <c r="BK451" s="68">
        <v>450</v>
      </c>
      <c r="BL451" s="600"/>
      <c r="BM451" s="727" t="s">
        <v>250</v>
      </c>
      <c r="BN451" s="728"/>
      <c r="BO451" s="79" t="s">
        <v>239</v>
      </c>
      <c r="BP451" s="44" t="str">
        <f t="shared" ca="1" si="6"/>
        <v/>
      </c>
    </row>
    <row r="452" spans="63:68" x14ac:dyDescent="0.15">
      <c r="BK452" s="68">
        <v>451</v>
      </c>
      <c r="BL452" s="600"/>
      <c r="BM452" s="729"/>
      <c r="BN452" s="730"/>
      <c r="BO452" s="80" t="s">
        <v>240</v>
      </c>
      <c r="BP452" s="44" t="str">
        <f t="shared" ca="1" si="6"/>
        <v>*</v>
      </c>
    </row>
    <row r="453" spans="63:68" x14ac:dyDescent="0.15">
      <c r="BK453" s="68">
        <v>452</v>
      </c>
      <c r="BL453" s="600"/>
      <c r="BM453" s="727" t="s">
        <v>251</v>
      </c>
      <c r="BN453" s="728"/>
      <c r="BO453" s="79" t="s">
        <v>239</v>
      </c>
      <c r="BP453" s="44" t="str">
        <f t="shared" ca="1" si="6"/>
        <v/>
      </c>
    </row>
    <row r="454" spans="63:68" x14ac:dyDescent="0.15">
      <c r="BK454" s="68">
        <v>453</v>
      </c>
      <c r="BL454" s="600"/>
      <c r="BM454" s="729"/>
      <c r="BN454" s="730"/>
      <c r="BO454" s="80" t="s">
        <v>240</v>
      </c>
      <c r="BP454" s="44" t="str">
        <f t="shared" ca="1" si="6"/>
        <v>*</v>
      </c>
    </row>
    <row r="455" spans="63:68" x14ac:dyDescent="0.15">
      <c r="BK455" s="68">
        <v>454</v>
      </c>
      <c r="BL455" s="600"/>
      <c r="BM455" s="727" t="s">
        <v>252</v>
      </c>
      <c r="BN455" s="728"/>
      <c r="BO455" s="79" t="s">
        <v>239</v>
      </c>
      <c r="BP455" s="44" t="str">
        <f t="shared" ca="1" si="6"/>
        <v>*</v>
      </c>
    </row>
    <row r="456" spans="63:68" x14ac:dyDescent="0.15">
      <c r="BK456" s="68">
        <v>455</v>
      </c>
      <c r="BL456" s="600"/>
      <c r="BM456" s="729"/>
      <c r="BN456" s="730"/>
      <c r="BO456" s="80" t="s">
        <v>240</v>
      </c>
      <c r="BP456" s="44" t="str">
        <f t="shared" ca="1" si="6"/>
        <v/>
      </c>
    </row>
    <row r="457" spans="63:68" x14ac:dyDescent="0.15">
      <c r="BK457" s="68">
        <v>456</v>
      </c>
      <c r="BL457" s="600"/>
      <c r="BM457" s="727" t="s">
        <v>253</v>
      </c>
      <c r="BN457" s="728"/>
      <c r="BO457" s="79" t="s">
        <v>239</v>
      </c>
      <c r="BP457" s="44" t="str">
        <f t="shared" ca="1" si="6"/>
        <v/>
      </c>
    </row>
    <row r="458" spans="63:68" x14ac:dyDescent="0.15">
      <c r="BK458" s="68">
        <v>457</v>
      </c>
      <c r="BL458" s="600"/>
      <c r="BM458" s="729"/>
      <c r="BN458" s="730"/>
      <c r="BO458" s="80" t="s">
        <v>240</v>
      </c>
      <c r="BP458" s="44" t="str">
        <f t="shared" ca="1" si="6"/>
        <v>*</v>
      </c>
    </row>
    <row r="459" spans="63:68" x14ac:dyDescent="0.15">
      <c r="BK459" s="68">
        <v>458</v>
      </c>
      <c r="BL459" s="600"/>
      <c r="BM459" s="727" t="s">
        <v>254</v>
      </c>
      <c r="BN459" s="728"/>
      <c r="BO459" s="79" t="s">
        <v>239</v>
      </c>
      <c r="BP459" s="44" t="str">
        <f t="shared" ca="1" si="6"/>
        <v/>
      </c>
    </row>
    <row r="460" spans="63:68" x14ac:dyDescent="0.15">
      <c r="BK460" s="68">
        <v>459</v>
      </c>
      <c r="BL460" s="600"/>
      <c r="BM460" s="729"/>
      <c r="BN460" s="730"/>
      <c r="BO460" s="80" t="s">
        <v>240</v>
      </c>
      <c r="BP460" s="44" t="str">
        <f t="shared" ca="1" si="6"/>
        <v>*</v>
      </c>
    </row>
    <row r="461" spans="63:68" x14ac:dyDescent="0.15">
      <c r="BK461" s="68">
        <v>460</v>
      </c>
      <c r="BL461" s="600"/>
      <c r="BM461" s="727" t="s">
        <v>255</v>
      </c>
      <c r="BN461" s="728"/>
      <c r="BO461" s="79" t="s">
        <v>239</v>
      </c>
      <c r="BP461" s="44" t="str">
        <f t="shared" ca="1" si="6"/>
        <v>*</v>
      </c>
    </row>
    <row r="462" spans="63:68" x14ac:dyDescent="0.15">
      <c r="BK462" s="68">
        <v>461</v>
      </c>
      <c r="BL462" s="600"/>
      <c r="BM462" s="729"/>
      <c r="BN462" s="730"/>
      <c r="BO462" s="80" t="s">
        <v>240</v>
      </c>
      <c r="BP462" s="44" t="str">
        <f t="shared" ca="1" si="6"/>
        <v/>
      </c>
    </row>
    <row r="463" spans="63:68" x14ac:dyDescent="0.15">
      <c r="BK463" s="68">
        <v>462</v>
      </c>
      <c r="BL463" s="600"/>
      <c r="BM463" s="727" t="s">
        <v>256</v>
      </c>
      <c r="BN463" s="728"/>
      <c r="BO463" s="79" t="s">
        <v>239</v>
      </c>
      <c r="BP463" s="44" t="str">
        <f t="shared" ca="1" si="6"/>
        <v>*</v>
      </c>
    </row>
    <row r="464" spans="63:68" x14ac:dyDescent="0.15">
      <c r="BK464" s="68">
        <v>463</v>
      </c>
      <c r="BL464" s="600"/>
      <c r="BM464" s="729"/>
      <c r="BN464" s="730"/>
      <c r="BO464" s="80" t="s">
        <v>240</v>
      </c>
      <c r="BP464" s="44" t="str">
        <f t="shared" ref="BP464:BP473" ca="1" si="7">IF(ISERROR(IF(INDIRECT("入力シート!" &amp; $BP$1 &amp; ROW())="", "", INDIRECT("入力シート!" &amp; $BP$1 &amp; ROW()))), "", IF(INDIRECT("入力シート!" &amp; $BP$1 &amp; ROW())="", "", INDIRECT("入力シート!" &amp; $BP$1 &amp; ROW())))</f>
        <v/>
      </c>
    </row>
    <row r="465" spans="63:68" x14ac:dyDescent="0.15">
      <c r="BK465" s="68">
        <v>464</v>
      </c>
      <c r="BL465" s="600"/>
      <c r="BM465" s="727" t="s">
        <v>257</v>
      </c>
      <c r="BN465" s="728"/>
      <c r="BO465" s="79" t="s">
        <v>239</v>
      </c>
      <c r="BP465" s="44" t="str">
        <f t="shared" ca="1" si="7"/>
        <v>*</v>
      </c>
    </row>
    <row r="466" spans="63:68" x14ac:dyDescent="0.15">
      <c r="BK466" s="68">
        <v>465</v>
      </c>
      <c r="BL466" s="600"/>
      <c r="BM466" s="729"/>
      <c r="BN466" s="730"/>
      <c r="BO466" s="80" t="s">
        <v>240</v>
      </c>
      <c r="BP466" s="44" t="str">
        <f t="shared" ca="1" si="7"/>
        <v/>
      </c>
    </row>
    <row r="467" spans="63:68" x14ac:dyDescent="0.15">
      <c r="BK467" s="68">
        <v>466</v>
      </c>
      <c r="BL467" s="600"/>
      <c r="BM467" s="727" t="s">
        <v>258</v>
      </c>
      <c r="BN467" s="728"/>
      <c r="BO467" s="79" t="s">
        <v>239</v>
      </c>
      <c r="BP467" s="44" t="str">
        <f t="shared" ca="1" si="7"/>
        <v/>
      </c>
    </row>
    <row r="468" spans="63:68" x14ac:dyDescent="0.15">
      <c r="BK468" s="68">
        <v>467</v>
      </c>
      <c r="BL468" s="600"/>
      <c r="BM468" s="729"/>
      <c r="BN468" s="730"/>
      <c r="BO468" s="80" t="s">
        <v>240</v>
      </c>
      <c r="BP468" s="44" t="str">
        <f t="shared" ca="1" si="7"/>
        <v>*</v>
      </c>
    </row>
    <row r="469" spans="63:68" x14ac:dyDescent="0.15">
      <c r="BK469" s="68">
        <v>468</v>
      </c>
      <c r="BL469" s="600"/>
      <c r="BM469" s="727" t="s">
        <v>259</v>
      </c>
      <c r="BN469" s="728"/>
      <c r="BO469" s="79" t="s">
        <v>239</v>
      </c>
      <c r="BP469" s="44" t="str">
        <f t="shared" ca="1" si="7"/>
        <v/>
      </c>
    </row>
    <row r="470" spans="63:68" x14ac:dyDescent="0.15">
      <c r="BK470" s="68">
        <v>469</v>
      </c>
      <c r="BL470" s="600"/>
      <c r="BM470" s="729"/>
      <c r="BN470" s="730"/>
      <c r="BO470" s="80" t="s">
        <v>240</v>
      </c>
      <c r="BP470" s="44" t="str">
        <f t="shared" ca="1" si="7"/>
        <v>*</v>
      </c>
    </row>
    <row r="471" spans="63:68" x14ac:dyDescent="0.15">
      <c r="BK471" s="68">
        <v>470</v>
      </c>
      <c r="BL471" s="600"/>
      <c r="BM471" s="727" t="s">
        <v>260</v>
      </c>
      <c r="BN471" s="728"/>
      <c r="BO471" s="79" t="s">
        <v>239</v>
      </c>
      <c r="BP471" s="44" t="str">
        <f t="shared" ca="1" si="7"/>
        <v>*</v>
      </c>
    </row>
    <row r="472" spans="63:68" x14ac:dyDescent="0.15">
      <c r="BK472" s="68">
        <v>471</v>
      </c>
      <c r="BL472" s="532"/>
      <c r="BM472" s="729"/>
      <c r="BN472" s="730"/>
      <c r="BO472" s="80" t="s">
        <v>240</v>
      </c>
      <c r="BP472" s="44" t="str">
        <f t="shared" ca="1" si="7"/>
        <v/>
      </c>
    </row>
    <row r="473" spans="63:68" x14ac:dyDescent="0.15">
      <c r="BK473" s="68">
        <v>472</v>
      </c>
      <c r="BL473" s="724" t="s">
        <v>60</v>
      </c>
      <c r="BM473" s="724"/>
      <c r="BN473" s="724"/>
      <c r="BO473" s="725"/>
      <c r="BP473" s="44" t="str">
        <f t="shared" ca="1" si="7"/>
        <v>全体の備考○○○○○○○○○○○○○○○○○○○○○○○○○○○○○○○○○○○○○○○○
△△△△△△△△△△△△△△△
◇◇◇◇◇◇◇◇◇◇◇◇◇◇◇</v>
      </c>
    </row>
  </sheetData>
  <mergeCells count="1413">
    <mergeCell ref="BL4:BL7"/>
    <mergeCell ref="BM4:BO4"/>
    <mergeCell ref="A5:B8"/>
    <mergeCell ref="C5:I5"/>
    <mergeCell ref="J5:BG5"/>
    <mergeCell ref="C14:I15"/>
    <mergeCell ref="J14:N14"/>
    <mergeCell ref="O14:R14"/>
    <mergeCell ref="S14:AD14"/>
    <mergeCell ref="AE14:AF14"/>
    <mergeCell ref="AR11:BF11"/>
    <mergeCell ref="BM11:BO11"/>
    <mergeCell ref="C12:I13"/>
    <mergeCell ref="J12:K12"/>
    <mergeCell ref="A1:BG1"/>
    <mergeCell ref="BL2:BO2"/>
    <mergeCell ref="A3:I3"/>
    <mergeCell ref="J3:AA3"/>
    <mergeCell ref="AB3:AF3"/>
    <mergeCell ref="AG3:AP3"/>
    <mergeCell ref="AQ3:AV3"/>
    <mergeCell ref="AW3:BG3"/>
    <mergeCell ref="BL3:BM3"/>
    <mergeCell ref="A9:B33"/>
    <mergeCell ref="C9:I10"/>
    <mergeCell ref="J9:K9"/>
    <mergeCell ref="L9:R9"/>
    <mergeCell ref="S9:T9"/>
    <mergeCell ref="U9:AA9"/>
    <mergeCell ref="AB9:AC9"/>
    <mergeCell ref="AD9:AG9"/>
    <mergeCell ref="AW6:BA7"/>
    <mergeCell ref="BB6:BG7"/>
    <mergeCell ref="BN6:BO6"/>
    <mergeCell ref="C7:I8"/>
    <mergeCell ref="J7:AE8"/>
    <mergeCell ref="BN7:BO7"/>
    <mergeCell ref="BM10:BO10"/>
    <mergeCell ref="C11:I11"/>
    <mergeCell ref="J11:K11"/>
    <mergeCell ref="L11:R11"/>
    <mergeCell ref="S11:T11"/>
    <mergeCell ref="U11:AA11"/>
    <mergeCell ref="AB11:AC11"/>
    <mergeCell ref="AD11:AJ11"/>
    <mergeCell ref="AK11:AL11"/>
    <mergeCell ref="AM11:AP11"/>
    <mergeCell ref="BM14:BO14"/>
    <mergeCell ref="BN5:BO5"/>
    <mergeCell ref="C6:I6"/>
    <mergeCell ref="J6:AE6"/>
    <mergeCell ref="AF6:AJ7"/>
    <mergeCell ref="AK6:AV7"/>
    <mergeCell ref="AY9:AZ9"/>
    <mergeCell ref="BA9:BC9"/>
    <mergeCell ref="BE9:BG9"/>
    <mergeCell ref="BM9:BO9"/>
    <mergeCell ref="J10:N10"/>
    <mergeCell ref="O10:AE10"/>
    <mergeCell ref="AF10:AJ10"/>
    <mergeCell ref="AK10:AT10"/>
    <mergeCell ref="AU10:AW10"/>
    <mergeCell ref="AX10:BG10"/>
    <mergeCell ref="AI9:AJ9"/>
    <mergeCell ref="AK9:AN9"/>
    <mergeCell ref="AO9:AP9"/>
    <mergeCell ref="AQ9:AR9"/>
    <mergeCell ref="AS9:AV9"/>
    <mergeCell ref="AW9:AX9"/>
    <mergeCell ref="AY15:AZ15"/>
    <mergeCell ref="AG14:AH14"/>
    <mergeCell ref="AI14:AO14"/>
    <mergeCell ref="AP14:AQ14"/>
    <mergeCell ref="AR14:AX14"/>
    <mergeCell ref="AY14:AZ14"/>
    <mergeCell ref="BA14:BG14"/>
    <mergeCell ref="BM12:BO12"/>
    <mergeCell ref="J13:K13"/>
    <mergeCell ref="L13:O13"/>
    <mergeCell ref="Q13:BF13"/>
    <mergeCell ref="BM13:BO13"/>
    <mergeCell ref="L12:R12"/>
    <mergeCell ref="S12:T12"/>
    <mergeCell ref="U12:AA12"/>
    <mergeCell ref="AB12:AC12"/>
    <mergeCell ref="AD12:AJ12"/>
    <mergeCell ref="AK12:BG12"/>
    <mergeCell ref="BL8:BL27"/>
    <mergeCell ref="BM8:BO8"/>
    <mergeCell ref="AF8:AJ8"/>
    <mergeCell ref="AK8:AV8"/>
    <mergeCell ref="AW8:BA8"/>
    <mergeCell ref="BB8:BG8"/>
    <mergeCell ref="BM17:BM18"/>
    <mergeCell ref="BN17:BO17"/>
    <mergeCell ref="J18:K18"/>
    <mergeCell ref="L18:Y18"/>
    <mergeCell ref="Z18:AA18"/>
    <mergeCell ref="AB18:AO18"/>
    <mergeCell ref="AP18:AQ18"/>
    <mergeCell ref="AR18:BG18"/>
    <mergeCell ref="BN18:BO18"/>
    <mergeCell ref="J17:K17"/>
    <mergeCell ref="L17:Y17"/>
    <mergeCell ref="Z17:AA17"/>
    <mergeCell ref="AB17:AO17"/>
    <mergeCell ref="AP17:AQ17"/>
    <mergeCell ref="AR17:BG17"/>
    <mergeCell ref="BA15:BG15"/>
    <mergeCell ref="BM15:BO15"/>
    <mergeCell ref="J16:K16"/>
    <mergeCell ref="L16:Y16"/>
    <mergeCell ref="Z16:AA16"/>
    <mergeCell ref="AB16:AO16"/>
    <mergeCell ref="AP16:AQ16"/>
    <mergeCell ref="AR16:BG16"/>
    <mergeCell ref="BM16:BO16"/>
    <mergeCell ref="J15:P15"/>
    <mergeCell ref="Q15:R15"/>
    <mergeCell ref="S15:Y15"/>
    <mergeCell ref="Z15:AA15"/>
    <mergeCell ref="AB15:AH15"/>
    <mergeCell ref="AI15:AO15"/>
    <mergeCell ref="AP15:AQ15"/>
    <mergeCell ref="AR15:AX15"/>
    <mergeCell ref="BN19:BO19"/>
    <mergeCell ref="J20:M20"/>
    <mergeCell ref="N20:BG20"/>
    <mergeCell ref="BN20:BO20"/>
    <mergeCell ref="C21:I24"/>
    <mergeCell ref="J21:N22"/>
    <mergeCell ref="O21:S21"/>
    <mergeCell ref="T21:AG21"/>
    <mergeCell ref="AH21:AK21"/>
    <mergeCell ref="AL21:BG21"/>
    <mergeCell ref="J19:K19"/>
    <mergeCell ref="L19:Y19"/>
    <mergeCell ref="Z19:AA19"/>
    <mergeCell ref="AG19:AJ19"/>
    <mergeCell ref="AK19:BF19"/>
    <mergeCell ref="BM19:BM25"/>
    <mergeCell ref="J23:N23"/>
    <mergeCell ref="O23:AB23"/>
    <mergeCell ref="AC23:AF23"/>
    <mergeCell ref="AG23:AO23"/>
    <mergeCell ref="C16:I20"/>
    <mergeCell ref="C25:I28"/>
    <mergeCell ref="J25:BG28"/>
    <mergeCell ref="BN25:BO25"/>
    <mergeCell ref="BM26:BO26"/>
    <mergeCell ref="BM27:BO27"/>
    <mergeCell ref="BL28:BL33"/>
    <mergeCell ref="BM28:BO28"/>
    <mergeCell ref="C29:I29"/>
    <mergeCell ref="J29:K29"/>
    <mergeCell ref="L29:P29"/>
    <mergeCell ref="AP23:AT23"/>
    <mergeCell ref="AU23:BG23"/>
    <mergeCell ref="BN23:BO23"/>
    <mergeCell ref="J24:N24"/>
    <mergeCell ref="O24:BG24"/>
    <mergeCell ref="BN24:BO24"/>
    <mergeCell ref="BN21:BO21"/>
    <mergeCell ref="O22:S22"/>
    <mergeCell ref="T22:AG22"/>
    <mergeCell ref="AH22:AK22"/>
    <mergeCell ref="AL22:AY22"/>
    <mergeCell ref="AZ22:BG22"/>
    <mergeCell ref="AD30:AG30"/>
    <mergeCell ref="AH30:AI30"/>
    <mergeCell ref="AO30:BE30"/>
    <mergeCell ref="BM30:BO30"/>
    <mergeCell ref="J31:BG33"/>
    <mergeCell ref="BM31:BO31"/>
    <mergeCell ref="BM32:BO32"/>
    <mergeCell ref="BM33:BO33"/>
    <mergeCell ref="C30:I33"/>
    <mergeCell ref="J30:K30"/>
    <mergeCell ref="L30:R30"/>
    <mergeCell ref="S30:T30"/>
    <mergeCell ref="U30:Z30"/>
    <mergeCell ref="AB30:AC30"/>
    <mergeCell ref="AF29:AG29"/>
    <mergeCell ref="AH29:AL29"/>
    <mergeCell ref="AM29:AP29"/>
    <mergeCell ref="AQ29:AU29"/>
    <mergeCell ref="AV29:BG29"/>
    <mergeCell ref="BM29:BO29"/>
    <mergeCell ref="Q29:R29"/>
    <mergeCell ref="S29:T29"/>
    <mergeCell ref="U29:V29"/>
    <mergeCell ref="W29:AA29"/>
    <mergeCell ref="AB29:AC29"/>
    <mergeCell ref="AD29:AE29"/>
    <mergeCell ref="BN34:BO34"/>
    <mergeCell ref="E35:I35"/>
    <mergeCell ref="J35:AE35"/>
    <mergeCell ref="AF35:AK36"/>
    <mergeCell ref="AL35:AV36"/>
    <mergeCell ref="AW35:BA36"/>
    <mergeCell ref="BB35:BG36"/>
    <mergeCell ref="BN35:BO35"/>
    <mergeCell ref="E36:I37"/>
    <mergeCell ref="J36:AE37"/>
    <mergeCell ref="A34:B63"/>
    <mergeCell ref="C34:D39"/>
    <mergeCell ref="E34:I34"/>
    <mergeCell ref="J34:BG34"/>
    <mergeCell ref="BL34:BL98"/>
    <mergeCell ref="BM34:BM47"/>
    <mergeCell ref="E38:I38"/>
    <mergeCell ref="J38:AE38"/>
    <mergeCell ref="AR38:AS38"/>
    <mergeCell ref="AT38:AY38"/>
    <mergeCell ref="BN39:BO39"/>
    <mergeCell ref="C40:D45"/>
    <mergeCell ref="E40:I40"/>
    <mergeCell ref="J40:BG40"/>
    <mergeCell ref="BN40:BO40"/>
    <mergeCell ref="E41:I41"/>
    <mergeCell ref="J41:AE41"/>
    <mergeCell ref="AF41:AK42"/>
    <mergeCell ref="AL41:AV42"/>
    <mergeCell ref="AW41:BA42"/>
    <mergeCell ref="AZ38:BA38"/>
    <mergeCell ref="BB38:BC38"/>
    <mergeCell ref="BD38:BE38"/>
    <mergeCell ref="BF38:BG38"/>
    <mergeCell ref="E39:I39"/>
    <mergeCell ref="J39:AE39"/>
    <mergeCell ref="AF39:AK39"/>
    <mergeCell ref="AL39:BG39"/>
    <mergeCell ref="BN36:BN38"/>
    <mergeCell ref="AF37:AK37"/>
    <mergeCell ref="AL37:AV37"/>
    <mergeCell ref="AW37:BA37"/>
    <mergeCell ref="BB37:BE37"/>
    <mergeCell ref="BF37:BG37"/>
    <mergeCell ref="AF38:AK38"/>
    <mergeCell ref="AL38:AM38"/>
    <mergeCell ref="AN38:AO38"/>
    <mergeCell ref="AP38:AQ38"/>
    <mergeCell ref="AR44:AS44"/>
    <mergeCell ref="AT44:AY44"/>
    <mergeCell ref="AZ44:BA44"/>
    <mergeCell ref="BB44:BC44"/>
    <mergeCell ref="BD44:BE44"/>
    <mergeCell ref="BF44:BG44"/>
    <mergeCell ref="E44:I44"/>
    <mergeCell ref="J44:AE44"/>
    <mergeCell ref="AF44:AK44"/>
    <mergeCell ref="AL44:AM44"/>
    <mergeCell ref="AN44:AO44"/>
    <mergeCell ref="AP44:AQ44"/>
    <mergeCell ref="BB41:BG42"/>
    <mergeCell ref="BN41:BO41"/>
    <mergeCell ref="E42:I43"/>
    <mergeCell ref="J42:AE43"/>
    <mergeCell ref="BN42:BN44"/>
    <mergeCell ref="AF43:AK43"/>
    <mergeCell ref="AL43:AV43"/>
    <mergeCell ref="AW43:BA43"/>
    <mergeCell ref="BB43:BE43"/>
    <mergeCell ref="BF43:BG43"/>
    <mergeCell ref="BF49:BG49"/>
    <mergeCell ref="BN49:BO49"/>
    <mergeCell ref="AR50:AS50"/>
    <mergeCell ref="AT50:AY50"/>
    <mergeCell ref="AF47:AK48"/>
    <mergeCell ref="AL47:AV48"/>
    <mergeCell ref="AW47:BA48"/>
    <mergeCell ref="BB47:BG48"/>
    <mergeCell ref="E48:I49"/>
    <mergeCell ref="J48:AE49"/>
    <mergeCell ref="E45:I45"/>
    <mergeCell ref="J45:AE45"/>
    <mergeCell ref="AF45:AK45"/>
    <mergeCell ref="AL45:BG45"/>
    <mergeCell ref="BN45:BN47"/>
    <mergeCell ref="BN48:BO48"/>
    <mergeCell ref="AF49:AK49"/>
    <mergeCell ref="AL49:AV49"/>
    <mergeCell ref="AW49:BA49"/>
    <mergeCell ref="BB49:BE49"/>
    <mergeCell ref="C46:D51"/>
    <mergeCell ref="E46:I46"/>
    <mergeCell ref="J46:BG46"/>
    <mergeCell ref="E47:I47"/>
    <mergeCell ref="J47:AE47"/>
    <mergeCell ref="C52:D57"/>
    <mergeCell ref="E52:I52"/>
    <mergeCell ref="J52:BG52"/>
    <mergeCell ref="BN52:BO52"/>
    <mergeCell ref="E53:I53"/>
    <mergeCell ref="J53:AE53"/>
    <mergeCell ref="AF53:AK54"/>
    <mergeCell ref="AL53:AV54"/>
    <mergeCell ref="AW53:BA54"/>
    <mergeCell ref="BB53:BG54"/>
    <mergeCell ref="AZ50:BA50"/>
    <mergeCell ref="BB50:BC50"/>
    <mergeCell ref="BD50:BE50"/>
    <mergeCell ref="BF50:BG50"/>
    <mergeCell ref="BN50:BO50"/>
    <mergeCell ref="E51:I51"/>
    <mergeCell ref="J51:AE51"/>
    <mergeCell ref="AF51:AK51"/>
    <mergeCell ref="AL51:BG51"/>
    <mergeCell ref="BN51:BO51"/>
    <mergeCell ref="E50:I50"/>
    <mergeCell ref="J50:AE50"/>
    <mergeCell ref="AF50:AK50"/>
    <mergeCell ref="AL50:AM50"/>
    <mergeCell ref="AN50:AO50"/>
    <mergeCell ref="AP50:AQ50"/>
    <mergeCell ref="BM48:BM52"/>
    <mergeCell ref="BB56:BC56"/>
    <mergeCell ref="BD56:BE56"/>
    <mergeCell ref="BF56:BG56"/>
    <mergeCell ref="BN56:BO56"/>
    <mergeCell ref="E57:I57"/>
    <mergeCell ref="J57:AE57"/>
    <mergeCell ref="AF57:AK57"/>
    <mergeCell ref="AL57:BG57"/>
    <mergeCell ref="BN57:BO57"/>
    <mergeCell ref="BN55:BO55"/>
    <mergeCell ref="E56:I56"/>
    <mergeCell ref="J56:AE56"/>
    <mergeCell ref="AF56:AK56"/>
    <mergeCell ref="AL56:AM56"/>
    <mergeCell ref="AN56:AO56"/>
    <mergeCell ref="AP56:AQ56"/>
    <mergeCell ref="AR56:AS56"/>
    <mergeCell ref="AT56:AY56"/>
    <mergeCell ref="AZ56:BA56"/>
    <mergeCell ref="BM53:BM57"/>
    <mergeCell ref="BN53:BO53"/>
    <mergeCell ref="E54:I55"/>
    <mergeCell ref="J54:AE55"/>
    <mergeCell ref="BN54:BO54"/>
    <mergeCell ref="AF55:AK55"/>
    <mergeCell ref="AL55:AV55"/>
    <mergeCell ref="AW55:BA55"/>
    <mergeCell ref="BB55:BE55"/>
    <mergeCell ref="BF55:BG55"/>
    <mergeCell ref="BN59:BO59"/>
    <mergeCell ref="E60:I61"/>
    <mergeCell ref="J60:AE61"/>
    <mergeCell ref="BN60:BO60"/>
    <mergeCell ref="AF61:AK61"/>
    <mergeCell ref="AL61:AV61"/>
    <mergeCell ref="AW61:BA61"/>
    <mergeCell ref="BB61:BE61"/>
    <mergeCell ref="BF61:BG61"/>
    <mergeCell ref="BN61:BO61"/>
    <mergeCell ref="C58:D63"/>
    <mergeCell ref="E58:I58"/>
    <mergeCell ref="J58:BG58"/>
    <mergeCell ref="BM58:BM65"/>
    <mergeCell ref="E59:I59"/>
    <mergeCell ref="J59:AE59"/>
    <mergeCell ref="AF59:AK60"/>
    <mergeCell ref="AL59:AV60"/>
    <mergeCell ref="AW59:BA60"/>
    <mergeCell ref="BB59:BG60"/>
    <mergeCell ref="E63:I63"/>
    <mergeCell ref="J63:AE63"/>
    <mergeCell ref="AF63:AK63"/>
    <mergeCell ref="AL63:BG63"/>
    <mergeCell ref="A64:BG64"/>
    <mergeCell ref="AB66:AF66"/>
    <mergeCell ref="AG66:AP66"/>
    <mergeCell ref="AQ66:AV66"/>
    <mergeCell ref="AW66:BG66"/>
    <mergeCell ref="AR62:AS62"/>
    <mergeCell ref="AT62:AY62"/>
    <mergeCell ref="AZ62:BA62"/>
    <mergeCell ref="BB62:BC62"/>
    <mergeCell ref="BD62:BE62"/>
    <mergeCell ref="BF62:BG62"/>
    <mergeCell ref="E62:I62"/>
    <mergeCell ref="J62:AE62"/>
    <mergeCell ref="AF62:AK62"/>
    <mergeCell ref="AL62:AM62"/>
    <mergeCell ref="AN62:AO62"/>
    <mergeCell ref="AP62:AQ62"/>
    <mergeCell ref="AD68:AJ68"/>
    <mergeCell ref="AK68:AL68"/>
    <mergeCell ref="AM68:AP68"/>
    <mergeCell ref="AR68:BF68"/>
    <mergeCell ref="BN68:BO68"/>
    <mergeCell ref="J69:M69"/>
    <mergeCell ref="N69:BG69"/>
    <mergeCell ref="BN69:BO69"/>
    <mergeCell ref="BM66:BM78"/>
    <mergeCell ref="BN66:BO66"/>
    <mergeCell ref="BN67:BO67"/>
    <mergeCell ref="A68:B73"/>
    <mergeCell ref="C68:I69"/>
    <mergeCell ref="J68:K68"/>
    <mergeCell ref="L68:R68"/>
    <mergeCell ref="S68:T68"/>
    <mergeCell ref="U68:AA68"/>
    <mergeCell ref="AB68:AC68"/>
    <mergeCell ref="AD72:AG72"/>
    <mergeCell ref="AI72:BF72"/>
    <mergeCell ref="BN72:BO72"/>
    <mergeCell ref="J73:M73"/>
    <mergeCell ref="N73:BG73"/>
    <mergeCell ref="BN73:BO73"/>
    <mergeCell ref="C72:I73"/>
    <mergeCell ref="J72:K72"/>
    <mergeCell ref="L72:R72"/>
    <mergeCell ref="S72:T72"/>
    <mergeCell ref="U72:AA72"/>
    <mergeCell ref="AB72:AC72"/>
    <mergeCell ref="AD70:AG70"/>
    <mergeCell ref="AI70:BF70"/>
    <mergeCell ref="BN70:BO70"/>
    <mergeCell ref="J71:M71"/>
    <mergeCell ref="N71:BG71"/>
    <mergeCell ref="BN71:BO71"/>
    <mergeCell ref="C70:I71"/>
    <mergeCell ref="J70:K70"/>
    <mergeCell ref="L70:R70"/>
    <mergeCell ref="S70:T70"/>
    <mergeCell ref="U70:AA70"/>
    <mergeCell ref="AB70:AC70"/>
    <mergeCell ref="AG75:AH75"/>
    <mergeCell ref="AI75:AO75"/>
    <mergeCell ref="AP75:AQ75"/>
    <mergeCell ref="AR75:AX75"/>
    <mergeCell ref="AY75:BG75"/>
    <mergeCell ref="BN75:BO75"/>
    <mergeCell ref="AB74:AC74"/>
    <mergeCell ref="AD74:AJ74"/>
    <mergeCell ref="AK74:BG74"/>
    <mergeCell ref="BN74:BO74"/>
    <mergeCell ref="J75:K75"/>
    <mergeCell ref="L75:O75"/>
    <mergeCell ref="Q75:R75"/>
    <mergeCell ref="S75:V75"/>
    <mergeCell ref="W75:X75"/>
    <mergeCell ref="Y75:AE75"/>
    <mergeCell ref="A74:B87"/>
    <mergeCell ref="C74:I76"/>
    <mergeCell ref="J74:K74"/>
    <mergeCell ref="L74:R74"/>
    <mergeCell ref="S74:T74"/>
    <mergeCell ref="U74:AA74"/>
    <mergeCell ref="J76:M76"/>
    <mergeCell ref="N76:BG76"/>
    <mergeCell ref="J78:M78"/>
    <mergeCell ref="N78:BG78"/>
    <mergeCell ref="BN78:BO78"/>
    <mergeCell ref="C79:I81"/>
    <mergeCell ref="J79:K79"/>
    <mergeCell ref="L79:R79"/>
    <mergeCell ref="S79:T79"/>
    <mergeCell ref="U79:AA79"/>
    <mergeCell ref="AB79:AC79"/>
    <mergeCell ref="AD79:AJ79"/>
    <mergeCell ref="AK79:BG79"/>
    <mergeCell ref="BM79:BM90"/>
    <mergeCell ref="BN76:BO76"/>
    <mergeCell ref="C77:I78"/>
    <mergeCell ref="J77:K77"/>
    <mergeCell ref="L77:R77"/>
    <mergeCell ref="S77:T77"/>
    <mergeCell ref="U77:AA77"/>
    <mergeCell ref="AB77:AC77"/>
    <mergeCell ref="AD77:AJ77"/>
    <mergeCell ref="AK77:BG77"/>
    <mergeCell ref="BN77:BO77"/>
    <mergeCell ref="J81:M81"/>
    <mergeCell ref="N81:BG81"/>
    <mergeCell ref="BN81:BN86"/>
    <mergeCell ref="C82:I83"/>
    <mergeCell ref="J82:K82"/>
    <mergeCell ref="L82:R82"/>
    <mergeCell ref="S82:T82"/>
    <mergeCell ref="U82:AA82"/>
    <mergeCell ref="AB82:AC82"/>
    <mergeCell ref="AD82:AJ82"/>
    <mergeCell ref="BN79:BN80"/>
    <mergeCell ref="J80:K80"/>
    <mergeCell ref="L80:R80"/>
    <mergeCell ref="S80:T80"/>
    <mergeCell ref="U80:AA80"/>
    <mergeCell ref="AB80:AC80"/>
    <mergeCell ref="AD80:AJ80"/>
    <mergeCell ref="AK80:BG80"/>
    <mergeCell ref="AK84:BG84"/>
    <mergeCell ref="J85:M85"/>
    <mergeCell ref="N85:BG85"/>
    <mergeCell ref="C86:I87"/>
    <mergeCell ref="J86:K86"/>
    <mergeCell ref="L86:R86"/>
    <mergeCell ref="S86:T86"/>
    <mergeCell ref="U86:AA86"/>
    <mergeCell ref="AB86:AC86"/>
    <mergeCell ref="AD86:AJ86"/>
    <mergeCell ref="AK82:BG82"/>
    <mergeCell ref="J83:M83"/>
    <mergeCell ref="N83:BG83"/>
    <mergeCell ref="C84:I85"/>
    <mergeCell ref="J84:K84"/>
    <mergeCell ref="L84:R84"/>
    <mergeCell ref="S84:T84"/>
    <mergeCell ref="U84:AA84"/>
    <mergeCell ref="AB84:AC84"/>
    <mergeCell ref="AD84:AJ84"/>
    <mergeCell ref="AB88:AC88"/>
    <mergeCell ref="AD88:AJ88"/>
    <mergeCell ref="AK88:BG88"/>
    <mergeCell ref="BN88:BO88"/>
    <mergeCell ref="J89:M89"/>
    <mergeCell ref="N89:BG89"/>
    <mergeCell ref="BN89:BO89"/>
    <mergeCell ref="AK86:BG86"/>
    <mergeCell ref="J87:M87"/>
    <mergeCell ref="N87:BG87"/>
    <mergeCell ref="BN87:BO87"/>
    <mergeCell ref="A88:B97"/>
    <mergeCell ref="C88:I89"/>
    <mergeCell ref="J88:K88"/>
    <mergeCell ref="L88:R88"/>
    <mergeCell ref="S88:T88"/>
    <mergeCell ref="U88:AA88"/>
    <mergeCell ref="AD92:AJ92"/>
    <mergeCell ref="AK92:BG92"/>
    <mergeCell ref="BM92:BM98"/>
    <mergeCell ref="BN92:BO92"/>
    <mergeCell ref="J93:M93"/>
    <mergeCell ref="N93:BG93"/>
    <mergeCell ref="BN93:BO93"/>
    <mergeCell ref="AD94:AJ94"/>
    <mergeCell ref="AK94:BG94"/>
    <mergeCell ref="BN94:BO94"/>
    <mergeCell ref="C92:I93"/>
    <mergeCell ref="J92:K92"/>
    <mergeCell ref="L92:R92"/>
    <mergeCell ref="S92:T92"/>
    <mergeCell ref="U92:AA92"/>
    <mergeCell ref="AB92:AC92"/>
    <mergeCell ref="AD90:AJ90"/>
    <mergeCell ref="AK90:BG90"/>
    <mergeCell ref="BN90:BO90"/>
    <mergeCell ref="J91:M91"/>
    <mergeCell ref="N91:BG91"/>
    <mergeCell ref="BM91:BO91"/>
    <mergeCell ref="C90:I91"/>
    <mergeCell ref="J90:K90"/>
    <mergeCell ref="L90:R90"/>
    <mergeCell ref="S90:T90"/>
    <mergeCell ref="U90:AA90"/>
    <mergeCell ref="AB90:AC90"/>
    <mergeCell ref="J97:M97"/>
    <mergeCell ref="N97:BG97"/>
    <mergeCell ref="BN97:BO97"/>
    <mergeCell ref="A98:B131"/>
    <mergeCell ref="C98:I99"/>
    <mergeCell ref="J98:K98"/>
    <mergeCell ref="L98:R98"/>
    <mergeCell ref="S98:T98"/>
    <mergeCell ref="U98:Y98"/>
    <mergeCell ref="AA98:AB98"/>
    <mergeCell ref="BN95:BO95"/>
    <mergeCell ref="C96:I97"/>
    <mergeCell ref="J96:K96"/>
    <mergeCell ref="L96:R96"/>
    <mergeCell ref="S96:T96"/>
    <mergeCell ref="U96:AA96"/>
    <mergeCell ref="AB96:AC96"/>
    <mergeCell ref="AD96:AJ96"/>
    <mergeCell ref="AK96:BG96"/>
    <mergeCell ref="BN96:BO96"/>
    <mergeCell ref="C94:I95"/>
    <mergeCell ref="J94:K94"/>
    <mergeCell ref="L94:R94"/>
    <mergeCell ref="S94:T94"/>
    <mergeCell ref="U94:AA94"/>
    <mergeCell ref="AB94:AC94"/>
    <mergeCell ref="J95:M95"/>
    <mergeCell ref="N95:BG95"/>
    <mergeCell ref="AJ100:AM100"/>
    <mergeCell ref="AN100:AO100"/>
    <mergeCell ref="AP100:AS100"/>
    <mergeCell ref="AV100:BG100"/>
    <mergeCell ref="BN100:BO100"/>
    <mergeCell ref="J101:M101"/>
    <mergeCell ref="N101:BG101"/>
    <mergeCell ref="BN101:BO101"/>
    <mergeCell ref="C100:I101"/>
    <mergeCell ref="J100:K100"/>
    <mergeCell ref="L100:R100"/>
    <mergeCell ref="S100:T100"/>
    <mergeCell ref="U100:Y100"/>
    <mergeCell ref="AA100:AB100"/>
    <mergeCell ref="AU98:AX98"/>
    <mergeCell ref="AZ98:BG98"/>
    <mergeCell ref="BN98:BO98"/>
    <mergeCell ref="J99:M99"/>
    <mergeCell ref="N99:BG99"/>
    <mergeCell ref="BL99:BL214"/>
    <mergeCell ref="BM99:BM104"/>
    <mergeCell ref="BN99:BO99"/>
    <mergeCell ref="AC100:AF100"/>
    <mergeCell ref="AH100:AI100"/>
    <mergeCell ref="AC98:AF98"/>
    <mergeCell ref="AG98:AH98"/>
    <mergeCell ref="AI98:AL98"/>
    <mergeCell ref="AM98:AN98"/>
    <mergeCell ref="AO98:AR98"/>
    <mergeCell ref="AS98:AT98"/>
    <mergeCell ref="L104:R104"/>
    <mergeCell ref="S104:T104"/>
    <mergeCell ref="U104:Y104"/>
    <mergeCell ref="AA104:AB104"/>
    <mergeCell ref="AC102:AN102"/>
    <mergeCell ref="AO102:AP102"/>
    <mergeCell ref="BD102:BG102"/>
    <mergeCell ref="BN102:BO102"/>
    <mergeCell ref="J103:M103"/>
    <mergeCell ref="N103:BG103"/>
    <mergeCell ref="BN103:BO103"/>
    <mergeCell ref="C102:I103"/>
    <mergeCell ref="J102:K102"/>
    <mergeCell ref="L102:R102"/>
    <mergeCell ref="S102:T102"/>
    <mergeCell ref="U102:Y102"/>
    <mergeCell ref="AA102:AB102"/>
    <mergeCell ref="AG106:AH106"/>
    <mergeCell ref="AI106:AL106"/>
    <mergeCell ref="AM106:AN106"/>
    <mergeCell ref="AO106:AT106"/>
    <mergeCell ref="AV106:BG106"/>
    <mergeCell ref="BN106:BO106"/>
    <mergeCell ref="C106:I107"/>
    <mergeCell ref="J106:K106"/>
    <mergeCell ref="L106:R106"/>
    <mergeCell ref="S106:T106"/>
    <mergeCell ref="U106:Y106"/>
    <mergeCell ref="AA106:AB106"/>
    <mergeCell ref="J107:M107"/>
    <mergeCell ref="N107:BG107"/>
    <mergeCell ref="AU104:AX104"/>
    <mergeCell ref="AY104:AZ104"/>
    <mergeCell ref="BA104:BD104"/>
    <mergeCell ref="BF104:BG104"/>
    <mergeCell ref="BN104:BO104"/>
    <mergeCell ref="J105:M105"/>
    <mergeCell ref="N105:BG105"/>
    <mergeCell ref="AC104:AF104"/>
    <mergeCell ref="AG104:AH104"/>
    <mergeCell ref="AI104:AL104"/>
    <mergeCell ref="AM104:AN104"/>
    <mergeCell ref="AO104:AR104"/>
    <mergeCell ref="AS104:AT104"/>
    <mergeCell ref="C104:I105"/>
    <mergeCell ref="J104:K104"/>
    <mergeCell ref="BN108:BO108"/>
    <mergeCell ref="J109:M109"/>
    <mergeCell ref="N109:BG109"/>
    <mergeCell ref="BN109:BN110"/>
    <mergeCell ref="C110:I111"/>
    <mergeCell ref="J110:K110"/>
    <mergeCell ref="L110:R110"/>
    <mergeCell ref="S110:T110"/>
    <mergeCell ref="U110:Y110"/>
    <mergeCell ref="AA110:AB110"/>
    <mergeCell ref="BN107:BO107"/>
    <mergeCell ref="C108:I109"/>
    <mergeCell ref="J108:K108"/>
    <mergeCell ref="L108:R108"/>
    <mergeCell ref="S108:T108"/>
    <mergeCell ref="U108:Y108"/>
    <mergeCell ref="AA108:AB108"/>
    <mergeCell ref="AC108:AF108"/>
    <mergeCell ref="AG108:AI108"/>
    <mergeCell ref="AK108:BG108"/>
    <mergeCell ref="AC110:AI110"/>
    <mergeCell ref="AK110:BG110"/>
    <mergeCell ref="J111:M111"/>
    <mergeCell ref="N111:BG111"/>
    <mergeCell ref="BN111:BN118"/>
    <mergeCell ref="C112:I113"/>
    <mergeCell ref="J112:K112"/>
    <mergeCell ref="L112:R112"/>
    <mergeCell ref="S112:T112"/>
    <mergeCell ref="U112:Y112"/>
    <mergeCell ref="AE118:BF118"/>
    <mergeCell ref="BM105:BM126"/>
    <mergeCell ref="BN105:BO105"/>
    <mergeCell ref="AC106:AF106"/>
    <mergeCell ref="Z112:BG112"/>
    <mergeCell ref="J119:M119"/>
    <mergeCell ref="N119:BG119"/>
    <mergeCell ref="BN119:BO119"/>
    <mergeCell ref="C120:I121"/>
    <mergeCell ref="J120:K120"/>
    <mergeCell ref="L120:R120"/>
    <mergeCell ref="S120:T120"/>
    <mergeCell ref="U120:AA120"/>
    <mergeCell ref="C118:I119"/>
    <mergeCell ref="J118:K118"/>
    <mergeCell ref="L118:R118"/>
    <mergeCell ref="S118:T118"/>
    <mergeCell ref="U118:Y118"/>
    <mergeCell ref="AA118:AD118"/>
    <mergeCell ref="N115:BG115"/>
    <mergeCell ref="C116:I117"/>
    <mergeCell ref="J116:K116"/>
    <mergeCell ref="L116:R116"/>
    <mergeCell ref="S116:T116"/>
    <mergeCell ref="U116:Y116"/>
    <mergeCell ref="AA116:AD116"/>
    <mergeCell ref="AE116:BF116"/>
    <mergeCell ref="J117:M117"/>
    <mergeCell ref="N117:BG117"/>
    <mergeCell ref="J113:M113"/>
    <mergeCell ref="N113:BG113"/>
    <mergeCell ref="C114:I115"/>
    <mergeCell ref="J114:K114"/>
    <mergeCell ref="L114:R114"/>
    <mergeCell ref="S114:T114"/>
    <mergeCell ref="U114:Y114"/>
    <mergeCell ref="Z114:BG114"/>
    <mergeCell ref="J115:M115"/>
    <mergeCell ref="BN122:BN123"/>
    <mergeCell ref="J123:M123"/>
    <mergeCell ref="N123:BG123"/>
    <mergeCell ref="C124:I125"/>
    <mergeCell ref="J124:K124"/>
    <mergeCell ref="L124:R124"/>
    <mergeCell ref="S124:T124"/>
    <mergeCell ref="U124:Y124"/>
    <mergeCell ref="Z124:BG124"/>
    <mergeCell ref="BN124:BN125"/>
    <mergeCell ref="C122:I123"/>
    <mergeCell ref="J122:K122"/>
    <mergeCell ref="L122:R122"/>
    <mergeCell ref="S122:T122"/>
    <mergeCell ref="U122:Y122"/>
    <mergeCell ref="Z122:BG122"/>
    <mergeCell ref="AD120:AJ120"/>
    <mergeCell ref="AK120:BG120"/>
    <mergeCell ref="BN120:BO120"/>
    <mergeCell ref="J121:M121"/>
    <mergeCell ref="N121:BG121"/>
    <mergeCell ref="BN121:BO121"/>
    <mergeCell ref="AB120:AC120"/>
    <mergeCell ref="BN126:BO126"/>
    <mergeCell ref="J127:M127"/>
    <mergeCell ref="N127:BG127"/>
    <mergeCell ref="BM127:BM148"/>
    <mergeCell ref="BN127:BO127"/>
    <mergeCell ref="C128:I129"/>
    <mergeCell ref="J128:K128"/>
    <mergeCell ref="L128:R128"/>
    <mergeCell ref="S128:T128"/>
    <mergeCell ref="U128:Y128"/>
    <mergeCell ref="J125:M125"/>
    <mergeCell ref="N125:BG125"/>
    <mergeCell ref="C126:I127"/>
    <mergeCell ref="J126:K126"/>
    <mergeCell ref="L126:R126"/>
    <mergeCell ref="S126:T126"/>
    <mergeCell ref="U126:AA126"/>
    <mergeCell ref="AB126:AC126"/>
    <mergeCell ref="AD126:AJ126"/>
    <mergeCell ref="AK126:BG126"/>
    <mergeCell ref="BN130:BO130"/>
    <mergeCell ref="J131:M131"/>
    <mergeCell ref="N131:BG131"/>
    <mergeCell ref="BN131:BN132"/>
    <mergeCell ref="A132:BG132"/>
    <mergeCell ref="BN133:BN140"/>
    <mergeCell ref="AB134:AF134"/>
    <mergeCell ref="AG134:AP134"/>
    <mergeCell ref="AQ134:AV134"/>
    <mergeCell ref="AW134:BG134"/>
    <mergeCell ref="C130:I131"/>
    <mergeCell ref="J130:K130"/>
    <mergeCell ref="L130:R130"/>
    <mergeCell ref="S130:T130"/>
    <mergeCell ref="U130:Y130"/>
    <mergeCell ref="Z130:BG130"/>
    <mergeCell ref="AU128:AV128"/>
    <mergeCell ref="AW128:BA128"/>
    <mergeCell ref="BC128:BG128"/>
    <mergeCell ref="BN128:BO128"/>
    <mergeCell ref="J129:M129"/>
    <mergeCell ref="N129:BG129"/>
    <mergeCell ref="BN129:BO129"/>
    <mergeCell ref="AA128:AB128"/>
    <mergeCell ref="AC128:AG128"/>
    <mergeCell ref="AH128:AI128"/>
    <mergeCell ref="AJ128:AM128"/>
    <mergeCell ref="AN128:AO128"/>
    <mergeCell ref="AP128:AT128"/>
    <mergeCell ref="AA136:AB136"/>
    <mergeCell ref="AC136:AF136"/>
    <mergeCell ref="AG136:AH136"/>
    <mergeCell ref="AI136:AL136"/>
    <mergeCell ref="AN136:BG136"/>
    <mergeCell ref="J137:M137"/>
    <mergeCell ref="N137:BG137"/>
    <mergeCell ref="A136:B141"/>
    <mergeCell ref="C136:I137"/>
    <mergeCell ref="J136:K136"/>
    <mergeCell ref="L136:R136"/>
    <mergeCell ref="S136:T136"/>
    <mergeCell ref="U136:Y136"/>
    <mergeCell ref="C138:I139"/>
    <mergeCell ref="J138:K138"/>
    <mergeCell ref="L138:R138"/>
    <mergeCell ref="S138:T138"/>
    <mergeCell ref="J142:K142"/>
    <mergeCell ref="L142:R142"/>
    <mergeCell ref="S142:T142"/>
    <mergeCell ref="U142:Y142"/>
    <mergeCell ref="AA142:AB142"/>
    <mergeCell ref="U138:AA138"/>
    <mergeCell ref="AB138:BG138"/>
    <mergeCell ref="J139:M139"/>
    <mergeCell ref="N139:BG139"/>
    <mergeCell ref="C140:I141"/>
    <mergeCell ref="J140:K140"/>
    <mergeCell ref="L140:R140"/>
    <mergeCell ref="S140:T140"/>
    <mergeCell ref="U140:AA140"/>
    <mergeCell ref="AB140:BG140"/>
    <mergeCell ref="C146:I147"/>
    <mergeCell ref="J146:K146"/>
    <mergeCell ref="L146:R146"/>
    <mergeCell ref="S146:T146"/>
    <mergeCell ref="U146:Y146"/>
    <mergeCell ref="AA146:AB146"/>
    <mergeCell ref="AC146:AF146"/>
    <mergeCell ref="AG146:AH146"/>
    <mergeCell ref="AQ144:AR144"/>
    <mergeCell ref="BN142:BO142"/>
    <mergeCell ref="J143:M143"/>
    <mergeCell ref="N143:BG143"/>
    <mergeCell ref="BN143:BO143"/>
    <mergeCell ref="C144:I145"/>
    <mergeCell ref="J144:K144"/>
    <mergeCell ref="L144:R144"/>
    <mergeCell ref="S144:T144"/>
    <mergeCell ref="U144:Y144"/>
    <mergeCell ref="AA144:AB144"/>
    <mergeCell ref="AC142:AE142"/>
    <mergeCell ref="AF142:AG142"/>
    <mergeCell ref="AH142:AJ142"/>
    <mergeCell ref="AK142:AL142"/>
    <mergeCell ref="AM142:AR142"/>
    <mergeCell ref="AT142:BG142"/>
    <mergeCell ref="J141:M141"/>
    <mergeCell ref="N141:BG141"/>
    <mergeCell ref="BN141:BO141"/>
    <mergeCell ref="J145:M145"/>
    <mergeCell ref="N145:BG145"/>
    <mergeCell ref="AS144:AU144"/>
    <mergeCell ref="AV144:AW144"/>
    <mergeCell ref="AX144:AZ144"/>
    <mergeCell ref="BA144:BB144"/>
    <mergeCell ref="BC144:BE144"/>
    <mergeCell ref="BN144:BN145"/>
    <mergeCell ref="AC144:AE144"/>
    <mergeCell ref="AF144:AG144"/>
    <mergeCell ref="AH144:AJ144"/>
    <mergeCell ref="AK144:AL144"/>
    <mergeCell ref="AM144:AP144"/>
    <mergeCell ref="A150:B158"/>
    <mergeCell ref="C150:I151"/>
    <mergeCell ref="J150:L150"/>
    <mergeCell ref="M150:N150"/>
    <mergeCell ref="O150:Q150"/>
    <mergeCell ref="R150:S150"/>
    <mergeCell ref="AK148:AL148"/>
    <mergeCell ref="AM148:AS148"/>
    <mergeCell ref="AT148:AU148"/>
    <mergeCell ref="AV148:BB148"/>
    <mergeCell ref="BC148:BG148"/>
    <mergeCell ref="BN148:BO148"/>
    <mergeCell ref="BN146:BN147"/>
    <mergeCell ref="J147:M147"/>
    <mergeCell ref="N147:BG147"/>
    <mergeCell ref="C148:I149"/>
    <mergeCell ref="J148:K148"/>
    <mergeCell ref="L148:R148"/>
    <mergeCell ref="S148:T148"/>
    <mergeCell ref="U148:AA148"/>
    <mergeCell ref="AB148:AC148"/>
    <mergeCell ref="AD148:AJ148"/>
    <mergeCell ref="AI146:AL146"/>
    <mergeCell ref="AM146:AN146"/>
    <mergeCell ref="AO146:AR146"/>
    <mergeCell ref="AS146:AT146"/>
    <mergeCell ref="AU146:AX146"/>
    <mergeCell ref="AZ146:BG146"/>
    <mergeCell ref="T152:BG152"/>
    <mergeCell ref="BN152:BO152"/>
    <mergeCell ref="A142:B149"/>
    <mergeCell ref="C142:I143"/>
    <mergeCell ref="J153:M153"/>
    <mergeCell ref="N153:BG153"/>
    <mergeCell ref="BN153:BN154"/>
    <mergeCell ref="C154:I155"/>
    <mergeCell ref="J154:L154"/>
    <mergeCell ref="M154:P154"/>
    <mergeCell ref="Q154:BG154"/>
    <mergeCell ref="J155:M155"/>
    <mergeCell ref="T150:BG150"/>
    <mergeCell ref="BN150:BO150"/>
    <mergeCell ref="J151:M151"/>
    <mergeCell ref="N151:BG151"/>
    <mergeCell ref="BN151:BO151"/>
    <mergeCell ref="C152:I153"/>
    <mergeCell ref="J152:L152"/>
    <mergeCell ref="M152:N152"/>
    <mergeCell ref="O152:Q152"/>
    <mergeCell ref="R152:S152"/>
    <mergeCell ref="BM149:BM170"/>
    <mergeCell ref="BN149:BO149"/>
    <mergeCell ref="J149:M149"/>
    <mergeCell ref="N149:BG149"/>
    <mergeCell ref="AM156:AS156"/>
    <mergeCell ref="AT156:AU156"/>
    <mergeCell ref="AV156:BB156"/>
    <mergeCell ref="BC156:BG156"/>
    <mergeCell ref="J157:K157"/>
    <mergeCell ref="L157:R157"/>
    <mergeCell ref="S157:T157"/>
    <mergeCell ref="U157:X157"/>
    <mergeCell ref="Z157:BF157"/>
    <mergeCell ref="N155:BG155"/>
    <mergeCell ref="BN155:BN162"/>
    <mergeCell ref="C156:I158"/>
    <mergeCell ref="J156:K156"/>
    <mergeCell ref="L156:R156"/>
    <mergeCell ref="S156:T156"/>
    <mergeCell ref="U156:AA156"/>
    <mergeCell ref="AB156:AC156"/>
    <mergeCell ref="AD156:AJ156"/>
    <mergeCell ref="AK156:AL156"/>
    <mergeCell ref="AT159:AV159"/>
    <mergeCell ref="AW159:AX159"/>
    <mergeCell ref="AY159:BA159"/>
    <mergeCell ref="BB159:BC159"/>
    <mergeCell ref="BD159:BF159"/>
    <mergeCell ref="A160:M160"/>
    <mergeCell ref="N160:O160"/>
    <mergeCell ref="P160:R160"/>
    <mergeCell ref="S160:T160"/>
    <mergeCell ref="U160:W160"/>
    <mergeCell ref="AE159:AG159"/>
    <mergeCell ref="AH159:AI159"/>
    <mergeCell ref="AJ159:AL159"/>
    <mergeCell ref="AM159:AN159"/>
    <mergeCell ref="AO159:AQ159"/>
    <mergeCell ref="AR159:AS159"/>
    <mergeCell ref="J158:M158"/>
    <mergeCell ref="N158:BG158"/>
    <mergeCell ref="A159:M159"/>
    <mergeCell ref="N159:O159"/>
    <mergeCell ref="P159:R159"/>
    <mergeCell ref="S159:T159"/>
    <mergeCell ref="U159:W159"/>
    <mergeCell ref="X159:Y159"/>
    <mergeCell ref="Z159:AB159"/>
    <mergeCell ref="AC159:AD159"/>
    <mergeCell ref="BA162:BB162"/>
    <mergeCell ref="BC162:BG162"/>
    <mergeCell ref="C163:AS163"/>
    <mergeCell ref="AT163:AU163"/>
    <mergeCell ref="AV163:AZ163"/>
    <mergeCell ref="BA163:BB163"/>
    <mergeCell ref="BC163:BG163"/>
    <mergeCell ref="BB160:BG160"/>
    <mergeCell ref="A161:B180"/>
    <mergeCell ref="C161:AS161"/>
    <mergeCell ref="AT161:AU161"/>
    <mergeCell ref="AV161:AZ161"/>
    <mergeCell ref="BA161:BB161"/>
    <mergeCell ref="BC161:BG161"/>
    <mergeCell ref="C162:AS162"/>
    <mergeCell ref="AT162:AU162"/>
    <mergeCell ref="AV162:AZ162"/>
    <mergeCell ref="AM160:AN160"/>
    <mergeCell ref="AO160:AQ160"/>
    <mergeCell ref="AR160:AS160"/>
    <mergeCell ref="AT160:AV160"/>
    <mergeCell ref="AW160:AX160"/>
    <mergeCell ref="AY160:BA160"/>
    <mergeCell ref="X160:Y160"/>
    <mergeCell ref="Z160:AB160"/>
    <mergeCell ref="AC160:AD160"/>
    <mergeCell ref="AE160:AG160"/>
    <mergeCell ref="AH160:AI160"/>
    <mergeCell ref="AJ160:AL160"/>
    <mergeCell ref="C166:AS166"/>
    <mergeCell ref="AT166:AU166"/>
    <mergeCell ref="AV166:AZ166"/>
    <mergeCell ref="BA166:BB166"/>
    <mergeCell ref="BC166:BG166"/>
    <mergeCell ref="BN166:BN167"/>
    <mergeCell ref="C167:AS167"/>
    <mergeCell ref="AT167:AU167"/>
    <mergeCell ref="AV167:AZ167"/>
    <mergeCell ref="BA167:BB167"/>
    <mergeCell ref="C165:AS165"/>
    <mergeCell ref="AT165:AU165"/>
    <mergeCell ref="AV165:AZ165"/>
    <mergeCell ref="BA165:BB165"/>
    <mergeCell ref="BC165:BG165"/>
    <mergeCell ref="BN165:BO165"/>
    <mergeCell ref="BN163:BO163"/>
    <mergeCell ref="C164:AS164"/>
    <mergeCell ref="AT164:AU164"/>
    <mergeCell ref="AV164:AZ164"/>
    <mergeCell ref="BA164:BB164"/>
    <mergeCell ref="BC164:BG164"/>
    <mergeCell ref="BN164:BO164"/>
    <mergeCell ref="C170:AS170"/>
    <mergeCell ref="AT170:AU170"/>
    <mergeCell ref="AV170:AZ170"/>
    <mergeCell ref="BA170:BB170"/>
    <mergeCell ref="BC170:BG170"/>
    <mergeCell ref="BN170:BO170"/>
    <mergeCell ref="BN168:BN169"/>
    <mergeCell ref="C169:AS169"/>
    <mergeCell ref="AT169:AU169"/>
    <mergeCell ref="AV169:AZ169"/>
    <mergeCell ref="BA169:BB169"/>
    <mergeCell ref="BC169:BG169"/>
    <mergeCell ref="BC167:BG167"/>
    <mergeCell ref="C168:AS168"/>
    <mergeCell ref="AT168:AU168"/>
    <mergeCell ref="AV168:AZ168"/>
    <mergeCell ref="BA168:BB168"/>
    <mergeCell ref="BC168:BG168"/>
    <mergeCell ref="BN171:BO171"/>
    <mergeCell ref="C172:AS172"/>
    <mergeCell ref="AT172:AU172"/>
    <mergeCell ref="AV172:AZ172"/>
    <mergeCell ref="BA172:BB172"/>
    <mergeCell ref="BC172:BG172"/>
    <mergeCell ref="BN172:BO172"/>
    <mergeCell ref="C171:AS171"/>
    <mergeCell ref="AT171:AU171"/>
    <mergeCell ref="AV171:AZ171"/>
    <mergeCell ref="BA171:BB171"/>
    <mergeCell ref="BC171:BG171"/>
    <mergeCell ref="BM171:BM192"/>
    <mergeCell ref="C173:AS173"/>
    <mergeCell ref="AT173:AU173"/>
    <mergeCell ref="AV173:AZ173"/>
    <mergeCell ref="BA173:BB173"/>
    <mergeCell ref="C175:AS175"/>
    <mergeCell ref="AT175:AU175"/>
    <mergeCell ref="AV175:AZ175"/>
    <mergeCell ref="BA175:BB175"/>
    <mergeCell ref="BC175:BG175"/>
    <mergeCell ref="BN175:BN176"/>
    <mergeCell ref="C176:AS176"/>
    <mergeCell ref="AT176:AU176"/>
    <mergeCell ref="AV176:AZ176"/>
    <mergeCell ref="BA176:BB176"/>
    <mergeCell ref="BC173:BG173"/>
    <mergeCell ref="BN173:BO173"/>
    <mergeCell ref="C174:AS174"/>
    <mergeCell ref="AT174:AU174"/>
    <mergeCell ref="AV174:AZ174"/>
    <mergeCell ref="BA174:BB174"/>
    <mergeCell ref="BC174:BG174"/>
    <mergeCell ref="BN174:BO174"/>
    <mergeCell ref="BC179:BG179"/>
    <mergeCell ref="C180:AS180"/>
    <mergeCell ref="AT180:AU180"/>
    <mergeCell ref="AV180:AZ180"/>
    <mergeCell ref="BA180:BB180"/>
    <mergeCell ref="BC180:BG180"/>
    <mergeCell ref="BN177:BN184"/>
    <mergeCell ref="C178:AS178"/>
    <mergeCell ref="AT178:AU178"/>
    <mergeCell ref="AV178:AZ178"/>
    <mergeCell ref="BA178:BB178"/>
    <mergeCell ref="BC178:BG178"/>
    <mergeCell ref="C179:AS179"/>
    <mergeCell ref="AT179:AU179"/>
    <mergeCell ref="AV179:AZ179"/>
    <mergeCell ref="BA179:BB179"/>
    <mergeCell ref="BC176:BG176"/>
    <mergeCell ref="C177:AS177"/>
    <mergeCell ref="AT177:AU177"/>
    <mergeCell ref="AV177:AZ177"/>
    <mergeCell ref="BA177:BB177"/>
    <mergeCell ref="BC177:BG177"/>
    <mergeCell ref="BN207:BO207"/>
    <mergeCell ref="BN208:BO208"/>
    <mergeCell ref="BN209:BO209"/>
    <mergeCell ref="BN210:BN211"/>
    <mergeCell ref="BN212:BN213"/>
    <mergeCell ref="BN214:BO214"/>
    <mergeCell ref="BN193:BO193"/>
    <mergeCell ref="BN194:BO194"/>
    <mergeCell ref="BN195:BO195"/>
    <mergeCell ref="BN196:BO196"/>
    <mergeCell ref="BN197:BN198"/>
    <mergeCell ref="BN199:BN206"/>
    <mergeCell ref="A181:BG181"/>
    <mergeCell ref="A182:BG182"/>
    <mergeCell ref="A183:BG198"/>
    <mergeCell ref="BN185:BO185"/>
    <mergeCell ref="BN186:BO186"/>
    <mergeCell ref="BN187:BO187"/>
    <mergeCell ref="BN188:BN189"/>
    <mergeCell ref="BN190:BN191"/>
    <mergeCell ref="BN192:BO192"/>
    <mergeCell ref="BM193:BM214"/>
    <mergeCell ref="BN222:BO222"/>
    <mergeCell ref="BN223:BO223"/>
    <mergeCell ref="BN224:BO224"/>
    <mergeCell ref="BN225:BO225"/>
    <mergeCell ref="BM226:BM230"/>
    <mergeCell ref="BN226:BO226"/>
    <mergeCell ref="BN227:BO227"/>
    <mergeCell ref="BN228:BO228"/>
    <mergeCell ref="BN229:BO229"/>
    <mergeCell ref="BN230:BO230"/>
    <mergeCell ref="BL215:BL230"/>
    <mergeCell ref="BM215:BM220"/>
    <mergeCell ref="BN215:BO215"/>
    <mergeCell ref="BN216:BO216"/>
    <mergeCell ref="BN217:BO217"/>
    <mergeCell ref="BN218:BO218"/>
    <mergeCell ref="BN219:BO219"/>
    <mergeCell ref="BN220:BO220"/>
    <mergeCell ref="BM221:BM225"/>
    <mergeCell ref="BN221:BO221"/>
    <mergeCell ref="BM239:BM242"/>
    <mergeCell ref="BN239:BO239"/>
    <mergeCell ref="BN240:BO240"/>
    <mergeCell ref="BN241:BO241"/>
    <mergeCell ref="BN242:BO242"/>
    <mergeCell ref="BM243:BM249"/>
    <mergeCell ref="BN243:BO243"/>
    <mergeCell ref="BN244:BO244"/>
    <mergeCell ref="BN245:BO245"/>
    <mergeCell ref="BN246:BO246"/>
    <mergeCell ref="BL231:BL261"/>
    <mergeCell ref="BM231:BM238"/>
    <mergeCell ref="BN231:BO231"/>
    <mergeCell ref="BN232:BO232"/>
    <mergeCell ref="BN233:BO233"/>
    <mergeCell ref="BN234:BO234"/>
    <mergeCell ref="BN235:BO235"/>
    <mergeCell ref="BN236:BO236"/>
    <mergeCell ref="BN237:BO237"/>
    <mergeCell ref="BN238:BO238"/>
    <mergeCell ref="BM254:BM257"/>
    <mergeCell ref="BN254:BO254"/>
    <mergeCell ref="BN255:BO255"/>
    <mergeCell ref="BN256:BO256"/>
    <mergeCell ref="BN257:BO257"/>
    <mergeCell ref="BM258:BM261"/>
    <mergeCell ref="BN258:BO258"/>
    <mergeCell ref="BN259:BO259"/>
    <mergeCell ref="BN260:BO260"/>
    <mergeCell ref="BN261:BO261"/>
    <mergeCell ref="BN247:BO247"/>
    <mergeCell ref="BN248:BO248"/>
    <mergeCell ref="BN289:BO289"/>
    <mergeCell ref="BN290:BO290"/>
    <mergeCell ref="BN291:BO291"/>
    <mergeCell ref="BN292:BO292"/>
    <mergeCell ref="BN293:BO293"/>
    <mergeCell ref="BN294:BO294"/>
    <mergeCell ref="BM289:BM294"/>
    <mergeCell ref="BN249:BO249"/>
    <mergeCell ref="BM250:BM253"/>
    <mergeCell ref="BN250:BO250"/>
    <mergeCell ref="BN251:BO251"/>
    <mergeCell ref="BN252:BO252"/>
    <mergeCell ref="BN253:BO253"/>
    <mergeCell ref="BM274:BM277"/>
    <mergeCell ref="BN274:BO274"/>
    <mergeCell ref="BN275:BO275"/>
    <mergeCell ref="BN276:BO276"/>
    <mergeCell ref="BN277:BO277"/>
    <mergeCell ref="BM278:BM281"/>
    <mergeCell ref="BN278:BO278"/>
    <mergeCell ref="BN279:BO279"/>
    <mergeCell ref="BN280:BO280"/>
    <mergeCell ref="BN281:BO281"/>
    <mergeCell ref="BN269:BO269"/>
    <mergeCell ref="BM270:BM273"/>
    <mergeCell ref="BN270:BO270"/>
    <mergeCell ref="BN271:BO271"/>
    <mergeCell ref="BN272:BO272"/>
    <mergeCell ref="BN273:BO273"/>
    <mergeCell ref="BM308:BM313"/>
    <mergeCell ref="BN308:BO308"/>
    <mergeCell ref="BN309:BO309"/>
    <mergeCell ref="BN310:BO310"/>
    <mergeCell ref="BN311:BO311"/>
    <mergeCell ref="BN312:BO312"/>
    <mergeCell ref="BN313:BO313"/>
    <mergeCell ref="BL262:BL281"/>
    <mergeCell ref="BM262:BM265"/>
    <mergeCell ref="BN262:BO262"/>
    <mergeCell ref="BN263:BO263"/>
    <mergeCell ref="BN264:BO264"/>
    <mergeCell ref="BN265:BO265"/>
    <mergeCell ref="BM266:BM269"/>
    <mergeCell ref="BN266:BO266"/>
    <mergeCell ref="BN267:BO267"/>
    <mergeCell ref="BN268:BO268"/>
    <mergeCell ref="BM300:BM307"/>
    <mergeCell ref="BN300:BO300"/>
    <mergeCell ref="BN301:BO301"/>
    <mergeCell ref="BN302:BO302"/>
    <mergeCell ref="BN303:BO303"/>
    <mergeCell ref="BN304:BO304"/>
    <mergeCell ref="BN305:BO305"/>
    <mergeCell ref="BN306:BO306"/>
    <mergeCell ref="BN307:BO307"/>
    <mergeCell ref="BM295:BM299"/>
    <mergeCell ref="BN295:BO295"/>
    <mergeCell ref="BN296:BO296"/>
    <mergeCell ref="BN297:BO297"/>
    <mergeCell ref="BN298:BO298"/>
    <mergeCell ref="BN299:BO299"/>
    <mergeCell ref="BM322:BM324"/>
    <mergeCell ref="BN322:BO322"/>
    <mergeCell ref="BN323:BO323"/>
    <mergeCell ref="BN324:BO324"/>
    <mergeCell ref="BM325:BM327"/>
    <mergeCell ref="BN325:BO325"/>
    <mergeCell ref="BN326:BO326"/>
    <mergeCell ref="BN327:BO327"/>
    <mergeCell ref="BM314:BM317"/>
    <mergeCell ref="BN314:BO314"/>
    <mergeCell ref="BN315:BO315"/>
    <mergeCell ref="BN316:BO316"/>
    <mergeCell ref="BN317:BO317"/>
    <mergeCell ref="BM318:BM321"/>
    <mergeCell ref="BN318:BO318"/>
    <mergeCell ref="BN319:BO319"/>
    <mergeCell ref="BN320:BO320"/>
    <mergeCell ref="BN321:BO321"/>
    <mergeCell ref="BN346:BO346"/>
    <mergeCell ref="BN347:BO347"/>
    <mergeCell ref="BN348:BO348"/>
    <mergeCell ref="BN349:BO349"/>
    <mergeCell ref="BM336:BM339"/>
    <mergeCell ref="BN336:BO336"/>
    <mergeCell ref="BN337:BO337"/>
    <mergeCell ref="BN338:BO338"/>
    <mergeCell ref="BN339:BO339"/>
    <mergeCell ref="BM340:BM342"/>
    <mergeCell ref="BN340:BO340"/>
    <mergeCell ref="BN341:BO341"/>
    <mergeCell ref="BN342:BO342"/>
    <mergeCell ref="BM328:BM331"/>
    <mergeCell ref="BN328:BO328"/>
    <mergeCell ref="BN329:BO329"/>
    <mergeCell ref="BN330:BO330"/>
    <mergeCell ref="BN331:BO331"/>
    <mergeCell ref="BM332:BM335"/>
    <mergeCell ref="BN332:BO332"/>
    <mergeCell ref="BN333:BO333"/>
    <mergeCell ref="BN334:BO334"/>
    <mergeCell ref="BN335:BO335"/>
    <mergeCell ref="BM357:BM359"/>
    <mergeCell ref="BN357:BO357"/>
    <mergeCell ref="BN358:BO358"/>
    <mergeCell ref="BN359:BO359"/>
    <mergeCell ref="BL360:BL370"/>
    <mergeCell ref="BM360:BM364"/>
    <mergeCell ref="BN360:BO360"/>
    <mergeCell ref="BN361:BO361"/>
    <mergeCell ref="BN362:BN363"/>
    <mergeCell ref="BN364:BO364"/>
    <mergeCell ref="BM350:BM356"/>
    <mergeCell ref="BN350:BO350"/>
    <mergeCell ref="BN351:BO351"/>
    <mergeCell ref="BN352:BO352"/>
    <mergeCell ref="BN353:BO353"/>
    <mergeCell ref="BN354:BO354"/>
    <mergeCell ref="BN355:BO355"/>
    <mergeCell ref="BN356:BO356"/>
    <mergeCell ref="BL282:BL359"/>
    <mergeCell ref="BM282:BM288"/>
    <mergeCell ref="BN282:BO282"/>
    <mergeCell ref="BN283:BO283"/>
    <mergeCell ref="BN284:BO284"/>
    <mergeCell ref="BN285:BO285"/>
    <mergeCell ref="BN286:BO286"/>
    <mergeCell ref="BN287:BO287"/>
    <mergeCell ref="BN288:BO288"/>
    <mergeCell ref="BM343:BM345"/>
    <mergeCell ref="BN343:BO343"/>
    <mergeCell ref="BN344:BO344"/>
    <mergeCell ref="BN345:BO345"/>
    <mergeCell ref="BM346:BM349"/>
    <mergeCell ref="BN378:BO378"/>
    <mergeCell ref="BN379:BO379"/>
    <mergeCell ref="BN380:BO380"/>
    <mergeCell ref="BN381:BO381"/>
    <mergeCell ref="BN382:BO382"/>
    <mergeCell ref="BN383:BO383"/>
    <mergeCell ref="BL371:BL399"/>
    <mergeCell ref="BM371:BM376"/>
    <mergeCell ref="BN371:BO371"/>
    <mergeCell ref="BN372:BO372"/>
    <mergeCell ref="BN373:BO373"/>
    <mergeCell ref="BN374:BO374"/>
    <mergeCell ref="BN375:BO375"/>
    <mergeCell ref="BN376:BO376"/>
    <mergeCell ref="BM377:BM385"/>
    <mergeCell ref="BN377:BO377"/>
    <mergeCell ref="BM365:BM367"/>
    <mergeCell ref="BN365:BO365"/>
    <mergeCell ref="BN366:BO366"/>
    <mergeCell ref="BN367:BO367"/>
    <mergeCell ref="BM368:BM370"/>
    <mergeCell ref="BN368:BO368"/>
    <mergeCell ref="BN369:BO369"/>
    <mergeCell ref="BN370:BO370"/>
    <mergeCell ref="BM393:BM399"/>
    <mergeCell ref="BN393:BO393"/>
    <mergeCell ref="BN394:BO394"/>
    <mergeCell ref="BN395:BO395"/>
    <mergeCell ref="BN396:BO396"/>
    <mergeCell ref="BN397:BO397"/>
    <mergeCell ref="BN398:BO398"/>
    <mergeCell ref="BN399:BO399"/>
    <mergeCell ref="BN384:BO384"/>
    <mergeCell ref="BN385:BO385"/>
    <mergeCell ref="BM386:BM392"/>
    <mergeCell ref="BN386:BO386"/>
    <mergeCell ref="BN387:BO387"/>
    <mergeCell ref="BN388:BO388"/>
    <mergeCell ref="BN389:BO389"/>
    <mergeCell ref="BN390:BO390"/>
    <mergeCell ref="BN391:BO391"/>
    <mergeCell ref="BN392:BO392"/>
    <mergeCell ref="BN406:BO406"/>
    <mergeCell ref="BN407:BO407"/>
    <mergeCell ref="BM408:BM416"/>
    <mergeCell ref="BN408:BO408"/>
    <mergeCell ref="BN409:BO409"/>
    <mergeCell ref="BN410:BO410"/>
    <mergeCell ref="BN411:BO411"/>
    <mergeCell ref="BN412:BO412"/>
    <mergeCell ref="BN413:BO413"/>
    <mergeCell ref="BN414:BO414"/>
    <mergeCell ref="BL400:BL416"/>
    <mergeCell ref="BM400:BM402"/>
    <mergeCell ref="BN400:BO400"/>
    <mergeCell ref="BN401:BO401"/>
    <mergeCell ref="BN402:BO402"/>
    <mergeCell ref="BM403:BM405"/>
    <mergeCell ref="BN403:BO403"/>
    <mergeCell ref="BN404:BO404"/>
    <mergeCell ref="BN405:BO405"/>
    <mergeCell ref="BM406:BM407"/>
    <mergeCell ref="BM424:BO424"/>
    <mergeCell ref="BM425:BO425"/>
    <mergeCell ref="BL426:BL433"/>
    <mergeCell ref="BM426:BO426"/>
    <mergeCell ref="BM427:BO427"/>
    <mergeCell ref="BM428:BO428"/>
    <mergeCell ref="BM429:BO429"/>
    <mergeCell ref="BM430:BO430"/>
    <mergeCell ref="BM431:BO431"/>
    <mergeCell ref="BM432:BO432"/>
    <mergeCell ref="BN415:BO415"/>
    <mergeCell ref="BN416:BO416"/>
    <mergeCell ref="BL417:BL425"/>
    <mergeCell ref="BM417:BO417"/>
    <mergeCell ref="BM418:BO418"/>
    <mergeCell ref="BM419:BO419"/>
    <mergeCell ref="BM420:BO420"/>
    <mergeCell ref="BM421:BO421"/>
    <mergeCell ref="BM422:BO422"/>
    <mergeCell ref="BM423:BO423"/>
    <mergeCell ref="BL473:BO473"/>
    <mergeCell ref="BM461:BN462"/>
    <mergeCell ref="BM463:BN464"/>
    <mergeCell ref="BM465:BN466"/>
    <mergeCell ref="BM467:BN468"/>
    <mergeCell ref="BM469:BN470"/>
    <mergeCell ref="BM471:BN472"/>
    <mergeCell ref="BM449:BN450"/>
    <mergeCell ref="BM451:BN452"/>
    <mergeCell ref="BM453:BN454"/>
    <mergeCell ref="BM455:BN456"/>
    <mergeCell ref="BM457:BN458"/>
    <mergeCell ref="BM459:BN460"/>
    <mergeCell ref="BM433:BO433"/>
    <mergeCell ref="BL434:BL472"/>
    <mergeCell ref="BM434:BN435"/>
    <mergeCell ref="BM436:BN437"/>
    <mergeCell ref="BM438:BN439"/>
    <mergeCell ref="BM440:BN441"/>
    <mergeCell ref="BM442:BN443"/>
    <mergeCell ref="BM444:BN444"/>
    <mergeCell ref="BM445:BN446"/>
    <mergeCell ref="BM447:BN448"/>
  </mergeCells>
  <phoneticPr fontId="2"/>
  <conditionalFormatting sqref="J3:AA3">
    <cfRule type="containsBlanks" dxfId="0" priority="1">
      <formula>LEN(TRIM(J3))=0</formula>
    </cfRule>
  </conditionalFormatting>
  <pageMargins left="0.59055118110236227" right="0.19685039370078741" top="0.19685039370078741" bottom="0.19685039370078741" header="0.11811023622047245" footer="0.11811023622047245"/>
  <pageSetup paperSize="9" orientation="portrait" r:id="rId1"/>
  <headerFooter alignWithMargins="0">
    <oddHeader>&amp;L&amp;"ＭＳ 明朝,標準"第１０号様式&amp;R&amp;"ＭＳ 明朝,標準"Ｎｏ．&amp;P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第１０号様式</vt:lpstr>
      <vt:lpstr>1</vt:lpstr>
      <vt:lpstr>'1'!Print_Area</vt:lpstr>
      <vt:lpstr>第１０号様式!Print_Area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kurokawa</dc:creator>
  <cp:lastModifiedBy>Windows ユーザー</cp:lastModifiedBy>
  <cp:lastPrinted>2021-01-18T06:34:58Z</cp:lastPrinted>
  <dcterms:created xsi:type="dcterms:W3CDTF">2016-12-03T03:18:46Z</dcterms:created>
  <dcterms:modified xsi:type="dcterms:W3CDTF">2024-05-29T06:31:42Z</dcterms:modified>
</cp:coreProperties>
</file>