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drawings/drawing1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65" windowWidth="9810" windowHeight="6825" tabRatio="823" activeTab="0"/>
  </bookViews>
  <sheets>
    <sheet name="マニュアル" sheetId="1" r:id="rId1"/>
    <sheet name="承認申請書(例)" sheetId="2" r:id="rId2"/>
    <sheet name="承認申請書" sheetId="3" r:id="rId3"/>
    <sheet name="工事概要書(例)" sheetId="4" r:id="rId4"/>
    <sheet name="工事概要書" sheetId="5" r:id="rId5"/>
    <sheet name="流量計算 (例)" sheetId="6" r:id="rId6"/>
    <sheet name="流量計算" sheetId="7" r:id="rId7"/>
    <sheet name="流量計算(合流区域) (例)" sheetId="8" r:id="rId8"/>
    <sheet name="流量計算(合流区域)" sheetId="9" r:id="rId9"/>
    <sheet name="設置承諾書(例)" sheetId="10" r:id="rId10"/>
    <sheet name="設置承諾書" sheetId="11" r:id="rId11"/>
    <sheet name="受益者申告書兼減免申請書 (記入例)" sheetId="12" r:id="rId12"/>
    <sheet name="受益者申告書兼減免申請書" sheetId="13" r:id="rId13"/>
    <sheet name="変更承認申請書(例)" sheetId="14" r:id="rId14"/>
    <sheet name="変更承認申請書" sheetId="15" r:id="rId15"/>
    <sheet name="16条着手届出書(例)" sheetId="16" r:id="rId16"/>
    <sheet name="16条着手届出書" sheetId="17" r:id="rId17"/>
    <sheet name="工事経歴書(例)" sheetId="18" r:id="rId18"/>
    <sheet name="工事経歴書" sheetId="19" r:id="rId19"/>
    <sheet name="休日作業届" sheetId="20" r:id="rId20"/>
    <sheet name="16条完了届出書(例)" sheetId="21" r:id="rId21"/>
    <sheet name="16条完了届出書" sheetId="22" r:id="rId22"/>
    <sheet name="工事完成図(例)" sheetId="23" r:id="rId23"/>
    <sheet name="工事完成図" sheetId="24" r:id="rId24"/>
    <sheet name="寄付申請書 (例)" sheetId="25" r:id="rId25"/>
    <sheet name="寄付申請書" sheetId="26" r:id="rId26"/>
    <sheet name="道路占用変更届(例)" sheetId="27" r:id="rId27"/>
    <sheet name="道路占用変更届" sheetId="28" r:id="rId28"/>
    <sheet name="河川占用変更届 (例)" sheetId="29" r:id="rId29"/>
    <sheet name="河川占用変更届" sheetId="30" r:id="rId30"/>
  </sheets>
  <definedNames>
    <definedName name="_xlnm.Print_Area" localSheetId="19">'休日作業届'!$A$1:$K$30</definedName>
    <definedName name="_xlnm.Print_Area" localSheetId="22">'工事完成図(例)'!$A$1:$J$49</definedName>
    <definedName name="_xlnm.Print_Area" localSheetId="12">'受益者申告書兼減免申請書'!$A$1:$AC$128</definedName>
    <definedName name="_xlnm.Print_Area" localSheetId="11">'受益者申告書兼減免申請書 (記入例)'!$A$1:$AD$127</definedName>
    <definedName name="_xlnm.Print_Area" localSheetId="8">'流量計算(合流区域)'!$A$1:$P$48</definedName>
    <definedName name="_xlnm.Print_Area" localSheetId="7">'流量計算(合流区域) (例)'!$A$1:$P$48</definedName>
  </definedNames>
  <calcPr fullCalcOnLoad="1"/>
</workbook>
</file>

<file path=xl/sharedStrings.xml><?xml version="1.0" encoding="utf-8"?>
<sst xmlns="http://schemas.openxmlformats.org/spreadsheetml/2006/main" count="1205" uniqueCount="596">
  <si>
    <t>◎申請書類の内容（必要書類）</t>
  </si>
  <si>
    <t>　　計画書類審査</t>
  </si>
  <si>
    <t>　②下水道計画概要書</t>
  </si>
  <si>
    <t>計画内容及び書類等に不備等があった場合は申請者</t>
  </si>
  <si>
    <t>　⑥公図写</t>
  </si>
  <si>
    <t>　　※添付資料　－　条件書，工事経歴書</t>
  </si>
  <si>
    <t>　（特記事項，連絡メモ）</t>
  </si>
  <si>
    <t>　①公共下水道工事施工承認申請書</t>
  </si>
  <si>
    <t>　③位置図</t>
  </si>
  <si>
    <t>　④平面図・縦横断面図・構造図</t>
  </si>
  <si>
    <t>　　　(その他関係図面を添付)</t>
  </si>
  <si>
    <t>　⑤申請箇所の現況写真</t>
  </si>
  <si>
    <t>　　　(下水道施設計画位置を表示）</t>
  </si>
  <si>
    <t>　⑦管渠流量計算書（計画施設の能力）</t>
  </si>
  <si>
    <t>　①公共下水道工事着手届出書</t>
  </si>
  <si>
    <t>　②道路占用許可書</t>
  </si>
  <si>
    <t>　③その他必要書類</t>
  </si>
  <si>
    <t>　①公共下水道施設工事完了届出書</t>
  </si>
  <si>
    <r>
      <t>「公共下水道工事施工承認書」</t>
    </r>
    <r>
      <rPr>
        <sz val="11"/>
        <rFont val="ＭＳ 明朝"/>
        <family val="1"/>
      </rPr>
      <t>の通知</t>
    </r>
  </si>
  <si>
    <t>　④取付管ファイル一式</t>
  </si>
  <si>
    <t>申請者</t>
  </si>
  <si>
    <t>住所</t>
  </si>
  <si>
    <t>氏名</t>
  </si>
  <si>
    <t>　浜 松 太 郎</t>
  </si>
  <si>
    <t>印</t>
  </si>
  <si>
    <t>記</t>
  </si>
  <si>
    <t>工事期間</t>
  </si>
  <si>
    <t>工事の施工箇所</t>
  </si>
  <si>
    <t>工事内容</t>
  </si>
  <si>
    <t>現 場 代 理 人 工 事 経 歴 書</t>
  </si>
  <si>
    <t>氏　名</t>
  </si>
  <si>
    <t>生年月日</t>
  </si>
  <si>
    <t>昭和○○年○○月○○日</t>
  </si>
  <si>
    <t>現住所
本籍地</t>
  </si>
  <si>
    <t>　　　○○県○○市○○町○○番地
　　　　　　　同　　　　上</t>
  </si>
  <si>
    <t>発　　注　　者</t>
  </si>
  <si>
    <t>工　　事　　名</t>
  </si>
  <si>
    <t>工　　　　　期</t>
  </si>
  <si>
    <t>現在に至る。</t>
  </si>
  <si>
    <t>保　　　有　　　資　　　格</t>
  </si>
  <si>
    <t>取　得　年　月</t>
  </si>
  <si>
    <t>資　　格　　名</t>
  </si>
  <si>
    <t>登　録　番　号</t>
  </si>
  <si>
    <t>○級土木施工管理技師</t>
  </si>
  <si>
    <t>第○○○○○○号</t>
  </si>
  <si>
    <t>※　現在まで（過去２年間）の工事名を記入すること。</t>
  </si>
  <si>
    <t>○　○　○　○</t>
  </si>
  <si>
    <t>届出者</t>
  </si>
  <si>
    <t>工事名</t>
  </si>
  <si>
    <t>工事場所</t>
  </si>
  <si>
    <t>工事施工者</t>
  </si>
  <si>
    <t>道路占用許可番号</t>
  </si>
  <si>
    <t>工事完了年月日</t>
  </si>
  <si>
    <t>※　検査年月日</t>
  </si>
  <si>
    <t>※　検査員氏名</t>
  </si>
  <si>
    <t>※　検査結果</t>
  </si>
  <si>
    <t>　　合　　　・　　　否</t>
  </si>
  <si>
    <t>中部</t>
  </si>
  <si>
    <t>物件名称</t>
  </si>
  <si>
    <t>○汚水量の計算</t>
  </si>
  <si>
    <t>処理区域</t>
  </si>
  <si>
    <t>流入戸数</t>
  </si>
  <si>
    <t>人</t>
  </si>
  <si>
    <t>下水道管</t>
  </si>
  <si>
    <t>勾　　配</t>
  </si>
  <si>
    <t>満管流量（Ｑ）＝</t>
  </si>
  <si>
    <t>流　　速（Ｖ）＝</t>
  </si>
  <si>
    <t>　　　※クッター公式によるＶfull，Ｑfull表</t>
  </si>
  <si>
    <t>◎申請下水道本管の能力確認</t>
  </si>
  <si>
    <t>申請地流量の算出</t>
  </si>
  <si>
    <t>㍑／日</t>
  </si>
  <si>
    <t>m3／日</t>
  </si>
  <si>
    <t>排水能力の確認</t>
  </si>
  <si>
    <t>判定</t>
  </si>
  <si>
    <t>　②品質管理書類一式</t>
  </si>
  <si>
    <t>　④工事管理写真一式</t>
  </si>
  <si>
    <t>第１号様式(第２条関係)</t>
  </si>
  <si>
    <t>住所(所在地)</t>
  </si>
  <si>
    <t>氏名(名称及び代表者氏名)</t>
  </si>
  <si>
    <t>公共下水道工事施工承認申請書</t>
  </si>
  <si>
    <t>のとおり申請します。</t>
  </si>
  <si>
    <t>工事施工者
(仲介人)</t>
  </si>
  <si>
    <t>住所
氏名</t>
  </si>
  <si>
    <t xml:space="preserve">
電話</t>
  </si>
  <si>
    <t>処理分区名</t>
  </si>
  <si>
    <t>処理分区(公・特)</t>
  </si>
  <si>
    <t>申　請　地</t>
  </si>
  <si>
    <t xml:space="preserve">南・北・西  P     -      -   </t>
  </si>
  <si>
    <t>私　道
所有者</t>
  </si>
  <si>
    <t>公 共 下 水 道 設 置 承 諾 書</t>
  </si>
  <si>
    <t>　下記事項を承諾します。</t>
  </si>
  <si>
    <t>　　に立入ること。</t>
  </si>
  <si>
    <t>　　設の修繕及び改良工事等を行うこと。</t>
  </si>
  <si>
    <t>　③公共下水道の所有権を浜松市（浜松市水道事業及び下水道事業管理者）とすること。</t>
  </si>
  <si>
    <t>　④私道の使用期間を公共下水道存続期間とすること。</t>
  </si>
  <si>
    <t>　⑤土地（私道）の使用料は公共下水道施設維持管理費とすること。</t>
  </si>
  <si>
    <t>　⑥公共下水道施設の設置及び維持管理等に支障を及ぼす工作物等を設置しないこと。</t>
  </si>
  <si>
    <t>第２号様式(第２条関係)</t>
  </si>
  <si>
    <t>公共下水道工事施工変更承認申請書</t>
  </si>
  <si>
    <t>区分</t>
  </si>
  <si>
    <t>変更前</t>
  </si>
  <si>
    <t>変更後</t>
  </si>
  <si>
    <t>第３号様式(第３条関係)</t>
  </si>
  <si>
    <t>工事着手届出書</t>
  </si>
  <si>
    <t>承認の年月日
及び番号</t>
  </si>
  <si>
    <t>電話　　　(　　　)</t>
  </si>
  <si>
    <t>第４号様式(第３条関係)</t>
  </si>
  <si>
    <t>工事完了届</t>
  </si>
  <si>
    <t>※上下水道部記入欄</t>
  </si>
  <si>
    <t>※　手直し年月日</t>
  </si>
  <si>
    <t>※取付管設置のみ行なう場合の完成図</t>
  </si>
  <si>
    <t>許可年月日</t>
  </si>
  <si>
    <t>許可番号</t>
  </si>
  <si>
    <t>設置場所</t>
  </si>
  <si>
    <t>申請者住所</t>
  </si>
  <si>
    <t>申請者氏名</t>
  </si>
  <si>
    <t>　　浜　松　太　郎</t>
  </si>
  <si>
    <t>施工業者名</t>
  </si>
  <si>
    <t>　　工事施工業者名を記入（着手届に記入した業者名）</t>
  </si>
  <si>
    <t>工事工期</t>
  </si>
  <si>
    <t>位　　置　　図</t>
  </si>
  <si>
    <t>住宅地図番号</t>
  </si>
  <si>
    <r>
      <t>平　　面　　図</t>
    </r>
    <r>
      <rPr>
        <sz val="11"/>
        <rFont val="ＭＳ 明朝"/>
        <family val="1"/>
      </rPr>
      <t>　　　【台帳図竣工図番号　　　</t>
    </r>
    <r>
      <rPr>
        <sz val="11"/>
        <rFont val="HG創英角ｺﾞｼｯｸUB"/>
        <family val="3"/>
      </rPr>
      <t>◇◇◇</t>
    </r>
    <r>
      <rPr>
        <sz val="11"/>
        <rFont val="ＭＳ 明朝"/>
        <family val="1"/>
      </rPr>
      <t>－　</t>
    </r>
    <r>
      <rPr>
        <sz val="11"/>
        <rFont val="HG創英角ｺﾞｼｯｸUB"/>
        <family val="3"/>
      </rPr>
      <t>◇◇</t>
    </r>
    <r>
      <rPr>
        <sz val="11"/>
        <rFont val="ＭＳ 明朝"/>
        <family val="1"/>
      </rPr>
      <t>　－　</t>
    </r>
    <r>
      <rPr>
        <sz val="11"/>
        <rFont val="HG創英角ｺﾞｼｯｸUB"/>
        <family val="3"/>
      </rPr>
      <t>◇◇</t>
    </r>
    <r>
      <rPr>
        <sz val="11"/>
        <rFont val="ＭＳ 明朝"/>
        <family val="1"/>
      </rPr>
      <t>　】</t>
    </r>
  </si>
  <si>
    <r>
      <t>(あて先</t>
    </r>
    <r>
      <rPr>
        <sz val="12"/>
        <rFont val="ＭＳ 明朝"/>
        <family val="1"/>
      </rPr>
      <t>)</t>
    </r>
    <r>
      <rPr>
        <sz val="12"/>
        <rFont val="ＭＳ 明朝"/>
        <family val="1"/>
      </rPr>
      <t>浜松市水道事業及び下水道事業管理者</t>
    </r>
  </si>
  <si>
    <t>(あて先)浜松市水道事業及び下水道事業管理者</t>
  </si>
  <si>
    <t>　　　　A1・A3版紙図，図面データ（dxf,dwg,pdf）</t>
  </si>
  <si>
    <t>　⑧公共下水道設置承諾書</t>
  </si>
  <si>
    <t>下水道法第１６条に係る申請について</t>
  </si>
  <si>
    <t>申請者（事業を行う者）</t>
  </si>
  <si>
    <r>
      <t>申請書類の提出</t>
    </r>
    <r>
      <rPr>
        <sz val="11"/>
        <color indexed="12"/>
        <rFont val="ＭＳ 明朝"/>
        <family val="1"/>
      </rPr>
      <t>（</t>
    </r>
    <r>
      <rPr>
        <b/>
        <sz val="11"/>
        <color indexed="10"/>
        <rFont val="ＭＳ 明朝"/>
        <family val="1"/>
      </rPr>
      <t>１部</t>
    </r>
    <r>
      <rPr>
        <sz val="11"/>
        <color indexed="12"/>
        <rFont val="ＭＳ 明朝"/>
        <family val="1"/>
      </rPr>
      <t>提出）</t>
    </r>
  </si>
  <si>
    <t>申請窓口（上下水道部工事担当課）</t>
  </si>
  <si>
    <t>浜松市公共下水道計画との整合等確認（審査）</t>
  </si>
  <si>
    <t>★申請から通知まで【　約２週間　】を見込んでください。</t>
  </si>
  <si>
    <t>　　受理　⇒　完成検査</t>
  </si>
  <si>
    <t>　　受理　⇒　「寄付・譲与受入書」の通知</t>
  </si>
  <si>
    <r>
      <t>工事着手前</t>
    </r>
    <r>
      <rPr>
        <sz val="11"/>
        <color indexed="12"/>
        <rFont val="ＭＳ ゴシック"/>
        <family val="3"/>
      </rPr>
      <t>までに提出する書類</t>
    </r>
  </si>
  <si>
    <r>
      <t>工事完了時</t>
    </r>
    <r>
      <rPr>
        <sz val="11"/>
        <color indexed="12"/>
        <rFont val="ＭＳ ゴシック"/>
        <family val="3"/>
      </rPr>
      <t>に提出する書類</t>
    </r>
  </si>
  <si>
    <r>
      <t>完成検査終了後</t>
    </r>
    <r>
      <rPr>
        <sz val="11"/>
        <color indexed="12"/>
        <rFont val="ＭＳ ゴシック"/>
        <family val="3"/>
      </rPr>
      <t>の提出書類</t>
    </r>
  </si>
  <si>
    <t>　①寄附・譲与申込書</t>
  </si>
  <si>
    <r>
      <t>　　　</t>
    </r>
    <r>
      <rPr>
        <b/>
        <sz val="11"/>
        <color indexed="10"/>
        <rFont val="ＭＳ ゴシック"/>
        <family val="3"/>
      </rPr>
      <t>※施工業者に支払った金額の領収書の写しを添付</t>
    </r>
  </si>
  <si>
    <t>　②道路及び水路の占用承継書類（申請者→下水管理者）</t>
  </si>
  <si>
    <t>　③完成図面(平面図,縦断図,横断図)</t>
  </si>
  <si>
    <t>　④属性データ（Excelデータ）</t>
  </si>
  <si>
    <t>　③出来高管理図（赤書き対照図）</t>
  </si>
  <si>
    <t>　浜松市○○区○○町○○番地</t>
  </si>
  <si>
    <t>(あて先)浜松市水道事業及び下水道事業管理者</t>
  </si>
  <si>
    <t>　　　　　　　　　　　　　　　　　　</t>
  </si>
  <si>
    <t>　維持管理のため</t>
  </si>
  <si>
    <t>２．寄附物件の所在</t>
  </si>
  <si>
    <t>４．寄附物件の金額</t>
  </si>
  <si>
    <t>５．工事施行業者</t>
  </si>
  <si>
    <t>６．工事期間</t>
  </si>
  <si>
    <t>７．備考</t>
  </si>
  <si>
    <t>検査年月日</t>
  </si>
  <si>
    <t>第１号様式</t>
  </si>
  <si>
    <t>住所　</t>
  </si>
  <si>
    <t>浜松市○○区○○町○○番地</t>
  </si>
  <si>
    <t>申込人</t>
  </si>
  <si>
    <t>氏名　　　　　　　　　　　　　　印</t>
  </si>
  <si>
    <t>浜　松　太　郎</t>
  </si>
  <si>
    <t>　寄　附　申　込　書</t>
  </si>
  <si>
    <t>　　次のとおり下水道事業に係る物件を寄附したいので申し込みます。</t>
  </si>
  <si>
    <t>１．寄附申込理由</t>
  </si>
  <si>
    <t>３．寄附物件の内訳</t>
  </si>
  <si>
    <r>
      <t>　金　　</t>
    </r>
    <r>
      <rPr>
        <sz val="12"/>
        <rFont val="HG創英角ｺﾞｼｯｸUB"/>
        <family val="3"/>
      </rPr>
      <t>○，○○○，○○○</t>
    </r>
    <r>
      <rPr>
        <sz val="12"/>
        <rFont val="ＭＳ 明朝"/>
        <family val="1"/>
      </rPr>
      <t>円　　（税抜き・税込み）</t>
    </r>
  </si>
  <si>
    <t>　○○○○㈱</t>
  </si>
  <si>
    <r>
      <t>注意事項　　・</t>
    </r>
    <r>
      <rPr>
        <sz val="12"/>
        <rFont val="Century"/>
        <family val="1"/>
      </rPr>
      <t xml:space="preserve"> </t>
    </r>
    <r>
      <rPr>
        <sz val="12"/>
        <rFont val="ＭＳ 明朝"/>
        <family val="1"/>
      </rPr>
      <t>太枠欄に記入してください。</t>
    </r>
  </si>
  <si>
    <r>
      <t>　　　　　　・</t>
    </r>
    <r>
      <rPr>
        <sz val="12"/>
        <rFont val="Times New Roman"/>
        <family val="1"/>
      </rPr>
      <t> </t>
    </r>
    <r>
      <rPr>
        <sz val="12"/>
        <rFont val="ＭＳ 明朝"/>
        <family val="1"/>
      </rPr>
      <t>※印欄は記入しないでください。</t>
    </r>
  </si>
  <si>
    <r>
      <t>　　　　　　・</t>
    </r>
    <r>
      <rPr>
        <sz val="12"/>
        <rFont val="Times New Roman"/>
        <family val="1"/>
      </rPr>
      <t> </t>
    </r>
    <r>
      <rPr>
        <sz val="12"/>
        <rFont val="ＭＳ 明朝"/>
        <family val="1"/>
      </rPr>
      <t>受入の際には寄附受入書を発行いたします。</t>
    </r>
  </si>
  <si>
    <t>　　浜松市　△△　区　△△　町　△△　番地</t>
  </si>
  <si>
    <t>　　浜松市　○○　区　○○　町　○○　番地</t>
  </si>
  <si>
    <t>○○年版　○○区　ページ番号</t>
  </si>
  <si>
    <r>
      <t xml:space="preserve">　　浜松市 </t>
    </r>
    <r>
      <rPr>
        <b/>
        <sz val="12"/>
        <rFont val="ＭＳ Ｐゴシック"/>
        <family val="3"/>
      </rPr>
      <t>○○区○○町○○番地</t>
    </r>
    <r>
      <rPr>
        <b/>
        <sz val="12"/>
        <rFont val="ＭＳ 明朝"/>
        <family val="1"/>
      </rPr>
      <t xml:space="preserve"> </t>
    </r>
    <r>
      <rPr>
        <sz val="12"/>
        <rFont val="ＭＳ 明朝"/>
        <family val="1"/>
      </rPr>
      <t>の所有地（私道）に公共下水道を設置することについて</t>
    </r>
  </si>
  <si>
    <r>
      <t>　中区元城町123-4外　○○不動産㈱　</t>
    </r>
    <r>
      <rPr>
        <sz val="8"/>
        <rFont val="ＭＳ ゴシック"/>
        <family val="3"/>
      </rPr>
      <t>代表取締役</t>
    </r>
    <r>
      <rPr>
        <sz val="11"/>
        <rFont val="ＭＳ ゴシック"/>
        <family val="3"/>
      </rPr>
      <t>　浜松太郎</t>
    </r>
  </si>
  <si>
    <t>処理区名</t>
  </si>
  <si>
    <t>汚水量</t>
  </si>
  <si>
    <t>地下水</t>
  </si>
  <si>
    <t>計</t>
  </si>
  <si>
    <t>湖東</t>
  </si>
  <si>
    <t>舘山寺</t>
  </si>
  <si>
    <t>細江</t>
  </si>
  <si>
    <t>井伊谷</t>
  </si>
  <si>
    <t>三ヶ日</t>
  </si>
  <si>
    <t>気田</t>
  </si>
  <si>
    <t>浦川</t>
  </si>
  <si>
    <t>佐久間</t>
  </si>
  <si>
    <t>城西</t>
  </si>
  <si>
    <t>水窪</t>
  </si>
  <si>
    <t>水勾配 i</t>
  </si>
  <si>
    <t>粗度係数 n</t>
  </si>
  <si>
    <t>動水半径 R=WA/WP</t>
  </si>
  <si>
    <t>流水面積 WA</t>
  </si>
  <si>
    <t>流水辺長 WP</t>
  </si>
  <si>
    <t>満管流量＞申請流量×２（余裕率２倍）</t>
  </si>
  <si>
    <r>
      <t>浜上下</t>
    </r>
    <r>
      <rPr>
        <sz val="11"/>
        <rFont val="HG創英角ｺﾞｼｯｸUB"/>
        <family val="3"/>
      </rPr>
      <t>△</t>
    </r>
    <r>
      <rPr>
        <sz val="11"/>
        <rFont val="ＭＳ 明朝"/>
        <family val="1"/>
      </rPr>
      <t>第　</t>
    </r>
    <r>
      <rPr>
        <sz val="11"/>
        <rFont val="HG創英角ｺﾞｼｯｸUB"/>
        <family val="3"/>
      </rPr>
      <t>△△△</t>
    </r>
    <r>
      <rPr>
        <sz val="11"/>
        <rFont val="ＭＳ 明朝"/>
        <family val="1"/>
      </rPr>
      <t>　号</t>
    </r>
  </si>
  <si>
    <r>
      <t>　浜松市　</t>
    </r>
    <r>
      <rPr>
        <sz val="12"/>
        <rFont val="HG創英角ｺﾞｼｯｸUB"/>
        <family val="3"/>
      </rPr>
      <t>○○</t>
    </r>
    <r>
      <rPr>
        <sz val="12"/>
        <rFont val="ＭＳ 明朝"/>
        <family val="1"/>
      </rPr>
      <t>　区　</t>
    </r>
    <r>
      <rPr>
        <sz val="12"/>
        <rFont val="HG創英角ｺﾞｼｯｸUB"/>
        <family val="3"/>
      </rPr>
      <t>○○</t>
    </r>
    <r>
      <rPr>
        <sz val="12"/>
        <rFont val="ＭＳ 明朝"/>
        <family val="1"/>
      </rPr>
      <t>　町　</t>
    </r>
    <r>
      <rPr>
        <sz val="12"/>
        <rFont val="HG創英角ｺﾞｼｯｸUB"/>
        <family val="3"/>
      </rPr>
      <t>○○</t>
    </r>
    <r>
      <rPr>
        <sz val="12"/>
        <rFont val="ＭＳ 明朝"/>
        <family val="1"/>
      </rPr>
      <t>　番地</t>
    </r>
  </si>
  <si>
    <t>にその旨を連絡し、修正を求める。</t>
  </si>
  <si>
    <t>☆承認書、条件書等に基づき事業の実施</t>
  </si>
  <si>
    <t>　下水道法第１６条の規定により公共下水道工事の施工の承認を受けたいので、次</t>
  </si>
  <si>
    <t>　①公共下水道維持管理等のため、浜松市水道事業及び下水道事業管理者が土地（私道）</t>
  </si>
  <si>
    <t>　②公共下水道維持管理等のため、浜松市水道事業及び下水道事業管理者が公共下水道施</t>
  </si>
  <si>
    <t>　⑦所有権の変更等をする場合は、上記承諾事項（①～⑥）を受け継がせること。</t>
  </si>
  <si>
    <t>工事について、次のとおり変更したいので申請します。</t>
  </si>
  <si>
    <t>　承認工事に着手したいので、次のとおり届け出ます。</t>
  </si>
  <si>
    <t>　承認工事が完了したので、次のとおり届け出ます。</t>
  </si>
  <si>
    <t>(あて先)</t>
  </si>
  <si>
    <t>　浜松市中区住吉五丁目１３－１</t>
  </si>
  <si>
    <t>　浜松市水道事業及び下水道事業管理者</t>
  </si>
  <si>
    <t>浜松市</t>
  </si>
  <si>
    <r>
      <t>□□</t>
    </r>
    <r>
      <rPr>
        <sz val="12"/>
        <rFont val="ＭＳ 明朝"/>
        <family val="1"/>
      </rPr>
      <t>区</t>
    </r>
  </si>
  <si>
    <t>□□</t>
  </si>
  <si>
    <t>　町
　丁目</t>
  </si>
  <si>
    <t>番地先
番　　号地先</t>
  </si>
  <si>
    <t>　占用物件の移管に伴い道路占用者の地位を承継したため。</t>
  </si>
  <si>
    <t>被　承
継　者</t>
  </si>
  <si>
    <t>住　所</t>
  </si>
  <si>
    <t>届出者</t>
  </si>
  <si>
    <t>変　　　　　更　　　　　届</t>
  </si>
  <si>
    <t>承 認 又 は 許 可 の
年 月 日 及 び 番 号</t>
  </si>
  <si>
    <t>工事又は占用の場所</t>
  </si>
  <si>
    <t>□□</t>
  </si>
  <si>
    <t>変　　更　　内　　容</t>
  </si>
  <si>
    <r>
      <t>　浜松市　</t>
    </r>
    <r>
      <rPr>
        <sz val="12"/>
        <rFont val="HG創英角ｺﾞｼｯｸUB"/>
        <family val="3"/>
      </rPr>
      <t>○○　</t>
    </r>
    <r>
      <rPr>
        <sz val="12"/>
        <rFont val="ＭＳ 明朝"/>
        <family val="1"/>
      </rPr>
      <t>区</t>
    </r>
    <r>
      <rPr>
        <sz val="12"/>
        <rFont val="HG創英角ｺﾞｼｯｸUB"/>
        <family val="3"/>
      </rPr>
      <t>　○○</t>
    </r>
    <r>
      <rPr>
        <sz val="12"/>
        <rFont val="ＭＳ 明朝"/>
        <family val="1"/>
      </rPr>
      <t>　町　</t>
    </r>
    <r>
      <rPr>
        <sz val="12"/>
        <rFont val="HG創英角ｺﾞｼｯｸUB"/>
        <family val="3"/>
      </rPr>
      <t>○○</t>
    </r>
    <r>
      <rPr>
        <sz val="12"/>
        <rFont val="ＭＳ 明朝"/>
        <family val="1"/>
      </rPr>
      <t>　番地</t>
    </r>
  </si>
  <si>
    <r>
      <t>　　　　　</t>
    </r>
    <r>
      <rPr>
        <sz val="12"/>
        <rFont val="HG創英角ｺﾞｼｯｸUB"/>
        <family val="3"/>
      </rPr>
      <t>浜　　松　　太　　郎</t>
    </r>
    <r>
      <rPr>
        <sz val="9"/>
        <rFont val="HG創英角ｺﾞｼｯｸUB"/>
        <family val="3"/>
      </rPr>
      <t>　</t>
    </r>
    <r>
      <rPr>
        <sz val="9"/>
        <rFont val="ＭＳ 明朝"/>
        <family val="1"/>
      </rPr>
      <t>　印</t>
    </r>
  </si>
  <si>
    <t>承継者</t>
  </si>
  <si>
    <t>変更（予定）年月日</t>
  </si>
  <si>
    <t>備考</t>
  </si>
  <si>
    <t>　連絡先
　　氏名</t>
  </si>
  <si>
    <r>
      <t xml:space="preserve">
</t>
    </r>
    <r>
      <rPr>
        <sz val="12"/>
        <rFont val="ＭＳ 明朝"/>
        <family val="1"/>
      </rPr>
      <t>℡</t>
    </r>
  </si>
  <si>
    <r>
      <t>浜松市指令　</t>
    </r>
    <r>
      <rPr>
        <sz val="12"/>
        <rFont val="HG創英角ｺﾞｼｯｸUB"/>
        <family val="3"/>
      </rPr>
      <t>△△</t>
    </r>
    <r>
      <rPr>
        <sz val="12"/>
        <rFont val="ＭＳ 明朝"/>
        <family val="1"/>
      </rPr>
      <t>　第　　　</t>
    </r>
    <r>
      <rPr>
        <sz val="12"/>
        <rFont val="HG創英角ｺﾞｼｯｸUB"/>
        <family val="3"/>
      </rPr>
      <t>　△△△△</t>
    </r>
    <r>
      <rPr>
        <sz val="12"/>
        <rFont val="ＭＳ 明朝"/>
        <family val="1"/>
      </rPr>
      <t>　　　号</t>
    </r>
  </si>
  <si>
    <t>申請窓口　担当者名</t>
  </si>
  <si>
    <t>第１０号様式（第３条関係）</t>
  </si>
  <si>
    <t>　(あて先)</t>
  </si>
  <si>
    <t>住所</t>
  </si>
  <si>
    <t>浜松市○○区○○町○○番地</t>
  </si>
  <si>
    <t>譲渡者</t>
  </si>
  <si>
    <t>(所在地)</t>
  </si>
  <si>
    <t>氏名</t>
  </si>
  <si>
    <t>　浜　松　太　郎</t>
  </si>
  <si>
    <t>(名称)</t>
  </si>
  <si>
    <t xml:space="preserve"> 　印</t>
  </si>
  <si>
    <t>譲受者</t>
  </si>
  <si>
    <t>浜松市中区住吉五丁目１３－１</t>
  </si>
  <si>
    <t>浜松市水道事業及び下水道事業</t>
  </si>
  <si>
    <t>権　利　譲　渡　承　認　申　請　書</t>
  </si>
  <si>
    <t>　　浜松市普通河川条例第１１条第１項の規定により次のとおり承認を申請します。</t>
  </si>
  <si>
    <t>記</t>
  </si>
  <si>
    <t>１　河川の名称</t>
  </si>
  <si>
    <t>２　譲渡しようとする
　　権利の内容</t>
  </si>
  <si>
    <t>　　下　水　道　本　管　（φ１６５㎜×０．８５ｍ）</t>
  </si>
  <si>
    <t>３　許可年月日及び指
　　令番号</t>
  </si>
  <si>
    <t>４　許可の内容及び条
　　件の概要</t>
  </si>
  <si>
    <t>　　普　通　河　川　　○－○○－○－○</t>
  </si>
  <si>
    <t>　　浜松市　　　　　　　　　　の所有地（私道）に公共下水道を設置することについて</t>
  </si>
  <si>
    <t>　⑦所有権の変更等をする場合は、上記承諾事項（①～⑥）を受け継がせること。</t>
  </si>
  <si>
    <t>　　　　　　　処理分区</t>
  </si>
  <si>
    <r>
      <t xml:space="preserve">             </t>
    </r>
    <r>
      <rPr>
        <sz val="10"/>
        <rFont val="ＭＳ 明朝"/>
        <family val="1"/>
      </rPr>
      <t xml:space="preserve">  P     </t>
    </r>
    <r>
      <rPr>
        <sz val="10"/>
        <rFont val="HG創英角ｺﾞｼｯｸUB"/>
        <family val="3"/>
      </rPr>
      <t xml:space="preserve"> </t>
    </r>
    <r>
      <rPr>
        <sz val="10"/>
        <rFont val="ＭＳ 明朝"/>
        <family val="1"/>
      </rPr>
      <t xml:space="preserve">-   </t>
    </r>
    <r>
      <rPr>
        <sz val="10"/>
        <rFont val="HG創英角ｺﾞｼｯｸUB"/>
        <family val="3"/>
      </rPr>
      <t xml:space="preserve">  </t>
    </r>
    <r>
      <rPr>
        <sz val="10"/>
        <rFont val="ＭＳ 明朝"/>
        <family val="1"/>
      </rPr>
      <t xml:space="preserve"> -    </t>
    </r>
  </si>
  <si>
    <t>　金　　　　　　　　　　　　　円　　（税抜き・税込み）</t>
  </si>
  <si>
    <t>第１号様式</t>
  </si>
  <si>
    <t>申込人</t>
  </si>
  <si>
    <t>　寄　附　申　込　書</t>
  </si>
  <si>
    <t>　　次のとおり下水道事業に係る物件を寄附したいので申し込みます。</t>
  </si>
  <si>
    <t>１．寄附申込理由</t>
  </si>
  <si>
    <r>
      <t>注意事項　　・</t>
    </r>
    <r>
      <rPr>
        <sz val="12"/>
        <rFont val="Century"/>
        <family val="1"/>
      </rPr>
      <t xml:space="preserve"> </t>
    </r>
    <r>
      <rPr>
        <sz val="12"/>
        <rFont val="ＭＳ 明朝"/>
        <family val="1"/>
      </rPr>
      <t>太枠欄に記入してください。</t>
    </r>
  </si>
  <si>
    <r>
      <t>　　　　　　・</t>
    </r>
    <r>
      <rPr>
        <sz val="12"/>
        <rFont val="Times New Roman"/>
        <family val="1"/>
      </rPr>
      <t> </t>
    </r>
    <r>
      <rPr>
        <sz val="12"/>
        <rFont val="ＭＳ 明朝"/>
        <family val="1"/>
      </rPr>
      <t>※印欄は記入しないでください。</t>
    </r>
  </si>
  <si>
    <r>
      <t>　　　　　　・</t>
    </r>
    <r>
      <rPr>
        <sz val="12"/>
        <rFont val="Times New Roman"/>
        <family val="1"/>
      </rPr>
      <t> </t>
    </r>
    <r>
      <rPr>
        <sz val="12"/>
        <rFont val="ＭＳ 明朝"/>
        <family val="1"/>
      </rPr>
      <t>受入の際には寄附受入書を発行いたします。</t>
    </r>
  </si>
  <si>
    <t>　　　　第　　　　　　　　　　　号</t>
  </si>
  <si>
    <t>浜松市　　区</t>
  </si>
  <si>
    <t>　浜松市　　　区　　　町　　　　番地</t>
  </si>
  <si>
    <t>　　　　　　　　　　　　　　　　　　　　　　印</t>
  </si>
  <si>
    <t>　番地先
　番　　　　　号地先</t>
  </si>
  <si>
    <r>
      <t xml:space="preserve">
</t>
    </r>
    <r>
      <rPr>
        <sz val="12"/>
        <rFont val="ＭＳ 明朝"/>
        <family val="1"/>
      </rPr>
      <t>℡</t>
    </r>
  </si>
  <si>
    <t xml:space="preserve">        第　　 　号</t>
  </si>
  <si>
    <t>　              　　Ｐ</t>
  </si>
  <si>
    <r>
      <t>平　　面　　図</t>
    </r>
    <r>
      <rPr>
        <sz val="11"/>
        <rFont val="ＭＳ 明朝"/>
        <family val="1"/>
      </rPr>
      <t>　　　【台帳図竣工図番号　　　　　　－　　　　－　　　】</t>
    </r>
  </si>
  <si>
    <t>汚水量原単位(全体計画)</t>
  </si>
  <si>
    <t>流量計算式</t>
  </si>
  <si>
    <t>　　　※マニング公式によるＶfull，Ｑfull表</t>
  </si>
  <si>
    <t>公共下水道承認工事等の汚水量計算書</t>
  </si>
  <si>
    <t>※この表は分流汚水管のみに適用する。合流、雨水は別途計算すること。</t>
  </si>
  <si>
    <t>申請条件を入力してください。</t>
  </si>
  <si>
    <t>　※他のセルは自動計算します。</t>
  </si>
  <si>
    <t>西遠</t>
  </si>
  <si>
    <t>西遠</t>
  </si>
  <si>
    <t>処理区(別紙の処理区を入力)</t>
  </si>
  <si>
    <t>㍑/人･日</t>
  </si>
  <si>
    <t>マニング</t>
  </si>
  <si>
    <t>戸(１戸＝４人で計算)</t>
  </si>
  <si>
    <t>マニング</t>
  </si>
  <si>
    <t>mm(ＶＵ管)</t>
  </si>
  <si>
    <t>マニング</t>
  </si>
  <si>
    <t>‰</t>
  </si>
  <si>
    <t>m3/s</t>
  </si>
  <si>
    <t>マニング</t>
  </si>
  <si>
    <t>ｍ/s</t>
  </si>
  <si>
    <t>マニング</t>
  </si>
  <si>
    <t>m3/s</t>
  </si>
  <si>
    <t>西遠：旧浜松市､旧浜北市､旧天竜市､旧舞阪町､旧雄踏町</t>
  </si>
  <si>
    <t>ｍ/s</t>
  </si>
  <si>
    <t>＞</t>
  </si>
  <si>
    <t>×２</t>
  </si>
  <si>
    <t>単位：㍑／人・日</t>
  </si>
  <si>
    <t>クッター</t>
  </si>
  <si>
    <t>×</t>
  </si>
  <si>
    <t>÷</t>
  </si>
  <si>
    <t>＝</t>
  </si>
  <si>
    <t>　÷２４÷６０÷６０ ＝</t>
  </si>
  <si>
    <t>m3／ｓ</t>
  </si>
  <si>
    <t>＝</t>
  </si>
  <si>
    <t>＝</t>
  </si>
  <si>
    <t>　④休日・夜間作業届（作業日前日の正午までに提出すること）</t>
  </si>
  <si>
    <t>グループ長</t>
  </si>
  <si>
    <t>グループ</t>
  </si>
  <si>
    <t>浜松市上下水道部下水道工事課　連絡様式</t>
  </si>
  <si>
    <t>休　日　・　夜　間　　作　業　届</t>
  </si>
  <si>
    <t>１．建設工事名</t>
  </si>
  <si>
    <t>２．建設工事箇所</t>
  </si>
  <si>
    <t>　　　　　　　　　地内</t>
  </si>
  <si>
    <t xml:space="preserve"> </t>
  </si>
  <si>
    <t>作　業　年　月　日</t>
  </si>
  <si>
    <t>作　業　時　間</t>
  </si>
  <si>
    <t>（自）　　時　　分　（至）　　時　　分</t>
  </si>
  <si>
    <t>作　　業　　内　　容</t>
  </si>
  <si>
    <t>　上記のとおり作業を行うので提出します。</t>
  </si>
  <si>
    <t>施　工　者</t>
  </si>
  <si>
    <t>現場担当者</t>
  </si>
  <si>
    <t>連　絡　先</t>
  </si>
  <si>
    <t>※位置図を添付すること</t>
  </si>
  <si>
    <t>公共下水道承認工事等の排水量計算書</t>
  </si>
  <si>
    <t>※この表は合流式下水道のみに適用する。分流式は別シートで計算すること。</t>
  </si>
  <si>
    <t>○排水量の計算</t>
  </si>
  <si>
    <t>排水量原単位(全体計画)</t>
  </si>
  <si>
    <t>処理分区名</t>
  </si>
  <si>
    <t>計※</t>
  </si>
  <si>
    <t>流出係数</t>
  </si>
  <si>
    <t>雨水量</t>
  </si>
  <si>
    <t>北部</t>
  </si>
  <si>
    <t>元浜</t>
  </si>
  <si>
    <t>浅田</t>
  </si>
  <si>
    <t>処理分区(別紙の処理分区を入力)</t>
  </si>
  <si>
    <t>中央</t>
  </si>
  <si>
    <t>伝馬</t>
  </si>
  <si>
    <t>※ 単位：㍑／人・日</t>
  </si>
  <si>
    <t>単位：m3／s</t>
  </si>
  <si>
    <t>土地面積</t>
  </si>
  <si>
    <t xml:space="preserve"> 降雨強度　a=</t>
  </si>
  <si>
    <t>b=</t>
  </si>
  <si>
    <t>クッターの公式より</t>
  </si>
  <si>
    <t xml:space="preserve"> 流達時間　t=</t>
  </si>
  <si>
    <t>クッターの公式</t>
  </si>
  <si>
    <t>雨水量：雨水流量算定公式より</t>
  </si>
  <si>
    <t>流量合計</t>
  </si>
  <si>
    <t>雨水流量算定公式</t>
  </si>
  <si>
    <t>満管流量＞申請流量</t>
  </si>
  <si>
    <t>クッター</t>
  </si>
  <si>
    <t>クッター</t>
  </si>
  <si>
    <t>クッター</t>
  </si>
  <si>
    <t>‰</t>
  </si>
  <si>
    <r>
      <t>m</t>
    </r>
    <r>
      <rPr>
        <vertAlign val="superscript"/>
        <sz val="12"/>
        <rFont val="ＭＳ 明朝"/>
        <family val="1"/>
      </rPr>
      <t>2</t>
    </r>
  </si>
  <si>
    <t>m3/s</t>
  </si>
  <si>
    <t>n=</t>
  </si>
  <si>
    <t>I=</t>
  </si>
  <si>
    <r>
      <t>a/(t</t>
    </r>
    <r>
      <rPr>
        <vertAlign val="superscript"/>
        <sz val="12"/>
        <rFont val="ＭＳ 明朝"/>
        <family val="1"/>
      </rPr>
      <t>n</t>
    </r>
    <r>
      <rPr>
        <sz val="12"/>
        <rFont val="ＭＳ 明朝"/>
        <family val="1"/>
      </rPr>
      <t>+b)=100</t>
    </r>
  </si>
  <si>
    <t>÷</t>
  </si>
  <si>
    <t>＝</t>
  </si>
  <si>
    <t xml:space="preserve">/( 24 × 60 × 60 ) </t>
  </si>
  <si>
    <t>m3／ｓ</t>
  </si>
  <si>
    <t>m3／ｓ</t>
  </si>
  <si>
    <t>+</t>
  </si>
  <si>
    <t>＝</t>
  </si>
  <si>
    <t>m3／ｓ</t>
  </si>
  <si>
    <t>＞</t>
  </si>
  <si>
    <t>クッター</t>
  </si>
  <si>
    <t>‰</t>
  </si>
  <si>
    <t>÷</t>
  </si>
  <si>
    <t>＝</t>
  </si>
  <si>
    <t xml:space="preserve">/( 24 × 60 × 60 ) </t>
  </si>
  <si>
    <t>m3／ｓ</t>
  </si>
  <si>
    <t>下　水　道　工　事　の　概　要</t>
  </si>
  <si>
    <t>１．</t>
  </si>
  <si>
    <t>工事箇所</t>
  </si>
  <si>
    <t>２．</t>
  </si>
  <si>
    <t>工事の目的</t>
  </si>
  <si>
    <t>３．</t>
  </si>
  <si>
    <t>工事面積</t>
  </si>
  <si>
    <t>（掘削幅×延長を記載，開発行為の場合は開発面積）</t>
  </si>
  <si>
    <t>４．</t>
  </si>
  <si>
    <t>排水施設設計者</t>
  </si>
  <si>
    <t>（担当者及び電話番号）</t>
  </si>
  <si>
    <t>５．</t>
  </si>
  <si>
    <t>６．</t>
  </si>
  <si>
    <t>７．</t>
  </si>
  <si>
    <t>　取 付 管　Ｌ＝　　　　　　　ｍ</t>
  </si>
  <si>
    <t>　管路施設（管渠・マンホール管径種類別に記載）</t>
  </si>
  <si>
    <t>　浜松市　○○区　○○　町　○○　番地</t>
  </si>
  <si>
    <t>　一般住宅の汚水排水のため</t>
  </si>
  <si>
    <t>３．</t>
  </si>
  <si>
    <t>　　※開発行為の場合は開発面積を記入</t>
  </si>
  <si>
    <t>４．</t>
  </si>
  <si>
    <t>　　浜松市下水道指定工事人又は下水道設計業者名を記入</t>
  </si>
  <si>
    <t>　　浜松市土木工事入札参加資格のある業者又は未定</t>
  </si>
  <si>
    <t>２．</t>
  </si>
  <si>
    <t>　 0.80m×○○.○m ＝　○○．○㎡</t>
  </si>
  <si>
    <r>
      <t>　取 付 管　Ｌ＝　　</t>
    </r>
    <r>
      <rPr>
        <sz val="12"/>
        <rFont val="HG創英角ｺﾞｼｯｸUB"/>
        <family val="3"/>
      </rPr>
      <t>○○．○</t>
    </r>
    <r>
      <rPr>
        <sz val="12"/>
        <rFont val="ＭＳ 明朝"/>
        <family val="1"/>
      </rPr>
      <t>　　ｍ</t>
    </r>
  </si>
  <si>
    <t>取付管工事完成図</t>
  </si>
  <si>
    <t>　中区元城町123-4外　○○不動産㈱　代表取締役　浜松太郎</t>
  </si>
  <si>
    <r>
      <rPr>
        <sz val="12"/>
        <rFont val="HG創英角ｺﾞｼｯｸUB"/>
        <family val="3"/>
      </rPr>
      <t>令和○○</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　</t>
    </r>
  </si>
  <si>
    <r>
      <t>　　令和</t>
    </r>
    <r>
      <rPr>
        <sz val="12"/>
        <rFont val="HG創英角ｺﾞｼｯｸUB"/>
        <family val="3"/>
      </rPr>
      <t>○○</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 ～ 令和</t>
    </r>
    <r>
      <rPr>
        <sz val="12"/>
        <rFont val="HG創英角ｺﾞｼｯｸUB"/>
        <family val="3"/>
      </rPr>
      <t>○○</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t>
    </r>
  </si>
  <si>
    <t>令和　　年　　月　　日　</t>
  </si>
  <si>
    <t>　　令和　　年　　月　　日 ～ 令和　　年　　月　　日</t>
  </si>
  <si>
    <r>
      <t>　令和</t>
    </r>
    <r>
      <rPr>
        <sz val="12"/>
        <rFont val="HG創英角ｺﾞｼｯｸUB"/>
        <family val="3"/>
      </rPr>
      <t>○○</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　～　令和</t>
    </r>
    <r>
      <rPr>
        <sz val="12"/>
        <rFont val="HG創英角ｺﾞｼｯｸUB"/>
        <family val="3"/>
      </rPr>
      <t>○○</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t>
    </r>
  </si>
  <si>
    <t>　令和　　年　　月　　日　～　令和　　年　　月　　日</t>
  </si>
  <si>
    <r>
      <t>令和</t>
    </r>
    <r>
      <rPr>
        <sz val="12"/>
        <rFont val="HG創英角ｺﾞｼｯｸUB"/>
        <family val="3"/>
      </rPr>
      <t>○○</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　</t>
    </r>
  </si>
  <si>
    <t>令和　　年　　月　　日</t>
  </si>
  <si>
    <r>
      <t>　令和</t>
    </r>
    <r>
      <rPr>
        <sz val="12"/>
        <rFont val="HG創英角ｺﾞｼｯｸUB"/>
        <family val="3"/>
      </rPr>
      <t>△△</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日付け浜上下</t>
    </r>
    <r>
      <rPr>
        <sz val="12"/>
        <rFont val="HG創英角ｺﾞｼｯｸUB"/>
        <family val="3"/>
      </rPr>
      <t>△</t>
    </r>
    <r>
      <rPr>
        <sz val="12"/>
        <rFont val="ＭＳ 明朝"/>
        <family val="1"/>
      </rPr>
      <t>第</t>
    </r>
    <r>
      <rPr>
        <sz val="12"/>
        <rFont val="HG創英角ｺﾞｼｯｸUB"/>
        <family val="3"/>
      </rPr>
      <t>△△△</t>
    </r>
    <r>
      <rPr>
        <sz val="12"/>
        <rFont val="ＭＳ 明朝"/>
        <family val="1"/>
      </rPr>
      <t>号により承認を受けた公共下水道</t>
    </r>
  </si>
  <si>
    <t>　令和　　年　　月　　日付け         第　　　号により承認を受けた公共下水道</t>
  </si>
  <si>
    <r>
      <t>　令和</t>
    </r>
    <r>
      <rPr>
        <sz val="12"/>
        <rFont val="HG創英角ｺﾞｼｯｸUB"/>
        <family val="3"/>
      </rPr>
      <t>△△</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　　浜上下</t>
    </r>
    <r>
      <rPr>
        <sz val="12"/>
        <rFont val="HG創英角ｺﾞｼｯｸUB"/>
        <family val="3"/>
      </rPr>
      <t>△</t>
    </r>
    <r>
      <rPr>
        <sz val="12"/>
        <rFont val="ＭＳ 明朝"/>
        <family val="1"/>
      </rPr>
      <t>第</t>
    </r>
    <r>
      <rPr>
        <sz val="12"/>
        <rFont val="HG創英角ｺﾞｼｯｸUB"/>
        <family val="3"/>
      </rPr>
      <t>△△△</t>
    </r>
    <r>
      <rPr>
        <sz val="12"/>
        <rFont val="ＭＳ 明朝"/>
        <family val="1"/>
      </rPr>
      <t>号</t>
    </r>
  </si>
  <si>
    <t>　令和○○年度　開発行為or１６条行為
　　　　　○○第○○処理分区枝線管きょ築造工事</t>
  </si>
  <si>
    <r>
      <t>　令和</t>
    </r>
    <r>
      <rPr>
        <sz val="12"/>
        <rFont val="HG創英角ｺﾞｼｯｸUB"/>
        <family val="3"/>
      </rPr>
      <t>○○</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 ～ 令和</t>
    </r>
    <r>
      <rPr>
        <sz val="12"/>
        <rFont val="HG創英角ｺﾞｼｯｸUB"/>
        <family val="3"/>
      </rPr>
      <t>○○</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t>
    </r>
  </si>
  <si>
    <r>
      <t>※該当箇所を記入してください。</t>
    </r>
    <r>
      <rPr>
        <sz val="12"/>
        <rFont val="ＭＳ 明朝"/>
        <family val="1"/>
      </rPr>
      <t xml:space="preserve">
　□国県道：令和　年　月　日　
　□市道　：令和　年　月　日　浜松市指令土土第　　号
　□その他：令和　年　月　日</t>
    </r>
  </si>
  <si>
    <t>　令和　　年　　月　　日　　              第　　　　　号</t>
  </si>
  <si>
    <t>　令和　　年　　月　　日 ～ 令和　　年　　月　　日</t>
  </si>
  <si>
    <t>　□国県道：令和　年　月　日　
　□市道　：令和　年　月　日　浜松市指令　　　第　　号
　□その他：令和　年　月　日</t>
  </si>
  <si>
    <t>　令和　　年　　月　　日　（　曜日）</t>
  </si>
  <si>
    <t>令和　　年　　月　　日</t>
  </si>
  <si>
    <r>
      <t>　　令和</t>
    </r>
    <r>
      <rPr>
        <sz val="12"/>
        <rFont val="HG創英角ｺﾞｼｯｸUB"/>
        <family val="3"/>
      </rPr>
      <t>○○</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t>
    </r>
  </si>
  <si>
    <t>　　令和　　年　　月　　日</t>
  </si>
  <si>
    <t>　令和　　年　　月　　日　　            第　　　　　号</t>
  </si>
  <si>
    <r>
      <t>令和</t>
    </r>
    <r>
      <rPr>
        <sz val="11"/>
        <rFont val="HG創英角ｺﾞｼｯｸUB"/>
        <family val="3"/>
      </rPr>
      <t>○○</t>
    </r>
    <r>
      <rPr>
        <sz val="11"/>
        <rFont val="ＭＳ 明朝"/>
        <family val="1"/>
      </rPr>
      <t>年</t>
    </r>
    <r>
      <rPr>
        <sz val="11"/>
        <rFont val="HG創英角ｺﾞｼｯｸUB"/>
        <family val="3"/>
      </rPr>
      <t>○○</t>
    </r>
    <r>
      <rPr>
        <sz val="11"/>
        <rFont val="ＭＳ 明朝"/>
        <family val="1"/>
      </rPr>
      <t>月</t>
    </r>
    <r>
      <rPr>
        <sz val="11"/>
        <rFont val="HG創英角ｺﾞｼｯｸUB"/>
        <family val="3"/>
      </rPr>
      <t>○○</t>
    </r>
    <r>
      <rPr>
        <sz val="11"/>
        <rFont val="ＭＳ 明朝"/>
        <family val="1"/>
      </rPr>
      <t>日</t>
    </r>
  </si>
  <si>
    <r>
      <t>　　令和</t>
    </r>
    <r>
      <rPr>
        <sz val="11"/>
        <rFont val="HG創英角ｺﾞｼｯｸUB"/>
        <family val="3"/>
      </rPr>
      <t>○○</t>
    </r>
    <r>
      <rPr>
        <sz val="11"/>
        <rFont val="ＭＳ 明朝"/>
        <family val="1"/>
      </rPr>
      <t>年</t>
    </r>
    <r>
      <rPr>
        <sz val="11"/>
        <rFont val="HG創英角ｺﾞｼｯｸUB"/>
        <family val="3"/>
      </rPr>
      <t>○○</t>
    </r>
    <r>
      <rPr>
        <sz val="11"/>
        <rFont val="ＭＳ 明朝"/>
        <family val="1"/>
      </rPr>
      <t>月</t>
    </r>
    <r>
      <rPr>
        <sz val="11"/>
        <rFont val="HG創英角ｺﾞｼｯｸUB"/>
        <family val="3"/>
      </rPr>
      <t>○○</t>
    </r>
    <r>
      <rPr>
        <sz val="11"/>
        <rFont val="ＭＳ 明朝"/>
        <family val="1"/>
      </rPr>
      <t>日　～　令和</t>
    </r>
    <r>
      <rPr>
        <sz val="11"/>
        <rFont val="HG創英角ｺﾞｼｯｸUB"/>
        <family val="3"/>
      </rPr>
      <t>○○</t>
    </r>
    <r>
      <rPr>
        <sz val="11"/>
        <rFont val="ＭＳ 明朝"/>
        <family val="1"/>
      </rPr>
      <t>年</t>
    </r>
    <r>
      <rPr>
        <sz val="11"/>
        <rFont val="HG創英角ｺﾞｼｯｸUB"/>
        <family val="3"/>
      </rPr>
      <t>○○</t>
    </r>
    <r>
      <rPr>
        <sz val="11"/>
        <rFont val="ＭＳ 明朝"/>
        <family val="1"/>
      </rPr>
      <t>月</t>
    </r>
    <r>
      <rPr>
        <sz val="11"/>
        <rFont val="HG創英角ｺﾞｼｯｸUB"/>
        <family val="3"/>
      </rPr>
      <t>○○</t>
    </r>
    <r>
      <rPr>
        <sz val="11"/>
        <rFont val="ＭＳ 明朝"/>
        <family val="1"/>
      </rPr>
      <t>日</t>
    </r>
  </si>
  <si>
    <t>令和　　年　　月　　日</t>
  </si>
  <si>
    <t>令和　　年　　月　　日　～　令和　　年　　月　　日</t>
  </si>
  <si>
    <t>令和○○年○○月○○日</t>
  </si>
  <si>
    <r>
      <t>　令和</t>
    </r>
    <r>
      <rPr>
        <sz val="12"/>
        <rFont val="HG創英角ｺﾞｼｯｸUB"/>
        <family val="3"/>
      </rPr>
      <t>○○</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　～　令和</t>
    </r>
    <r>
      <rPr>
        <sz val="12"/>
        <rFont val="HG創英角ｺﾞｼｯｸUB"/>
        <family val="3"/>
      </rPr>
      <t>○○</t>
    </r>
    <r>
      <rPr>
        <sz val="12"/>
        <rFont val="ＭＳ 明朝"/>
        <family val="1"/>
      </rPr>
      <t>年</t>
    </r>
    <r>
      <rPr>
        <sz val="12"/>
        <rFont val="HG創英角ｺﾞｼｯｸUB"/>
        <family val="3"/>
      </rPr>
      <t>○○</t>
    </r>
    <r>
      <rPr>
        <sz val="12"/>
        <rFont val="ＭＳ 明朝"/>
        <family val="1"/>
      </rPr>
      <t>月</t>
    </r>
    <r>
      <rPr>
        <sz val="12"/>
        <rFont val="HG創英角ｺﾞｼｯｸUB"/>
        <family val="3"/>
      </rPr>
      <t>○○</t>
    </r>
    <r>
      <rPr>
        <sz val="12"/>
        <rFont val="ＭＳ 明朝"/>
        <family val="1"/>
      </rPr>
      <t>日</t>
    </r>
  </si>
  <si>
    <t>※令和　　年　　月　　日</t>
  </si>
  <si>
    <t>令和　　年　　月　　日</t>
  </si>
  <si>
    <r>
      <t>　令和</t>
    </r>
    <r>
      <rPr>
        <b/>
        <sz val="12"/>
        <rFont val="ＭＳ ゴシック"/>
        <family val="3"/>
      </rPr>
      <t>　　</t>
    </r>
    <r>
      <rPr>
        <sz val="12"/>
        <rFont val="ＭＳ 明朝"/>
        <family val="1"/>
      </rPr>
      <t>年</t>
    </r>
    <r>
      <rPr>
        <b/>
        <sz val="12"/>
        <rFont val="ＭＳ ゴシック"/>
        <family val="3"/>
      </rPr>
      <t>　　</t>
    </r>
    <r>
      <rPr>
        <sz val="12"/>
        <rFont val="ＭＳ 明朝"/>
        <family val="1"/>
      </rPr>
      <t>月</t>
    </r>
    <r>
      <rPr>
        <b/>
        <sz val="12"/>
        <rFont val="ＭＳ ゴシック"/>
        <family val="3"/>
      </rPr>
      <t>　　</t>
    </r>
    <r>
      <rPr>
        <sz val="12"/>
        <rFont val="ＭＳ 明朝"/>
        <family val="1"/>
      </rPr>
      <t>日　～　令和</t>
    </r>
    <r>
      <rPr>
        <b/>
        <sz val="12"/>
        <rFont val="ＭＳ ゴシック"/>
        <family val="3"/>
      </rPr>
      <t>　　</t>
    </r>
    <r>
      <rPr>
        <sz val="12"/>
        <rFont val="ＭＳ 明朝"/>
        <family val="1"/>
      </rPr>
      <t>年</t>
    </r>
    <r>
      <rPr>
        <b/>
        <sz val="12"/>
        <rFont val="ＭＳ ゴシック"/>
        <family val="3"/>
      </rPr>
      <t>　　</t>
    </r>
    <r>
      <rPr>
        <sz val="12"/>
        <rFont val="ＭＳ 明朝"/>
        <family val="1"/>
      </rPr>
      <t>月</t>
    </r>
    <r>
      <rPr>
        <b/>
        <sz val="12"/>
        <rFont val="ＭＳ ゴシック"/>
        <family val="3"/>
      </rPr>
      <t>　　</t>
    </r>
    <r>
      <rPr>
        <sz val="12"/>
        <rFont val="ＭＳ 明朝"/>
        <family val="1"/>
      </rPr>
      <t>日</t>
    </r>
  </si>
  <si>
    <r>
      <t>令和　　</t>
    </r>
    <r>
      <rPr>
        <sz val="12"/>
        <rFont val="HG創英角ｺﾞｼｯｸUB"/>
        <family val="3"/>
      </rPr>
      <t>○○</t>
    </r>
    <r>
      <rPr>
        <sz val="12"/>
        <rFont val="ＭＳ 明朝"/>
        <family val="1"/>
      </rPr>
      <t>　　年　　</t>
    </r>
    <r>
      <rPr>
        <sz val="12"/>
        <rFont val="HG創英角ｺﾞｼｯｸUB"/>
        <family val="3"/>
      </rPr>
      <t>○○</t>
    </r>
    <r>
      <rPr>
        <sz val="12"/>
        <rFont val="ＭＳ 明朝"/>
        <family val="1"/>
      </rPr>
      <t>　　月　　</t>
    </r>
    <r>
      <rPr>
        <sz val="12"/>
        <rFont val="HG創英角ｺﾞｼｯｸUB"/>
        <family val="3"/>
      </rPr>
      <t>○○</t>
    </r>
    <r>
      <rPr>
        <sz val="12"/>
        <rFont val="ＭＳ 明朝"/>
        <family val="1"/>
      </rPr>
      <t>　　日</t>
    </r>
  </si>
  <si>
    <t>令和　　　　　　年　　　　　　月　　　　　　日</t>
  </si>
  <si>
    <t>令和　　年　　月　　日</t>
  </si>
  <si>
    <r>
      <t>　　令和　</t>
    </r>
    <r>
      <rPr>
        <sz val="12"/>
        <rFont val="HG創英角ｺﾞｼｯｸUB"/>
        <family val="3"/>
      </rPr>
      <t>○○</t>
    </r>
    <r>
      <rPr>
        <sz val="12"/>
        <rFont val="ＭＳ 明朝"/>
        <family val="1"/>
      </rPr>
      <t>　年　　</t>
    </r>
    <r>
      <rPr>
        <sz val="12"/>
        <rFont val="HG創英角ｺﾞｼｯｸUB"/>
        <family val="3"/>
      </rPr>
      <t>○○</t>
    </r>
    <r>
      <rPr>
        <sz val="12"/>
        <rFont val="ＭＳ 明朝"/>
        <family val="1"/>
      </rPr>
      <t>　月</t>
    </r>
    <r>
      <rPr>
        <sz val="12"/>
        <rFont val="HG創英角ｺﾞｼｯｸUB"/>
        <family val="3"/>
      </rPr>
      <t>　○○</t>
    </r>
    <r>
      <rPr>
        <sz val="12"/>
        <rFont val="ＭＳ 明朝"/>
        <family val="1"/>
      </rPr>
      <t>　日
　　浜松市指令○○　第　　</t>
    </r>
    <r>
      <rPr>
        <sz val="12"/>
        <rFont val="HG創英角ｺﾞｼｯｸUB"/>
        <family val="3"/>
      </rPr>
      <t>○○○○</t>
    </r>
    <r>
      <rPr>
        <sz val="12"/>
        <rFont val="ＭＳ 明朝"/>
        <family val="1"/>
      </rPr>
      <t>　号</t>
    </r>
  </si>
  <si>
    <t>　　令和　　　　年　　　　月　　　　日
　　　　　　　　　　第　　　　　　　号</t>
  </si>
  <si>
    <t>　⑨受益者申告書兼受益者負担金減免申請書</t>
  </si>
  <si>
    <t>　　  (公図の写と地積の分かるものを添付)</t>
  </si>
  <si>
    <t>「受益者負担金決定通知書」</t>
  </si>
  <si>
    <t>「納入通知書」の送付</t>
  </si>
  <si>
    <t>　　　令和　　　　　　年　　　　　　月　　　　　日</t>
  </si>
  <si>
    <t>第1号様式</t>
  </si>
  <si>
    <t>下水道法第１６条(事業計画区域内・自費工事・寄附)</t>
  </si>
  <si>
    <t>□</t>
  </si>
  <si>
    <t>有 ・ 無</t>
  </si>
  <si>
    <t>□ ０円精算　□ 差額請求</t>
  </si>
  <si>
    <t>□既設</t>
  </si>
  <si>
    <t>第7号様式</t>
  </si>
  <si>
    <t>☑</t>
  </si>
  <si>
    <t>有</t>
  </si>
  <si>
    <t>☑ ０円精算</t>
  </si>
  <si>
    <t>☑既設</t>
  </si>
  <si>
    <t>令和</t>
  </si>
  <si>
    <t>年</t>
  </si>
  <si>
    <t>月</t>
  </si>
  <si>
    <t>日</t>
  </si>
  <si>
    <t>無</t>
  </si>
  <si>
    <t>☑ 差額請求</t>
  </si>
  <si>
    <t>□16条</t>
  </si>
  <si>
    <t>（あて先）浜松市水道事業及び下水道事業管理者</t>
  </si>
  <si>
    <t>☑16条</t>
  </si>
  <si>
    <t>□2号(　　　　)</t>
  </si>
  <si>
    <t>土地所有者</t>
  </si>
  <si>
    <t>☑2号(　　　　)　　</t>
  </si>
  <si>
    <t>住所(所在地)</t>
  </si>
  <si>
    <t>〒</t>
  </si>
  <si>
    <t>フリガナ</t>
  </si>
  <si>
    <t>氏名</t>
  </si>
  <si>
    <t>(名称及び</t>
  </si>
  <si>
    <t xml:space="preserve"> 代表者氏名)</t>
  </si>
  <si>
    <t>(署名又は記名押印をしてください。)</t>
  </si>
  <si>
    <t>電話番号</t>
  </si>
  <si>
    <t>(</t>
  </si>
  <si>
    <t>)</t>
  </si>
  <si>
    <t>権利者</t>
  </si>
  <si>
    <t>(借地人などで負担金を納付する方)</t>
  </si>
  <si>
    <t>〒</t>
  </si>
  <si>
    <t>フリガナ</t>
  </si>
  <si>
    <t>送付先</t>
  </si>
  <si>
    <t>(納入通知書等の郵送先)　希望する送付先の□にレ点をつけてください。</t>
  </si>
  <si>
    <t>□</t>
  </si>
  <si>
    <t>権利者様宛</t>
  </si>
  <si>
    <t>□</t>
  </si>
  <si>
    <t>その他</t>
  </si>
  <si>
    <t>受益者申告書兼受益者負担金減免申請書</t>
  </si>
  <si>
    <t>浜松市公共下水道事業受益者負担に関する条例施行規程第２条の規定により、次のとおり申告します。
同第９条第１項の規定に基づき下記により下水道事業受益者負担金を減免されるよう申請します。</t>
  </si>
  <si>
    <t>公図や地積がわかるもの等の書類の添付をすること。</t>
  </si>
  <si>
    <t>土地番号</t>
  </si>
  <si>
    <t>土地の所在</t>
  </si>
  <si>
    <t>地目</t>
  </si>
  <si>
    <t>受益地積㎡</t>
  </si>
  <si>
    <t>減免申請理由</t>
  </si>
  <si>
    <t>区名・町名</t>
  </si>
  <si>
    <t>地番</t>
  </si>
  <si>
    <t>(土地の面積)</t>
  </si>
  <si>
    <r>
      <t>(</t>
    </r>
    <r>
      <rPr>
        <sz val="7"/>
        <color indexed="8"/>
        <rFont val="ＭＳ 明朝"/>
        <family val="1"/>
      </rPr>
      <t>いずれかに</t>
    </r>
    <r>
      <rPr>
        <b/>
        <sz val="7"/>
        <color indexed="8"/>
        <rFont val="ＭＳ 明朝"/>
        <family val="1"/>
      </rPr>
      <t>レ</t>
    </r>
    <r>
      <rPr>
        <sz val="7"/>
        <color indexed="8"/>
        <rFont val="ＭＳ 明朝"/>
        <family val="1"/>
      </rPr>
      <t>点を記すこと。</t>
    </r>
    <r>
      <rPr>
        <sz val="7"/>
        <color indexed="8"/>
        <rFont val="Century"/>
        <family val="1"/>
      </rPr>
      <t>)</t>
    </r>
  </si>
  <si>
    <t>物件等の寄附の予定がないので減免申請をしません。</t>
  </si>
  <si>
    <t>完成検査後に物件等の寄附申込を行うので、物件の評価額相当額の減免を申請します。</t>
  </si>
  <si>
    <t>受益地積の計</t>
  </si>
  <si>
    <t xml:space="preserve">裏面( </t>
  </si>
  <si>
    <t>)</t>
  </si>
  <si>
    <t>＊注意＊</t>
  </si>
  <si>
    <t>物件等の寄附がない場合、減免を受けることができず負担金の全額を請求する場合があります。</t>
  </si>
  <si>
    <t>物件等の寄附が遅れる場合、評価額が下がり減免の額が少なくなることがあります。</t>
  </si>
  <si>
    <t>提出者</t>
  </si>
  <si>
    <r>
      <t>(</t>
    </r>
    <r>
      <rPr>
        <sz val="8"/>
        <color indexed="8"/>
        <rFont val="ＭＳ 明朝"/>
        <family val="1"/>
      </rPr>
      <t>窓口に持参等をされる方</t>
    </r>
    <r>
      <rPr>
        <sz val="8"/>
        <color indexed="8"/>
        <rFont val="Century"/>
        <family val="1"/>
      </rPr>
      <t>)</t>
    </r>
  </si>
  <si>
    <t>(</t>
  </si>
  <si>
    <t>【16条工事受付番号：</t>
  </si>
  <si>
    <t>-</t>
  </si>
  <si>
    <t>】</t>
  </si>
  <si>
    <t>(上下水道部使用欄)</t>
  </si>
  <si>
    <t>受益者負担金額(円)</t>
  </si>
  <si>
    <t>寄付物件等の評価相当額(税抜)(円)</t>
  </si>
  <si>
    <t>差引負担金額(円)</t>
  </si>
  <si>
    <t>開発行為(32条)</t>
  </si>
  <si>
    <t>寄付16条</t>
  </si>
  <si>
    <t>受付印</t>
  </si>
  <si>
    <t>入力</t>
  </si>
  <si>
    <t>確認</t>
  </si>
  <si>
    <t>処理区</t>
  </si>
  <si>
    <t>特環</t>
  </si>
  <si>
    <t>単価</t>
  </si>
  <si>
    <t>公図</t>
  </si>
  <si>
    <t>市街化</t>
  </si>
  <si>
    <t>取付管</t>
  </si>
  <si>
    <t>1 市街化</t>
  </si>
  <si>
    <t>2 調整</t>
  </si>
  <si>
    <t>調査票番号</t>
  </si>
  <si>
    <t>通知書番号</t>
  </si>
  <si>
    <t>供用開始</t>
  </si>
  <si>
    <t>全部</t>
  </si>
  <si>
    <t>一部</t>
  </si>
  <si>
    <t>未供用</t>
  </si>
  <si>
    <t>備　考</t>
  </si>
  <si>
    <t>注意事項</t>
  </si>
  <si>
    <t>・事前に受益者負担金の賦課状況を総合案内等で確認をしてください。</t>
  </si>
  <si>
    <t>・「受益者申告書」は、「工事施工承認申請書」と同時に提出してください。</t>
  </si>
  <si>
    <t>　遅くても、「工事完了届」提出時までに提出してください。</t>
  </si>
  <si>
    <t>・「受益者申告書」には公図・求積図(地積がわかるもの)を添付してください。</t>
  </si>
  <si>
    <t>・「受益者申告書」と添付書類の差替は、「寄附申込書」提出時までに行ってください。</t>
  </si>
  <si>
    <t>・受益者負担金から寄付受入書の額を減免し納付額を決定します。</t>
  </si>
  <si>
    <t>・寄附がない場合、減免なしで負担金を決定します。</t>
  </si>
  <si>
    <t>手続きの流れ</t>
  </si>
  <si>
    <t>□</t>
  </si>
  <si>
    <t>☑</t>
  </si>
  <si>
    <t>浜松市○○区○○町１２３４－１２</t>
  </si>
  <si>
    <t>ハママツ　タロウ</t>
  </si>
  <si>
    <t>浜松　太郎</t>
  </si>
  <si>
    <t>053</t>
  </si>
  <si>
    <t>123</t>
  </si>
  <si>
    <t>1234</t>
  </si>
  <si>
    <t>浜松市△△区△△町９８７-６５</t>
  </si>
  <si>
    <t>ハマナコ　ジロウ</t>
  </si>
  <si>
    <t>浜名湖　次郎</t>
  </si>
  <si>
    <t>321</t>
  </si>
  <si>
    <t>4321</t>
  </si>
  <si>
    <t>☑</t>
  </si>
  <si>
    <t>□□区</t>
  </si>
  <si>
    <t>1234-100</t>
  </si>
  <si>
    <t>宅地</t>
  </si>
  <si>
    <t>□□□□町</t>
  </si>
  <si>
    <t>物件等の寄附の予定がないので減免申請をしません。</t>
  </si>
  <si>
    <t>)</t>
  </si>
  <si>
    <t>物件等の寄附がない場合、減免を受けることができず負担金の全額を請求する場合があります。</t>
  </si>
  <si>
    <t>物件等の寄附が遅れる場合、評価額が下がり減免の額が少なくなることがあります。</t>
  </si>
  <si>
    <t>株式会社　☆☆設備</t>
  </si>
  <si>
    <t>担当：浜北　三郎</t>
  </si>
  <si>
    <t>053</t>
  </si>
  <si>
    <t>(</t>
  </si>
  <si>
    <t>987</t>
  </si>
  <si>
    <t>9876</t>
  </si>
  <si>
    <t>-</t>
  </si>
  <si>
    <t>】</t>
  </si>
  <si>
    <t>1 市街化</t>
  </si>
  <si>
    <t>・「受益者申告書」は、「工事施工承認申請書」と同時に提出してください。</t>
  </si>
  <si>
    <t>　遅くても、「工事完了届」提出時までに提出してください。</t>
  </si>
  <si>
    <t>・寄附がない場合、減免なしで負担金を決定します。</t>
  </si>
  <si>
    <t xml:space="preserve"> (署名又は記名押印をしてください。)</t>
  </si>
  <si>
    <t xml:space="preserve"> (署名又は記名押印をしてください。)</t>
  </si>
  <si>
    <t xml:space="preserve"> (署名又は記名押印をしてください。)</t>
  </si>
  <si>
    <t>　　　氏名 (署名又は記名押印をしてください)</t>
  </si>
  <si>
    <t>　　　住所　</t>
  </si>
  <si>
    <t>浜松市長　中野　祐介</t>
  </si>
  <si>
    <t>浜松市長　中野　祐介</t>
  </si>
  <si>
    <t>　　浜松市長　中野　祐介</t>
  </si>
  <si>
    <t>　　浜松市長　中野　祐介</t>
  </si>
  <si>
    <r>
      <t>内　藤　伸　二　朗　　</t>
    </r>
    <r>
      <rPr>
        <sz val="8"/>
        <rFont val="ＭＳ 明朝"/>
        <family val="1"/>
      </rPr>
      <t>印</t>
    </r>
  </si>
  <si>
    <r>
      <t>　</t>
    </r>
    <r>
      <rPr>
        <sz val="11"/>
        <rFont val="ＭＳ 明朝"/>
        <family val="1"/>
      </rPr>
      <t>浜松市水道事業及び下水道事業管理者</t>
    </r>
    <r>
      <rPr>
        <sz val="12"/>
        <rFont val="ＭＳ 明朝"/>
        <family val="1"/>
      </rPr>
      <t xml:space="preserve">
　　　　　　　　　内　藤　伸　二　朗</t>
    </r>
  </si>
  <si>
    <r>
      <t>　</t>
    </r>
    <r>
      <rPr>
        <sz val="11"/>
        <rFont val="ＭＳ 明朝"/>
        <family val="1"/>
      </rPr>
      <t>浜松市水道事業及び下水道事業管理者</t>
    </r>
    <r>
      <rPr>
        <sz val="12"/>
        <rFont val="ＭＳ 明朝"/>
        <family val="1"/>
      </rPr>
      <t xml:space="preserve">
　　　　　　　　　内　藤　伸　二　朗</t>
    </r>
  </si>
  <si>
    <r>
      <t>　　管理者</t>
    </r>
    <r>
      <rPr>
        <sz val="11"/>
        <rFont val="ＭＳ 明朝"/>
        <family val="1"/>
      </rPr>
      <t>　内藤　伸二朗　　</t>
    </r>
    <r>
      <rPr>
        <sz val="8"/>
        <rFont val="ＭＳ 明朝"/>
        <family val="1"/>
      </rPr>
      <t>印</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</si>
</sst>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_ "/>
    <numFmt numFmtId="180" formatCode="0.0_ "/>
    <numFmt numFmtId="181" formatCode="0.00_ "/>
    <numFmt numFmtId="182" formatCode="0.0"/>
    <numFmt numFmtId="183" formatCode="0.000000"/>
    <numFmt numFmtId="184" formatCode="0.000000_);[Red]\(0.000000\)"/>
    <numFmt numFmtId="185" formatCode="0.00000"/>
    <numFmt numFmtId="186" formatCode="0.0000"/>
    <numFmt numFmtId="187" formatCode="&quot;Yes&quot;;&quot;Yes&quot;;&quot;No&quot;"/>
    <numFmt numFmtId="188" formatCode="&quot;True&quot;;&quot;True&quot;;&quot;False&quot;"/>
    <numFmt numFmtId="189" formatCode="&quot;On&quot;;&quot;On&quot;;&quot;Off&quot;"/>
    <numFmt numFmtId="190" formatCode="[$€-2]\ #,##0.00_);[Red]\([$€-2]\ #,##0.00\)"/>
    <numFmt numFmtId="191" formatCode="0.0&quot;&quot;"/>
    <numFmt numFmtId="192" formatCode="0.0&quot;‰&quot;"/>
    <numFmt numFmtId="193" formatCode="0.0&quot;‰ =&quot;"/>
    <numFmt numFmtId="194" formatCode=";;;"/>
    <numFmt numFmtId="195" formatCode="&quot;(&quot;@&quot;の公式)&quot;"/>
    <numFmt numFmtId="196" formatCode="&quot;(&quot;@&quot;の公式より)&quot;"/>
    <numFmt numFmtId="197" formatCode="[$-411]ggge&quot;年&quot;m&quot;月&quot;d&quot;日&quot;;@"/>
    <numFmt numFmtId="198" formatCode="0.0000_ "/>
    <numFmt numFmtId="199" formatCode="0.000_ "/>
    <numFmt numFmtId="200" formatCode="0.00000_ "/>
    <numFmt numFmtId="201" formatCode="0.000000_ "/>
    <numFmt numFmtId="202" formatCode="0.0000000_ "/>
    <numFmt numFmtId="203" formatCode="0.00000000_ "/>
    <numFmt numFmtId="204" formatCode="0.000000000_ "/>
    <numFmt numFmtId="205" formatCode="#,##0_ ;[Red]\-#,##0\ "/>
    <numFmt numFmtId="206" formatCode="#,##0_ "/>
    <numFmt numFmtId="207" formatCode="0_);[Red]\(0\)"/>
    <numFmt numFmtId="208" formatCode="[&lt;=999]000;[&lt;=9999]000\-00;000\-0000"/>
  </numFmts>
  <fonts count="146">
    <font>
      <sz val="12"/>
      <name val="ＭＳ 明朝"/>
      <family val="1"/>
    </font>
    <font>
      <sz val="6"/>
      <name val="ＭＳ Ｐ明朝"/>
      <family val="1"/>
    </font>
    <font>
      <sz val="11"/>
      <name val="ＭＳ 明朝"/>
      <family val="1"/>
    </font>
    <font>
      <b/>
      <sz val="12"/>
      <name val="ＭＳ 明朝"/>
      <family val="1"/>
    </font>
    <font>
      <b/>
      <sz val="14"/>
      <name val="ＭＳ ゴシック"/>
      <family val="3"/>
    </font>
    <font>
      <b/>
      <sz val="12"/>
      <name val="ＭＳ ゴシック"/>
      <family val="3"/>
    </font>
    <font>
      <sz val="11"/>
      <name val="ＭＳ ゴシック"/>
      <family val="3"/>
    </font>
    <font>
      <sz val="9"/>
      <name val="ＭＳ 明朝"/>
      <family val="1"/>
    </font>
    <font>
      <sz val="12"/>
      <name val="HG創英角ｺﾞｼｯｸUB"/>
      <family val="3"/>
    </font>
    <font>
      <sz val="10"/>
      <name val="ＭＳ 明朝"/>
      <family val="1"/>
    </font>
    <font>
      <sz val="20"/>
      <name val="ＭＳ 明朝"/>
      <family val="1"/>
    </font>
    <font>
      <sz val="12"/>
      <name val="ＭＳ ゴシック"/>
      <family val="3"/>
    </font>
    <font>
      <b/>
      <sz val="12"/>
      <name val="Times New Roman"/>
      <family val="1"/>
    </font>
    <font>
      <sz val="12"/>
      <name val="Times New Roman"/>
      <family val="1"/>
    </font>
    <font>
      <sz val="16"/>
      <name val="ＭＳ 明朝"/>
      <family val="1"/>
    </font>
    <font>
      <sz val="18"/>
      <name val="ＤＦPOPステンシルW7"/>
      <family val="3"/>
    </font>
    <font>
      <sz val="8"/>
      <name val="ＭＳ ゴシック"/>
      <family val="3"/>
    </font>
    <font>
      <b/>
      <sz val="20"/>
      <name val="ＤＦPOPステンシルW7"/>
      <family val="3"/>
    </font>
    <font>
      <sz val="10"/>
      <name val="HG創英角ｺﾞｼｯｸUB"/>
      <family val="3"/>
    </font>
    <font>
      <sz val="6"/>
      <name val="ＭＳ 明朝"/>
      <family val="1"/>
    </font>
    <font>
      <sz val="11"/>
      <name val="HG創英角ｺﾞｼｯｸUB"/>
      <family val="3"/>
    </font>
    <font>
      <sz val="14"/>
      <name val="ＭＳ 明朝"/>
      <family val="1"/>
    </font>
    <font>
      <b/>
      <sz val="20"/>
      <name val="ＭＳ ゴシック"/>
      <family val="3"/>
    </font>
    <font>
      <b/>
      <sz val="14"/>
      <color indexed="12"/>
      <name val="ＭＳ ゴシック"/>
      <family val="3"/>
    </font>
    <font>
      <b/>
      <sz val="12"/>
      <color indexed="12"/>
      <name val="ＭＳ ゴシック"/>
      <family val="3"/>
    </font>
    <font>
      <sz val="11"/>
      <color indexed="12"/>
      <name val="ＭＳ 明朝"/>
      <family val="1"/>
    </font>
    <font>
      <b/>
      <sz val="11"/>
      <color indexed="10"/>
      <name val="ＭＳ 明朝"/>
      <family val="1"/>
    </font>
    <font>
      <b/>
      <sz val="12"/>
      <color indexed="10"/>
      <name val="ＭＳ ゴシック"/>
      <family val="3"/>
    </font>
    <font>
      <sz val="12"/>
      <color indexed="10"/>
      <name val="ＭＳ ゴシック"/>
      <family val="3"/>
    </font>
    <font>
      <sz val="11"/>
      <color indexed="12"/>
      <name val="ＭＳ ゴシック"/>
      <family val="3"/>
    </font>
    <font>
      <b/>
      <sz val="11"/>
      <name val="ＭＳ ゴシック"/>
      <family val="3"/>
    </font>
    <font>
      <b/>
      <sz val="11"/>
      <color indexed="10"/>
      <name val="ＭＳ ゴシック"/>
      <family val="3"/>
    </font>
    <font>
      <sz val="11"/>
      <name val="ＭＳ Ｐゴシック"/>
      <family val="3"/>
    </font>
    <font>
      <sz val="6"/>
      <name val="ＭＳ Ｐゴシック"/>
      <family val="3"/>
    </font>
    <font>
      <sz val="12"/>
      <name val="ＭＳ Ｐゴシック"/>
      <family val="3"/>
    </font>
    <font>
      <sz val="12"/>
      <name val="Century"/>
      <family val="1"/>
    </font>
    <font>
      <sz val="12"/>
      <name val="HGS創英角ｺﾞｼｯｸUB"/>
      <family val="3"/>
    </font>
    <font>
      <sz val="12"/>
      <name val="ＭＳ Ｐ明朝"/>
      <family val="1"/>
    </font>
    <font>
      <b/>
      <sz val="12"/>
      <name val="ＭＳ Ｐゴシック"/>
      <family val="3"/>
    </font>
    <font>
      <sz val="11"/>
      <color indexed="10"/>
      <name val="ＭＳ ゴシック"/>
      <family val="3"/>
    </font>
    <font>
      <u val="single"/>
      <sz val="12"/>
      <color indexed="12"/>
      <name val="ＭＳ 明朝"/>
      <family val="1"/>
    </font>
    <font>
      <u val="single"/>
      <sz val="12"/>
      <color indexed="36"/>
      <name val="ＭＳ 明朝"/>
      <family val="1"/>
    </font>
    <font>
      <sz val="8"/>
      <name val="ＭＳ 明朝"/>
      <family val="1"/>
    </font>
    <font>
      <sz val="18"/>
      <name val="ＭＳ 明朝"/>
      <family val="1"/>
    </font>
    <font>
      <sz val="9"/>
      <name val="HG創英角ｺﾞｼｯｸUB"/>
      <family val="3"/>
    </font>
    <font>
      <sz val="6"/>
      <name val="ＭＳ ゴシック"/>
      <family val="3"/>
    </font>
    <font>
      <sz val="11"/>
      <color indexed="8"/>
      <name val="ＭＳ Ｐゴシック"/>
      <family val="3"/>
    </font>
    <font>
      <vertAlign val="superscript"/>
      <sz val="12"/>
      <name val="ＭＳ 明朝"/>
      <family val="1"/>
    </font>
    <font>
      <b/>
      <sz val="11"/>
      <name val="ＭＳ 明朝"/>
      <family val="1"/>
    </font>
    <font>
      <sz val="6"/>
      <name val="游ゴシック"/>
      <family val="3"/>
    </font>
    <font>
      <sz val="7"/>
      <color indexed="8"/>
      <name val="ＭＳ 明朝"/>
      <family val="1"/>
    </font>
    <font>
      <b/>
      <sz val="7"/>
      <color indexed="8"/>
      <name val="ＭＳ 明朝"/>
      <family val="1"/>
    </font>
    <font>
      <sz val="7"/>
      <color indexed="8"/>
      <name val="Century"/>
      <family val="1"/>
    </font>
    <font>
      <sz val="8"/>
      <color indexed="8"/>
      <name val="ＭＳ 明朝"/>
      <family val="1"/>
    </font>
    <font>
      <sz val="8"/>
      <color indexed="8"/>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明朝"/>
      <family val="1"/>
    </font>
    <font>
      <sz val="9"/>
      <color indexed="8"/>
      <name val="ＭＳ 明朝"/>
      <family val="1"/>
    </font>
    <font>
      <b/>
      <sz val="10"/>
      <color indexed="8"/>
      <name val="ＭＳ 明朝"/>
      <family val="1"/>
    </font>
    <font>
      <sz val="10"/>
      <color indexed="8"/>
      <name val="ＭＳ ゴシック"/>
      <family val="3"/>
    </font>
    <font>
      <sz val="9"/>
      <color indexed="8"/>
      <name val="ＭＳ ゴシック"/>
      <family val="3"/>
    </font>
    <font>
      <sz val="12"/>
      <color indexed="8"/>
      <name val="ＭＳ ゴシック"/>
      <family val="3"/>
    </font>
    <font>
      <sz val="9"/>
      <color indexed="8"/>
      <name val="HG丸ｺﾞｼｯｸM-PRO"/>
      <family val="3"/>
    </font>
    <font>
      <sz val="10"/>
      <color indexed="53"/>
      <name val="ＭＳ ゴシック"/>
      <family val="3"/>
    </font>
    <font>
      <sz val="10"/>
      <color indexed="50"/>
      <name val="ＭＳ ゴシック"/>
      <family val="3"/>
    </font>
    <font>
      <sz val="10"/>
      <color indexed="50"/>
      <name val="ＭＳ 明朝"/>
      <family val="1"/>
    </font>
    <font>
      <sz val="12"/>
      <color indexed="50"/>
      <name val="ＭＳ ゴシック"/>
      <family val="3"/>
    </font>
    <font>
      <sz val="8"/>
      <color indexed="50"/>
      <name val="ＭＳ ゴシック"/>
      <family val="3"/>
    </font>
    <font>
      <sz val="12"/>
      <color indexed="53"/>
      <name val="ＭＳ ゴシック"/>
      <family val="3"/>
    </font>
    <font>
      <b/>
      <sz val="16"/>
      <color indexed="50"/>
      <name val="ＭＳ ゴシック"/>
      <family val="3"/>
    </font>
    <font>
      <sz val="9.5"/>
      <color indexed="8"/>
      <name val="ＭＳ 明朝"/>
      <family val="1"/>
    </font>
    <font>
      <sz val="8"/>
      <color indexed="8"/>
      <name val="ＭＳ ゴシック"/>
      <family val="3"/>
    </font>
    <font>
      <sz val="7"/>
      <color indexed="8"/>
      <name val="ＭＳ ゴシック"/>
      <family val="3"/>
    </font>
    <font>
      <sz val="11"/>
      <color indexed="8"/>
      <name val="ＭＳ ゴシック"/>
      <family val="3"/>
    </font>
    <font>
      <sz val="10"/>
      <color indexed="8"/>
      <name val="HG創英角ｺﾞｼｯｸUB"/>
      <family val="3"/>
    </font>
    <font>
      <sz val="12"/>
      <color indexed="8"/>
      <name val="HG創英角ｺﾞｼｯｸUB"/>
      <family val="3"/>
    </font>
    <font>
      <sz val="14"/>
      <color indexed="8"/>
      <name val="ＭＳ ゴシック"/>
      <family val="3"/>
    </font>
    <font>
      <sz val="9"/>
      <color indexed="8"/>
      <name val="ＭＳ Ｐゴシック"/>
      <family val="3"/>
    </font>
    <font>
      <sz val="9"/>
      <color indexed="8"/>
      <name val="Calibri"/>
      <family val="2"/>
    </font>
    <font>
      <sz val="10.5"/>
      <color indexed="8"/>
      <name val="ＭＳ ゴシック"/>
      <family val="3"/>
    </font>
    <font>
      <sz val="10.5"/>
      <color indexed="8"/>
      <name val="ＭＳ 明朝"/>
      <family val="1"/>
    </font>
    <font>
      <sz val="11"/>
      <color indexed="8"/>
      <name val="ＭＳ 明朝"/>
      <family val="1"/>
    </font>
    <font>
      <sz val="14"/>
      <color indexed="8"/>
      <name val="HG創英角ｺﾞｼｯｸUB"/>
      <family val="3"/>
    </font>
    <font>
      <sz val="14"/>
      <color indexed="8"/>
      <name val="HGS創英角ｺﾞｼｯｸUB"/>
      <family val="3"/>
    </font>
    <font>
      <b/>
      <sz val="14"/>
      <color indexed="8"/>
      <name val="ＭＳ ゴシック"/>
      <family val="3"/>
    </font>
    <font>
      <b/>
      <sz val="12"/>
      <color indexed="8"/>
      <name val="Times New Roman"/>
      <family val="1"/>
    </font>
    <font>
      <b/>
      <sz val="12"/>
      <color indexed="8"/>
      <name val="ＭＳ ゴシック"/>
      <family val="3"/>
    </font>
    <font>
      <sz val="12"/>
      <color indexed="10"/>
      <name val="HG創英角ｺﾞｼｯｸUB"/>
      <family val="3"/>
    </font>
    <font>
      <sz val="11"/>
      <color indexed="8"/>
      <name val="HG創英角ｺﾞｼｯｸUB"/>
      <family val="3"/>
    </font>
    <font>
      <sz val="12"/>
      <color indexed="8"/>
      <name val="TT-JTCウインM9"/>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0"/>
      <color theme="1"/>
      <name val="ＭＳ 明朝"/>
      <family val="1"/>
    </font>
    <font>
      <sz val="12"/>
      <color theme="1"/>
      <name val="ＭＳ 明朝"/>
      <family val="1"/>
    </font>
    <font>
      <sz val="9"/>
      <color theme="1"/>
      <name val="ＭＳ 明朝"/>
      <family val="1"/>
    </font>
    <font>
      <b/>
      <sz val="10"/>
      <color theme="1"/>
      <name val="ＭＳ 明朝"/>
      <family val="1"/>
    </font>
    <font>
      <sz val="10"/>
      <color theme="1"/>
      <name val="ＭＳ ゴシック"/>
      <family val="3"/>
    </font>
    <font>
      <sz val="7"/>
      <color theme="1"/>
      <name val="Century"/>
      <family val="1"/>
    </font>
    <font>
      <sz val="9"/>
      <color theme="1"/>
      <name val="ＭＳ ゴシック"/>
      <family val="3"/>
    </font>
    <font>
      <sz val="12"/>
      <color theme="1"/>
      <name val="ＭＳ ゴシック"/>
      <family val="3"/>
    </font>
    <font>
      <sz val="10"/>
      <color rgb="FF000000"/>
      <name val="ＭＳ 明朝"/>
      <family val="1"/>
    </font>
    <font>
      <sz val="9"/>
      <color rgb="FF000000"/>
      <name val="HG丸ｺﾞｼｯｸM-PRO"/>
      <family val="3"/>
    </font>
    <font>
      <sz val="10"/>
      <color theme="9"/>
      <name val="ＭＳ ゴシック"/>
      <family val="3"/>
    </font>
    <font>
      <sz val="10"/>
      <color rgb="FF92D050"/>
      <name val="ＭＳ ゴシック"/>
      <family val="3"/>
    </font>
    <font>
      <sz val="10"/>
      <color rgb="FF92D050"/>
      <name val="ＭＳ 明朝"/>
      <family val="1"/>
    </font>
    <font>
      <sz val="12"/>
      <color rgb="FF92D050"/>
      <name val="ＭＳ ゴシック"/>
      <family val="3"/>
    </font>
    <font>
      <sz val="8"/>
      <color theme="1"/>
      <name val="Century"/>
      <family val="1"/>
    </font>
    <font>
      <sz val="8"/>
      <color rgb="FF92D050"/>
      <name val="ＭＳ ゴシック"/>
      <family val="3"/>
    </font>
    <font>
      <sz val="7"/>
      <color theme="1"/>
      <name val="ＭＳ ゴシック"/>
      <family val="3"/>
    </font>
    <font>
      <sz val="8"/>
      <color theme="1"/>
      <name val="ＭＳ ゴシック"/>
      <family val="3"/>
    </font>
    <font>
      <b/>
      <sz val="16"/>
      <color rgb="FF92D050"/>
      <name val="ＭＳ ゴシック"/>
      <family val="3"/>
    </font>
    <font>
      <sz val="9.5"/>
      <color theme="1"/>
      <name val="ＭＳ 明朝"/>
      <family val="1"/>
    </font>
    <font>
      <sz val="12"/>
      <color theme="9"/>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FF00"/>
        <bgColor indexed="64"/>
      </patternFill>
    </fill>
    <fill>
      <patternFill patternType="solid">
        <fgColor theme="6" tint="0.3999499976634979"/>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style="hair"/>
    </border>
    <border>
      <left style="medium"/>
      <right>
        <color indexed="63"/>
      </right>
      <top style="hair"/>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double"/>
      <right style="thin"/>
      <top style="double"/>
      <bottom style="double"/>
    </border>
    <border>
      <left>
        <color indexed="63"/>
      </left>
      <right style="double"/>
      <top style="double"/>
      <bottom style="double"/>
    </border>
    <border>
      <left style="hair"/>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top style="thin"/>
      <bottom style="hair"/>
    </border>
    <border>
      <left style="thin"/>
      <right/>
      <top style="hair"/>
      <bottom style="hair"/>
    </border>
    <border>
      <left style="thin"/>
      <right/>
      <top/>
      <bottom style="hair"/>
    </border>
    <border>
      <left/>
      <right/>
      <top style="medium">
        <color rgb="FF92D050"/>
      </top>
      <bottom/>
    </border>
    <border>
      <left/>
      <right style="medium">
        <color rgb="FF92D050"/>
      </right>
      <top style="medium">
        <color rgb="FF92D050"/>
      </top>
      <bottom/>
    </border>
    <border>
      <left/>
      <right style="medium">
        <color rgb="FF92D050"/>
      </right>
      <top/>
      <bottom>
        <color indexed="63"/>
      </bottom>
    </border>
    <border>
      <left style="hair"/>
      <right/>
      <top/>
      <bottom style="medium">
        <color rgb="FF92D050"/>
      </bottom>
    </border>
    <border>
      <left/>
      <right/>
      <top/>
      <bottom style="medium">
        <color rgb="FF92D050"/>
      </bottom>
    </border>
    <border>
      <left/>
      <right style="medium">
        <color rgb="FF92D050"/>
      </right>
      <top/>
      <bottom style="medium">
        <color rgb="FF92D050"/>
      </bottom>
    </border>
    <border>
      <left style="medium">
        <color rgb="FF92D050"/>
      </left>
      <right/>
      <top style="medium">
        <color rgb="FF92D050"/>
      </top>
      <bottom/>
    </border>
    <border>
      <left/>
      <right style="medium">
        <color rgb="FF92D050"/>
      </right>
      <top style="hair"/>
      <bottom/>
    </border>
    <border>
      <left style="thin"/>
      <right/>
      <top style="hair"/>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color rgb="FF92D050"/>
      </left>
      <right style="hair"/>
      <top/>
      <bottom style="medium">
        <color rgb="FF92D050"/>
      </bottom>
    </border>
    <border>
      <left style="hair"/>
      <right style="hair"/>
      <top/>
      <bottom style="medium">
        <color rgb="FF92D050"/>
      </bottom>
    </border>
    <border>
      <left style="medium">
        <color rgb="FF92D050"/>
      </left>
      <right style="hair"/>
      <top style="hair"/>
      <bottom>
        <color indexed="63"/>
      </bottom>
    </border>
    <border>
      <left style="hair"/>
      <right style="hair"/>
      <top style="hair"/>
      <bottom/>
    </border>
    <border>
      <left style="hair"/>
      <right style="hair"/>
      <top style="hair"/>
      <bottom style="medium">
        <color rgb="FF92D050"/>
      </bottom>
    </border>
    <border>
      <left/>
      <right style="medium">
        <color rgb="FF92D050"/>
      </right>
      <top/>
      <bottom style="hair"/>
    </border>
    <border>
      <left style="medium">
        <color rgb="FF92D050"/>
      </left>
      <right style="hair"/>
      <top/>
      <bottom style="hair"/>
    </border>
    <border>
      <left style="hair"/>
      <right style="hair"/>
      <top/>
      <bottom style="hair"/>
    </border>
    <border>
      <left style="medium">
        <color rgb="FF92D050"/>
      </left>
      <right style="hair"/>
      <top style="hair"/>
      <bottom style="hair"/>
    </border>
    <border>
      <left/>
      <right style="thin"/>
      <top/>
      <bottom style="hair"/>
    </border>
    <border>
      <left/>
      <right style="thin"/>
      <top style="hair"/>
      <bottom/>
    </border>
    <border>
      <left style="thin">
        <color rgb="FF92D050"/>
      </left>
      <right/>
      <top style="thin">
        <color rgb="FF92D050"/>
      </top>
      <bottom style="thin">
        <color rgb="FF92D050"/>
      </bottom>
    </border>
    <border>
      <left/>
      <right/>
      <top style="thin">
        <color rgb="FF92D050"/>
      </top>
      <bottom style="thin">
        <color rgb="FF92D050"/>
      </bottom>
    </border>
    <border>
      <left/>
      <right style="thin">
        <color rgb="FF92D050"/>
      </right>
      <top style="thin">
        <color rgb="FF92D050"/>
      </top>
      <bottom style="thin">
        <color rgb="FF92D050"/>
      </bottom>
    </border>
    <border>
      <left style="medium">
        <color rgb="FF92D050"/>
      </left>
      <right style="hair"/>
      <top style="medium">
        <color rgb="FF92D050"/>
      </top>
      <bottom style="hair"/>
    </border>
    <border>
      <left style="hair"/>
      <right style="hair"/>
      <top style="medium">
        <color rgb="FF92D050"/>
      </top>
      <bottom style="hair"/>
    </border>
    <border>
      <left style="hair"/>
      <right style="hair"/>
      <top style="medium">
        <color rgb="FF92D050"/>
      </top>
      <bottom/>
    </border>
    <border>
      <left style="hair"/>
      <right/>
      <top style="medium">
        <color rgb="FF92D050"/>
      </top>
      <bottom/>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right/>
      <top style="thin"/>
      <bottom style="hair"/>
    </border>
    <border>
      <left/>
      <right style="thin"/>
      <top style="thin"/>
      <bottom style="hair"/>
    </border>
    <border>
      <left style="thin"/>
      <right style="thin"/>
      <top/>
      <bottom style="thin"/>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color rgb="FF92D050"/>
      </left>
      <right/>
      <top/>
      <bottom/>
    </border>
    <border>
      <left style="medium">
        <color rgb="FF92D050"/>
      </left>
      <right/>
      <top/>
      <bottom style="medium">
        <color rgb="FF92D050"/>
      </bottom>
    </border>
    <border>
      <left style="medium">
        <color rgb="FF92D050"/>
      </left>
      <right style="hair"/>
      <top/>
      <bottom/>
    </border>
    <border>
      <left style="hair"/>
      <right style="hair"/>
      <top/>
      <bottom/>
    </border>
    <border>
      <left style="medium">
        <color rgb="FF92D050"/>
      </left>
      <right style="hair">
        <color theme="1"/>
      </right>
      <top style="hair">
        <color theme="1"/>
      </top>
      <bottom/>
    </border>
    <border>
      <left style="hair">
        <color theme="1"/>
      </left>
      <right style="hair">
        <color theme="1"/>
      </right>
      <top style="hair">
        <color theme="1"/>
      </top>
      <bottom/>
    </border>
    <border>
      <left style="medium">
        <color rgb="FF92D050"/>
      </left>
      <right style="hair">
        <color theme="1"/>
      </right>
      <top/>
      <bottom style="medium">
        <color rgb="FF92D050"/>
      </bottom>
    </border>
    <border>
      <left style="hair">
        <color theme="1"/>
      </left>
      <right style="hair">
        <color theme="1"/>
      </right>
      <top/>
      <bottom style="medium">
        <color rgb="FF92D050"/>
      </bottom>
    </border>
    <border>
      <left style="hair">
        <color theme="1"/>
      </left>
      <right style="hair"/>
      <top style="hair">
        <color theme="1"/>
      </top>
      <bottom/>
    </border>
    <border>
      <left style="hair">
        <color theme="1"/>
      </left>
      <right style="hair"/>
      <top/>
      <bottom style="medium">
        <color rgb="FF92D050"/>
      </bottom>
    </border>
    <border>
      <left style="medium">
        <color rgb="FF92D050"/>
      </left>
      <right/>
      <top/>
      <bottom style="hair"/>
    </border>
    <border>
      <left style="hair"/>
      <right/>
      <top style="medium">
        <color rgb="FF92D050"/>
      </top>
      <bottom style="hair"/>
    </border>
    <border>
      <left style="medium">
        <color rgb="FF92D050"/>
      </left>
      <right/>
      <top style="hair"/>
      <bottom/>
    </border>
    <border>
      <left style="hair"/>
      <right style="medium"/>
      <top style="hair"/>
      <bottom style="hair"/>
    </border>
    <border>
      <left>
        <color indexed="63"/>
      </left>
      <right style="medium"/>
      <top style="hair"/>
      <bottom style="hair"/>
    </border>
    <border>
      <left style="hair"/>
      <right>
        <color indexed="63"/>
      </right>
      <top>
        <color indexed="63"/>
      </top>
      <bottom style="medium"/>
    </border>
    <border>
      <left>
        <color indexed="63"/>
      </left>
      <right style="hair"/>
      <top>
        <color indexed="63"/>
      </top>
      <bottom style="medium"/>
    </border>
    <border>
      <left/>
      <right/>
      <top style="thin"/>
      <bottom style="thin"/>
    </border>
    <border>
      <left style="medium"/>
      <right style="hair"/>
      <top style="medium"/>
      <bottom style="hair"/>
    </border>
    <border>
      <left style="hair"/>
      <right style="hair"/>
      <top style="medium"/>
      <bottom style="hair"/>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hair"/>
      <top style="hair"/>
      <bottom style="medium"/>
    </border>
    <border>
      <left style="hair"/>
      <right style="hair"/>
      <top style="hair"/>
      <bottom style="medium"/>
    </border>
    <border>
      <left style="hair"/>
      <right style="medium"/>
      <top style="medium"/>
      <bottom style="hair"/>
    </border>
    <border>
      <left style="hair"/>
      <right style="medium"/>
      <top style="hair"/>
      <bottom style="medium"/>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0" borderId="0" applyNumberFormat="0" applyFill="0" applyBorder="0" applyAlignment="0" applyProtection="0"/>
    <xf numFmtId="0" fontId="110" fillId="26" borderId="1" applyNumberFormat="0" applyAlignment="0" applyProtection="0"/>
    <xf numFmtId="0" fontId="111"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112" fillId="0" borderId="3" applyNumberFormat="0" applyFill="0" applyAlignment="0" applyProtection="0"/>
    <xf numFmtId="0" fontId="113" fillId="29" borderId="0" applyNumberFormat="0" applyBorder="0" applyAlignment="0" applyProtection="0"/>
    <xf numFmtId="0" fontId="114" fillId="30" borderId="4" applyNumberFormat="0" applyAlignment="0" applyProtection="0"/>
    <xf numFmtId="0" fontId="1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7" fillId="0" borderId="0" applyFont="0" applyFill="0" applyBorder="0" applyAlignment="0" applyProtection="0"/>
    <xf numFmtId="0" fontId="116" fillId="0" borderId="5" applyNumberFormat="0" applyFill="0" applyAlignment="0" applyProtection="0"/>
    <xf numFmtId="0" fontId="117" fillId="0" borderId="6" applyNumberFormat="0" applyFill="0" applyAlignment="0" applyProtection="0"/>
    <xf numFmtId="0" fontId="118" fillId="0" borderId="7" applyNumberFormat="0" applyFill="0" applyAlignment="0" applyProtection="0"/>
    <xf numFmtId="0" fontId="118" fillId="0" borderId="0" applyNumberFormat="0" applyFill="0" applyBorder="0" applyAlignment="0" applyProtection="0"/>
    <xf numFmtId="0" fontId="119" fillId="0" borderId="8" applyNumberFormat="0" applyFill="0" applyAlignment="0" applyProtection="0"/>
    <xf numFmtId="0" fontId="120" fillId="30" borderId="9" applyNumberFormat="0" applyAlignment="0" applyProtection="0"/>
    <xf numFmtId="0" fontId="1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2" fillId="31" borderId="4" applyNumberFormat="0" applyAlignment="0" applyProtection="0"/>
    <xf numFmtId="0" fontId="46" fillId="0" borderId="0">
      <alignment/>
      <protection/>
    </xf>
    <xf numFmtId="0" fontId="32" fillId="0" borderId="0">
      <alignment vertical="center"/>
      <protection/>
    </xf>
    <xf numFmtId="0" fontId="46" fillId="0" borderId="0">
      <alignment/>
      <protection/>
    </xf>
    <xf numFmtId="0" fontId="32" fillId="0" borderId="0">
      <alignment/>
      <protection/>
    </xf>
    <xf numFmtId="0" fontId="46" fillId="0" borderId="0">
      <alignment/>
      <protection/>
    </xf>
    <xf numFmtId="0" fontId="107" fillId="0" borderId="0">
      <alignment vertical="center"/>
      <protection/>
    </xf>
    <xf numFmtId="0" fontId="6" fillId="0" borderId="0">
      <alignment vertical="center"/>
      <protection/>
    </xf>
    <xf numFmtId="0" fontId="6" fillId="0" borderId="0">
      <alignment vertical="center"/>
      <protection/>
    </xf>
    <xf numFmtId="0" fontId="32" fillId="0" borderId="0">
      <alignment vertical="center"/>
      <protection/>
    </xf>
    <xf numFmtId="0" fontId="32" fillId="0" borderId="0">
      <alignment vertical="center"/>
      <protection/>
    </xf>
    <xf numFmtId="0" fontId="41" fillId="0" borderId="0" applyNumberFormat="0" applyFill="0" applyBorder="0" applyAlignment="0" applyProtection="0"/>
    <xf numFmtId="0" fontId="123" fillId="32" borderId="0" applyNumberFormat="0" applyBorder="0" applyAlignment="0" applyProtection="0"/>
  </cellStyleXfs>
  <cellXfs count="84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9"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horizontal="distributed" vertical="center"/>
    </xf>
    <xf numFmtId="0" fontId="0" fillId="0" borderId="12" xfId="0" applyBorder="1" applyAlignment="1">
      <alignment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left" vertical="center"/>
    </xf>
    <xf numFmtId="0" fontId="0" fillId="0" borderId="11" xfId="0" applyBorder="1" applyAlignment="1">
      <alignment vertical="center"/>
    </xf>
    <xf numFmtId="49" fontId="0" fillId="0" borderId="11" xfId="0" applyNumberFormat="1" applyBorder="1" applyAlignment="1">
      <alignment horizontal="left" vertical="center"/>
    </xf>
    <xf numFmtId="49" fontId="0" fillId="0" borderId="11" xfId="0" applyNumberFormat="1" applyBorder="1" applyAlignment="1">
      <alignment horizontal="center" vertical="center"/>
    </xf>
    <xf numFmtId="0" fontId="0" fillId="0" borderId="11" xfId="0" applyBorder="1" applyAlignment="1">
      <alignment horizontal="distributed" vertical="center" wrapText="1"/>
    </xf>
    <xf numFmtId="0" fontId="0" fillId="0" borderId="0" xfId="0"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0" fillId="0" borderId="19" xfId="0" applyBorder="1" applyAlignment="1">
      <alignment horizontal="distributed" vertical="center"/>
    </xf>
    <xf numFmtId="0" fontId="0" fillId="0" borderId="20" xfId="0" applyBorder="1" applyAlignment="1">
      <alignment vertical="center"/>
    </xf>
    <xf numFmtId="0" fontId="0" fillId="0" borderId="19" xfId="0" applyBorder="1" applyAlignment="1">
      <alignment vertical="center"/>
    </xf>
    <xf numFmtId="0" fontId="0" fillId="0" borderId="21"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right" vertical="center"/>
    </xf>
    <xf numFmtId="0" fontId="0" fillId="0" borderId="19" xfId="0" applyBorder="1" applyAlignment="1">
      <alignment horizontal="left" vertical="center"/>
    </xf>
    <xf numFmtId="0" fontId="13" fillId="0" borderId="0" xfId="0" applyFont="1" applyAlignment="1">
      <alignment vertical="center"/>
    </xf>
    <xf numFmtId="38" fontId="0" fillId="0" borderId="0" xfId="49" applyAlignment="1">
      <alignment horizontal="right" vertical="center"/>
    </xf>
    <xf numFmtId="38" fontId="0" fillId="0" borderId="0" xfId="0" applyNumberFormat="1" applyAlignment="1">
      <alignment horizontal="right" vertical="center"/>
    </xf>
    <xf numFmtId="3" fontId="0" fillId="0" borderId="0" xfId="0" applyNumberFormat="1" applyAlignment="1">
      <alignment horizontal="right" vertical="center"/>
    </xf>
    <xf numFmtId="183" fontId="0" fillId="0" borderId="0" xfId="0" applyNumberFormat="1" applyAlignment="1">
      <alignment vertical="center"/>
    </xf>
    <xf numFmtId="185" fontId="0" fillId="0" borderId="0" xfId="0" applyNumberFormat="1" applyAlignment="1">
      <alignment vertical="center"/>
    </xf>
    <xf numFmtId="0" fontId="14" fillId="0" borderId="25" xfId="0" applyFont="1" applyBorder="1" applyAlignment="1">
      <alignment horizontal="center" vertical="center"/>
    </xf>
    <xf numFmtId="0" fontId="17" fillId="0" borderId="26" xfId="0" applyFont="1" applyBorder="1" applyAlignment="1">
      <alignment horizontal="center" vertical="center"/>
    </xf>
    <xf numFmtId="0" fontId="0" fillId="0" borderId="15" xfId="0" applyBorder="1" applyAlignment="1">
      <alignment horizontal="distributed" vertical="center"/>
    </xf>
    <xf numFmtId="49" fontId="0" fillId="0" borderId="15" xfId="0" applyNumberFormat="1"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0" fontId="9" fillId="0" borderId="27" xfId="0" applyFont="1" applyBorder="1" applyAlignment="1">
      <alignment horizontal="center" vertical="center"/>
    </xf>
    <xf numFmtId="0" fontId="8" fillId="0" borderId="0" xfId="0" applyFont="1" applyAlignment="1">
      <alignment vertical="center"/>
    </xf>
    <xf numFmtId="0" fontId="8" fillId="0" borderId="10" xfId="0" applyFont="1" applyBorder="1" applyAlignment="1">
      <alignment vertical="center"/>
    </xf>
    <xf numFmtId="49" fontId="0" fillId="0" borderId="10" xfId="0" applyNumberFormat="1" applyBorder="1" applyAlignment="1">
      <alignment horizontal="center" vertical="center"/>
    </xf>
    <xf numFmtId="0" fontId="0" fillId="0" borderId="15" xfId="0" applyBorder="1" applyAlignment="1">
      <alignment horizontal="left" vertical="center"/>
    </xf>
    <xf numFmtId="49" fontId="0" fillId="0" borderId="15" xfId="0" applyNumberFormat="1"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9" fillId="0" borderId="0" xfId="0" applyFont="1" applyBorder="1" applyAlignment="1">
      <alignment horizontal="center" vertical="center"/>
    </xf>
    <xf numFmtId="49" fontId="0" fillId="0" borderId="0" xfId="0" applyNumberFormat="1" applyBorder="1" applyAlignment="1">
      <alignment horizontal="center" vertical="center"/>
    </xf>
    <xf numFmtId="49" fontId="0" fillId="0" borderId="19" xfId="0" applyNumberFormat="1" applyBorder="1" applyAlignment="1">
      <alignment horizontal="left" vertical="center"/>
    </xf>
    <xf numFmtId="49" fontId="0" fillId="0" borderId="19" xfId="0" applyNumberForma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2" xfId="0" applyFont="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4"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30" fillId="0" borderId="0" xfId="0" applyFont="1" applyAlignment="1">
      <alignment vertical="center"/>
    </xf>
    <xf numFmtId="0" fontId="0" fillId="0" borderId="0" xfId="70" applyFont="1" applyAlignment="1">
      <alignment vertical="center"/>
      <protection/>
    </xf>
    <xf numFmtId="0" fontId="32" fillId="0" borderId="0" xfId="70">
      <alignment vertical="center"/>
      <protection/>
    </xf>
    <xf numFmtId="0" fontId="34" fillId="0" borderId="0" xfId="70" applyFont="1">
      <alignment vertical="center"/>
      <protection/>
    </xf>
    <xf numFmtId="0" fontId="35" fillId="0" borderId="0" xfId="70" applyFont="1" applyAlignment="1">
      <alignment horizontal="justify" vertical="center"/>
      <protection/>
    </xf>
    <xf numFmtId="0" fontId="32" fillId="0" borderId="0" xfId="70" applyAlignment="1">
      <alignment horizontal="center" vertical="center"/>
      <protection/>
    </xf>
    <xf numFmtId="0" fontId="0" fillId="0" borderId="0" xfId="70" applyFont="1" applyAlignment="1">
      <alignment horizontal="left" vertical="center"/>
      <protection/>
    </xf>
    <xf numFmtId="0" fontId="8" fillId="0" borderId="0" xfId="70" applyFont="1">
      <alignment vertical="center"/>
      <protection/>
    </xf>
    <xf numFmtId="0" fontId="0" fillId="0" borderId="0" xfId="70" applyFont="1" applyAlignment="1">
      <alignment horizontal="center" vertical="center"/>
      <protection/>
    </xf>
    <xf numFmtId="0" fontId="0" fillId="0" borderId="0" xfId="70" applyFont="1" applyAlignment="1">
      <alignment horizontal="justify" vertical="center"/>
      <protection/>
    </xf>
    <xf numFmtId="0" fontId="0" fillId="0" borderId="0" xfId="70" applyFont="1">
      <alignment vertical="center"/>
      <protection/>
    </xf>
    <xf numFmtId="0" fontId="35" fillId="0" borderId="0" xfId="70" applyFont="1" applyAlignment="1">
      <alignment horizontal="center" vertical="center"/>
      <protection/>
    </xf>
    <xf numFmtId="0" fontId="32" fillId="0" borderId="34" xfId="70" applyBorder="1">
      <alignment vertical="center"/>
      <protection/>
    </xf>
    <xf numFmtId="0" fontId="0" fillId="0" borderId="0" xfId="0" applyAlignment="1">
      <alignment horizontal="centerContinuous" vertical="center"/>
    </xf>
    <xf numFmtId="0" fontId="0" fillId="0" borderId="35" xfId="0" applyBorder="1" applyAlignment="1">
      <alignment vertical="center"/>
    </xf>
    <xf numFmtId="0" fontId="0" fillId="0" borderId="35" xfId="0" applyBorder="1" applyAlignment="1">
      <alignment horizontal="center" vertical="center"/>
    </xf>
    <xf numFmtId="193" fontId="2" fillId="0" borderId="0" xfId="0" applyNumberFormat="1" applyFont="1" applyAlignment="1">
      <alignment vertical="center"/>
    </xf>
    <xf numFmtId="0" fontId="2" fillId="0" borderId="0" xfId="0" applyFont="1" applyAlignment="1">
      <alignment horizontal="left" vertical="center"/>
    </xf>
    <xf numFmtId="0" fontId="0" fillId="0" borderId="11" xfId="0" applyBorder="1" applyAlignment="1">
      <alignment horizontal="left" vertical="center" wrapText="1"/>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9" fillId="0" borderId="0" xfId="0" applyFont="1" applyAlignment="1">
      <alignment horizontal="center" vertical="center"/>
    </xf>
    <xf numFmtId="0" fontId="7" fillId="0" borderId="0" xfId="0" applyFont="1" applyAlignment="1">
      <alignment vertical="center"/>
    </xf>
    <xf numFmtId="0" fontId="0" fillId="0" borderId="13" xfId="0"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0" fillId="0" borderId="12" xfId="0" applyBorder="1" applyAlignment="1">
      <alignment vertical="center" wrapText="1"/>
    </xf>
    <xf numFmtId="49" fontId="0" fillId="0" borderId="13" xfId="0" applyNumberFormat="1" applyBorder="1" applyAlignment="1">
      <alignment vertical="center"/>
    </xf>
    <xf numFmtId="0" fontId="0" fillId="0" borderId="12" xfId="0" applyBorder="1" applyAlignment="1">
      <alignment horizontal="distributed" vertical="center"/>
    </xf>
    <xf numFmtId="49" fontId="0" fillId="0" borderId="10" xfId="0" applyNumberFormat="1" applyBorder="1" applyAlignment="1">
      <alignment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2" fillId="0" borderId="0" xfId="68" applyFont="1">
      <alignment vertical="center"/>
      <protection/>
    </xf>
    <xf numFmtId="0" fontId="6" fillId="0" borderId="0" xfId="68">
      <alignment vertical="center"/>
      <protection/>
    </xf>
    <xf numFmtId="0" fontId="2" fillId="0" borderId="36" xfId="68" applyFont="1" applyBorder="1">
      <alignment vertical="center"/>
      <protection/>
    </xf>
    <xf numFmtId="0" fontId="2" fillId="0" borderId="37" xfId="68" applyFont="1" applyBorder="1">
      <alignment vertical="center"/>
      <protection/>
    </xf>
    <xf numFmtId="0" fontId="2" fillId="0" borderId="38" xfId="68" applyFont="1" applyBorder="1">
      <alignment vertical="center"/>
      <protection/>
    </xf>
    <xf numFmtId="0" fontId="2" fillId="0" borderId="34" xfId="68" applyFont="1" applyBorder="1">
      <alignment vertical="center"/>
      <protection/>
    </xf>
    <xf numFmtId="0" fontId="2" fillId="0" borderId="0" xfId="68" applyFont="1" applyBorder="1">
      <alignment vertical="center"/>
      <protection/>
    </xf>
    <xf numFmtId="0" fontId="2" fillId="0" borderId="39" xfId="68" applyFont="1" applyBorder="1">
      <alignment vertical="center"/>
      <protection/>
    </xf>
    <xf numFmtId="0" fontId="7" fillId="0" borderId="34" xfId="68" applyFont="1" applyBorder="1">
      <alignment vertical="center"/>
      <protection/>
    </xf>
    <xf numFmtId="0" fontId="8" fillId="0" borderId="0" xfId="68" applyFont="1">
      <alignment vertical="center"/>
      <protection/>
    </xf>
    <xf numFmtId="0" fontId="0" fillId="0" borderId="0" xfId="68" applyFont="1">
      <alignment vertical="center"/>
      <protection/>
    </xf>
    <xf numFmtId="0" fontId="42" fillId="0" borderId="39" xfId="68" applyFont="1" applyBorder="1">
      <alignment vertical="center"/>
      <protection/>
    </xf>
    <xf numFmtId="0" fontId="7" fillId="0" borderId="0" xfId="68" applyFont="1">
      <alignment vertical="center"/>
      <protection/>
    </xf>
    <xf numFmtId="0" fontId="0" fillId="0" borderId="34" xfId="68" applyFont="1" applyBorder="1">
      <alignment vertical="center"/>
      <protection/>
    </xf>
    <xf numFmtId="0" fontId="2" fillId="0" borderId="40" xfId="68" applyFont="1" applyBorder="1">
      <alignment vertical="center"/>
      <protection/>
    </xf>
    <xf numFmtId="0" fontId="2" fillId="0" borderId="41" xfId="68" applyFont="1" applyBorder="1">
      <alignment vertical="center"/>
      <protection/>
    </xf>
    <xf numFmtId="0" fontId="2" fillId="0" borderId="42" xfId="68" applyFont="1" applyBorder="1">
      <alignment vertical="center"/>
      <protection/>
    </xf>
    <xf numFmtId="0" fontId="0" fillId="0" borderId="35" xfId="68" applyFont="1" applyBorder="1">
      <alignment vertical="center"/>
      <protection/>
    </xf>
    <xf numFmtId="0" fontId="11" fillId="0" borderId="0" xfId="68" applyFont="1">
      <alignment vertical="center"/>
      <protection/>
    </xf>
    <xf numFmtId="0" fontId="0" fillId="0" borderId="35" xfId="68" applyFont="1" applyBorder="1" applyAlignment="1">
      <alignment vertical="center" wrapText="1"/>
      <protection/>
    </xf>
    <xf numFmtId="0" fontId="0" fillId="0" borderId="12" xfId="0" applyBorder="1" applyAlignment="1">
      <alignment horizontal="left" vertical="center"/>
    </xf>
    <xf numFmtId="0" fontId="0" fillId="0" borderId="0" xfId="71" applyFont="1" applyAlignment="1">
      <alignment vertical="center"/>
      <protection/>
    </xf>
    <xf numFmtId="0" fontId="32" fillId="0" borderId="0" xfId="71">
      <alignment vertical="center"/>
      <protection/>
    </xf>
    <xf numFmtId="0" fontId="34" fillId="0" borderId="0" xfId="71" applyFont="1">
      <alignment vertical="center"/>
      <protection/>
    </xf>
    <xf numFmtId="0" fontId="35" fillId="0" borderId="0" xfId="71" applyFont="1" applyAlignment="1">
      <alignment horizontal="justify" vertical="center"/>
      <protection/>
    </xf>
    <xf numFmtId="0" fontId="32" fillId="0" borderId="0" xfId="71" applyAlignment="1">
      <alignment horizontal="center" vertical="center"/>
      <protection/>
    </xf>
    <xf numFmtId="0" fontId="0" fillId="0" borderId="0" xfId="71" applyFont="1" applyAlignment="1">
      <alignment horizontal="left" vertical="center"/>
      <protection/>
    </xf>
    <xf numFmtId="0" fontId="0" fillId="0" borderId="0" xfId="71" applyFont="1" applyAlignment="1">
      <alignment horizontal="justify" vertical="center"/>
      <protection/>
    </xf>
    <xf numFmtId="0" fontId="35" fillId="0" borderId="0" xfId="71" applyFont="1" applyAlignment="1">
      <alignment horizontal="center" vertical="center"/>
      <protection/>
    </xf>
    <xf numFmtId="0" fontId="2" fillId="0" borderId="0" xfId="69" applyFont="1">
      <alignment vertical="center"/>
      <protection/>
    </xf>
    <xf numFmtId="0" fontId="6" fillId="0" borderId="0" xfId="69">
      <alignment vertical="center"/>
      <protection/>
    </xf>
    <xf numFmtId="0" fontId="2" fillId="0" borderId="36" xfId="69" applyFont="1" applyBorder="1">
      <alignment vertical="center"/>
      <protection/>
    </xf>
    <xf numFmtId="0" fontId="2" fillId="0" borderId="37" xfId="69" applyFont="1" applyBorder="1">
      <alignment vertical="center"/>
      <protection/>
    </xf>
    <xf numFmtId="0" fontId="2" fillId="0" borderId="38" xfId="69" applyFont="1" applyBorder="1">
      <alignment vertical="center"/>
      <protection/>
    </xf>
    <xf numFmtId="0" fontId="2" fillId="0" borderId="34" xfId="69" applyFont="1" applyBorder="1">
      <alignment vertical="center"/>
      <protection/>
    </xf>
    <xf numFmtId="0" fontId="2" fillId="0" borderId="0" xfId="69" applyFont="1" applyBorder="1">
      <alignment vertical="center"/>
      <protection/>
    </xf>
    <xf numFmtId="0" fontId="2" fillId="0" borderId="39" xfId="69" applyFont="1" applyBorder="1">
      <alignment vertical="center"/>
      <protection/>
    </xf>
    <xf numFmtId="0" fontId="7" fillId="0" borderId="34" xfId="69" applyFont="1" applyBorder="1">
      <alignment vertical="center"/>
      <protection/>
    </xf>
    <xf numFmtId="0" fontId="42" fillId="0" borderId="39" xfId="69" applyFont="1" applyBorder="1">
      <alignment vertical="center"/>
      <protection/>
    </xf>
    <xf numFmtId="0" fontId="7" fillId="0" borderId="0" xfId="69" applyFont="1">
      <alignment vertical="center"/>
      <protection/>
    </xf>
    <xf numFmtId="0" fontId="0" fillId="0" borderId="34" xfId="69" applyFont="1" applyBorder="1">
      <alignment vertical="center"/>
      <protection/>
    </xf>
    <xf numFmtId="0" fontId="2" fillId="0" borderId="40" xfId="69" applyFont="1" applyBorder="1">
      <alignment vertical="center"/>
      <protection/>
    </xf>
    <xf numFmtId="0" fontId="2" fillId="0" borderId="41" xfId="69" applyFont="1" applyBorder="1">
      <alignment vertical="center"/>
      <protection/>
    </xf>
    <xf numFmtId="0" fontId="2" fillId="0" borderId="42" xfId="69" applyFont="1" applyBorder="1">
      <alignment vertical="center"/>
      <protection/>
    </xf>
    <xf numFmtId="0" fontId="0" fillId="0" borderId="35" xfId="69" applyFont="1" applyBorder="1">
      <alignment vertical="center"/>
      <protection/>
    </xf>
    <xf numFmtId="0" fontId="11" fillId="0" borderId="0" xfId="69" applyFont="1">
      <alignment vertical="center"/>
      <protection/>
    </xf>
    <xf numFmtId="0" fontId="0" fillId="0" borderId="35" xfId="69" applyFont="1" applyBorder="1" applyAlignment="1">
      <alignment vertical="center" wrapText="1"/>
      <protection/>
    </xf>
    <xf numFmtId="194" fontId="0" fillId="0" borderId="0" xfId="0" applyNumberFormat="1" applyAlignment="1">
      <alignment vertical="center"/>
    </xf>
    <xf numFmtId="0" fontId="3" fillId="33" borderId="43" xfId="0" applyFont="1" applyFill="1" applyBorder="1" applyAlignment="1">
      <alignment horizontal="center" vertical="center"/>
    </xf>
    <xf numFmtId="0" fontId="12" fillId="33" borderId="43" xfId="0" applyFont="1" applyFill="1" applyBorder="1" applyAlignment="1">
      <alignment horizontal="center" vertical="center"/>
    </xf>
    <xf numFmtId="182" fontId="12" fillId="33" borderId="43" xfId="0" applyNumberFormat="1" applyFont="1" applyFill="1" applyBorder="1" applyAlignment="1">
      <alignment horizontal="center" vertical="center"/>
    </xf>
    <xf numFmtId="0" fontId="11" fillId="0" borderId="0" xfId="0" applyFont="1" applyAlignment="1">
      <alignment horizontal="centerContinuous" vertical="center"/>
    </xf>
    <xf numFmtId="0" fontId="2" fillId="0" borderId="0" xfId="65" applyFont="1">
      <alignment/>
      <protection/>
    </xf>
    <xf numFmtId="0" fontId="7" fillId="0" borderId="0" xfId="65" applyFont="1" applyBorder="1" applyAlignment="1">
      <alignment horizontal="center" vertical="center" wrapText="1"/>
      <protection/>
    </xf>
    <xf numFmtId="0" fontId="7" fillId="0" borderId="35" xfId="65" applyFont="1" applyBorder="1" applyAlignment="1">
      <alignment horizontal="center" vertical="center" wrapText="1"/>
      <protection/>
    </xf>
    <xf numFmtId="0" fontId="7" fillId="0" borderId="35" xfId="65" applyFont="1" applyBorder="1" applyAlignment="1">
      <alignment horizontal="center" vertical="center"/>
      <protection/>
    </xf>
    <xf numFmtId="0" fontId="32" fillId="0" borderId="0" xfId="65">
      <alignment/>
      <protection/>
    </xf>
    <xf numFmtId="0" fontId="2" fillId="0" borderId="0" xfId="65" applyFont="1" applyBorder="1">
      <alignment/>
      <protection/>
    </xf>
    <xf numFmtId="0" fontId="43" fillId="0" borderId="36" xfId="65" applyFont="1" applyBorder="1" applyAlignment="1">
      <alignment vertical="center"/>
      <protection/>
    </xf>
    <xf numFmtId="0" fontId="43" fillId="0" borderId="37" xfId="65" applyFont="1" applyBorder="1" applyAlignment="1">
      <alignment vertical="center"/>
      <protection/>
    </xf>
    <xf numFmtId="0" fontId="43" fillId="0" borderId="0" xfId="65" applyFont="1" applyBorder="1" applyAlignment="1">
      <alignment vertical="center"/>
      <protection/>
    </xf>
    <xf numFmtId="0" fontId="43" fillId="0" borderId="38" xfId="65" applyFont="1" applyBorder="1" applyAlignment="1">
      <alignment vertical="center"/>
      <protection/>
    </xf>
    <xf numFmtId="0" fontId="2" fillId="0" borderId="34" xfId="65" applyFont="1" applyBorder="1" applyAlignment="1">
      <alignment horizontal="center" vertical="center"/>
      <protection/>
    </xf>
    <xf numFmtId="0" fontId="2" fillId="0" borderId="0" xfId="65" applyFont="1" applyBorder="1" applyAlignment="1">
      <alignment horizontal="center" vertical="center"/>
      <protection/>
    </xf>
    <xf numFmtId="0" fontId="2" fillId="0" borderId="39" xfId="65" applyFont="1" applyBorder="1" applyAlignment="1">
      <alignment horizontal="center" vertical="center"/>
      <protection/>
    </xf>
    <xf numFmtId="0" fontId="0" fillId="0" borderId="0" xfId="65" applyFont="1" applyBorder="1" applyAlignment="1">
      <alignment horizontal="left" vertical="center"/>
      <protection/>
    </xf>
    <xf numFmtId="0" fontId="0" fillId="0" borderId="34" xfId="65" applyFont="1" applyBorder="1" applyAlignment="1">
      <alignment horizontal="left"/>
      <protection/>
    </xf>
    <xf numFmtId="0" fontId="0" fillId="0" borderId="0" xfId="65" applyFont="1" applyBorder="1" applyAlignment="1">
      <alignment horizontal="center" vertical="center"/>
      <protection/>
    </xf>
    <xf numFmtId="0" fontId="0" fillId="0" borderId="39" xfId="65" applyFont="1" applyBorder="1" applyAlignment="1">
      <alignment horizontal="center" vertical="center"/>
      <protection/>
    </xf>
    <xf numFmtId="0" fontId="0" fillId="0" borderId="34" xfId="65" applyFont="1" applyBorder="1" applyAlignment="1">
      <alignment horizontal="center" vertical="center"/>
      <protection/>
    </xf>
    <xf numFmtId="0" fontId="2" fillId="0" borderId="34" xfId="65" applyFont="1" applyBorder="1">
      <alignment/>
      <protection/>
    </xf>
    <xf numFmtId="0" fontId="0" fillId="0" borderId="34" xfId="65" applyFont="1" applyBorder="1" applyAlignment="1">
      <alignment vertical="center"/>
      <protection/>
    </xf>
    <xf numFmtId="0" fontId="0" fillId="0" borderId="0" xfId="65" applyFont="1" applyBorder="1" applyAlignment="1">
      <alignment vertical="center"/>
      <protection/>
    </xf>
    <xf numFmtId="58" fontId="0" fillId="0" borderId="0" xfId="65" applyNumberFormat="1" applyFont="1" applyBorder="1" applyAlignment="1">
      <alignment horizontal="left" vertical="center"/>
      <protection/>
    </xf>
    <xf numFmtId="0" fontId="0" fillId="0" borderId="39" xfId="65" applyFont="1" applyBorder="1" applyAlignment="1">
      <alignment horizontal="right" vertical="center"/>
      <protection/>
    </xf>
    <xf numFmtId="0" fontId="0" fillId="0" borderId="40" xfId="65" applyFont="1" applyBorder="1" applyAlignment="1">
      <alignment horizontal="center" vertical="center"/>
      <protection/>
    </xf>
    <xf numFmtId="0" fontId="0" fillId="0" borderId="41" xfId="65" applyFont="1" applyBorder="1" applyAlignment="1">
      <alignment horizontal="center" vertical="center"/>
      <protection/>
    </xf>
    <xf numFmtId="0" fontId="0" fillId="0" borderId="42" xfId="65" applyFont="1" applyBorder="1" applyAlignment="1">
      <alignment horizontal="center" vertical="center"/>
      <protection/>
    </xf>
    <xf numFmtId="0" fontId="0" fillId="0" borderId="0" xfId="0" applyAlignment="1" applyProtection="1">
      <alignment vertical="center"/>
      <protection/>
    </xf>
    <xf numFmtId="0" fontId="0" fillId="0" borderId="35" xfId="0" applyBorder="1" applyAlignment="1" applyProtection="1">
      <alignment horizontal="center" vertical="center"/>
      <protection hidden="1"/>
    </xf>
    <xf numFmtId="179" fontId="0" fillId="0" borderId="35" xfId="0" applyNumberFormat="1" applyBorder="1" applyAlignment="1">
      <alignment vertical="center"/>
    </xf>
    <xf numFmtId="181" fontId="0" fillId="0" borderId="35" xfId="0" applyNumberFormat="1" applyBorder="1" applyAlignment="1">
      <alignment vertical="center"/>
    </xf>
    <xf numFmtId="201" fontId="0" fillId="0" borderId="35" xfId="0" applyNumberFormat="1" applyBorder="1" applyAlignment="1" applyProtection="1">
      <alignment vertical="center"/>
      <protection hidden="1"/>
    </xf>
    <xf numFmtId="179" fontId="13" fillId="0" borderId="0" xfId="0" applyNumberFormat="1" applyFont="1" applyAlignment="1">
      <alignment vertical="center"/>
    </xf>
    <xf numFmtId="0" fontId="0" fillId="0" borderId="0" xfId="0" applyAlignment="1" applyProtection="1">
      <alignment vertical="center"/>
      <protection hidden="1"/>
    </xf>
    <xf numFmtId="2" fontId="12" fillId="33" borderId="43" xfId="0" applyNumberFormat="1" applyFont="1" applyFill="1" applyBorder="1" applyAlignment="1">
      <alignment horizontal="center" vertical="center"/>
    </xf>
    <xf numFmtId="179" fontId="0" fillId="0" borderId="0" xfId="0" applyNumberFormat="1" applyAlignment="1">
      <alignment horizontal="right" vertical="center"/>
    </xf>
    <xf numFmtId="205" fontId="0" fillId="0" borderId="0" xfId="49" applyNumberFormat="1" applyAlignment="1">
      <alignment horizontal="right" vertical="center"/>
    </xf>
    <xf numFmtId="205" fontId="0" fillId="0" borderId="0" xfId="0" applyNumberFormat="1" applyAlignment="1">
      <alignment horizontal="right" vertical="center"/>
    </xf>
    <xf numFmtId="206" fontId="0" fillId="0" borderId="0" xfId="0" applyNumberFormat="1" applyAlignment="1">
      <alignment horizontal="right" vertical="center"/>
    </xf>
    <xf numFmtId="199" fontId="0" fillId="0" borderId="0" xfId="0" applyNumberFormat="1" applyAlignment="1">
      <alignment vertical="center"/>
    </xf>
    <xf numFmtId="184" fontId="0" fillId="0" borderId="0" xfId="0" applyNumberFormat="1" applyAlignment="1">
      <alignment vertical="center"/>
    </xf>
    <xf numFmtId="201" fontId="0" fillId="0" borderId="0" xfId="0" applyNumberFormat="1" applyAlignment="1">
      <alignment vertical="center"/>
    </xf>
    <xf numFmtId="207" fontId="0" fillId="0" borderId="0" xfId="0" applyNumberFormat="1" applyAlignment="1" applyProtection="1">
      <alignment vertical="center"/>
      <protection/>
    </xf>
    <xf numFmtId="0" fontId="0" fillId="0" borderId="0" xfId="0" applyNumberFormat="1" applyAlignment="1" applyProtection="1">
      <alignment vertical="center"/>
      <protection locked="0"/>
    </xf>
    <xf numFmtId="196" fontId="0" fillId="0" borderId="0" xfId="0" applyNumberFormat="1" applyAlignment="1" applyProtection="1">
      <alignment vertical="center"/>
      <protection locked="0"/>
    </xf>
    <xf numFmtId="49" fontId="14" fillId="0" borderId="0" xfId="0" applyNumberFormat="1" applyFont="1" applyBorder="1" applyAlignment="1">
      <alignment horizontal="center" vertical="center"/>
    </xf>
    <xf numFmtId="0" fontId="0" fillId="0" borderId="0" xfId="0" applyFont="1" applyBorder="1" applyAlignment="1">
      <alignment vertical="center"/>
    </xf>
    <xf numFmtId="49" fontId="0" fillId="0" borderId="0" xfId="0" applyNumberFormat="1" applyFont="1" applyBorder="1" applyAlignment="1">
      <alignment vertical="center"/>
    </xf>
    <xf numFmtId="49" fontId="0" fillId="0" borderId="0" xfId="0" applyNumberFormat="1" applyFont="1" applyBorder="1" applyAlignment="1">
      <alignment horizontal="center" vertical="center"/>
    </xf>
    <xf numFmtId="0" fontId="0" fillId="0" borderId="0" xfId="0" applyFont="1" applyBorder="1" applyAlignment="1">
      <alignment horizontal="distributed" vertical="center"/>
    </xf>
    <xf numFmtId="0" fontId="8" fillId="0" borderId="0" xfId="0" applyFont="1" applyBorder="1" applyAlignment="1">
      <alignment vertical="center"/>
    </xf>
    <xf numFmtId="0" fontId="0" fillId="0" borderId="0" xfId="0" applyFont="1" applyBorder="1" applyAlignment="1">
      <alignment vertical="center"/>
    </xf>
    <xf numFmtId="0" fontId="0" fillId="0" borderId="0" xfId="70" applyFont="1" applyAlignment="1">
      <alignment horizontal="right" vertical="center"/>
      <protection/>
    </xf>
    <xf numFmtId="0" fontId="0" fillId="0" borderId="0" xfId="71" applyFont="1" applyAlignment="1">
      <alignment horizontal="right" vertical="center"/>
      <protection/>
    </xf>
    <xf numFmtId="0" fontId="2" fillId="34" borderId="0" xfId="0" applyFont="1" applyFill="1" applyAlignment="1">
      <alignment vertical="center"/>
    </xf>
    <xf numFmtId="0" fontId="48" fillId="34" borderId="0" xfId="0" applyFont="1" applyFill="1" applyAlignment="1">
      <alignment vertical="center"/>
    </xf>
    <xf numFmtId="0" fontId="48" fillId="34" borderId="0" xfId="0" applyFont="1" applyFill="1" applyAlignment="1">
      <alignment horizontal="left" vertical="center"/>
    </xf>
    <xf numFmtId="0" fontId="124" fillId="0" borderId="0" xfId="67" applyFont="1">
      <alignment vertical="center"/>
      <protection/>
    </xf>
    <xf numFmtId="0" fontId="107" fillId="0" borderId="27" xfId="67" applyBorder="1">
      <alignment vertical="center"/>
      <protection/>
    </xf>
    <xf numFmtId="0" fontId="107" fillId="0" borderId="0" xfId="67">
      <alignment vertical="center"/>
      <protection/>
    </xf>
    <xf numFmtId="0" fontId="107" fillId="0" borderId="27" xfId="67" applyBorder="1" applyAlignment="1">
      <alignment horizontal="center" vertical="center"/>
      <protection/>
    </xf>
    <xf numFmtId="0" fontId="125" fillId="0" borderId="0" xfId="67" applyFont="1">
      <alignment vertical="center"/>
      <protection/>
    </xf>
    <xf numFmtId="0" fontId="125" fillId="0" borderId="0" xfId="67" applyFont="1" applyAlignment="1">
      <alignment horizontal="left" vertical="center"/>
      <protection/>
    </xf>
    <xf numFmtId="0" fontId="126" fillId="0" borderId="0" xfId="67" applyFont="1" applyFill="1" applyBorder="1" applyAlignment="1">
      <alignment/>
      <protection/>
    </xf>
    <xf numFmtId="0" fontId="125" fillId="0" borderId="19" xfId="67" applyFont="1" applyBorder="1">
      <alignment vertical="center"/>
      <protection/>
    </xf>
    <xf numFmtId="0" fontId="126" fillId="0" borderId="0" xfId="67" applyFont="1" applyFill="1" applyBorder="1" applyAlignment="1">
      <alignment vertical="center"/>
      <protection/>
    </xf>
    <xf numFmtId="0" fontId="127" fillId="0" borderId="0" xfId="67" applyFont="1" applyBorder="1" applyAlignment="1">
      <alignment vertical="top"/>
      <protection/>
    </xf>
    <xf numFmtId="0" fontId="124" fillId="0" borderId="0" xfId="67" applyFont="1" applyBorder="1" applyAlignment="1">
      <alignment vertical="top"/>
      <protection/>
    </xf>
    <xf numFmtId="49" fontId="125" fillId="0" borderId="19" xfId="67" applyNumberFormat="1" applyFont="1" applyFill="1" applyBorder="1" applyAlignment="1">
      <alignment horizontal="right" vertical="center"/>
      <protection/>
    </xf>
    <xf numFmtId="49" fontId="125" fillId="0" borderId="19" xfId="67" applyNumberFormat="1" applyFont="1" applyFill="1" applyBorder="1" applyAlignment="1">
      <alignment horizontal="left" vertical="center"/>
      <protection/>
    </xf>
    <xf numFmtId="49" fontId="125" fillId="0" borderId="0" xfId="67" applyNumberFormat="1" applyFont="1" applyFill="1" applyAlignment="1">
      <alignment vertical="center"/>
      <protection/>
    </xf>
    <xf numFmtId="0" fontId="125" fillId="0" borderId="0" xfId="67" applyFont="1" applyBorder="1">
      <alignment vertical="center"/>
      <protection/>
    </xf>
    <xf numFmtId="0" fontId="125" fillId="0" borderId="0" xfId="67" applyFont="1" applyFill="1">
      <alignment vertical="center"/>
      <protection/>
    </xf>
    <xf numFmtId="49" fontId="125" fillId="0" borderId="0" xfId="67" applyNumberFormat="1" applyFont="1" applyFill="1" applyBorder="1" applyAlignment="1">
      <alignment horizontal="center" vertical="center"/>
      <protection/>
    </xf>
    <xf numFmtId="49" fontId="125" fillId="0" borderId="0" xfId="67" applyNumberFormat="1" applyFont="1" applyFill="1" applyBorder="1" applyAlignment="1">
      <alignment horizontal="right" vertical="center"/>
      <protection/>
    </xf>
    <xf numFmtId="49" fontId="125" fillId="0" borderId="0" xfId="67" applyNumberFormat="1" applyFont="1" applyFill="1" applyBorder="1" applyAlignment="1">
      <alignment horizontal="left" vertical="center"/>
      <protection/>
    </xf>
    <xf numFmtId="0" fontId="125" fillId="0" borderId="0" xfId="67" applyFont="1" applyFill="1" applyBorder="1">
      <alignment vertical="center"/>
      <protection/>
    </xf>
    <xf numFmtId="0" fontId="128" fillId="0" borderId="0" xfId="67" applyFont="1" applyFill="1" applyProtection="1">
      <alignment vertical="center"/>
      <protection locked="0"/>
    </xf>
    <xf numFmtId="0" fontId="125" fillId="0" borderId="19" xfId="67" applyFont="1" applyFill="1" applyBorder="1">
      <alignment vertical="center"/>
      <protection/>
    </xf>
    <xf numFmtId="0" fontId="129" fillId="0" borderId="0" xfId="67" applyFont="1" applyFill="1" applyAlignment="1">
      <alignment vertical="center"/>
      <protection/>
    </xf>
    <xf numFmtId="0" fontId="127" fillId="0" borderId="0" xfId="67" applyFont="1" applyBorder="1" applyAlignment="1">
      <alignment vertical="top" wrapText="1"/>
      <protection/>
    </xf>
    <xf numFmtId="0" fontId="129" fillId="0" borderId="0" xfId="67" applyFont="1">
      <alignment vertical="center"/>
      <protection/>
    </xf>
    <xf numFmtId="0" fontId="130" fillId="0" borderId="16" xfId="67" applyFont="1" applyBorder="1" applyAlignment="1">
      <alignment/>
      <protection/>
    </xf>
    <xf numFmtId="0" fontId="128" fillId="0" borderId="16" xfId="67" applyFont="1" applyFill="1" applyBorder="1" applyProtection="1">
      <alignment vertical="center"/>
      <protection locked="0"/>
    </xf>
    <xf numFmtId="0" fontId="125" fillId="0" borderId="16" xfId="67" applyFont="1" applyBorder="1">
      <alignment vertical="center"/>
      <protection/>
    </xf>
    <xf numFmtId="0" fontId="125" fillId="0" borderId="16" xfId="67" applyFont="1" applyBorder="1" applyAlignment="1">
      <alignment vertical="top" wrapText="1"/>
      <protection/>
    </xf>
    <xf numFmtId="0" fontId="127" fillId="0" borderId="0" xfId="67" applyFont="1" applyFill="1" applyBorder="1" applyAlignment="1">
      <alignment/>
      <protection/>
    </xf>
    <xf numFmtId="0" fontId="125" fillId="0" borderId="0" xfId="67" applyFont="1" applyFill="1" applyBorder="1" applyAlignment="1">
      <alignment vertical="center"/>
      <protection/>
    </xf>
    <xf numFmtId="0" fontId="127" fillId="0" borderId="0" xfId="67" applyFont="1" applyBorder="1">
      <alignment vertical="center"/>
      <protection/>
    </xf>
    <xf numFmtId="0" fontId="124" fillId="0" borderId="0" xfId="67" applyFont="1" applyAlignment="1">
      <alignment horizontal="right" vertical="center"/>
      <protection/>
    </xf>
    <xf numFmtId="0" fontId="131" fillId="0" borderId="15" xfId="67" applyFont="1" applyFill="1" applyBorder="1" applyAlignment="1" applyProtection="1">
      <alignment vertical="center"/>
      <protection/>
    </xf>
    <xf numFmtId="0" fontId="132" fillId="0" borderId="15" xfId="67" applyFont="1" applyFill="1" applyBorder="1" applyAlignment="1" applyProtection="1">
      <alignment vertical="center"/>
      <protection/>
    </xf>
    <xf numFmtId="0" fontId="131" fillId="0" borderId="0" xfId="67" applyFont="1" applyProtection="1">
      <alignment vertical="center"/>
      <protection/>
    </xf>
    <xf numFmtId="0" fontId="125" fillId="0" borderId="0" xfId="67" applyFont="1" applyProtection="1">
      <alignment vertical="center"/>
      <protection/>
    </xf>
    <xf numFmtId="0" fontId="124" fillId="0" borderId="0" xfId="67" applyFont="1" applyAlignment="1" applyProtection="1">
      <alignment horizontal="right" vertical="center"/>
      <protection/>
    </xf>
    <xf numFmtId="0" fontId="128" fillId="0" borderId="44" xfId="67" applyFont="1" applyFill="1" applyBorder="1" applyProtection="1">
      <alignment vertical="center"/>
      <protection/>
    </xf>
    <xf numFmtId="0" fontId="127" fillId="0" borderId="0" xfId="67" applyFont="1">
      <alignment vertical="center"/>
      <protection/>
    </xf>
    <xf numFmtId="0" fontId="129" fillId="0" borderId="45" xfId="67" applyFont="1" applyBorder="1" applyProtection="1">
      <alignment vertical="center"/>
      <protection/>
    </xf>
    <xf numFmtId="0" fontId="128" fillId="0" borderId="0" xfId="67" applyFont="1" applyFill="1" applyProtection="1">
      <alignment vertical="center"/>
      <protection/>
    </xf>
    <xf numFmtId="0" fontId="127" fillId="0" borderId="0" xfId="67" applyFont="1" applyFill="1" applyProtection="1">
      <alignment vertical="center"/>
      <protection/>
    </xf>
    <xf numFmtId="0" fontId="127" fillId="0" borderId="15" xfId="67" applyFont="1" applyBorder="1" applyAlignment="1" applyProtection="1">
      <alignment vertical="center"/>
      <protection/>
    </xf>
    <xf numFmtId="0" fontId="127" fillId="0" borderId="0" xfId="67" applyFont="1" applyBorder="1" applyAlignment="1" applyProtection="1">
      <alignment vertical="center"/>
      <protection/>
    </xf>
    <xf numFmtId="0" fontId="127" fillId="0" borderId="39" xfId="67" applyFont="1" applyBorder="1" applyAlignment="1" applyProtection="1">
      <alignment vertical="center"/>
      <protection/>
    </xf>
    <xf numFmtId="0" fontId="127" fillId="0" borderId="41" xfId="67" applyFont="1" applyBorder="1" applyAlignment="1" applyProtection="1">
      <alignment vertical="center"/>
      <protection/>
    </xf>
    <xf numFmtId="0" fontId="127" fillId="0" borderId="41" xfId="67" applyFont="1" applyBorder="1" applyAlignment="1" applyProtection="1">
      <alignment vertical="center" shrinkToFit="1"/>
      <protection/>
    </xf>
    <xf numFmtId="0" fontId="127" fillId="0" borderId="42" xfId="67" applyFont="1" applyBorder="1" applyAlignment="1" applyProtection="1">
      <alignment horizontal="right" vertical="center"/>
      <protection/>
    </xf>
    <xf numFmtId="0" fontId="128" fillId="0" borderId="46" xfId="67" applyFont="1" applyFill="1" applyBorder="1" applyProtection="1">
      <alignment vertical="center"/>
      <protection/>
    </xf>
    <xf numFmtId="0" fontId="128" fillId="0" borderId="45" xfId="67" applyFont="1" applyFill="1" applyBorder="1" applyProtection="1">
      <alignment vertical="center"/>
      <protection/>
    </xf>
    <xf numFmtId="0" fontId="133" fillId="0" borderId="0" xfId="67" applyFont="1" applyAlignment="1">
      <alignment horizontal="left" vertical="center"/>
      <protection/>
    </xf>
    <xf numFmtId="0" fontId="134" fillId="0" borderId="0" xfId="67" applyFont="1" applyAlignment="1">
      <alignment horizontal="justify" vertical="center"/>
      <protection/>
    </xf>
    <xf numFmtId="0" fontId="124" fillId="0" borderId="0" xfId="67" applyFont="1" applyProtection="1">
      <alignment vertical="center"/>
      <protection/>
    </xf>
    <xf numFmtId="0" fontId="9" fillId="0" borderId="0" xfId="67" applyFont="1" applyProtection="1">
      <alignment vertical="center"/>
      <protection/>
    </xf>
    <xf numFmtId="0" fontId="125" fillId="0" borderId="0" xfId="67" applyFont="1" applyAlignment="1" applyProtection="1">
      <alignment horizontal="left" vertical="center"/>
      <protection/>
    </xf>
    <xf numFmtId="0" fontId="126" fillId="0" borderId="0" xfId="67" applyFont="1" applyFill="1" applyBorder="1" applyAlignment="1" applyProtection="1">
      <alignment/>
      <protection/>
    </xf>
    <xf numFmtId="0" fontId="125" fillId="0" borderId="19" xfId="67" applyFont="1" applyBorder="1" applyProtection="1">
      <alignment vertical="center"/>
      <protection/>
    </xf>
    <xf numFmtId="0" fontId="135" fillId="0" borderId="0" xfId="67" applyFont="1" applyProtection="1">
      <alignment vertical="center"/>
      <protection/>
    </xf>
    <xf numFmtId="0" fontId="126" fillId="0" borderId="0" xfId="67" applyFont="1" applyFill="1" applyBorder="1" applyAlignment="1" applyProtection="1">
      <alignment vertical="center"/>
      <protection/>
    </xf>
    <xf numFmtId="0" fontId="127" fillId="0" borderId="0" xfId="67" applyFont="1" applyBorder="1" applyAlignment="1" applyProtection="1">
      <alignment vertical="top"/>
      <protection/>
    </xf>
    <xf numFmtId="0" fontId="124" fillId="0" borderId="0" xfId="67" applyFont="1" applyBorder="1" applyAlignment="1" applyProtection="1">
      <alignment vertical="top"/>
      <protection/>
    </xf>
    <xf numFmtId="49" fontId="125" fillId="0" borderId="19" xfId="67" applyNumberFormat="1" applyFont="1" applyFill="1" applyBorder="1" applyAlignment="1" applyProtection="1">
      <alignment horizontal="right" vertical="center"/>
      <protection/>
    </xf>
    <xf numFmtId="49" fontId="125" fillId="0" borderId="19" xfId="67" applyNumberFormat="1" applyFont="1" applyFill="1" applyBorder="1" applyAlignment="1" applyProtection="1">
      <alignment horizontal="left" vertical="center"/>
      <protection/>
    </xf>
    <xf numFmtId="49" fontId="125" fillId="0" borderId="0" xfId="67" applyNumberFormat="1" applyFont="1" applyFill="1" applyAlignment="1" applyProtection="1">
      <alignment vertical="center"/>
      <protection/>
    </xf>
    <xf numFmtId="0" fontId="125" fillId="0" borderId="0" xfId="67" applyFont="1" applyBorder="1" applyProtection="1">
      <alignment vertical="center"/>
      <protection/>
    </xf>
    <xf numFmtId="0" fontId="125" fillId="0" borderId="0" xfId="67" applyFont="1" applyFill="1" applyProtection="1">
      <alignment vertical="center"/>
      <protection/>
    </xf>
    <xf numFmtId="49" fontId="125" fillId="0" borderId="0" xfId="67" applyNumberFormat="1" applyFont="1" applyFill="1" applyBorder="1" applyAlignment="1" applyProtection="1">
      <alignment horizontal="center" vertical="center"/>
      <protection/>
    </xf>
    <xf numFmtId="49" fontId="125" fillId="0" borderId="0" xfId="67" applyNumberFormat="1" applyFont="1" applyFill="1" applyBorder="1" applyAlignment="1" applyProtection="1">
      <alignment horizontal="right" vertical="center"/>
      <protection/>
    </xf>
    <xf numFmtId="49" fontId="125" fillId="0" borderId="0" xfId="67" applyNumberFormat="1" applyFont="1" applyFill="1" applyBorder="1" applyAlignment="1" applyProtection="1">
      <alignment horizontal="left" vertical="center"/>
      <protection/>
    </xf>
    <xf numFmtId="0" fontId="125" fillId="0" borderId="0" xfId="67" applyFont="1" applyFill="1" applyBorder="1" applyProtection="1">
      <alignment vertical="center"/>
      <protection/>
    </xf>
    <xf numFmtId="0" fontId="128" fillId="2" borderId="0" xfId="67" applyFont="1" applyFill="1" applyProtection="1">
      <alignment vertical="center"/>
      <protection/>
    </xf>
    <xf numFmtId="0" fontId="125" fillId="0" borderId="19" xfId="67" applyFont="1" applyFill="1" applyBorder="1" applyProtection="1">
      <alignment vertical="center"/>
      <protection/>
    </xf>
    <xf numFmtId="0" fontId="129" fillId="0" borderId="0" xfId="67" applyFont="1" applyFill="1" applyAlignment="1" applyProtection="1">
      <alignment vertical="center"/>
      <protection/>
    </xf>
    <xf numFmtId="0" fontId="127" fillId="0" borderId="0" xfId="67" applyFont="1" applyBorder="1" applyAlignment="1" applyProtection="1">
      <alignment vertical="top" wrapText="1"/>
      <protection/>
    </xf>
    <xf numFmtId="0" fontId="129" fillId="0" borderId="0" xfId="67" applyFont="1" applyProtection="1">
      <alignment vertical="center"/>
      <protection/>
    </xf>
    <xf numFmtId="0" fontId="130" fillId="0" borderId="16" xfId="67" applyFont="1" applyBorder="1" applyAlignment="1" applyProtection="1">
      <alignment/>
      <protection/>
    </xf>
    <xf numFmtId="0" fontId="128" fillId="2" borderId="16" xfId="67" applyFont="1" applyFill="1" applyBorder="1" applyProtection="1">
      <alignment vertical="center"/>
      <protection/>
    </xf>
    <xf numFmtId="0" fontId="125" fillId="0" borderId="16" xfId="67" applyFont="1" applyBorder="1" applyProtection="1">
      <alignment vertical="center"/>
      <protection/>
    </xf>
    <xf numFmtId="0" fontId="125" fillId="0" borderId="16" xfId="67" applyFont="1" applyBorder="1" applyAlignment="1" applyProtection="1">
      <alignment vertical="top" wrapText="1"/>
      <protection/>
    </xf>
    <xf numFmtId="0" fontId="127" fillId="0" borderId="0" xfId="67" applyFont="1" applyFill="1" applyBorder="1" applyAlignment="1" applyProtection="1">
      <alignment/>
      <protection/>
    </xf>
    <xf numFmtId="0" fontId="125" fillId="0" borderId="0" xfId="67" applyFont="1" applyFill="1" applyBorder="1" applyAlignment="1" applyProtection="1">
      <alignment vertical="center"/>
      <protection/>
    </xf>
    <xf numFmtId="0" fontId="127" fillId="0" borderId="0" xfId="67" applyFont="1" applyBorder="1" applyProtection="1">
      <alignment vertical="center"/>
      <protection/>
    </xf>
    <xf numFmtId="0" fontId="125" fillId="0" borderId="44" xfId="67" applyFont="1" applyFill="1" applyBorder="1" applyProtection="1">
      <alignment vertical="center"/>
      <protection/>
    </xf>
    <xf numFmtId="0" fontId="127" fillId="0" borderId="0" xfId="67" applyFont="1" applyProtection="1">
      <alignment vertical="center"/>
      <protection/>
    </xf>
    <xf numFmtId="0" fontId="0" fillId="0" borderId="0" xfId="71" applyFont="1" applyAlignment="1">
      <alignment horizontal="left" vertical="center"/>
      <protection/>
    </xf>
    <xf numFmtId="0" fontId="136" fillId="0" borderId="0" xfId="67" applyFont="1" applyProtection="1">
      <alignment vertical="center"/>
      <protection/>
    </xf>
    <xf numFmtId="0" fontId="137" fillId="0" borderId="0" xfId="67" applyFont="1" applyProtection="1">
      <alignment vertical="center"/>
      <protection/>
    </xf>
    <xf numFmtId="0" fontId="127" fillId="0" borderId="47" xfId="67" applyFont="1" applyFill="1" applyBorder="1" applyAlignment="1" applyProtection="1">
      <alignment/>
      <protection/>
    </xf>
    <xf numFmtId="0" fontId="126" fillId="0" borderId="47" xfId="67" applyFont="1" applyFill="1" applyBorder="1" applyAlignment="1" applyProtection="1">
      <alignment/>
      <protection/>
    </xf>
    <xf numFmtId="0" fontId="125" fillId="0" borderId="47" xfId="67" applyFont="1" applyFill="1" applyBorder="1" applyAlignment="1" applyProtection="1">
      <alignment vertical="center"/>
      <protection/>
    </xf>
    <xf numFmtId="0" fontId="125" fillId="0" borderId="48" xfId="67" applyFont="1" applyBorder="1" applyProtection="1">
      <alignment vertical="center"/>
      <protection/>
    </xf>
    <xf numFmtId="0" fontId="125" fillId="0" borderId="49" xfId="67" applyFont="1" applyBorder="1" applyProtection="1">
      <alignment vertical="center"/>
      <protection/>
    </xf>
    <xf numFmtId="0" fontId="125" fillId="0" borderId="50" xfId="67" applyFont="1" applyBorder="1" applyProtection="1">
      <alignment vertical="center"/>
      <protection/>
    </xf>
    <xf numFmtId="0" fontId="125" fillId="0" borderId="51" xfId="67" applyFont="1" applyBorder="1" applyProtection="1">
      <alignment vertical="center"/>
      <protection/>
    </xf>
    <xf numFmtId="0" fontId="125" fillId="0" borderId="52" xfId="67" applyFont="1" applyBorder="1" applyProtection="1">
      <alignment vertical="center"/>
      <protection/>
    </xf>
    <xf numFmtId="0" fontId="138" fillId="0" borderId="53" xfId="67" applyFont="1" applyBorder="1" applyProtection="1">
      <alignment vertical="center"/>
      <protection/>
    </xf>
    <xf numFmtId="0" fontId="125" fillId="0" borderId="47" xfId="67" applyFont="1" applyBorder="1" applyProtection="1">
      <alignment vertical="center"/>
      <protection/>
    </xf>
    <xf numFmtId="0" fontId="139" fillId="0" borderId="47" xfId="67" applyFont="1" applyBorder="1" applyProtection="1">
      <alignment vertical="center"/>
      <protection/>
    </xf>
    <xf numFmtId="0" fontId="127" fillId="0" borderId="51" xfId="67" applyFont="1" applyBorder="1" applyAlignment="1" applyProtection="1">
      <alignment/>
      <protection/>
    </xf>
    <xf numFmtId="49" fontId="127" fillId="0" borderId="51" xfId="67" applyNumberFormat="1" applyFont="1" applyFill="1" applyBorder="1" applyAlignment="1" applyProtection="1">
      <alignment horizontal="right" vertical="center"/>
      <protection/>
    </xf>
    <xf numFmtId="49" fontId="127" fillId="0" borderId="51" xfId="67" applyNumberFormat="1" applyFont="1" applyFill="1" applyBorder="1" applyAlignment="1" applyProtection="1">
      <alignment horizontal="left" vertical="center"/>
      <protection/>
    </xf>
    <xf numFmtId="0" fontId="136" fillId="0" borderId="0" xfId="67" applyFont="1">
      <alignment vertical="center"/>
      <protection/>
    </xf>
    <xf numFmtId="0" fontId="137" fillId="0" borderId="0" xfId="67" applyFont="1">
      <alignment vertical="center"/>
      <protection/>
    </xf>
    <xf numFmtId="0" fontId="127" fillId="0" borderId="47" xfId="67" applyFont="1" applyFill="1" applyBorder="1" applyAlignment="1">
      <alignment/>
      <protection/>
    </xf>
    <xf numFmtId="0" fontId="126" fillId="0" borderId="47" xfId="67" applyFont="1" applyFill="1" applyBorder="1" applyAlignment="1">
      <alignment/>
      <protection/>
    </xf>
    <xf numFmtId="0" fontId="125" fillId="0" borderId="47" xfId="67" applyFont="1" applyFill="1" applyBorder="1" applyAlignment="1">
      <alignment vertical="center"/>
      <protection/>
    </xf>
    <xf numFmtId="0" fontId="125" fillId="0" borderId="48" xfId="67" applyFont="1" applyBorder="1">
      <alignment vertical="center"/>
      <protection/>
    </xf>
    <xf numFmtId="0" fontId="125" fillId="0" borderId="49" xfId="67" applyFont="1" applyBorder="1">
      <alignment vertical="center"/>
      <protection/>
    </xf>
    <xf numFmtId="0" fontId="125" fillId="0" borderId="50" xfId="67" applyFont="1" applyBorder="1">
      <alignment vertical="center"/>
      <protection/>
    </xf>
    <xf numFmtId="0" fontId="125" fillId="0" borderId="51" xfId="67" applyFont="1" applyBorder="1">
      <alignment vertical="center"/>
      <protection/>
    </xf>
    <xf numFmtId="0" fontId="125" fillId="0" borderId="52" xfId="67" applyFont="1" applyBorder="1">
      <alignment vertical="center"/>
      <protection/>
    </xf>
    <xf numFmtId="0" fontId="138" fillId="0" borderId="53" xfId="67" applyFont="1" applyBorder="1">
      <alignment vertical="center"/>
      <protection/>
    </xf>
    <xf numFmtId="0" fontId="125" fillId="0" borderId="47" xfId="67" applyFont="1" applyBorder="1">
      <alignment vertical="center"/>
      <protection/>
    </xf>
    <xf numFmtId="0" fontId="139" fillId="0" borderId="47" xfId="67" applyFont="1" applyBorder="1">
      <alignment vertical="center"/>
      <protection/>
    </xf>
    <xf numFmtId="0" fontId="127" fillId="0" borderId="51" xfId="67" applyFont="1" applyBorder="1" applyAlignment="1">
      <alignment/>
      <protection/>
    </xf>
    <xf numFmtId="49" fontId="127" fillId="0" borderId="51" xfId="67" applyNumberFormat="1" applyFont="1" applyFill="1" applyBorder="1" applyAlignment="1">
      <alignment horizontal="right" vertical="center"/>
      <protection/>
    </xf>
    <xf numFmtId="49" fontId="127" fillId="0" borderId="51" xfId="67" applyNumberFormat="1" applyFont="1" applyFill="1" applyBorder="1" applyAlignment="1">
      <alignment horizontal="left" vertical="center"/>
      <protection/>
    </xf>
    <xf numFmtId="0" fontId="130" fillId="0" borderId="15" xfId="67" applyFont="1" applyBorder="1" applyAlignment="1" applyProtection="1">
      <alignment/>
      <protection/>
    </xf>
    <xf numFmtId="0" fontId="130" fillId="0" borderId="54" xfId="67" applyFont="1" applyBorder="1" applyAlignment="1" applyProtection="1">
      <alignment/>
      <protection/>
    </xf>
    <xf numFmtId="0" fontId="128" fillId="0" borderId="55" xfId="67" applyFont="1" applyFill="1" applyBorder="1" applyProtection="1">
      <alignment vertical="center"/>
      <protection/>
    </xf>
    <xf numFmtId="0" fontId="130" fillId="0" borderId="15" xfId="67" applyFont="1" applyBorder="1" applyAlignment="1">
      <alignment/>
      <protection/>
    </xf>
    <xf numFmtId="0" fontId="130" fillId="0" borderId="54" xfId="67" applyFont="1" applyBorder="1" applyAlignment="1">
      <alignment/>
      <protection/>
    </xf>
    <xf numFmtId="0" fontId="22" fillId="0" borderId="0" xfId="0" applyFont="1" applyAlignment="1">
      <alignment horizontal="center" vertical="center"/>
    </xf>
    <xf numFmtId="0" fontId="4" fillId="0" borderId="0" xfId="0" applyFont="1" applyAlignment="1">
      <alignment horizontal="center" vertical="center"/>
    </xf>
    <xf numFmtId="0" fontId="2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9" fillId="0" borderId="10" xfId="0" applyFont="1" applyBorder="1" applyAlignment="1">
      <alignment horizontal="right" vertical="center"/>
    </xf>
    <xf numFmtId="0" fontId="9" fillId="0" borderId="11" xfId="0" applyFont="1" applyBorder="1" applyAlignment="1">
      <alignment horizontal="right" vertical="center"/>
    </xf>
    <xf numFmtId="0" fontId="9" fillId="0" borderId="12" xfId="0" applyFont="1" applyBorder="1" applyAlignment="1">
      <alignment horizontal="right" vertical="center"/>
    </xf>
    <xf numFmtId="0" fontId="9" fillId="0" borderId="27" xfId="0" applyFont="1" applyBorder="1" applyAlignment="1">
      <alignment horizontal="center" vertical="center"/>
    </xf>
    <xf numFmtId="0" fontId="0" fillId="0" borderId="15" xfId="0"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distributed" vertical="center"/>
    </xf>
    <xf numFmtId="0" fontId="18"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49" fontId="14" fillId="0" borderId="0" xfId="0" applyNumberFormat="1" applyFont="1" applyBorder="1" applyAlignment="1">
      <alignment horizontal="center" vertical="center"/>
    </xf>
    <xf numFmtId="0" fontId="15" fillId="0" borderId="0" xfId="0" applyFont="1" applyAlignment="1">
      <alignment horizontal="center" vertical="center"/>
    </xf>
    <xf numFmtId="0" fontId="11" fillId="0" borderId="27" xfId="0" applyFont="1" applyBorder="1" applyAlignment="1">
      <alignment horizontal="center" vertical="center"/>
    </xf>
    <xf numFmtId="0" fontId="6" fillId="0" borderId="27" xfId="0" applyFont="1" applyBorder="1" applyAlignment="1">
      <alignment horizontal="left" vertical="center"/>
    </xf>
    <xf numFmtId="196" fontId="0" fillId="0" borderId="0" xfId="0" applyNumberFormat="1" applyAlignment="1">
      <alignment horizontal="left" vertical="center"/>
    </xf>
    <xf numFmtId="183" fontId="0" fillId="0" borderId="56" xfId="0" applyNumberFormat="1" applyBorder="1" applyAlignment="1">
      <alignment horizontal="center" vertical="center"/>
    </xf>
    <xf numFmtId="183" fontId="0" fillId="0" borderId="57" xfId="0" applyNumberFormat="1" applyBorder="1" applyAlignment="1">
      <alignment horizontal="center" vertical="center"/>
    </xf>
    <xf numFmtId="0" fontId="0" fillId="0" borderId="58" xfId="0" applyBorder="1" applyAlignment="1">
      <alignment horizontal="center"/>
    </xf>
    <xf numFmtId="0" fontId="0" fillId="0" borderId="59" xfId="0" applyBorder="1" applyAlignment="1">
      <alignment horizont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0" xfId="0" applyAlignment="1">
      <alignment horizontal="right"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0" fillId="0" borderId="0" xfId="0" applyFont="1" applyAlignment="1">
      <alignment horizontal="center" vertical="center" wrapText="1"/>
    </xf>
    <xf numFmtId="0" fontId="133" fillId="0" borderId="0" xfId="67" applyFont="1" applyAlignment="1">
      <alignment horizontal="left" vertical="center"/>
      <protection/>
    </xf>
    <xf numFmtId="0" fontId="130" fillId="2" borderId="13" xfId="67" applyFont="1" applyFill="1" applyBorder="1" applyAlignment="1" applyProtection="1">
      <alignment horizontal="left"/>
      <protection/>
    </xf>
    <xf numFmtId="0" fontId="130" fillId="2" borderId="15" xfId="67" applyFont="1" applyFill="1" applyBorder="1" applyAlignment="1" applyProtection="1">
      <alignment horizontal="left"/>
      <protection/>
    </xf>
    <xf numFmtId="0" fontId="130" fillId="2" borderId="54" xfId="67" applyFont="1" applyFill="1" applyBorder="1" applyAlignment="1" applyProtection="1">
      <alignment horizontal="left"/>
      <protection/>
    </xf>
    <xf numFmtId="0" fontId="130" fillId="2" borderId="50" xfId="67" applyFont="1" applyFill="1" applyBorder="1" applyAlignment="1" applyProtection="1">
      <alignment horizontal="left"/>
      <protection/>
    </xf>
    <xf numFmtId="0" fontId="130" fillId="2" borderId="51" xfId="67" applyFont="1" applyFill="1" applyBorder="1" applyAlignment="1" applyProtection="1">
      <alignment horizontal="left"/>
      <protection/>
    </xf>
    <xf numFmtId="0" fontId="130" fillId="2" borderId="52" xfId="67" applyFont="1" applyFill="1" applyBorder="1" applyAlignment="1" applyProtection="1">
      <alignment horizontal="left"/>
      <protection/>
    </xf>
    <xf numFmtId="0" fontId="132" fillId="2" borderId="60" xfId="67" applyFont="1" applyFill="1" applyBorder="1" applyAlignment="1" applyProtection="1">
      <alignment horizontal="center" vertical="center" shrinkToFit="1"/>
      <protection/>
    </xf>
    <xf numFmtId="0" fontId="132" fillId="2" borderId="61" xfId="67" applyFont="1" applyFill="1" applyBorder="1" applyAlignment="1" applyProtection="1">
      <alignment horizontal="center" vertical="center" shrinkToFit="1"/>
      <protection/>
    </xf>
    <xf numFmtId="0" fontId="125" fillId="0" borderId="0" xfId="67" applyFont="1" applyAlignment="1">
      <alignment horizontal="left" vertical="center"/>
      <protection/>
    </xf>
    <xf numFmtId="0" fontId="125" fillId="0" borderId="55" xfId="67" applyFont="1" applyBorder="1" applyAlignment="1" applyProtection="1">
      <alignment horizontal="center"/>
      <protection/>
    </xf>
    <xf numFmtId="0" fontId="125" fillId="0" borderId="15" xfId="67" applyFont="1" applyBorder="1" applyAlignment="1" applyProtection="1">
      <alignment horizontal="center"/>
      <protection/>
    </xf>
    <xf numFmtId="0" fontId="125" fillId="0" borderId="40" xfId="67" applyFont="1" applyBorder="1" applyAlignment="1" applyProtection="1">
      <alignment horizontal="center"/>
      <protection/>
    </xf>
    <xf numFmtId="0" fontId="125" fillId="0" borderId="41" xfId="67" applyFont="1" applyBorder="1" applyAlignment="1" applyProtection="1">
      <alignment horizontal="center"/>
      <protection/>
    </xf>
    <xf numFmtId="0" fontId="132" fillId="2" borderId="62" xfId="67" applyFont="1" applyFill="1" applyBorder="1" applyAlignment="1" applyProtection="1">
      <alignment horizontal="left" shrinkToFit="1"/>
      <protection/>
    </xf>
    <xf numFmtId="0" fontId="132" fillId="2" borderId="63" xfId="67" applyFont="1" applyFill="1" applyBorder="1" applyAlignment="1" applyProtection="1">
      <alignment horizontal="left" shrinkToFit="1"/>
      <protection/>
    </xf>
    <xf numFmtId="49" fontId="132" fillId="2" borderId="27" xfId="67" applyNumberFormat="1" applyFont="1" applyFill="1" applyBorder="1" applyAlignment="1" applyProtection="1">
      <alignment horizontal="left" shrinkToFit="1"/>
      <protection/>
    </xf>
    <xf numFmtId="49" fontId="132" fillId="2" borderId="64" xfId="67" applyNumberFormat="1" applyFont="1" applyFill="1" applyBorder="1" applyAlignment="1" applyProtection="1">
      <alignment horizontal="left" shrinkToFit="1"/>
      <protection/>
    </xf>
    <xf numFmtId="0" fontId="132" fillId="2" borderId="27" xfId="67" applyFont="1" applyFill="1" applyBorder="1" applyAlignment="1" applyProtection="1">
      <alignment horizontal="center" shrinkToFit="1"/>
      <protection/>
    </xf>
    <xf numFmtId="0" fontId="132" fillId="2" borderId="64" xfId="67" applyFont="1" applyFill="1" applyBorder="1" applyAlignment="1" applyProtection="1">
      <alignment horizontal="center" shrinkToFit="1"/>
      <protection/>
    </xf>
    <xf numFmtId="40" fontId="129" fillId="2" borderId="27" xfId="51" applyNumberFormat="1" applyFont="1" applyFill="1" applyBorder="1" applyAlignment="1" applyProtection="1">
      <alignment horizontal="right" shrinkToFit="1"/>
      <protection/>
    </xf>
    <xf numFmtId="40" fontId="129" fillId="2" borderId="64" xfId="51" applyNumberFormat="1" applyFont="1" applyFill="1" applyBorder="1" applyAlignment="1" applyProtection="1">
      <alignment horizontal="right" shrinkToFit="1"/>
      <protection/>
    </xf>
    <xf numFmtId="0" fontId="130" fillId="2" borderId="18" xfId="67" applyFont="1" applyFill="1" applyBorder="1" applyAlignment="1" applyProtection="1">
      <alignment horizontal="left"/>
      <protection/>
    </xf>
    <xf numFmtId="0" fontId="130" fillId="2" borderId="19" xfId="67" applyFont="1" applyFill="1" applyBorder="1" applyAlignment="1" applyProtection="1">
      <alignment horizontal="left"/>
      <protection/>
    </xf>
    <xf numFmtId="0" fontId="130" fillId="2" borderId="65" xfId="67" applyFont="1" applyFill="1" applyBorder="1" applyAlignment="1" applyProtection="1">
      <alignment horizontal="left"/>
      <protection/>
    </xf>
    <xf numFmtId="0" fontId="132" fillId="2" borderId="66" xfId="67" applyFont="1" applyFill="1" applyBorder="1" applyAlignment="1" applyProtection="1">
      <alignment horizontal="center" vertical="center" shrinkToFit="1"/>
      <protection/>
    </xf>
    <xf numFmtId="0" fontId="132" fillId="2" borderId="67" xfId="67" applyFont="1" applyFill="1" applyBorder="1" applyAlignment="1" applyProtection="1">
      <alignment horizontal="center" vertical="center" shrinkToFit="1"/>
      <protection/>
    </xf>
    <xf numFmtId="0" fontId="125" fillId="0" borderId="46" xfId="67" applyFont="1" applyBorder="1" applyAlignment="1" applyProtection="1">
      <alignment horizontal="center"/>
      <protection/>
    </xf>
    <xf numFmtId="0" fontId="125" fillId="0" borderId="19" xfId="67" applyFont="1" applyBorder="1" applyAlignment="1" applyProtection="1">
      <alignment horizontal="center"/>
      <protection/>
    </xf>
    <xf numFmtId="0" fontId="131" fillId="35" borderId="68" xfId="67" applyFont="1" applyFill="1" applyBorder="1" applyAlignment="1" applyProtection="1">
      <alignment horizontal="center" vertical="center"/>
      <protection/>
    </xf>
    <xf numFmtId="0" fontId="131" fillId="35" borderId="27" xfId="67" applyFont="1" applyFill="1" applyBorder="1" applyAlignment="1" applyProtection="1">
      <alignment horizontal="center" vertical="center"/>
      <protection/>
    </xf>
    <xf numFmtId="0" fontId="131" fillId="35" borderId="67" xfId="67" applyFont="1" applyFill="1" applyBorder="1" applyAlignment="1" applyProtection="1">
      <alignment horizontal="center" vertical="center"/>
      <protection/>
    </xf>
    <xf numFmtId="0" fontId="127" fillId="0" borderId="39" xfId="67" applyFont="1" applyBorder="1" applyAlignment="1" applyProtection="1">
      <alignment horizontal="left"/>
      <protection/>
    </xf>
    <xf numFmtId="0" fontId="127" fillId="0" borderId="69" xfId="67" applyFont="1" applyBorder="1" applyAlignment="1" applyProtection="1">
      <alignment horizontal="left"/>
      <protection/>
    </xf>
    <xf numFmtId="0" fontId="127" fillId="0" borderId="11" xfId="67" applyFont="1" applyBorder="1" applyAlignment="1" applyProtection="1">
      <alignment horizontal="left" vertical="center"/>
      <protection/>
    </xf>
    <xf numFmtId="0" fontId="127" fillId="0" borderId="12" xfId="67" applyFont="1" applyBorder="1" applyAlignment="1" applyProtection="1">
      <alignment horizontal="left" vertical="center"/>
      <protection/>
    </xf>
    <xf numFmtId="0" fontId="127" fillId="0" borderId="15" xfId="67" applyFont="1" applyBorder="1" applyAlignment="1" applyProtection="1">
      <alignment horizontal="left" vertical="center"/>
      <protection/>
    </xf>
    <xf numFmtId="0" fontId="127" fillId="0" borderId="70" xfId="67" applyFont="1" applyBorder="1" applyAlignment="1" applyProtection="1">
      <alignment horizontal="left" vertical="center"/>
      <protection/>
    </xf>
    <xf numFmtId="0" fontId="140" fillId="0" borderId="71" xfId="67" applyFont="1" applyBorder="1" applyAlignment="1" applyProtection="1">
      <alignment horizontal="center" vertical="center"/>
      <protection/>
    </xf>
    <xf numFmtId="0" fontId="140" fillId="0" borderId="72" xfId="67" applyFont="1" applyBorder="1" applyAlignment="1" applyProtection="1">
      <alignment horizontal="center" vertical="center"/>
      <protection/>
    </xf>
    <xf numFmtId="0" fontId="140" fillId="0" borderId="73" xfId="67" applyFont="1" applyBorder="1" applyAlignment="1" applyProtection="1">
      <alignment horizontal="center" vertical="center"/>
      <protection/>
    </xf>
    <xf numFmtId="0" fontId="131" fillId="0" borderId="36" xfId="67" applyFont="1" applyBorder="1" applyAlignment="1" applyProtection="1">
      <alignment horizontal="center" vertical="center"/>
      <protection/>
    </xf>
    <xf numFmtId="0" fontId="131" fillId="0" borderId="37" xfId="67" applyFont="1" applyBorder="1" applyAlignment="1" applyProtection="1">
      <alignment horizontal="center" vertical="center"/>
      <protection/>
    </xf>
    <xf numFmtId="0" fontId="131" fillId="0" borderId="46" xfId="67" applyFont="1" applyBorder="1" applyAlignment="1" applyProtection="1">
      <alignment horizontal="center" vertical="center"/>
      <protection/>
    </xf>
    <xf numFmtId="0" fontId="131" fillId="0" borderId="19" xfId="67" applyFont="1" applyBorder="1" applyAlignment="1" applyProtection="1">
      <alignment horizontal="center" vertical="center"/>
      <protection/>
    </xf>
    <xf numFmtId="0" fontId="131" fillId="35" borderId="74" xfId="67" applyFont="1" applyFill="1" applyBorder="1" applyAlignment="1" applyProtection="1">
      <alignment horizontal="center" vertical="center"/>
      <protection/>
    </xf>
    <xf numFmtId="0" fontId="131" fillId="35" borderId="75" xfId="67" applyFont="1" applyFill="1" applyBorder="1" applyAlignment="1" applyProtection="1">
      <alignment horizontal="center" vertical="center"/>
      <protection/>
    </xf>
    <xf numFmtId="0" fontId="131" fillId="35" borderId="75" xfId="67" applyFont="1" applyFill="1" applyBorder="1" applyAlignment="1" applyProtection="1">
      <alignment horizontal="center" vertical="center" wrapText="1"/>
      <protection/>
    </xf>
    <xf numFmtId="0" fontId="131" fillId="35" borderId="27" xfId="67" applyFont="1" applyFill="1" applyBorder="1" applyAlignment="1" applyProtection="1">
      <alignment horizontal="center" vertical="center" wrapText="1"/>
      <protection/>
    </xf>
    <xf numFmtId="0" fontId="131" fillId="35" borderId="76" xfId="67" applyFont="1" applyFill="1" applyBorder="1" applyAlignment="1" applyProtection="1">
      <alignment horizontal="center" vertical="top" wrapText="1"/>
      <protection/>
    </xf>
    <xf numFmtId="0" fontId="131" fillId="35" borderId="77" xfId="67" applyFont="1" applyFill="1" applyBorder="1" applyAlignment="1" applyProtection="1">
      <alignment horizontal="center" vertical="center" wrapText="1"/>
      <protection/>
    </xf>
    <xf numFmtId="0" fontId="131" fillId="35" borderId="47" xfId="67" applyFont="1" applyFill="1" applyBorder="1" applyAlignment="1" applyProtection="1">
      <alignment horizontal="center" vertical="center" wrapText="1"/>
      <protection/>
    </xf>
    <xf numFmtId="0" fontId="131" fillId="35" borderId="48" xfId="67" applyFont="1" applyFill="1" applyBorder="1" applyAlignment="1" applyProtection="1">
      <alignment horizontal="center" vertical="center" wrapText="1"/>
      <protection/>
    </xf>
    <xf numFmtId="0" fontId="131" fillId="35" borderId="18" xfId="67" applyFont="1" applyFill="1" applyBorder="1" applyAlignment="1" applyProtection="1">
      <alignment horizontal="center" vertical="center" wrapText="1"/>
      <protection/>
    </xf>
    <xf numFmtId="0" fontId="131" fillId="35" borderId="19" xfId="67" applyFont="1" applyFill="1" applyBorder="1" applyAlignment="1" applyProtection="1">
      <alignment horizontal="center" vertical="center" wrapText="1"/>
      <protection/>
    </xf>
    <xf numFmtId="0" fontId="131" fillId="35" borderId="65" xfId="67" applyFont="1" applyFill="1" applyBorder="1" applyAlignment="1" applyProtection="1">
      <alignment horizontal="center" vertical="center" wrapText="1"/>
      <protection/>
    </xf>
    <xf numFmtId="0" fontId="132" fillId="0" borderId="78" xfId="67" applyFont="1" applyBorder="1" applyAlignment="1" applyProtection="1">
      <alignment horizontal="center" vertical="center"/>
      <protection/>
    </xf>
    <xf numFmtId="0" fontId="132" fillId="0" borderId="79" xfId="67" applyFont="1" applyBorder="1" applyAlignment="1" applyProtection="1">
      <alignment horizontal="center" vertical="center"/>
      <protection/>
    </xf>
    <xf numFmtId="0" fontId="132" fillId="0" borderId="80" xfId="67" applyFont="1" applyBorder="1" applyAlignment="1" applyProtection="1">
      <alignment horizontal="center" vertical="center"/>
      <protection/>
    </xf>
    <xf numFmtId="0" fontId="127" fillId="0" borderId="19" xfId="67" applyFont="1" applyBorder="1" applyAlignment="1" applyProtection="1">
      <alignment horizontal="left" vertical="center"/>
      <protection/>
    </xf>
    <xf numFmtId="0" fontId="127" fillId="0" borderId="20" xfId="67" applyFont="1" applyBorder="1" applyAlignment="1" applyProtection="1">
      <alignment horizontal="left" vertical="center"/>
      <protection/>
    </xf>
    <xf numFmtId="0" fontId="132" fillId="0" borderId="16" xfId="67" applyFont="1" applyBorder="1" applyAlignment="1" applyProtection="1">
      <alignment horizontal="right"/>
      <protection/>
    </xf>
    <xf numFmtId="0" fontId="132" fillId="0" borderId="0" xfId="67" applyFont="1" applyBorder="1" applyAlignment="1" applyProtection="1">
      <alignment horizontal="right"/>
      <protection/>
    </xf>
    <xf numFmtId="0" fontId="132" fillId="0" borderId="18" xfId="67" applyFont="1" applyBorder="1" applyAlignment="1" applyProtection="1">
      <alignment horizontal="right"/>
      <protection/>
    </xf>
    <xf numFmtId="0" fontId="132" fillId="0" borderId="19" xfId="67" applyFont="1" applyBorder="1" applyAlignment="1" applyProtection="1">
      <alignment horizontal="right"/>
      <protection/>
    </xf>
    <xf numFmtId="0" fontId="127" fillId="0" borderId="0" xfId="67" applyFont="1" applyBorder="1" applyAlignment="1" applyProtection="1">
      <alignment horizontal="center"/>
      <protection/>
    </xf>
    <xf numFmtId="0" fontId="127" fillId="0" borderId="19" xfId="67" applyFont="1" applyBorder="1" applyAlignment="1" applyProtection="1">
      <alignment horizontal="center"/>
      <protection/>
    </xf>
    <xf numFmtId="0" fontId="132" fillId="0" borderId="0" xfId="67" applyFont="1" applyBorder="1" applyAlignment="1" applyProtection="1">
      <alignment/>
      <protection/>
    </xf>
    <xf numFmtId="0" fontId="132" fillId="0" borderId="19" xfId="67" applyFont="1" applyBorder="1" applyAlignment="1" applyProtection="1">
      <alignment/>
      <protection/>
    </xf>
    <xf numFmtId="0" fontId="127" fillId="0" borderId="0" xfId="67" applyFont="1" applyBorder="1" applyAlignment="1" applyProtection="1">
      <alignment horizontal="left" vertical="center"/>
      <protection/>
    </xf>
    <xf numFmtId="0" fontId="127" fillId="0" borderId="39" xfId="67" applyFont="1" applyBorder="1" applyAlignment="1" applyProtection="1">
      <alignment horizontal="left" vertical="center"/>
      <protection/>
    </xf>
    <xf numFmtId="0" fontId="131" fillId="0" borderId="81" xfId="67" applyFont="1" applyBorder="1" applyAlignment="1" applyProtection="1">
      <alignment horizontal="center" vertical="center"/>
      <protection/>
    </xf>
    <xf numFmtId="0" fontId="131" fillId="0" borderId="44" xfId="67" applyFont="1" applyBorder="1" applyAlignment="1" applyProtection="1">
      <alignment horizontal="center" vertical="center"/>
      <protection/>
    </xf>
    <xf numFmtId="0" fontId="131" fillId="0" borderId="82" xfId="67" applyFont="1" applyBorder="1" applyAlignment="1" applyProtection="1">
      <alignment horizontal="center" vertical="center"/>
      <protection/>
    </xf>
    <xf numFmtId="0" fontId="131" fillId="0" borderId="83" xfId="67" applyFont="1" applyBorder="1" applyAlignment="1" applyProtection="1">
      <alignment horizontal="center" vertical="center"/>
      <protection/>
    </xf>
    <xf numFmtId="0" fontId="127" fillId="0" borderId="78" xfId="67" applyFont="1" applyBorder="1" applyAlignment="1" applyProtection="1">
      <alignment horizontal="center" vertical="center"/>
      <protection/>
    </xf>
    <xf numFmtId="0" fontId="127" fillId="0" borderId="79" xfId="67" applyFont="1" applyBorder="1" applyAlignment="1" applyProtection="1">
      <alignment horizontal="center" vertical="center"/>
      <protection/>
    </xf>
    <xf numFmtId="38" fontId="132" fillId="0" borderId="80" xfId="51" applyFont="1" applyBorder="1" applyAlignment="1" applyProtection="1">
      <alignment horizontal="right"/>
      <protection/>
    </xf>
    <xf numFmtId="38" fontId="132" fillId="0" borderId="84" xfId="51" applyFont="1" applyBorder="1" applyAlignment="1" applyProtection="1">
      <alignment horizontal="right"/>
      <protection/>
    </xf>
    <xf numFmtId="0" fontId="125" fillId="0" borderId="11" xfId="67" applyFont="1" applyBorder="1" applyAlignment="1" applyProtection="1">
      <alignment horizontal="left" vertical="center"/>
      <protection/>
    </xf>
    <xf numFmtId="0" fontId="125" fillId="0" borderId="85" xfId="67" applyFont="1" applyBorder="1" applyAlignment="1" applyProtection="1">
      <alignment horizontal="left" vertical="center"/>
      <protection/>
    </xf>
    <xf numFmtId="0" fontId="127" fillId="0" borderId="86" xfId="67" applyFont="1" applyBorder="1" applyAlignment="1" applyProtection="1">
      <alignment horizontal="left" vertical="center" shrinkToFit="1"/>
      <protection/>
    </xf>
    <xf numFmtId="0" fontId="127" fillId="0" borderId="87" xfId="67" applyFont="1" applyBorder="1" applyAlignment="1" applyProtection="1">
      <alignment horizontal="left" vertical="center" shrinkToFit="1"/>
      <protection/>
    </xf>
    <xf numFmtId="0" fontId="127" fillId="0" borderId="88" xfId="67" applyFont="1" applyBorder="1" applyAlignment="1" applyProtection="1">
      <alignment horizontal="left" vertical="center" shrinkToFit="1"/>
      <protection/>
    </xf>
    <xf numFmtId="0" fontId="132" fillId="0" borderId="15" xfId="67" applyFont="1" applyFill="1" applyBorder="1" applyAlignment="1" applyProtection="1">
      <alignment horizontal="center" vertical="center"/>
      <protection/>
    </xf>
    <xf numFmtId="0" fontId="131" fillId="0" borderId="81" xfId="67" applyFont="1" applyFill="1" applyBorder="1" applyAlignment="1" applyProtection="1">
      <alignment horizontal="center" vertical="center"/>
      <protection/>
    </xf>
    <xf numFmtId="0" fontId="141" fillId="0" borderId="44" xfId="67" applyFont="1" applyFill="1" applyBorder="1" applyAlignment="1" applyProtection="1">
      <alignment horizontal="center" vertical="center"/>
      <protection/>
    </xf>
    <xf numFmtId="0" fontId="141" fillId="0" borderId="82" xfId="67" applyFont="1" applyFill="1" applyBorder="1" applyAlignment="1" applyProtection="1">
      <alignment horizontal="center" vertical="center"/>
      <protection/>
    </xf>
    <xf numFmtId="0" fontId="141" fillId="0" borderId="83" xfId="67" applyFont="1" applyFill="1" applyBorder="1" applyAlignment="1" applyProtection="1">
      <alignment horizontal="center" vertical="center"/>
      <protection/>
    </xf>
    <xf numFmtId="0" fontId="127" fillId="0" borderId="82" xfId="67" applyFont="1" applyBorder="1" applyAlignment="1" applyProtection="1">
      <alignment horizontal="left" vertical="center"/>
      <protection/>
    </xf>
    <xf numFmtId="0" fontId="127" fillId="0" borderId="83" xfId="67" applyFont="1" applyBorder="1" applyAlignment="1" applyProtection="1">
      <alignment horizontal="left" vertical="center"/>
      <protection/>
    </xf>
    <xf numFmtId="0" fontId="132" fillId="2" borderId="47" xfId="67" applyFont="1" applyFill="1" applyBorder="1" applyAlignment="1" applyProtection="1">
      <alignment horizontal="left" vertical="center"/>
      <protection/>
    </xf>
    <xf numFmtId="0" fontId="132" fillId="2" borderId="48" xfId="67" applyFont="1" applyFill="1" applyBorder="1" applyAlignment="1" applyProtection="1">
      <alignment horizontal="left" vertical="center"/>
      <protection/>
    </xf>
    <xf numFmtId="0" fontId="132" fillId="2" borderId="89" xfId="67" applyFont="1" applyFill="1" applyBorder="1" applyAlignment="1" applyProtection="1">
      <alignment horizontal="left" vertical="center"/>
      <protection/>
    </xf>
    <xf numFmtId="0" fontId="132" fillId="2" borderId="0" xfId="67" applyFont="1" applyFill="1" applyBorder="1" applyAlignment="1" applyProtection="1">
      <alignment horizontal="left" vertical="center"/>
      <protection/>
    </xf>
    <xf numFmtId="0" fontId="132" fillId="2" borderId="49" xfId="67" applyFont="1" applyFill="1" applyBorder="1" applyAlignment="1" applyProtection="1">
      <alignment horizontal="left" vertical="center"/>
      <protection/>
    </xf>
    <xf numFmtId="0" fontId="132" fillId="2" borderId="90" xfId="67" applyFont="1" applyFill="1" applyBorder="1" applyAlignment="1" applyProtection="1">
      <alignment horizontal="left" vertical="center"/>
      <protection/>
    </xf>
    <xf numFmtId="0" fontId="132" fillId="2" borderId="51" xfId="67" applyFont="1" applyFill="1" applyBorder="1" applyAlignment="1" applyProtection="1">
      <alignment horizontal="left" vertical="center"/>
      <protection/>
    </xf>
    <xf numFmtId="49" fontId="132" fillId="2" borderId="51" xfId="67" applyNumberFormat="1" applyFont="1" applyFill="1" applyBorder="1" applyAlignment="1" applyProtection="1">
      <alignment horizontal="center" vertical="center"/>
      <protection/>
    </xf>
    <xf numFmtId="49" fontId="132" fillId="2" borderId="52" xfId="67" applyNumberFormat="1" applyFont="1" applyFill="1" applyBorder="1" applyAlignment="1" applyProtection="1">
      <alignment horizontal="center" vertical="center"/>
      <protection/>
    </xf>
    <xf numFmtId="40" fontId="129" fillId="2" borderId="10" xfId="51" applyNumberFormat="1" applyFont="1" applyFill="1" applyBorder="1" applyAlignment="1" applyProtection="1">
      <alignment horizontal="right" shrinkToFit="1"/>
      <protection/>
    </xf>
    <xf numFmtId="40" fontId="129" fillId="2" borderId="63" xfId="51" applyNumberFormat="1" applyFont="1" applyFill="1" applyBorder="1" applyAlignment="1" applyProtection="1">
      <alignment horizontal="right" shrinkToFit="1"/>
      <protection/>
    </xf>
    <xf numFmtId="40" fontId="129" fillId="2" borderId="13" xfId="51" applyNumberFormat="1" applyFont="1" applyFill="1" applyBorder="1" applyAlignment="1" applyProtection="1">
      <alignment horizontal="right" shrinkToFit="1"/>
      <protection/>
    </xf>
    <xf numFmtId="0" fontId="132" fillId="2" borderId="91" xfId="67" applyFont="1" applyFill="1" applyBorder="1" applyAlignment="1" applyProtection="1">
      <alignment horizontal="left" vertical="center" shrinkToFit="1"/>
      <protection/>
    </xf>
    <xf numFmtId="0" fontId="132" fillId="2" borderId="92" xfId="67" applyFont="1" applyFill="1" applyBorder="1" applyAlignment="1" applyProtection="1">
      <alignment horizontal="left" vertical="center" shrinkToFit="1"/>
      <protection/>
    </xf>
    <xf numFmtId="0" fontId="129" fillId="0" borderId="93" xfId="67" applyFont="1" applyBorder="1" applyAlignment="1" applyProtection="1">
      <alignment horizontal="center" vertical="center"/>
      <protection/>
    </xf>
    <xf numFmtId="0" fontId="129" fillId="0" borderId="94" xfId="67" applyFont="1" applyBorder="1" applyAlignment="1" applyProtection="1">
      <alignment horizontal="center" vertical="center"/>
      <protection/>
    </xf>
    <xf numFmtId="0" fontId="129" fillId="0" borderId="95" xfId="67" applyFont="1" applyBorder="1" applyAlignment="1" applyProtection="1">
      <alignment horizontal="center" vertical="center"/>
      <protection/>
    </xf>
    <xf numFmtId="0" fontId="129" fillId="0" borderId="96" xfId="67" applyFont="1" applyBorder="1" applyAlignment="1" applyProtection="1">
      <alignment horizontal="center" vertical="center"/>
      <protection/>
    </xf>
    <xf numFmtId="40" fontId="129" fillId="2" borderId="94" xfId="51" applyNumberFormat="1" applyFont="1" applyFill="1" applyBorder="1" applyAlignment="1" applyProtection="1">
      <alignment horizontal="right" shrinkToFit="1"/>
      <protection/>
    </xf>
    <xf numFmtId="40" fontId="129" fillId="2" borderId="97" xfId="51" applyNumberFormat="1" applyFont="1" applyFill="1" applyBorder="1" applyAlignment="1" applyProtection="1">
      <alignment horizontal="right" shrinkToFit="1"/>
      <protection/>
    </xf>
    <xf numFmtId="40" fontId="129" fillId="2" borderId="96" xfId="51" applyNumberFormat="1" applyFont="1" applyFill="1" applyBorder="1" applyAlignment="1" applyProtection="1">
      <alignment horizontal="right" shrinkToFit="1"/>
      <protection/>
    </xf>
    <xf numFmtId="40" fontId="129" fillId="2" borderId="98" xfId="51" applyNumberFormat="1" applyFont="1" applyFill="1" applyBorder="1" applyAlignment="1" applyProtection="1">
      <alignment horizontal="right" shrinkToFit="1"/>
      <protection/>
    </xf>
    <xf numFmtId="0" fontId="125" fillId="2" borderId="0" xfId="67" applyFont="1" applyFill="1" applyBorder="1" applyAlignment="1" applyProtection="1">
      <alignment horizontal="center" vertical="center"/>
      <protection/>
    </xf>
    <xf numFmtId="0" fontId="125" fillId="0" borderId="0" xfId="67" applyFont="1" applyBorder="1" applyAlignment="1" applyProtection="1">
      <alignment horizontal="left" vertical="top" wrapText="1"/>
      <protection/>
    </xf>
    <xf numFmtId="0" fontId="125" fillId="0" borderId="49" xfId="67" applyFont="1" applyBorder="1" applyAlignment="1" applyProtection="1">
      <alignment horizontal="left" vertical="top" wrapText="1"/>
      <protection/>
    </xf>
    <xf numFmtId="0" fontId="132" fillId="2" borderId="66" xfId="67" applyFont="1" applyFill="1" applyBorder="1" applyAlignment="1" applyProtection="1">
      <alignment horizontal="left" vertical="center" shrinkToFit="1"/>
      <protection/>
    </xf>
    <xf numFmtId="0" fontId="132" fillId="2" borderId="67" xfId="67" applyFont="1" applyFill="1" applyBorder="1" applyAlignment="1" applyProtection="1">
      <alignment horizontal="left" vertical="center" shrinkToFit="1"/>
      <protection/>
    </xf>
    <xf numFmtId="0" fontId="125" fillId="0" borderId="55" xfId="67" applyFont="1" applyBorder="1" applyAlignment="1" applyProtection="1">
      <alignment horizontal="center" vertical="center"/>
      <protection/>
    </xf>
    <xf numFmtId="0" fontId="125" fillId="0" borderId="15" xfId="67" applyFont="1" applyBorder="1" applyAlignment="1" applyProtection="1">
      <alignment horizontal="center" vertical="center"/>
      <protection/>
    </xf>
    <xf numFmtId="0" fontId="125" fillId="0" borderId="40" xfId="67" applyFont="1" applyBorder="1" applyAlignment="1" applyProtection="1">
      <alignment horizontal="center" vertical="center"/>
      <protection/>
    </xf>
    <xf numFmtId="0" fontId="125" fillId="0" borderId="41" xfId="67" applyFont="1" applyBorder="1" applyAlignment="1" applyProtection="1">
      <alignment horizontal="center" vertical="center"/>
      <protection/>
    </xf>
    <xf numFmtId="0" fontId="132" fillId="2" borderId="62" xfId="67" applyFont="1" applyFill="1" applyBorder="1" applyAlignment="1" applyProtection="1">
      <alignment horizontal="left" vertical="center" shrinkToFit="1"/>
      <protection/>
    </xf>
    <xf numFmtId="0" fontId="132" fillId="2" borderId="63" xfId="67" applyFont="1" applyFill="1" applyBorder="1" applyAlignment="1" applyProtection="1">
      <alignment horizontal="left" vertical="center" shrinkToFit="1"/>
      <protection/>
    </xf>
    <xf numFmtId="49" fontId="132" fillId="2" borderId="63" xfId="67" applyNumberFormat="1" applyFont="1" applyFill="1" applyBorder="1" applyAlignment="1" applyProtection="1">
      <alignment horizontal="left" shrinkToFit="1"/>
      <protection/>
    </xf>
    <xf numFmtId="0" fontId="132" fillId="2" borderId="63" xfId="67" applyFont="1" applyFill="1" applyBorder="1" applyAlignment="1" applyProtection="1">
      <alignment horizontal="center" shrinkToFit="1"/>
      <protection/>
    </xf>
    <xf numFmtId="0" fontId="125" fillId="0" borderId="46" xfId="67" applyFont="1" applyBorder="1" applyAlignment="1" applyProtection="1">
      <alignment horizontal="center" vertical="center"/>
      <protection/>
    </xf>
    <xf numFmtId="0" fontId="125" fillId="0" borderId="19" xfId="67" applyFont="1" applyBorder="1" applyAlignment="1" applyProtection="1">
      <alignment horizontal="center" vertical="center"/>
      <protection/>
    </xf>
    <xf numFmtId="49" fontId="132" fillId="2" borderId="13" xfId="67" applyNumberFormat="1" applyFont="1" applyFill="1" applyBorder="1" applyAlignment="1" applyProtection="1">
      <alignment horizontal="left" shrinkToFit="1"/>
      <protection/>
    </xf>
    <xf numFmtId="49" fontId="132" fillId="2" borderId="15" xfId="67" applyNumberFormat="1" applyFont="1" applyFill="1" applyBorder="1" applyAlignment="1" applyProtection="1">
      <alignment horizontal="left" shrinkToFit="1"/>
      <protection/>
    </xf>
    <xf numFmtId="49" fontId="132" fillId="2" borderId="14" xfId="67" applyNumberFormat="1" applyFont="1" applyFill="1" applyBorder="1" applyAlignment="1" applyProtection="1">
      <alignment horizontal="left" shrinkToFit="1"/>
      <protection/>
    </xf>
    <xf numFmtId="49" fontId="132" fillId="2" borderId="18" xfId="67" applyNumberFormat="1" applyFont="1" applyFill="1" applyBorder="1" applyAlignment="1" applyProtection="1">
      <alignment horizontal="left" shrinkToFit="1"/>
      <protection/>
    </xf>
    <xf numFmtId="49" fontId="132" fillId="2" borderId="19" xfId="67" applyNumberFormat="1" applyFont="1" applyFill="1" applyBorder="1" applyAlignment="1" applyProtection="1">
      <alignment horizontal="left" shrinkToFit="1"/>
      <protection/>
    </xf>
    <xf numFmtId="49" fontId="132" fillId="2" borderId="20" xfId="67" applyNumberFormat="1" applyFont="1" applyFill="1" applyBorder="1" applyAlignment="1" applyProtection="1">
      <alignment horizontal="left" shrinkToFit="1"/>
      <protection/>
    </xf>
    <xf numFmtId="0" fontId="132" fillId="2" borderId="99" xfId="67" applyFont="1" applyFill="1" applyBorder="1" applyAlignment="1" applyProtection="1">
      <alignment horizontal="left" vertical="center" shrinkToFit="1"/>
      <protection/>
    </xf>
    <xf numFmtId="0" fontId="132" fillId="2" borderId="19" xfId="67" applyFont="1" applyFill="1" applyBorder="1" applyAlignment="1" applyProtection="1">
      <alignment horizontal="left" vertical="center" shrinkToFit="1"/>
      <protection/>
    </xf>
    <xf numFmtId="0" fontId="132" fillId="2" borderId="20" xfId="67" applyFont="1" applyFill="1" applyBorder="1" applyAlignment="1" applyProtection="1">
      <alignment horizontal="left" vertical="center" shrinkToFit="1"/>
      <protection/>
    </xf>
    <xf numFmtId="0" fontId="142" fillId="0" borderId="0" xfId="67" applyFont="1" applyBorder="1" applyAlignment="1" applyProtection="1">
      <alignment horizontal="right" vertical="top" wrapText="1"/>
      <protection/>
    </xf>
    <xf numFmtId="0" fontId="131" fillId="16" borderId="74" xfId="67" applyFont="1" applyFill="1" applyBorder="1" applyAlignment="1" applyProtection="1">
      <alignment horizontal="center" vertical="center"/>
      <protection/>
    </xf>
    <xf numFmtId="0" fontId="131" fillId="16" borderId="75" xfId="67" applyFont="1" applyFill="1" applyBorder="1" applyAlignment="1" applyProtection="1">
      <alignment horizontal="center" vertical="center"/>
      <protection/>
    </xf>
    <xf numFmtId="0" fontId="131" fillId="16" borderId="75" xfId="67" applyFont="1" applyFill="1" applyBorder="1" applyAlignment="1" applyProtection="1">
      <alignment horizontal="center" vertical="center" wrapText="1"/>
      <protection/>
    </xf>
    <xf numFmtId="0" fontId="131" fillId="16" borderId="27" xfId="67" applyFont="1" applyFill="1" applyBorder="1" applyAlignment="1" applyProtection="1">
      <alignment horizontal="center" vertical="center" wrapText="1"/>
      <protection/>
    </xf>
    <xf numFmtId="0" fontId="131" fillId="16" borderId="75" xfId="67" applyFont="1" applyFill="1" applyBorder="1" applyAlignment="1" applyProtection="1">
      <alignment horizontal="center" vertical="top" wrapText="1"/>
      <protection/>
    </xf>
    <xf numFmtId="0" fontId="131" fillId="16" borderId="100" xfId="67" applyFont="1" applyFill="1" applyBorder="1" applyAlignment="1" applyProtection="1">
      <alignment horizontal="center" vertical="top" wrapText="1"/>
      <protection/>
    </xf>
    <xf numFmtId="0" fontId="131" fillId="16" borderId="77" xfId="67" applyFont="1" applyFill="1" applyBorder="1" applyAlignment="1" applyProtection="1">
      <alignment horizontal="center" vertical="center" wrapText="1"/>
      <protection/>
    </xf>
    <xf numFmtId="0" fontId="131" fillId="16" borderId="47" xfId="67" applyFont="1" applyFill="1" applyBorder="1" applyAlignment="1" applyProtection="1">
      <alignment horizontal="center" vertical="center" wrapText="1"/>
      <protection/>
    </xf>
    <xf numFmtId="0" fontId="131" fillId="16" borderId="48" xfId="67" applyFont="1" applyFill="1" applyBorder="1" applyAlignment="1" applyProtection="1">
      <alignment horizontal="center" vertical="center" wrapText="1"/>
      <protection/>
    </xf>
    <xf numFmtId="0" fontId="131" fillId="16" borderId="18" xfId="67" applyFont="1" applyFill="1" applyBorder="1" applyAlignment="1" applyProtection="1">
      <alignment horizontal="center" vertical="center" wrapText="1"/>
      <protection/>
    </xf>
    <xf numFmtId="0" fontId="131" fillId="16" borderId="19" xfId="67" applyFont="1" applyFill="1" applyBorder="1" applyAlignment="1" applyProtection="1">
      <alignment horizontal="center" vertical="center" wrapText="1"/>
      <protection/>
    </xf>
    <xf numFmtId="0" fontId="131" fillId="16" borderId="65" xfId="67" applyFont="1" applyFill="1" applyBorder="1" applyAlignment="1" applyProtection="1">
      <alignment horizontal="center" vertical="center" wrapText="1"/>
      <protection/>
    </xf>
    <xf numFmtId="0" fontId="131" fillId="16" borderId="68" xfId="67" applyFont="1" applyFill="1" applyBorder="1" applyAlignment="1" applyProtection="1">
      <alignment horizontal="center" vertical="center"/>
      <protection/>
    </xf>
    <xf numFmtId="0" fontId="131" fillId="16" borderId="27" xfId="67" applyFont="1" applyFill="1" applyBorder="1" applyAlignment="1" applyProtection="1">
      <alignment horizontal="center" vertical="center"/>
      <protection/>
    </xf>
    <xf numFmtId="0" fontId="131" fillId="16" borderId="10" xfId="67" applyFont="1" applyFill="1" applyBorder="1" applyAlignment="1" applyProtection="1">
      <alignment horizontal="center" vertical="center"/>
      <protection/>
    </xf>
    <xf numFmtId="0" fontId="138" fillId="0" borderId="0" xfId="67" applyFont="1" applyAlignment="1" applyProtection="1">
      <alignment horizontal="distributed" vertical="center"/>
      <protection/>
    </xf>
    <xf numFmtId="208" fontId="129" fillId="2" borderId="19" xfId="67" applyNumberFormat="1" applyFont="1" applyFill="1" applyBorder="1" applyAlignment="1" applyProtection="1">
      <alignment horizontal="center" vertical="center"/>
      <protection/>
    </xf>
    <xf numFmtId="0" fontId="129" fillId="2" borderId="0" xfId="67" applyFont="1" applyFill="1" applyAlignment="1" applyProtection="1">
      <alignment horizontal="left" vertical="center" wrapText="1"/>
      <protection/>
    </xf>
    <xf numFmtId="0" fontId="125" fillId="2" borderId="0" xfId="67" applyFont="1" applyFill="1" applyAlignment="1" applyProtection="1">
      <alignment horizontal="left" vertical="center"/>
      <protection/>
    </xf>
    <xf numFmtId="0" fontId="143" fillId="0" borderId="0" xfId="67" applyFont="1" applyAlignment="1" applyProtection="1">
      <alignment horizontal="center" vertical="center"/>
      <protection/>
    </xf>
    <xf numFmtId="0" fontId="144" fillId="0" borderId="0" xfId="67" applyFont="1" applyAlignment="1" applyProtection="1">
      <alignment horizontal="left" vertical="top" wrapText="1"/>
      <protection/>
    </xf>
    <xf numFmtId="0" fontId="136" fillId="0" borderId="0" xfId="67" applyFont="1" applyAlignment="1" applyProtection="1">
      <alignment horizontal="distributed" vertical="center"/>
      <protection/>
    </xf>
    <xf numFmtId="0" fontId="132" fillId="2" borderId="0" xfId="67" applyFont="1" applyFill="1" applyBorder="1" applyAlignment="1" applyProtection="1">
      <alignment horizontal="left" shrinkToFit="1"/>
      <protection/>
    </xf>
    <xf numFmtId="0" fontId="132" fillId="2" borderId="19" xfId="67" applyFont="1" applyFill="1" applyBorder="1" applyAlignment="1" applyProtection="1">
      <alignment horizontal="left" shrinkToFit="1"/>
      <protection/>
    </xf>
    <xf numFmtId="0" fontId="136" fillId="0" borderId="0" xfId="67" applyFont="1" applyAlignment="1" applyProtection="1">
      <alignment horizontal="left" vertical="center"/>
      <protection/>
    </xf>
    <xf numFmtId="0" fontId="136" fillId="0" borderId="0" xfId="67" applyFont="1" applyAlignment="1" applyProtection="1">
      <alignment horizontal="right" vertical="center"/>
      <protection/>
    </xf>
    <xf numFmtId="49" fontId="132" fillId="2" borderId="19" xfId="67" applyNumberFormat="1" applyFont="1" applyFill="1" applyBorder="1" applyAlignment="1" applyProtection="1">
      <alignment horizontal="center" vertical="center"/>
      <protection/>
    </xf>
    <xf numFmtId="208" fontId="132" fillId="2" borderId="0" xfId="67" applyNumberFormat="1" applyFont="1" applyFill="1" applyBorder="1" applyAlignment="1" applyProtection="1">
      <alignment horizontal="left"/>
      <protection/>
    </xf>
    <xf numFmtId="208" fontId="132" fillId="2" borderId="19" xfId="67" applyNumberFormat="1" applyFont="1" applyFill="1" applyBorder="1" applyAlignment="1" applyProtection="1">
      <alignment horizontal="left"/>
      <protection/>
    </xf>
    <xf numFmtId="0" fontId="145" fillId="0" borderId="0" xfId="67" applyFont="1" applyAlignment="1" applyProtection="1">
      <alignment horizontal="left" vertical="center"/>
      <protection/>
    </xf>
    <xf numFmtId="0" fontId="135" fillId="0" borderId="0" xfId="67" applyFont="1" applyAlignment="1" applyProtection="1">
      <alignment horizontal="left" vertical="center"/>
      <protection/>
    </xf>
    <xf numFmtId="0" fontId="9" fillId="0" borderId="0" xfId="67" applyFont="1" applyAlignment="1" applyProtection="1">
      <alignment horizontal="right" vertical="center"/>
      <protection/>
    </xf>
    <xf numFmtId="0" fontId="11" fillId="2" borderId="0" xfId="67" applyFont="1" applyFill="1" applyAlignment="1" applyProtection="1">
      <alignment horizontal="center" vertical="center"/>
      <protection/>
    </xf>
    <xf numFmtId="0" fontId="125" fillId="0" borderId="0" xfId="67" applyFont="1" applyAlignment="1" applyProtection="1">
      <alignment horizontal="left" vertical="center"/>
      <protection/>
    </xf>
    <xf numFmtId="0" fontId="130" fillId="0" borderId="13" xfId="67" applyFont="1" applyBorder="1" applyAlignment="1" applyProtection="1">
      <alignment horizontal="left"/>
      <protection locked="0"/>
    </xf>
    <xf numFmtId="0" fontId="130" fillId="0" borderId="15" xfId="67" applyFont="1" applyBorder="1" applyAlignment="1" applyProtection="1">
      <alignment horizontal="left"/>
      <protection locked="0"/>
    </xf>
    <xf numFmtId="0" fontId="130" fillId="0" borderId="54" xfId="67" applyFont="1" applyBorder="1" applyAlignment="1" applyProtection="1">
      <alignment horizontal="left"/>
      <protection locked="0"/>
    </xf>
    <xf numFmtId="0" fontId="130" fillId="0" borderId="50" xfId="67" applyFont="1" applyBorder="1" applyAlignment="1" applyProtection="1">
      <alignment horizontal="left"/>
      <protection locked="0"/>
    </xf>
    <xf numFmtId="0" fontId="130" fillId="0" borderId="51" xfId="67" applyFont="1" applyBorder="1" applyAlignment="1" applyProtection="1">
      <alignment horizontal="left"/>
      <protection locked="0"/>
    </xf>
    <xf numFmtId="0" fontId="130" fillId="0" borderId="52" xfId="67" applyFont="1" applyBorder="1" applyAlignment="1" applyProtection="1">
      <alignment horizontal="left"/>
      <protection locked="0"/>
    </xf>
    <xf numFmtId="0" fontId="132" fillId="0" borderId="60" xfId="67" applyFont="1" applyBorder="1" applyAlignment="1" applyProtection="1">
      <alignment horizontal="center" vertical="center" shrinkToFit="1"/>
      <protection locked="0"/>
    </xf>
    <xf numFmtId="0" fontId="132" fillId="0" borderId="61" xfId="67" applyFont="1" applyBorder="1" applyAlignment="1" applyProtection="1">
      <alignment horizontal="center" vertical="center" shrinkToFit="1"/>
      <protection locked="0"/>
    </xf>
    <xf numFmtId="0" fontId="132" fillId="0" borderId="62" xfId="67" applyFont="1" applyBorder="1" applyAlignment="1" applyProtection="1">
      <alignment horizontal="left" shrinkToFit="1"/>
      <protection locked="0"/>
    </xf>
    <xf numFmtId="0" fontId="132" fillId="0" borderId="63" xfId="67" applyFont="1" applyBorder="1" applyAlignment="1" applyProtection="1">
      <alignment horizontal="left" shrinkToFit="1"/>
      <protection locked="0"/>
    </xf>
    <xf numFmtId="49" fontId="132" fillId="0" borderId="27" xfId="67" applyNumberFormat="1" applyFont="1" applyBorder="1" applyAlignment="1" applyProtection="1">
      <alignment horizontal="left" shrinkToFit="1"/>
      <protection locked="0"/>
    </xf>
    <xf numFmtId="49" fontId="132" fillId="0" borderId="64" xfId="67" applyNumberFormat="1" applyFont="1" applyBorder="1" applyAlignment="1" applyProtection="1">
      <alignment horizontal="left" shrinkToFit="1"/>
      <protection locked="0"/>
    </xf>
    <xf numFmtId="0" fontId="132" fillId="0" borderId="27" xfId="67" applyFont="1" applyBorder="1" applyAlignment="1" applyProtection="1">
      <alignment horizontal="center" shrinkToFit="1"/>
      <protection locked="0"/>
    </xf>
    <xf numFmtId="0" fontId="132" fillId="0" borderId="64" xfId="67" applyFont="1" applyBorder="1" applyAlignment="1" applyProtection="1">
      <alignment horizontal="center" shrinkToFit="1"/>
      <protection locked="0"/>
    </xf>
    <xf numFmtId="40" fontId="129" fillId="0" borderId="27" xfId="51" applyNumberFormat="1" applyFont="1" applyBorder="1" applyAlignment="1" applyProtection="1">
      <alignment horizontal="right" shrinkToFit="1"/>
      <protection locked="0"/>
    </xf>
    <xf numFmtId="40" fontId="129" fillId="0" borderId="64" xfId="51" applyNumberFormat="1" applyFont="1" applyBorder="1" applyAlignment="1" applyProtection="1">
      <alignment horizontal="right" shrinkToFit="1"/>
      <protection locked="0"/>
    </xf>
    <xf numFmtId="0" fontId="130" fillId="0" borderId="18" xfId="67" applyFont="1" applyBorder="1" applyAlignment="1" applyProtection="1">
      <alignment horizontal="left"/>
      <protection locked="0"/>
    </xf>
    <xf numFmtId="0" fontId="130" fillId="0" borderId="19" xfId="67" applyFont="1" applyBorder="1" applyAlignment="1" applyProtection="1">
      <alignment horizontal="left"/>
      <protection locked="0"/>
    </xf>
    <xf numFmtId="0" fontId="130" fillId="0" borderId="65" xfId="67" applyFont="1" applyBorder="1" applyAlignment="1" applyProtection="1">
      <alignment horizontal="left"/>
      <protection locked="0"/>
    </xf>
    <xf numFmtId="0" fontId="132" fillId="0" borderId="66" xfId="67" applyFont="1" applyBorder="1" applyAlignment="1" applyProtection="1">
      <alignment horizontal="center" vertical="center" shrinkToFit="1"/>
      <protection locked="0"/>
    </xf>
    <xf numFmtId="0" fontId="132" fillId="0" borderId="67" xfId="67" applyFont="1" applyBorder="1" applyAlignment="1" applyProtection="1">
      <alignment horizontal="center" vertical="center" shrinkToFit="1"/>
      <protection locked="0"/>
    </xf>
    <xf numFmtId="0" fontId="131" fillId="16" borderId="68" xfId="67" applyFont="1" applyFill="1" applyBorder="1" applyAlignment="1">
      <alignment horizontal="center" vertical="center"/>
      <protection/>
    </xf>
    <xf numFmtId="0" fontId="131" fillId="16" borderId="27" xfId="67" applyFont="1" applyFill="1" applyBorder="1" applyAlignment="1">
      <alignment horizontal="center" vertical="center"/>
      <protection/>
    </xf>
    <xf numFmtId="0" fontId="131" fillId="16" borderId="67" xfId="67" applyFont="1" applyFill="1" applyBorder="1" applyAlignment="1">
      <alignment horizontal="center" vertical="center"/>
      <protection/>
    </xf>
    <xf numFmtId="0" fontId="140" fillId="0" borderId="71" xfId="67" applyFont="1" applyBorder="1" applyAlignment="1">
      <alignment horizontal="center" vertical="center"/>
      <protection/>
    </xf>
    <xf numFmtId="0" fontId="140" fillId="0" borderId="72" xfId="67" applyFont="1" applyBorder="1" applyAlignment="1">
      <alignment horizontal="center" vertical="center"/>
      <protection/>
    </xf>
    <xf numFmtId="0" fontId="140" fillId="0" borderId="73" xfId="67" applyFont="1" applyBorder="1" applyAlignment="1">
      <alignment horizontal="center" vertical="center"/>
      <protection/>
    </xf>
    <xf numFmtId="0" fontId="131" fillId="16" borderId="74" xfId="67" applyFont="1" applyFill="1" applyBorder="1" applyAlignment="1">
      <alignment horizontal="center" vertical="center"/>
      <protection/>
    </xf>
    <xf numFmtId="0" fontId="131" fillId="16" borderId="75" xfId="67" applyFont="1" applyFill="1" applyBorder="1" applyAlignment="1">
      <alignment horizontal="center" vertical="center"/>
      <protection/>
    </xf>
    <xf numFmtId="0" fontId="131" fillId="16" borderId="75" xfId="67" applyFont="1" applyFill="1" applyBorder="1" applyAlignment="1">
      <alignment horizontal="center" vertical="center" wrapText="1"/>
      <protection/>
    </xf>
    <xf numFmtId="0" fontId="131" fillId="16" borderId="27" xfId="67" applyFont="1" applyFill="1" applyBorder="1" applyAlignment="1">
      <alignment horizontal="center" vertical="center" wrapText="1"/>
      <protection/>
    </xf>
    <xf numFmtId="0" fontId="131" fillId="16" borderId="76" xfId="67" applyFont="1" applyFill="1" applyBorder="1" applyAlignment="1">
      <alignment horizontal="center" vertical="top" wrapText="1"/>
      <protection/>
    </xf>
    <xf numFmtId="0" fontId="131" fillId="16" borderId="77" xfId="67" applyFont="1" applyFill="1" applyBorder="1" applyAlignment="1">
      <alignment horizontal="center" vertical="center" wrapText="1"/>
      <protection/>
    </xf>
    <xf numFmtId="0" fontId="131" fillId="16" borderId="47" xfId="67" applyFont="1" applyFill="1" applyBorder="1" applyAlignment="1">
      <alignment horizontal="center" vertical="center" wrapText="1"/>
      <protection/>
    </xf>
    <xf numFmtId="0" fontId="131" fillId="16" borderId="48" xfId="67" applyFont="1" applyFill="1" applyBorder="1" applyAlignment="1">
      <alignment horizontal="center" vertical="center" wrapText="1"/>
      <protection/>
    </xf>
    <xf numFmtId="0" fontId="131" fillId="16" borderId="18" xfId="67" applyFont="1" applyFill="1" applyBorder="1" applyAlignment="1">
      <alignment horizontal="center" vertical="center" wrapText="1"/>
      <protection/>
    </xf>
    <xf numFmtId="0" fontId="131" fillId="16" borderId="19" xfId="67" applyFont="1" applyFill="1" applyBorder="1" applyAlignment="1">
      <alignment horizontal="center" vertical="center" wrapText="1"/>
      <protection/>
    </xf>
    <xf numFmtId="0" fontId="131" fillId="16" borderId="65" xfId="67" applyFont="1" applyFill="1" applyBorder="1" applyAlignment="1">
      <alignment horizontal="center" vertical="center" wrapText="1"/>
      <protection/>
    </xf>
    <xf numFmtId="0" fontId="127" fillId="0" borderId="0" xfId="67" applyFont="1" applyBorder="1" applyAlignment="1">
      <alignment horizontal="left" vertical="center"/>
      <protection/>
    </xf>
    <xf numFmtId="0" fontId="132" fillId="0" borderId="47" xfId="67" applyFont="1" applyBorder="1" applyAlignment="1" applyProtection="1">
      <alignment horizontal="left" vertical="center"/>
      <protection locked="0"/>
    </xf>
    <xf numFmtId="0" fontId="132" fillId="0" borderId="48" xfId="67" applyFont="1" applyBorder="1" applyAlignment="1" applyProtection="1">
      <alignment horizontal="left" vertical="center"/>
      <protection locked="0"/>
    </xf>
    <xf numFmtId="0" fontId="132" fillId="0" borderId="89" xfId="67" applyFont="1" applyBorder="1" applyAlignment="1" applyProtection="1">
      <alignment horizontal="left" vertical="center"/>
      <protection locked="0"/>
    </xf>
    <xf numFmtId="0" fontId="132" fillId="0" borderId="0" xfId="67" applyFont="1" applyBorder="1" applyAlignment="1" applyProtection="1">
      <alignment horizontal="left" vertical="center"/>
      <protection locked="0"/>
    </xf>
    <xf numFmtId="0" fontId="132" fillId="0" borderId="49" xfId="67" applyFont="1" applyBorder="1" applyAlignment="1" applyProtection="1">
      <alignment horizontal="left" vertical="center"/>
      <protection locked="0"/>
    </xf>
    <xf numFmtId="0" fontId="132" fillId="0" borderId="90" xfId="67" applyFont="1" applyBorder="1" applyAlignment="1" applyProtection="1">
      <alignment horizontal="left" vertical="center"/>
      <protection locked="0"/>
    </xf>
    <xf numFmtId="0" fontId="132" fillId="0" borderId="51" xfId="67" applyFont="1" applyBorder="1" applyAlignment="1" applyProtection="1">
      <alignment horizontal="left" vertical="center"/>
      <protection locked="0"/>
    </xf>
    <xf numFmtId="49" fontId="132" fillId="0" borderId="51" xfId="67" applyNumberFormat="1" applyFont="1" applyFill="1" applyBorder="1" applyAlignment="1" applyProtection="1">
      <alignment horizontal="center" vertical="center"/>
      <protection locked="0"/>
    </xf>
    <xf numFmtId="49" fontId="132" fillId="0" borderId="52" xfId="67" applyNumberFormat="1" applyFont="1" applyFill="1" applyBorder="1" applyAlignment="1" applyProtection="1">
      <alignment horizontal="center" vertical="center"/>
      <protection locked="0"/>
    </xf>
    <xf numFmtId="40" fontId="129" fillId="0" borderId="10" xfId="51" applyNumberFormat="1" applyFont="1" applyBorder="1" applyAlignment="1" applyProtection="1">
      <alignment horizontal="right" shrinkToFit="1"/>
      <protection locked="0"/>
    </xf>
    <xf numFmtId="40" fontId="129" fillId="0" borderId="63" xfId="51" applyNumberFormat="1" applyFont="1" applyBorder="1" applyAlignment="1" applyProtection="1">
      <alignment horizontal="right" shrinkToFit="1"/>
      <protection locked="0"/>
    </xf>
    <xf numFmtId="40" fontId="129" fillId="0" borderId="13" xfId="51" applyNumberFormat="1" applyFont="1" applyBorder="1" applyAlignment="1" applyProtection="1">
      <alignment horizontal="right" shrinkToFit="1"/>
      <protection locked="0"/>
    </xf>
    <xf numFmtId="0" fontId="132" fillId="0" borderId="89" xfId="67" applyFont="1" applyBorder="1" applyAlignment="1" applyProtection="1">
      <alignment horizontal="left" shrinkToFit="1"/>
      <protection locked="0"/>
    </xf>
    <xf numFmtId="0" fontId="132" fillId="0" borderId="0" xfId="67" applyFont="1" applyBorder="1" applyAlignment="1" applyProtection="1">
      <alignment horizontal="left" shrinkToFit="1"/>
      <protection locked="0"/>
    </xf>
    <xf numFmtId="0" fontId="132" fillId="0" borderId="17" xfId="67" applyFont="1" applyBorder="1" applyAlignment="1" applyProtection="1">
      <alignment horizontal="left" shrinkToFit="1"/>
      <protection locked="0"/>
    </xf>
    <xf numFmtId="0" fontId="129" fillId="0" borderId="93" xfId="67" applyFont="1" applyBorder="1" applyAlignment="1">
      <alignment horizontal="center" vertical="center"/>
      <protection/>
    </xf>
    <xf numFmtId="0" fontId="129" fillId="0" borderId="94" xfId="67" applyFont="1" applyBorder="1" applyAlignment="1">
      <alignment horizontal="center" vertical="center"/>
      <protection/>
    </xf>
    <xf numFmtId="0" fontId="129" fillId="0" borderId="95" xfId="67" applyFont="1" applyBorder="1" applyAlignment="1">
      <alignment horizontal="center" vertical="center"/>
      <protection/>
    </xf>
    <xf numFmtId="0" fontId="129" fillId="0" borderId="96" xfId="67" applyFont="1" applyBorder="1" applyAlignment="1">
      <alignment horizontal="center" vertical="center"/>
      <protection/>
    </xf>
    <xf numFmtId="40" fontId="129" fillId="0" borderId="94" xfId="51" applyNumberFormat="1" applyFont="1" applyBorder="1" applyAlignment="1" applyProtection="1">
      <alignment horizontal="right" shrinkToFit="1"/>
      <protection/>
    </xf>
    <xf numFmtId="40" fontId="129" fillId="0" borderId="97" xfId="51" applyNumberFormat="1" applyFont="1" applyBorder="1" applyAlignment="1" applyProtection="1">
      <alignment horizontal="right" shrinkToFit="1"/>
      <protection/>
    </xf>
    <xf numFmtId="40" fontId="129" fillId="0" borderId="96" xfId="51" applyNumberFormat="1" applyFont="1" applyBorder="1" applyAlignment="1" applyProtection="1">
      <alignment horizontal="right" shrinkToFit="1"/>
      <protection/>
    </xf>
    <xf numFmtId="40" fontId="129" fillId="0" borderId="98" xfId="51" applyNumberFormat="1" applyFont="1" applyBorder="1" applyAlignment="1" applyProtection="1">
      <alignment horizontal="right" shrinkToFit="1"/>
      <protection/>
    </xf>
    <xf numFmtId="0" fontId="125" fillId="0" borderId="0" xfId="67" applyFont="1" applyBorder="1" applyAlignment="1" applyProtection="1">
      <alignment horizontal="center" vertical="center"/>
      <protection locked="0"/>
    </xf>
    <xf numFmtId="0" fontId="125" fillId="0" borderId="0" xfId="67" applyFont="1" applyBorder="1" applyAlignment="1">
      <alignment horizontal="left" vertical="top" wrapText="1"/>
      <protection/>
    </xf>
    <xf numFmtId="0" fontId="125" fillId="0" borderId="49" xfId="67" applyFont="1" applyBorder="1" applyAlignment="1">
      <alignment horizontal="left" vertical="top" wrapText="1"/>
      <protection/>
    </xf>
    <xf numFmtId="0" fontId="132" fillId="0" borderId="99" xfId="67" applyFont="1" applyBorder="1" applyAlignment="1" applyProtection="1">
      <alignment horizontal="left" shrinkToFit="1"/>
      <protection locked="0"/>
    </xf>
    <xf numFmtId="0" fontId="132" fillId="0" borderId="19" xfId="67" applyFont="1" applyBorder="1" applyAlignment="1" applyProtection="1">
      <alignment horizontal="left" shrinkToFit="1"/>
      <protection locked="0"/>
    </xf>
    <xf numFmtId="0" fontId="132" fillId="0" borderId="20" xfId="67" applyFont="1" applyBorder="1" applyAlignment="1" applyProtection="1">
      <alignment horizontal="left" shrinkToFit="1"/>
      <protection locked="0"/>
    </xf>
    <xf numFmtId="0" fontId="132" fillId="0" borderId="101" xfId="67" applyFont="1" applyBorder="1" applyAlignment="1" applyProtection="1">
      <alignment horizontal="left" vertical="center" shrinkToFit="1"/>
      <protection locked="0"/>
    </xf>
    <xf numFmtId="0" fontId="132" fillId="0" borderId="15" xfId="67" applyFont="1" applyBorder="1" applyAlignment="1" applyProtection="1">
      <alignment horizontal="left" vertical="center" shrinkToFit="1"/>
      <protection locked="0"/>
    </xf>
    <xf numFmtId="0" fontId="132" fillId="0" borderId="14" xfId="67" applyFont="1" applyBorder="1" applyAlignment="1" applyProtection="1">
      <alignment horizontal="left" vertical="center" shrinkToFit="1"/>
      <protection locked="0"/>
    </xf>
    <xf numFmtId="49" fontId="132" fillId="0" borderId="63" xfId="67" applyNumberFormat="1" applyFont="1" applyBorder="1" applyAlignment="1" applyProtection="1">
      <alignment horizontal="left" shrinkToFit="1"/>
      <protection locked="0"/>
    </xf>
    <xf numFmtId="0" fontId="132" fillId="0" borderId="63" xfId="67" applyFont="1" applyBorder="1" applyAlignment="1" applyProtection="1">
      <alignment horizontal="center" shrinkToFit="1"/>
      <protection locked="0"/>
    </xf>
    <xf numFmtId="0" fontId="142" fillId="0" borderId="0" xfId="67" applyFont="1" applyBorder="1" applyAlignment="1">
      <alignment horizontal="right" vertical="top" wrapText="1"/>
      <protection/>
    </xf>
    <xf numFmtId="0" fontId="131" fillId="0" borderId="36" xfId="67" applyFont="1" applyBorder="1" applyAlignment="1">
      <alignment horizontal="center" vertical="center"/>
      <protection/>
    </xf>
    <xf numFmtId="0" fontId="131" fillId="0" borderId="37" xfId="67" applyFont="1" applyBorder="1" applyAlignment="1">
      <alignment horizontal="center" vertical="center"/>
      <protection/>
    </xf>
    <xf numFmtId="0" fontId="131" fillId="0" borderId="46" xfId="67" applyFont="1" applyBorder="1" applyAlignment="1">
      <alignment horizontal="center" vertical="center"/>
      <protection/>
    </xf>
    <xf numFmtId="0" fontId="131" fillId="0" borderId="19" xfId="67" applyFont="1" applyBorder="1" applyAlignment="1">
      <alignment horizontal="center" vertical="center"/>
      <protection/>
    </xf>
    <xf numFmtId="0" fontId="131" fillId="35" borderId="74" xfId="67" applyFont="1" applyFill="1" applyBorder="1" applyAlignment="1">
      <alignment horizontal="center" vertical="center"/>
      <protection/>
    </xf>
    <xf numFmtId="0" fontId="131" fillId="35" borderId="75" xfId="67" applyFont="1" applyFill="1" applyBorder="1" applyAlignment="1">
      <alignment horizontal="center" vertical="center"/>
      <protection/>
    </xf>
    <xf numFmtId="0" fontId="131" fillId="35" borderId="75" xfId="67" applyFont="1" applyFill="1" applyBorder="1" applyAlignment="1">
      <alignment horizontal="center" vertical="center" wrapText="1"/>
      <protection/>
    </xf>
    <xf numFmtId="0" fontId="131" fillId="35" borderId="27" xfId="67" applyFont="1" applyFill="1" applyBorder="1" applyAlignment="1">
      <alignment horizontal="center" vertical="center" wrapText="1"/>
      <protection/>
    </xf>
    <xf numFmtId="0" fontId="131" fillId="35" borderId="75" xfId="67" applyFont="1" applyFill="1" applyBorder="1" applyAlignment="1">
      <alignment horizontal="center" vertical="top" wrapText="1"/>
      <protection/>
    </xf>
    <xf numFmtId="0" fontId="131" fillId="35" borderId="100" xfId="67" applyFont="1" applyFill="1" applyBorder="1" applyAlignment="1">
      <alignment horizontal="center" vertical="top" wrapText="1"/>
      <protection/>
    </xf>
    <xf numFmtId="0" fontId="131" fillId="35" borderId="77" xfId="67" applyFont="1" applyFill="1" applyBorder="1" applyAlignment="1">
      <alignment horizontal="center" vertical="center" wrapText="1"/>
      <protection/>
    </xf>
    <xf numFmtId="0" fontId="131" fillId="35" borderId="47" xfId="67" applyFont="1" applyFill="1" applyBorder="1" applyAlignment="1">
      <alignment horizontal="center" vertical="center" wrapText="1"/>
      <protection/>
    </xf>
    <xf numFmtId="0" fontId="131" fillId="35" borderId="48" xfId="67" applyFont="1" applyFill="1" applyBorder="1" applyAlignment="1">
      <alignment horizontal="center" vertical="center" wrapText="1"/>
      <protection/>
    </xf>
    <xf numFmtId="0" fontId="131" fillId="35" borderId="18" xfId="67" applyFont="1" applyFill="1" applyBorder="1" applyAlignment="1">
      <alignment horizontal="center" vertical="center" wrapText="1"/>
      <protection/>
    </xf>
    <xf numFmtId="0" fontId="131" fillId="35" borderId="19" xfId="67" applyFont="1" applyFill="1" applyBorder="1" applyAlignment="1">
      <alignment horizontal="center" vertical="center" wrapText="1"/>
      <protection/>
    </xf>
    <xf numFmtId="0" fontId="131" fillId="35" borderId="65" xfId="67" applyFont="1" applyFill="1" applyBorder="1" applyAlignment="1">
      <alignment horizontal="center" vertical="center" wrapText="1"/>
      <protection/>
    </xf>
    <xf numFmtId="0" fontId="131" fillId="35" borderId="68" xfId="67" applyFont="1" applyFill="1" applyBorder="1" applyAlignment="1">
      <alignment horizontal="center" vertical="center"/>
      <protection/>
    </xf>
    <xf numFmtId="0" fontId="131" fillId="35" borderId="27" xfId="67" applyFont="1" applyFill="1" applyBorder="1" applyAlignment="1">
      <alignment horizontal="center" vertical="center"/>
      <protection/>
    </xf>
    <xf numFmtId="0" fontId="131" fillId="35" borderId="10" xfId="67" applyFont="1" applyFill="1" applyBorder="1" applyAlignment="1">
      <alignment horizontal="center" vertical="center"/>
      <protection/>
    </xf>
    <xf numFmtId="0" fontId="138" fillId="0" borderId="0" xfId="67" applyFont="1" applyAlignment="1">
      <alignment horizontal="distributed" vertical="center"/>
      <protection/>
    </xf>
    <xf numFmtId="208" fontId="129" fillId="0" borderId="19" xfId="67" applyNumberFormat="1" applyFont="1" applyFill="1" applyBorder="1" applyAlignment="1" applyProtection="1">
      <alignment horizontal="center" vertical="center"/>
      <protection locked="0"/>
    </xf>
    <xf numFmtId="0" fontId="129" fillId="0" borderId="0" xfId="67" applyFont="1" applyFill="1" applyAlignment="1" applyProtection="1">
      <alignment horizontal="left" vertical="center" wrapText="1"/>
      <protection locked="0"/>
    </xf>
    <xf numFmtId="0" fontId="125" fillId="0" borderId="0" xfId="67" applyFont="1" applyFill="1" applyAlignment="1" applyProtection="1">
      <alignment horizontal="left" vertical="center"/>
      <protection locked="0"/>
    </xf>
    <xf numFmtId="0" fontId="143" fillId="0" borderId="0" xfId="67" applyFont="1" applyAlignment="1">
      <alignment horizontal="center" vertical="center"/>
      <protection/>
    </xf>
    <xf numFmtId="0" fontId="144" fillId="0" borderId="0" xfId="67" applyFont="1" applyAlignment="1">
      <alignment horizontal="left" vertical="top" wrapText="1"/>
      <protection/>
    </xf>
    <xf numFmtId="0" fontId="136" fillId="0" borderId="0" xfId="67" applyFont="1" applyAlignment="1">
      <alignment horizontal="distributed" vertical="center"/>
      <protection/>
    </xf>
    <xf numFmtId="0" fontId="132" fillId="0" borderId="0" xfId="67" applyFont="1" applyFill="1" applyBorder="1" applyAlignment="1" applyProtection="1">
      <alignment horizontal="left" shrinkToFit="1"/>
      <protection locked="0"/>
    </xf>
    <xf numFmtId="0" fontId="132" fillId="0" borderId="19" xfId="67" applyFont="1" applyFill="1" applyBorder="1" applyAlignment="1" applyProtection="1">
      <alignment horizontal="left" shrinkToFit="1"/>
      <protection locked="0"/>
    </xf>
    <xf numFmtId="0" fontId="136" fillId="0" borderId="0" xfId="67" applyFont="1" applyAlignment="1">
      <alignment horizontal="left" vertical="center"/>
      <protection/>
    </xf>
    <xf numFmtId="0" fontId="136" fillId="0" borderId="0" xfId="67" applyFont="1" applyAlignment="1">
      <alignment horizontal="right" vertical="center"/>
      <protection/>
    </xf>
    <xf numFmtId="49" fontId="132" fillId="0" borderId="19" xfId="67" applyNumberFormat="1" applyFont="1" applyFill="1" applyBorder="1" applyAlignment="1" applyProtection="1">
      <alignment horizontal="center" vertical="center"/>
      <protection locked="0"/>
    </xf>
    <xf numFmtId="208" fontId="132" fillId="0" borderId="0" xfId="67" applyNumberFormat="1" applyFont="1" applyFill="1" applyBorder="1" applyAlignment="1" applyProtection="1">
      <alignment horizontal="left"/>
      <protection locked="0"/>
    </xf>
    <xf numFmtId="208" fontId="132" fillId="0" borderId="19" xfId="67" applyNumberFormat="1" applyFont="1" applyFill="1" applyBorder="1" applyAlignment="1" applyProtection="1">
      <alignment horizontal="left"/>
      <protection locked="0"/>
    </xf>
    <xf numFmtId="0" fontId="138" fillId="0" borderId="0" xfId="67" applyFont="1" applyAlignment="1">
      <alignment horizontal="left" vertical="center"/>
      <protection/>
    </xf>
    <xf numFmtId="0" fontId="125" fillId="0" borderId="0" xfId="67" applyFont="1" applyAlignment="1">
      <alignment horizontal="right" vertical="center"/>
      <protection/>
    </xf>
    <xf numFmtId="0" fontId="132" fillId="0" borderId="0" xfId="67" applyFont="1" applyFill="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49" fontId="0" fillId="0" borderId="10" xfId="0" applyNumberFormat="1" applyBorder="1" applyAlignment="1">
      <alignment horizontal="left" vertical="center"/>
    </xf>
    <xf numFmtId="49" fontId="0" fillId="0" borderId="11" xfId="0" applyNumberFormat="1" applyBorder="1" applyAlignment="1">
      <alignment horizontal="left" vertical="center"/>
    </xf>
    <xf numFmtId="49" fontId="0" fillId="0" borderId="12" xfId="0" applyNumberFormat="1" applyBorder="1" applyAlignment="1">
      <alignment horizontal="left" vertical="center"/>
    </xf>
    <xf numFmtId="0" fontId="0" fillId="0" borderId="10" xfId="0" applyBorder="1" applyAlignment="1">
      <alignment horizontal="left" vertical="center" wrapText="1"/>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0" fontId="0" fillId="0" borderId="102"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103" xfId="0"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wrapText="1"/>
    </xf>
    <xf numFmtId="0" fontId="0" fillId="0" borderId="102" xfId="0" applyBorder="1" applyAlignment="1">
      <alignment horizontal="center" vertical="center" wrapText="1"/>
    </xf>
    <xf numFmtId="0" fontId="0" fillId="0" borderId="34" xfId="65" applyFont="1" applyBorder="1" applyAlignment="1">
      <alignment horizontal="left" vertical="center"/>
      <protection/>
    </xf>
    <xf numFmtId="0" fontId="0" fillId="0" borderId="0" xfId="65" applyFont="1" applyBorder="1" applyAlignment="1">
      <alignment horizontal="left" vertical="center"/>
      <protection/>
    </xf>
    <xf numFmtId="0" fontId="2" fillId="0" borderId="0" xfId="65" applyFont="1" applyBorder="1" applyAlignment="1">
      <alignment horizontal="left" vertical="center"/>
      <protection/>
    </xf>
    <xf numFmtId="0" fontId="2" fillId="0" borderId="39" xfId="65" applyFont="1" applyBorder="1" applyAlignment="1">
      <alignment horizontal="left" vertical="center"/>
      <protection/>
    </xf>
    <xf numFmtId="0" fontId="2" fillId="0" borderId="59" xfId="65" applyFont="1" applyBorder="1" applyAlignment="1">
      <alignment horizontal="center"/>
      <protection/>
    </xf>
    <xf numFmtId="0" fontId="2" fillId="0" borderId="35" xfId="65" applyFont="1" applyBorder="1" applyAlignment="1">
      <alignment horizontal="center"/>
      <protection/>
    </xf>
    <xf numFmtId="0" fontId="43" fillId="0" borderId="34" xfId="65" applyFont="1" applyBorder="1" applyAlignment="1">
      <alignment horizontal="center" vertical="center"/>
      <protection/>
    </xf>
    <xf numFmtId="0" fontId="43" fillId="0" borderId="0" xfId="65" applyFont="1" applyBorder="1" applyAlignment="1">
      <alignment horizontal="center" vertical="center"/>
      <protection/>
    </xf>
    <xf numFmtId="0" fontId="43" fillId="0" borderId="39" xfId="65" applyFont="1" applyBorder="1" applyAlignment="1">
      <alignment horizontal="center" vertical="center"/>
      <protection/>
    </xf>
    <xf numFmtId="0" fontId="2" fillId="0" borderId="0" xfId="65" applyFont="1" applyBorder="1" applyAlignment="1">
      <alignment horizontal="left" vertical="center" wrapText="1"/>
      <protection/>
    </xf>
    <xf numFmtId="0" fontId="2" fillId="0" borderId="39" xfId="65" applyFont="1" applyBorder="1" applyAlignment="1">
      <alignment horizontal="center"/>
      <protection/>
    </xf>
    <xf numFmtId="0" fontId="2" fillId="0" borderId="42" xfId="65" applyFont="1" applyBorder="1" applyAlignment="1">
      <alignment horizontal="center"/>
      <protection/>
    </xf>
    <xf numFmtId="0" fontId="0" fillId="0" borderId="35" xfId="65" applyFont="1" applyBorder="1" applyAlignment="1">
      <alignment horizontal="center" vertical="center"/>
      <protection/>
    </xf>
    <xf numFmtId="0" fontId="0" fillId="0" borderId="35" xfId="65" applyFont="1" applyBorder="1" applyAlignment="1">
      <alignment horizontal="left" vertical="center"/>
      <protection/>
    </xf>
    <xf numFmtId="0" fontId="0" fillId="0" borderId="35" xfId="65" applyFont="1" applyBorder="1" applyAlignment="1">
      <alignment horizontal="left" vertical="center"/>
      <protection/>
    </xf>
    <xf numFmtId="0" fontId="0" fillId="0" borderId="58" xfId="65" applyFont="1" applyBorder="1" applyAlignment="1">
      <alignment horizontal="left" vertical="center"/>
      <protection/>
    </xf>
    <xf numFmtId="0" fontId="0" fillId="0" borderId="106" xfId="65" applyFont="1" applyBorder="1" applyAlignment="1">
      <alignment horizontal="left" vertical="center"/>
      <protection/>
    </xf>
    <xf numFmtId="0" fontId="0" fillId="0" borderId="59" xfId="65" applyFont="1" applyBorder="1" applyAlignment="1">
      <alignment horizontal="left" vertical="center"/>
      <protection/>
    </xf>
    <xf numFmtId="0" fontId="0" fillId="0" borderId="0" xfId="65" applyFont="1" applyBorder="1" applyAlignment="1">
      <alignment horizontal="center" vertical="center"/>
      <protection/>
    </xf>
    <xf numFmtId="0" fontId="0" fillId="0" borderId="39" xfId="65" applyFont="1" applyBorder="1" applyAlignment="1">
      <alignment horizontal="center" vertical="center"/>
      <protection/>
    </xf>
    <xf numFmtId="197" fontId="0" fillId="0" borderId="0" xfId="65" applyNumberFormat="1" applyFont="1" applyBorder="1" applyAlignment="1">
      <alignment horizontal="center" vertical="center"/>
      <protection/>
    </xf>
    <xf numFmtId="197" fontId="0" fillId="0" borderId="0" xfId="65" applyNumberFormat="1" applyFont="1" applyBorder="1" applyAlignment="1">
      <alignment horizontal="center" vertical="center"/>
      <protection/>
    </xf>
    <xf numFmtId="0" fontId="39" fillId="0" borderId="0" xfId="0" applyFont="1" applyAlignment="1">
      <alignment horizontal="right" vertical="center"/>
    </xf>
    <xf numFmtId="0" fontId="2" fillId="0" borderId="107" xfId="0" applyFont="1" applyBorder="1" applyAlignment="1">
      <alignment horizontal="distributed" vertical="center"/>
    </xf>
    <xf numFmtId="0" fontId="2" fillId="0" borderId="108" xfId="0" applyFont="1" applyBorder="1" applyAlignment="1">
      <alignment horizontal="distributed" vertical="center"/>
    </xf>
    <xf numFmtId="0" fontId="20" fillId="0" borderId="27" xfId="0" applyFont="1" applyBorder="1" applyAlignment="1">
      <alignment horizontal="left" vertical="center"/>
    </xf>
    <xf numFmtId="0" fontId="20" fillId="0" borderId="102" xfId="0" applyFont="1" applyBorder="1" applyAlignment="1">
      <alignment horizontal="left" vertical="center"/>
    </xf>
    <xf numFmtId="0" fontId="2" fillId="0" borderId="109" xfId="0" applyFont="1" applyBorder="1" applyAlignment="1">
      <alignment horizontal="left" vertical="center"/>
    </xf>
    <xf numFmtId="0" fontId="2" fillId="0" borderId="110" xfId="0" applyFont="1" applyBorder="1" applyAlignment="1">
      <alignment horizontal="left" vertical="center"/>
    </xf>
    <xf numFmtId="0" fontId="2" fillId="0" borderId="111" xfId="0" applyFont="1" applyBorder="1" applyAlignment="1">
      <alignment horizontal="left" vertical="center"/>
    </xf>
    <xf numFmtId="0" fontId="2" fillId="0" borderId="21" xfId="0" applyFont="1" applyBorder="1" applyAlignment="1">
      <alignment horizontal="distributed" vertical="center"/>
    </xf>
    <xf numFmtId="0" fontId="2" fillId="0" borderId="27" xfId="0" applyFont="1" applyBorder="1" applyAlignment="1">
      <alignment horizontal="distributed" vertical="center"/>
    </xf>
    <xf numFmtId="0" fontId="21" fillId="0" borderId="32" xfId="0" applyFont="1" applyBorder="1" applyAlignment="1">
      <alignment horizontal="left" vertical="center"/>
    </xf>
    <xf numFmtId="0" fontId="2" fillId="0" borderId="32" xfId="0" applyFont="1" applyBorder="1" applyAlignment="1">
      <alignment horizontal="center"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49" fontId="2" fillId="0" borderId="108" xfId="0" applyNumberFormat="1" applyFont="1" applyBorder="1" applyAlignment="1">
      <alignment horizontal="center" vertical="center"/>
    </xf>
    <xf numFmtId="0" fontId="2" fillId="0" borderId="108" xfId="0" applyFont="1" applyBorder="1" applyAlignment="1">
      <alignment horizontal="center" vertical="center"/>
    </xf>
    <xf numFmtId="0" fontId="2" fillId="0" borderId="114" xfId="0" applyFont="1" applyBorder="1" applyAlignment="1">
      <alignment horizontal="center" vertical="center"/>
    </xf>
    <xf numFmtId="0" fontId="2" fillId="0" borderId="27" xfId="0" applyFont="1" applyBorder="1" applyAlignment="1">
      <alignment horizontal="center" vertical="center"/>
    </xf>
    <xf numFmtId="0" fontId="2" fillId="0" borderId="102" xfId="0" applyFont="1" applyBorder="1" applyAlignment="1">
      <alignment horizontal="center" vertical="center"/>
    </xf>
    <xf numFmtId="0" fontId="2" fillId="0" borderId="113" xfId="0" applyFont="1" applyBorder="1" applyAlignment="1">
      <alignment horizontal="center" vertical="center"/>
    </xf>
    <xf numFmtId="0" fontId="2" fillId="0" borderId="115" xfId="0" applyFont="1" applyBorder="1" applyAlignment="1">
      <alignment horizontal="center" vertical="center"/>
    </xf>
    <xf numFmtId="0" fontId="2" fillId="0" borderId="0" xfId="0" applyFont="1" applyAlignment="1">
      <alignment horizontal="right" vertical="center"/>
    </xf>
    <xf numFmtId="0" fontId="10" fillId="0" borderId="0" xfId="70" applyFont="1" applyAlignment="1">
      <alignment horizontal="left" vertical="center"/>
      <protection/>
    </xf>
    <xf numFmtId="0" fontId="37" fillId="0" borderId="36" xfId="70" applyFont="1" applyBorder="1" applyAlignment="1">
      <alignment horizontal="left" vertical="center" wrapText="1"/>
      <protection/>
    </xf>
    <xf numFmtId="0" fontId="35" fillId="0" borderId="37" xfId="70" applyFont="1" applyBorder="1" applyAlignment="1">
      <alignment horizontal="left" vertical="center" wrapText="1"/>
      <protection/>
    </xf>
    <xf numFmtId="0" fontId="35" fillId="0" borderId="116" xfId="70" applyFont="1" applyBorder="1" applyAlignment="1">
      <alignment horizontal="left" vertical="center" wrapText="1"/>
      <protection/>
    </xf>
    <xf numFmtId="0" fontId="35" fillId="0" borderId="34" xfId="70" applyFont="1" applyBorder="1" applyAlignment="1">
      <alignment horizontal="left" vertical="center" wrapText="1"/>
      <protection/>
    </xf>
    <xf numFmtId="0" fontId="35" fillId="0" borderId="0" xfId="70" applyFont="1" applyBorder="1" applyAlignment="1">
      <alignment horizontal="left" vertical="center" wrapText="1"/>
      <protection/>
    </xf>
    <xf numFmtId="0" fontId="35" fillId="0" borderId="23" xfId="70" applyFont="1" applyBorder="1" applyAlignment="1">
      <alignment horizontal="left" vertical="center" wrapText="1"/>
      <protection/>
    </xf>
    <xf numFmtId="0" fontId="35" fillId="0" borderId="40" xfId="70" applyFont="1" applyBorder="1" applyAlignment="1">
      <alignment horizontal="left" vertical="center" wrapText="1"/>
      <protection/>
    </xf>
    <xf numFmtId="0" fontId="35" fillId="0" borderId="41" xfId="70" applyFont="1" applyBorder="1" applyAlignment="1">
      <alignment horizontal="left" vertical="center" wrapText="1"/>
      <protection/>
    </xf>
    <xf numFmtId="0" fontId="35" fillId="0" borderId="117" xfId="70" applyFont="1" applyBorder="1" applyAlignment="1">
      <alignment horizontal="left" vertical="center" wrapText="1"/>
      <protection/>
    </xf>
    <xf numFmtId="0" fontId="0" fillId="0" borderId="0" xfId="70" applyFont="1" applyAlignment="1">
      <alignment horizontal="center" vertical="center"/>
      <protection/>
    </xf>
    <xf numFmtId="0" fontId="0" fillId="0" borderId="35" xfId="70" applyFont="1" applyBorder="1" applyAlignment="1">
      <alignment horizontal="center" vertical="center" wrapText="1"/>
      <protection/>
    </xf>
    <xf numFmtId="0" fontId="0" fillId="0" borderId="118" xfId="70" applyFont="1" applyBorder="1" applyAlignment="1">
      <alignment horizontal="left" vertical="center" wrapText="1"/>
      <protection/>
    </xf>
    <xf numFmtId="0" fontId="0" fillId="0" borderId="35" xfId="70" applyFont="1" applyBorder="1" applyAlignment="1">
      <alignment horizontal="left" vertical="center" wrapText="1"/>
      <protection/>
    </xf>
    <xf numFmtId="0" fontId="0" fillId="0" borderId="119" xfId="70" applyFont="1" applyBorder="1" applyAlignment="1">
      <alignment horizontal="left" vertical="center" wrapText="1"/>
      <protection/>
    </xf>
    <xf numFmtId="0" fontId="0" fillId="0" borderId="120" xfId="70" applyFont="1" applyBorder="1" applyAlignment="1">
      <alignment horizontal="left" vertical="center" wrapText="1"/>
      <protection/>
    </xf>
    <xf numFmtId="0" fontId="35" fillId="0" borderId="35" xfId="70" applyFont="1" applyBorder="1" applyAlignment="1">
      <alignment horizontal="center" vertical="center" wrapText="1"/>
      <protection/>
    </xf>
    <xf numFmtId="0" fontId="35" fillId="0" borderId="121" xfId="70" applyFont="1" applyBorder="1" applyAlignment="1">
      <alignment horizontal="center" vertical="center" wrapText="1"/>
      <protection/>
    </xf>
    <xf numFmtId="0" fontId="35" fillId="0" borderId="120" xfId="70" applyFont="1" applyBorder="1" applyAlignment="1">
      <alignment horizontal="center" vertical="center" wrapText="1"/>
      <protection/>
    </xf>
    <xf numFmtId="0" fontId="35" fillId="0" borderId="122" xfId="70" applyFont="1" applyBorder="1" applyAlignment="1">
      <alignment horizontal="center" vertical="center" wrapText="1"/>
      <protection/>
    </xf>
    <xf numFmtId="0" fontId="0" fillId="0" borderId="58" xfId="70" applyFont="1" applyBorder="1" applyAlignment="1">
      <alignment horizontal="center" vertical="center" wrapText="1"/>
      <protection/>
    </xf>
    <xf numFmtId="0" fontId="0" fillId="0" borderId="106" xfId="70" applyFont="1" applyBorder="1" applyAlignment="1">
      <alignment horizontal="center" vertical="center" wrapText="1"/>
      <protection/>
    </xf>
    <xf numFmtId="0" fontId="0" fillId="0" borderId="123" xfId="70" applyFont="1" applyBorder="1" applyAlignment="1">
      <alignment horizontal="left" vertical="center" wrapText="1"/>
      <protection/>
    </xf>
    <xf numFmtId="0" fontId="0" fillId="0" borderId="124" xfId="70" applyFont="1" applyBorder="1" applyAlignment="1">
      <alignment horizontal="left" vertical="center" wrapText="1"/>
      <protection/>
    </xf>
    <xf numFmtId="0" fontId="0" fillId="0" borderId="125" xfId="70" applyFont="1" applyBorder="1" applyAlignment="1">
      <alignment horizontal="left" vertical="center" wrapText="1"/>
      <protection/>
    </xf>
    <xf numFmtId="0" fontId="0" fillId="0" borderId="126" xfId="70" applyFont="1" applyBorder="1" applyAlignment="1">
      <alignment horizontal="left" vertical="center" wrapText="1"/>
      <protection/>
    </xf>
    <xf numFmtId="0" fontId="0" fillId="0" borderId="127" xfId="70" applyFont="1" applyBorder="1" applyAlignment="1">
      <alignment horizontal="left" vertical="center" wrapText="1"/>
      <protection/>
    </xf>
    <xf numFmtId="0" fontId="36" fillId="0" borderId="58" xfId="70" applyFont="1" applyBorder="1" applyAlignment="1">
      <alignment horizontal="left" vertical="center" wrapText="1"/>
      <protection/>
    </xf>
    <xf numFmtId="0" fontId="35" fillId="0" borderId="106" xfId="70" applyFont="1" applyBorder="1" applyAlignment="1">
      <alignment horizontal="left" vertical="center" wrapText="1"/>
      <protection/>
    </xf>
    <xf numFmtId="0" fontId="35" fillId="0" borderId="128" xfId="70" applyFont="1" applyBorder="1" applyAlignment="1">
      <alignment horizontal="left" vertical="center" wrapText="1"/>
      <protection/>
    </xf>
    <xf numFmtId="0" fontId="0" fillId="0" borderId="121" xfId="70" applyFont="1" applyBorder="1" applyAlignment="1">
      <alignment horizontal="center" vertical="center" wrapText="1"/>
      <protection/>
    </xf>
    <xf numFmtId="0" fontId="8" fillId="0" borderId="58" xfId="70" applyFont="1" applyBorder="1" applyAlignment="1">
      <alignment horizontal="left" vertical="center" wrapText="1"/>
      <protection/>
    </xf>
    <xf numFmtId="0" fontId="0" fillId="0" borderId="58" xfId="70" applyFont="1" applyBorder="1" applyAlignment="1">
      <alignment horizontal="left" vertical="center" wrapText="1"/>
      <protection/>
    </xf>
    <xf numFmtId="0" fontId="0" fillId="0" borderId="106" xfId="70" applyFont="1" applyBorder="1" applyAlignment="1">
      <alignment horizontal="left" vertical="center" wrapText="1"/>
      <protection/>
    </xf>
    <xf numFmtId="0" fontId="0" fillId="0" borderId="128" xfId="70" applyFont="1" applyBorder="1" applyAlignment="1">
      <alignment horizontal="left" vertical="center" wrapText="1"/>
      <protection/>
    </xf>
    <xf numFmtId="0" fontId="10" fillId="0" borderId="0" xfId="71" applyFont="1" applyAlignment="1">
      <alignment horizontal="left" vertical="center"/>
      <protection/>
    </xf>
    <xf numFmtId="0" fontId="35" fillId="0" borderId="35" xfId="71" applyFont="1" applyBorder="1" applyAlignment="1">
      <alignment horizontal="center" vertical="center" wrapText="1"/>
      <protection/>
    </xf>
    <xf numFmtId="0" fontId="35" fillId="0" borderId="121" xfId="71" applyFont="1" applyBorder="1" applyAlignment="1">
      <alignment horizontal="center" vertical="center" wrapText="1"/>
      <protection/>
    </xf>
    <xf numFmtId="0" fontId="0" fillId="0" borderId="0" xfId="71" applyFont="1" applyAlignment="1">
      <alignment horizontal="center" vertical="center"/>
      <protection/>
    </xf>
    <xf numFmtId="0" fontId="0" fillId="0" borderId="118" xfId="71" applyFont="1" applyBorder="1" applyAlignment="1">
      <alignment horizontal="left" vertical="center" wrapText="1"/>
      <protection/>
    </xf>
    <xf numFmtId="0" fontId="0" fillId="0" borderId="35" xfId="71" applyFont="1" applyBorder="1" applyAlignment="1">
      <alignment horizontal="left" vertical="center" wrapText="1"/>
      <protection/>
    </xf>
    <xf numFmtId="0" fontId="0" fillId="0" borderId="123" xfId="71" applyFont="1" applyBorder="1" applyAlignment="1">
      <alignment horizontal="left" vertical="center" wrapText="1"/>
      <protection/>
    </xf>
    <xf numFmtId="0" fontId="0" fillId="0" borderId="124" xfId="71" applyFont="1" applyBorder="1" applyAlignment="1">
      <alignment horizontal="left" vertical="center" wrapText="1"/>
      <protection/>
    </xf>
    <xf numFmtId="0" fontId="0" fillId="0" borderId="125" xfId="71" applyFont="1" applyBorder="1" applyAlignment="1">
      <alignment horizontal="left" vertical="center" wrapText="1"/>
      <protection/>
    </xf>
    <xf numFmtId="0" fontId="0" fillId="0" borderId="126" xfId="71" applyFont="1" applyBorder="1" applyAlignment="1">
      <alignment horizontal="left" vertical="center" wrapText="1"/>
      <protection/>
    </xf>
    <xf numFmtId="0" fontId="0" fillId="0" borderId="127" xfId="71" applyFont="1" applyBorder="1" applyAlignment="1">
      <alignment horizontal="left" vertical="center" wrapText="1"/>
      <protection/>
    </xf>
    <xf numFmtId="0" fontId="0" fillId="0" borderId="35" xfId="71" applyFont="1" applyBorder="1" applyAlignment="1">
      <alignment horizontal="center" vertical="center" wrapText="1"/>
      <protection/>
    </xf>
    <xf numFmtId="0" fontId="0" fillId="0" borderId="121" xfId="71" applyFont="1" applyBorder="1" applyAlignment="1">
      <alignment horizontal="center" vertical="center" wrapText="1"/>
      <protection/>
    </xf>
    <xf numFmtId="0" fontId="0" fillId="0" borderId="58" xfId="71" applyFont="1" applyBorder="1" applyAlignment="1">
      <alignment horizontal="center" vertical="center" wrapText="1"/>
      <protection/>
    </xf>
    <xf numFmtId="0" fontId="0" fillId="0" borderId="59" xfId="71" applyFont="1" applyBorder="1" applyAlignment="1">
      <alignment horizontal="center" vertical="center" wrapText="1"/>
      <protection/>
    </xf>
    <xf numFmtId="0" fontId="0" fillId="0" borderId="58" xfId="71" applyFont="1" applyBorder="1" applyAlignment="1">
      <alignment horizontal="center" vertical="center"/>
      <protection/>
    </xf>
    <xf numFmtId="0" fontId="0" fillId="0" borderId="106" xfId="71" applyFont="1" applyBorder="1" applyAlignment="1">
      <alignment horizontal="center" vertical="center"/>
      <protection/>
    </xf>
    <xf numFmtId="0" fontId="0" fillId="0" borderId="59" xfId="71" applyFont="1" applyBorder="1" applyAlignment="1">
      <alignment horizontal="center" vertical="center"/>
      <protection/>
    </xf>
    <xf numFmtId="0" fontId="0" fillId="0" borderId="119" xfId="71" applyFont="1" applyBorder="1" applyAlignment="1">
      <alignment horizontal="left" vertical="center" wrapText="1"/>
      <protection/>
    </xf>
    <xf numFmtId="0" fontId="0" fillId="0" borderId="120" xfId="71" applyFont="1" applyBorder="1" applyAlignment="1">
      <alignment horizontal="left" vertical="center" wrapText="1"/>
      <protection/>
    </xf>
    <xf numFmtId="0" fontId="35" fillId="0" borderId="120" xfId="71" applyFont="1" applyBorder="1" applyAlignment="1">
      <alignment horizontal="center" vertical="center" wrapText="1"/>
      <protection/>
    </xf>
    <xf numFmtId="0" fontId="35" fillId="0" borderId="122" xfId="71" applyFont="1" applyBorder="1" applyAlignment="1">
      <alignment horizontal="center" vertical="center" wrapText="1"/>
      <protection/>
    </xf>
    <xf numFmtId="0" fontId="0" fillId="0" borderId="58" xfId="71" applyFont="1" applyBorder="1" applyAlignment="1">
      <alignment horizontal="left" vertical="center" wrapText="1"/>
      <protection/>
    </xf>
    <xf numFmtId="0" fontId="0" fillId="0" borderId="106" xfId="71" applyFont="1" applyBorder="1" applyAlignment="1">
      <alignment horizontal="left" vertical="center" wrapText="1"/>
      <protection/>
    </xf>
    <xf numFmtId="0" fontId="0" fillId="0" borderId="128" xfId="71" applyFont="1" applyBorder="1" applyAlignment="1">
      <alignment horizontal="left" vertical="center" wrapText="1"/>
      <protection/>
    </xf>
    <xf numFmtId="49" fontId="0" fillId="0" borderId="13" xfId="0" applyNumberFormat="1" applyBorder="1" applyAlignment="1">
      <alignment horizontal="center" vertical="center"/>
    </xf>
    <xf numFmtId="49" fontId="0" fillId="0" borderId="15" xfId="0" applyNumberFormat="1" applyBorder="1" applyAlignment="1">
      <alignment horizontal="center" vertical="center"/>
    </xf>
    <xf numFmtId="49" fontId="0" fillId="0" borderId="14" xfId="0" applyNumberFormat="1" applyBorder="1" applyAlignment="1">
      <alignment horizontal="center" vertical="center"/>
    </xf>
    <xf numFmtId="0" fontId="0" fillId="0" borderId="11" xfId="0" applyBorder="1" applyAlignment="1">
      <alignment horizontal="distributed" vertical="center"/>
    </xf>
    <xf numFmtId="0" fontId="0" fillId="0" borderId="13" xfId="0" applyBorder="1" applyAlignment="1">
      <alignment horizontal="center" vertical="center" wrapText="1"/>
    </xf>
    <xf numFmtId="0" fontId="0" fillId="0" borderId="18" xfId="0" applyBorder="1" applyAlignment="1">
      <alignment horizontal="center" vertical="center"/>
    </xf>
    <xf numFmtId="0" fontId="0" fillId="0" borderId="11" xfId="0" applyBorder="1" applyAlignment="1">
      <alignment horizontal="center"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0" fillId="0" borderId="20" xfId="0" applyBorder="1" applyAlignment="1">
      <alignment horizontal="center" vertical="center"/>
    </xf>
    <xf numFmtId="49" fontId="0" fillId="0" borderId="0" xfId="0" applyNumberFormat="1" applyAlignment="1">
      <alignment horizontal="center" vertical="center"/>
    </xf>
    <xf numFmtId="0" fontId="0" fillId="0" borderId="15" xfId="0" applyBorder="1" applyAlignment="1">
      <alignment horizontal="distributed" vertical="center" wrapText="1"/>
    </xf>
    <xf numFmtId="0" fontId="0" fillId="0" borderId="19" xfId="0" applyBorder="1" applyAlignment="1">
      <alignment horizontal="distributed" vertical="center" wrapText="1"/>
    </xf>
    <xf numFmtId="0" fontId="43" fillId="0" borderId="0" xfId="0" applyFont="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8" fillId="0" borderId="35" xfId="68" applyFont="1" applyBorder="1" applyAlignment="1">
      <alignment horizontal="left" vertical="center"/>
      <protection/>
    </xf>
    <xf numFmtId="0" fontId="0" fillId="0" borderId="35" xfId="68" applyFont="1" applyBorder="1" applyAlignment="1">
      <alignment horizontal="left" vertical="center" wrapText="1"/>
      <protection/>
    </xf>
    <xf numFmtId="0" fontId="0" fillId="0" borderId="35" xfId="68" applyFont="1" applyBorder="1" applyAlignment="1">
      <alignment horizontal="left" vertical="center"/>
      <protection/>
    </xf>
    <xf numFmtId="0" fontId="2" fillId="0" borderId="0" xfId="68" applyFont="1" applyBorder="1" applyAlignment="1">
      <alignment horizontal="center" vertical="center"/>
      <protection/>
    </xf>
    <xf numFmtId="0" fontId="2" fillId="0" borderId="39" xfId="68" applyFont="1" applyBorder="1" applyAlignment="1">
      <alignment horizontal="center" vertical="center"/>
      <protection/>
    </xf>
    <xf numFmtId="0" fontId="0" fillId="0" borderId="34" xfId="68" applyFont="1" applyBorder="1" applyAlignment="1">
      <alignment horizontal="center" vertical="center"/>
      <protection/>
    </xf>
    <xf numFmtId="0" fontId="0" fillId="0" borderId="0" xfId="68" applyFont="1" applyBorder="1" applyAlignment="1">
      <alignment horizontal="center" vertical="center"/>
      <protection/>
    </xf>
    <xf numFmtId="0" fontId="0" fillId="0" borderId="39" xfId="68" applyFont="1" applyBorder="1" applyAlignment="1">
      <alignment horizontal="center" vertical="center"/>
      <protection/>
    </xf>
    <xf numFmtId="0" fontId="21" fillId="0" borderId="34" xfId="68" applyFont="1" applyBorder="1" applyAlignment="1">
      <alignment horizontal="center" vertical="center"/>
      <protection/>
    </xf>
    <xf numFmtId="0" fontId="21" fillId="0" borderId="0" xfId="68" applyFont="1" applyBorder="1" applyAlignment="1">
      <alignment horizontal="center" vertical="center"/>
      <protection/>
    </xf>
    <xf numFmtId="0" fontId="21" fillId="0" borderId="39" xfId="68" applyFont="1" applyBorder="1" applyAlignment="1">
      <alignment horizontal="center" vertical="center"/>
      <protection/>
    </xf>
    <xf numFmtId="0" fontId="0" fillId="0" borderId="35" xfId="69" applyFont="1" applyBorder="1" applyAlignment="1">
      <alignment horizontal="left" vertical="center"/>
      <protection/>
    </xf>
    <xf numFmtId="0" fontId="0" fillId="0" borderId="35" xfId="69" applyFont="1" applyBorder="1" applyAlignment="1">
      <alignment horizontal="left" vertical="center" wrapText="1"/>
      <protection/>
    </xf>
    <xf numFmtId="0" fontId="2" fillId="0" borderId="0" xfId="69" applyFont="1" applyBorder="1" applyAlignment="1">
      <alignment horizontal="center" vertical="center"/>
      <protection/>
    </xf>
    <xf numFmtId="0" fontId="2" fillId="0" borderId="39" xfId="69" applyFont="1" applyBorder="1" applyAlignment="1">
      <alignment horizontal="center" vertical="center"/>
      <protection/>
    </xf>
    <xf numFmtId="0" fontId="0" fillId="0" borderId="34" xfId="69" applyFont="1" applyBorder="1" applyAlignment="1">
      <alignment horizontal="center" vertical="center"/>
      <protection/>
    </xf>
    <xf numFmtId="0" fontId="0" fillId="0" borderId="0" xfId="69" applyFont="1" applyBorder="1" applyAlignment="1">
      <alignment horizontal="center" vertical="center"/>
      <protection/>
    </xf>
    <xf numFmtId="0" fontId="0" fillId="0" borderId="39" xfId="69" applyFont="1" applyBorder="1" applyAlignment="1">
      <alignment horizontal="center" vertical="center"/>
      <protection/>
    </xf>
    <xf numFmtId="0" fontId="21" fillId="0" borderId="34" xfId="69" applyFont="1" applyBorder="1" applyAlignment="1">
      <alignment horizontal="center" vertical="center"/>
      <protection/>
    </xf>
    <xf numFmtId="0" fontId="21" fillId="0" borderId="0" xfId="69" applyFont="1" applyBorder="1" applyAlignment="1">
      <alignment horizontal="center" vertical="center"/>
      <protection/>
    </xf>
    <xf numFmtId="0" fontId="21" fillId="0" borderId="39" xfId="69" applyFont="1" applyBorder="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H27年度】守衛業務マニュアルVer1.1" xfId="64"/>
    <cellStyle name="標準 3" xfId="65"/>
    <cellStyle name="標準 4" xfId="66"/>
    <cellStyle name="標準 5" xfId="67"/>
    <cellStyle name="標準_⑩河川占用変更書類" xfId="68"/>
    <cellStyle name="標準_⑬河川占用変更書類" xfId="69"/>
    <cellStyle name="標準_寄付申込書" xfId="70"/>
    <cellStyle name="標準_寄附申請書"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wmf" /><Relationship Id="rId3"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w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xdr:row>
      <xdr:rowOff>28575</xdr:rowOff>
    </xdr:from>
    <xdr:to>
      <xdr:col>9</xdr:col>
      <xdr:colOff>666750</xdr:colOff>
      <xdr:row>6</xdr:row>
      <xdr:rowOff>142875</xdr:rowOff>
    </xdr:to>
    <xdr:sp>
      <xdr:nvSpPr>
        <xdr:cNvPr id="1" name="Text Box 1"/>
        <xdr:cNvSpPr txBox="1">
          <a:spLocks noChangeArrowheads="1"/>
        </xdr:cNvSpPr>
      </xdr:nvSpPr>
      <xdr:spPr>
        <a:xfrm>
          <a:off x="142875" y="561975"/>
          <a:ext cx="7896225" cy="1104900"/>
        </a:xfrm>
        <a:prstGeom prst="rect">
          <a:avLst/>
        </a:prstGeom>
        <a:solidFill>
          <a:srgbClr val="FFFFFF"/>
        </a:solidFill>
        <a:ln w="317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ゴシック"/>
              <a:ea typeface="ＭＳ ゴシック"/>
              <a:cs typeface="ＭＳ ゴシック"/>
            </a:rPr>
            <a:t>　公共下水道認可区域内で、公共下水道管理者以外の者が公共下水道施設に関する工事を行う場合は下水道法第</a:t>
          </a:r>
          <a:r>
            <a:rPr lang="en-US" cap="none" sz="1100" b="0" i="0" u="none" baseline="0">
              <a:solidFill>
                <a:srgbClr val="000000"/>
              </a:solidFill>
              <a:latin typeface="ＭＳ ゴシック"/>
              <a:ea typeface="ＭＳ ゴシック"/>
              <a:cs typeface="ＭＳ ゴシック"/>
            </a:rPr>
            <a:t>16</a:t>
          </a:r>
          <a:r>
            <a:rPr lang="en-US" cap="none" sz="1100" b="0" i="0" u="none" baseline="0">
              <a:solidFill>
                <a:srgbClr val="000000"/>
              </a:solidFill>
              <a:latin typeface="ＭＳ ゴシック"/>
              <a:ea typeface="ＭＳ ゴシック"/>
              <a:cs typeface="ＭＳ ゴシック"/>
            </a:rPr>
            <a:t>条に係る許可申請が必要になります。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工事費用は全て申請者負担となりますが、下水道施設の寄附後、資産価値相当分を受益者負担金減免の対象といたします。（工事費が受益者負担金相当額を上回っても返金は出来ません。既に受益者負担金を賦課済みの土地についても返金は出来ません。）</a:t>
          </a:r>
        </a:p>
      </xdr:txBody>
    </xdr:sp>
    <xdr:clientData/>
  </xdr:twoCellAnchor>
  <xdr:twoCellAnchor>
    <xdr:from>
      <xdr:col>4</xdr:col>
      <xdr:colOff>152400</xdr:colOff>
      <xdr:row>9</xdr:row>
      <xdr:rowOff>104775</xdr:rowOff>
    </xdr:from>
    <xdr:to>
      <xdr:col>4</xdr:col>
      <xdr:colOff>676275</xdr:colOff>
      <xdr:row>11</xdr:row>
      <xdr:rowOff>47625</xdr:rowOff>
    </xdr:to>
    <xdr:sp>
      <xdr:nvSpPr>
        <xdr:cNvPr id="2" name="AutoShape 2"/>
        <xdr:cNvSpPr>
          <a:spLocks/>
        </xdr:cNvSpPr>
      </xdr:nvSpPr>
      <xdr:spPr>
        <a:xfrm>
          <a:off x="3429000" y="2314575"/>
          <a:ext cx="523875" cy="4000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133350</xdr:colOff>
      <xdr:row>13</xdr:row>
      <xdr:rowOff>180975</xdr:rowOff>
    </xdr:from>
    <xdr:to>
      <xdr:col>4</xdr:col>
      <xdr:colOff>714375</xdr:colOff>
      <xdr:row>14</xdr:row>
      <xdr:rowOff>152400</xdr:rowOff>
    </xdr:to>
    <xdr:sp>
      <xdr:nvSpPr>
        <xdr:cNvPr id="3" name="AutoShape 3"/>
        <xdr:cNvSpPr>
          <a:spLocks/>
        </xdr:cNvSpPr>
      </xdr:nvSpPr>
      <xdr:spPr>
        <a:xfrm>
          <a:off x="3409950" y="3305175"/>
          <a:ext cx="581025" cy="200025"/>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685800</xdr:colOff>
      <xdr:row>10</xdr:row>
      <xdr:rowOff>123825</xdr:rowOff>
    </xdr:from>
    <xdr:to>
      <xdr:col>7</xdr:col>
      <xdr:colOff>333375</xdr:colOff>
      <xdr:row>12</xdr:row>
      <xdr:rowOff>114300</xdr:rowOff>
    </xdr:to>
    <xdr:sp>
      <xdr:nvSpPr>
        <xdr:cNvPr id="4" name="AutoShape 4"/>
        <xdr:cNvSpPr>
          <a:spLocks/>
        </xdr:cNvSpPr>
      </xdr:nvSpPr>
      <xdr:spPr>
        <a:xfrm>
          <a:off x="5600700" y="2562225"/>
          <a:ext cx="466725" cy="4476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704850</xdr:colOff>
      <xdr:row>15</xdr:row>
      <xdr:rowOff>123825</xdr:rowOff>
    </xdr:from>
    <xdr:to>
      <xdr:col>7</xdr:col>
      <xdr:colOff>333375</xdr:colOff>
      <xdr:row>17</xdr:row>
      <xdr:rowOff>114300</xdr:rowOff>
    </xdr:to>
    <xdr:sp>
      <xdr:nvSpPr>
        <xdr:cNvPr id="5" name="AutoShape 5"/>
        <xdr:cNvSpPr>
          <a:spLocks/>
        </xdr:cNvSpPr>
      </xdr:nvSpPr>
      <xdr:spPr>
        <a:xfrm>
          <a:off x="5619750" y="3705225"/>
          <a:ext cx="447675" cy="4476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142875</xdr:colOff>
      <xdr:row>18</xdr:row>
      <xdr:rowOff>85725</xdr:rowOff>
    </xdr:from>
    <xdr:to>
      <xdr:col>4</xdr:col>
      <xdr:colOff>714375</xdr:colOff>
      <xdr:row>20</xdr:row>
      <xdr:rowOff>28575</xdr:rowOff>
    </xdr:to>
    <xdr:sp>
      <xdr:nvSpPr>
        <xdr:cNvPr id="6" name="AutoShape 6"/>
        <xdr:cNvSpPr>
          <a:spLocks/>
        </xdr:cNvSpPr>
      </xdr:nvSpPr>
      <xdr:spPr>
        <a:xfrm>
          <a:off x="3419475" y="4352925"/>
          <a:ext cx="571500" cy="40005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257175</xdr:colOff>
      <xdr:row>24</xdr:row>
      <xdr:rowOff>114300</xdr:rowOff>
    </xdr:from>
    <xdr:to>
      <xdr:col>9</xdr:col>
      <xdr:colOff>676275</xdr:colOff>
      <xdr:row>24</xdr:row>
      <xdr:rowOff>114300</xdr:rowOff>
    </xdr:to>
    <xdr:sp>
      <xdr:nvSpPr>
        <xdr:cNvPr id="7" name="Line 7"/>
        <xdr:cNvSpPr>
          <a:spLocks/>
        </xdr:cNvSpPr>
      </xdr:nvSpPr>
      <xdr:spPr>
        <a:xfrm>
          <a:off x="257175" y="5848350"/>
          <a:ext cx="77914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638175</xdr:colOff>
      <xdr:row>23</xdr:row>
      <xdr:rowOff>47625</xdr:rowOff>
    </xdr:from>
    <xdr:to>
      <xdr:col>2</xdr:col>
      <xdr:colOff>676275</xdr:colOff>
      <xdr:row>25</xdr:row>
      <xdr:rowOff>171450</xdr:rowOff>
    </xdr:to>
    <xdr:sp>
      <xdr:nvSpPr>
        <xdr:cNvPr id="8" name="AutoShape 8"/>
        <xdr:cNvSpPr>
          <a:spLocks/>
        </xdr:cNvSpPr>
      </xdr:nvSpPr>
      <xdr:spPr>
        <a:xfrm rot="5400000">
          <a:off x="1457325" y="5476875"/>
          <a:ext cx="857250" cy="6096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609600</xdr:colOff>
      <xdr:row>39</xdr:row>
      <xdr:rowOff>57150</xdr:rowOff>
    </xdr:from>
    <xdr:to>
      <xdr:col>2</xdr:col>
      <xdr:colOff>638175</xdr:colOff>
      <xdr:row>40</xdr:row>
      <xdr:rowOff>161925</xdr:rowOff>
    </xdr:to>
    <xdr:sp>
      <xdr:nvSpPr>
        <xdr:cNvPr id="9" name="AutoShape 17"/>
        <xdr:cNvSpPr>
          <a:spLocks/>
        </xdr:cNvSpPr>
      </xdr:nvSpPr>
      <xdr:spPr>
        <a:xfrm rot="5400000">
          <a:off x="1428750" y="9086850"/>
          <a:ext cx="847725" cy="3333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447675</xdr:colOff>
      <xdr:row>40</xdr:row>
      <xdr:rowOff>85725</xdr:rowOff>
    </xdr:from>
    <xdr:to>
      <xdr:col>5</xdr:col>
      <xdr:colOff>152400</xdr:colOff>
      <xdr:row>42</xdr:row>
      <xdr:rowOff>114300</xdr:rowOff>
    </xdr:to>
    <xdr:sp>
      <xdr:nvSpPr>
        <xdr:cNvPr id="10" name="AutoShape 18"/>
        <xdr:cNvSpPr>
          <a:spLocks/>
        </xdr:cNvSpPr>
      </xdr:nvSpPr>
      <xdr:spPr>
        <a:xfrm>
          <a:off x="3724275" y="9344025"/>
          <a:ext cx="523875" cy="485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476250</xdr:colOff>
      <xdr:row>35</xdr:row>
      <xdr:rowOff>123825</xdr:rowOff>
    </xdr:from>
    <xdr:to>
      <xdr:col>5</xdr:col>
      <xdr:colOff>180975</xdr:colOff>
      <xdr:row>37</xdr:row>
      <xdr:rowOff>152400</xdr:rowOff>
    </xdr:to>
    <xdr:sp>
      <xdr:nvSpPr>
        <xdr:cNvPr id="11" name="AutoShape 19"/>
        <xdr:cNvSpPr>
          <a:spLocks/>
        </xdr:cNvSpPr>
      </xdr:nvSpPr>
      <xdr:spPr>
        <a:xfrm>
          <a:off x="3752850" y="8239125"/>
          <a:ext cx="523875" cy="485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581025</xdr:colOff>
      <xdr:row>31</xdr:row>
      <xdr:rowOff>85725</xdr:rowOff>
    </xdr:from>
    <xdr:to>
      <xdr:col>2</xdr:col>
      <xdr:colOff>619125</xdr:colOff>
      <xdr:row>32</xdr:row>
      <xdr:rowOff>180975</xdr:rowOff>
    </xdr:to>
    <xdr:sp>
      <xdr:nvSpPr>
        <xdr:cNvPr id="12" name="AutoShape 17"/>
        <xdr:cNvSpPr>
          <a:spLocks/>
        </xdr:cNvSpPr>
      </xdr:nvSpPr>
      <xdr:spPr>
        <a:xfrm rot="5400000">
          <a:off x="1400175" y="7277100"/>
          <a:ext cx="857250" cy="3333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7</xdr:row>
      <xdr:rowOff>200025</xdr:rowOff>
    </xdr:from>
    <xdr:to>
      <xdr:col>9</xdr:col>
      <xdr:colOff>438150</xdr:colOff>
      <xdr:row>9</xdr:row>
      <xdr:rowOff>85725</xdr:rowOff>
    </xdr:to>
    <xdr:sp>
      <xdr:nvSpPr>
        <xdr:cNvPr id="1" name="Oval 1"/>
        <xdr:cNvSpPr>
          <a:spLocks/>
        </xdr:cNvSpPr>
      </xdr:nvSpPr>
      <xdr:spPr>
        <a:xfrm>
          <a:off x="6629400" y="2219325"/>
          <a:ext cx="419100" cy="4953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浜</a:t>
          </a:r>
          <a:r>
            <a:rPr lang="en-US" cap="none" sz="1000" b="0" i="0" u="none" baseline="0">
              <a:solidFill>
                <a:srgbClr val="000000"/>
              </a:solidFill>
            </a:rPr>
            <a:t>
</a:t>
          </a:r>
          <a:r>
            <a:rPr lang="en-US" cap="none" sz="1000" b="0" i="0" u="none" baseline="0">
              <a:solidFill>
                <a:srgbClr val="000000"/>
              </a:solidFill>
            </a:rPr>
            <a:t>松</a:t>
          </a:r>
        </a:p>
      </xdr:txBody>
    </xdr:sp>
    <xdr:clientData/>
  </xdr:twoCellAnchor>
  <xdr:twoCellAnchor>
    <xdr:from>
      <xdr:col>3</xdr:col>
      <xdr:colOff>142875</xdr:colOff>
      <xdr:row>19</xdr:row>
      <xdr:rowOff>504825</xdr:rowOff>
    </xdr:from>
    <xdr:to>
      <xdr:col>9</xdr:col>
      <xdr:colOff>876300</xdr:colOff>
      <xdr:row>22</xdr:row>
      <xdr:rowOff>390525</xdr:rowOff>
    </xdr:to>
    <xdr:sp>
      <xdr:nvSpPr>
        <xdr:cNvPr id="2" name="Text Box 2"/>
        <xdr:cNvSpPr txBox="1">
          <a:spLocks noChangeArrowheads="1"/>
        </xdr:cNvSpPr>
      </xdr:nvSpPr>
      <xdr:spPr>
        <a:xfrm>
          <a:off x="2314575" y="6562725"/>
          <a:ext cx="5172075" cy="16002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HG創英角ｺﾞｼｯｸUB"/>
              <a:ea typeface="HG創英角ｺﾞｼｯｸUB"/>
              <a:cs typeface="HG創英角ｺﾞｼｯｸUB"/>
            </a:rPr>
            <a:t>※</a:t>
          </a:r>
          <a:r>
            <a:rPr lang="en-US" cap="none" sz="1200" b="0" i="0" u="none" baseline="0">
              <a:solidFill>
                <a:srgbClr val="000000"/>
              </a:solidFill>
              <a:latin typeface="HG創英角ｺﾞｼｯｸUB"/>
              <a:ea typeface="HG創英角ｺﾞｼｯｸUB"/>
              <a:cs typeface="HG創英角ｺﾞｼｯｸUB"/>
            </a:rPr>
            <a:t>変更となる部分のみ記入してください。</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14</xdr:row>
      <xdr:rowOff>219075</xdr:rowOff>
    </xdr:from>
    <xdr:to>
      <xdr:col>3</xdr:col>
      <xdr:colOff>657225</xdr:colOff>
      <xdr:row>15</xdr:row>
      <xdr:rowOff>152400</xdr:rowOff>
    </xdr:to>
    <xdr:sp>
      <xdr:nvSpPr>
        <xdr:cNvPr id="1" name="AutoShape 1"/>
        <xdr:cNvSpPr>
          <a:spLocks/>
        </xdr:cNvSpPr>
      </xdr:nvSpPr>
      <xdr:spPr>
        <a:xfrm>
          <a:off x="647700" y="4410075"/>
          <a:ext cx="2181225" cy="238125"/>
        </a:xfrm>
        <a:prstGeom prst="borderCallout2">
          <a:avLst>
            <a:gd name="adj1" fmla="val 92078"/>
            <a:gd name="adj2" fmla="val 158000"/>
            <a:gd name="adj3" fmla="val 64754"/>
            <a:gd name="adj4" fmla="val -2000"/>
            <a:gd name="adj5" fmla="val 54370"/>
            <a:gd name="adj6" fmla="val -2000"/>
          </a:avLst>
        </a:prstGeom>
        <a:noFill/>
        <a:ln w="9525" cmpd="sng">
          <a:solidFill>
            <a:srgbClr val="000000"/>
          </a:solidFill>
          <a:headEnd type="stealth"/>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承認書番号を記入</a:t>
          </a:r>
        </a:p>
      </xdr:txBody>
    </xdr:sp>
    <xdr:clientData/>
  </xdr:twoCellAnchor>
  <xdr:twoCellAnchor>
    <xdr:from>
      <xdr:col>9</xdr:col>
      <xdr:colOff>19050</xdr:colOff>
      <xdr:row>7</xdr:row>
      <xdr:rowOff>200025</xdr:rowOff>
    </xdr:from>
    <xdr:to>
      <xdr:col>9</xdr:col>
      <xdr:colOff>438150</xdr:colOff>
      <xdr:row>9</xdr:row>
      <xdr:rowOff>85725</xdr:rowOff>
    </xdr:to>
    <xdr:sp>
      <xdr:nvSpPr>
        <xdr:cNvPr id="2" name="Oval 2"/>
        <xdr:cNvSpPr>
          <a:spLocks/>
        </xdr:cNvSpPr>
      </xdr:nvSpPr>
      <xdr:spPr>
        <a:xfrm>
          <a:off x="6629400" y="2219325"/>
          <a:ext cx="419100" cy="4953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浜</a:t>
          </a:r>
          <a:r>
            <a:rPr lang="en-US" cap="none" sz="1000" b="0" i="0" u="none" baseline="0">
              <a:solidFill>
                <a:srgbClr val="000000"/>
              </a:solidFill>
            </a:rPr>
            <a:t>
</a:t>
          </a:r>
          <a:r>
            <a:rPr lang="en-US" cap="none" sz="1000" b="0" i="0" u="none" baseline="0">
              <a:solidFill>
                <a:srgbClr val="000000"/>
              </a:solidFill>
            </a:rPr>
            <a:t>松</a:t>
          </a:r>
        </a:p>
      </xdr:txBody>
    </xdr:sp>
    <xdr:clientData/>
  </xdr:twoCellAnchor>
  <xdr:twoCellAnchor>
    <xdr:from>
      <xdr:col>6</xdr:col>
      <xdr:colOff>428625</xdr:colOff>
      <xdr:row>10</xdr:row>
      <xdr:rowOff>180975</xdr:rowOff>
    </xdr:from>
    <xdr:to>
      <xdr:col>9</xdr:col>
      <xdr:colOff>809625</xdr:colOff>
      <xdr:row>14</xdr:row>
      <xdr:rowOff>123825</xdr:rowOff>
    </xdr:to>
    <xdr:sp>
      <xdr:nvSpPr>
        <xdr:cNvPr id="3" name="AutoShape 3"/>
        <xdr:cNvSpPr>
          <a:spLocks/>
        </xdr:cNvSpPr>
      </xdr:nvSpPr>
      <xdr:spPr>
        <a:xfrm>
          <a:off x="5057775" y="3114675"/>
          <a:ext cx="2362200" cy="1200150"/>
        </a:xfrm>
        <a:prstGeom prst="borderCallout2">
          <a:avLst>
            <a:gd name="adj1" fmla="val -68092"/>
            <a:gd name="adj2" fmla="val 142856"/>
            <a:gd name="adj3" fmla="val -62060"/>
            <a:gd name="adj4" fmla="val -40476"/>
            <a:gd name="adj5" fmla="val -54018"/>
            <a:gd name="adj6" fmla="val -40476"/>
          </a:avLst>
        </a:prstGeom>
        <a:noFill/>
        <a:ln w="9525" cmpd="sng">
          <a:solidFill>
            <a:srgbClr val="000000"/>
          </a:solidFill>
          <a:headEnd type="stealth"/>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開発行為に関わる申請は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「開発行為」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その他は「１６条行為」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と記入して下さい。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処理分区名についてわからない場合は申請窓口に確認して下さい。</a:t>
          </a:r>
        </a:p>
      </xdr:txBody>
    </xdr:sp>
    <xdr:clientData/>
  </xdr:twoCellAnchor>
  <xdr:twoCellAnchor>
    <xdr:from>
      <xdr:col>4</xdr:col>
      <xdr:colOff>466725</xdr:colOff>
      <xdr:row>20</xdr:row>
      <xdr:rowOff>457200</xdr:rowOff>
    </xdr:from>
    <xdr:to>
      <xdr:col>9</xdr:col>
      <xdr:colOff>428625</xdr:colOff>
      <xdr:row>21</xdr:row>
      <xdr:rowOff>133350</xdr:rowOff>
    </xdr:to>
    <xdr:sp>
      <xdr:nvSpPr>
        <xdr:cNvPr id="4" name="Text Box 4"/>
        <xdr:cNvSpPr txBox="1">
          <a:spLocks noChangeArrowheads="1"/>
        </xdr:cNvSpPr>
      </xdr:nvSpPr>
      <xdr:spPr>
        <a:xfrm>
          <a:off x="3457575" y="7658100"/>
          <a:ext cx="3581400" cy="4381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HG創英角ｺﾞｼｯｸUB"/>
              <a:ea typeface="HG創英角ｺﾞｼｯｸUB"/>
              <a:cs typeface="HG創英角ｺﾞｼｯｸUB"/>
            </a:rPr>
            <a:t>※</a:t>
          </a:r>
          <a:r>
            <a:rPr lang="en-US" cap="none" sz="1200" b="0" i="0" u="none" baseline="0">
              <a:solidFill>
                <a:srgbClr val="000000"/>
              </a:solidFill>
              <a:latin typeface="HG創英角ｺﾞｼｯｸUB"/>
              <a:ea typeface="HG創英角ｺﾞｼｯｸUB"/>
              <a:cs typeface="HG創英角ｺﾞｼｯｸUB"/>
            </a:rPr>
            <a:t>浜松市土木工事入札参加資格のある業</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者以外は認められません。</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6</xdr:row>
      <xdr:rowOff>38100</xdr:rowOff>
    </xdr:from>
    <xdr:to>
      <xdr:col>6</xdr:col>
      <xdr:colOff>285750</xdr:colOff>
      <xdr:row>8</xdr:row>
      <xdr:rowOff>38100</xdr:rowOff>
    </xdr:to>
    <xdr:sp>
      <xdr:nvSpPr>
        <xdr:cNvPr id="1" name="Text Box 1"/>
        <xdr:cNvSpPr txBox="1">
          <a:spLocks noChangeArrowheads="1"/>
        </xdr:cNvSpPr>
      </xdr:nvSpPr>
      <xdr:spPr>
        <a:xfrm>
          <a:off x="733425" y="2895600"/>
          <a:ext cx="6181725" cy="7620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主に官公庁が発注した下水道事業の経歴を記入して下さい。</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3</xdr:row>
      <xdr:rowOff>171450</xdr:rowOff>
    </xdr:from>
    <xdr:to>
      <xdr:col>4</xdr:col>
      <xdr:colOff>371475</xdr:colOff>
      <xdr:row>5</xdr:row>
      <xdr:rowOff>38100</xdr:rowOff>
    </xdr:to>
    <xdr:sp>
      <xdr:nvSpPr>
        <xdr:cNvPr id="1" name="Oval 1"/>
        <xdr:cNvSpPr>
          <a:spLocks/>
        </xdr:cNvSpPr>
      </xdr:nvSpPr>
      <xdr:spPr>
        <a:xfrm>
          <a:off x="1990725" y="1133475"/>
          <a:ext cx="1295400" cy="381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7</xdr:row>
      <xdr:rowOff>200025</xdr:rowOff>
    </xdr:from>
    <xdr:to>
      <xdr:col>9</xdr:col>
      <xdr:colOff>438150</xdr:colOff>
      <xdr:row>9</xdr:row>
      <xdr:rowOff>85725</xdr:rowOff>
    </xdr:to>
    <xdr:sp>
      <xdr:nvSpPr>
        <xdr:cNvPr id="1" name="Oval 1"/>
        <xdr:cNvSpPr>
          <a:spLocks/>
        </xdr:cNvSpPr>
      </xdr:nvSpPr>
      <xdr:spPr>
        <a:xfrm>
          <a:off x="6629400" y="2219325"/>
          <a:ext cx="419100" cy="4953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浜</a:t>
          </a:r>
          <a:r>
            <a:rPr lang="en-US" cap="none" sz="1000" b="0" i="0" u="none" baseline="0">
              <a:solidFill>
                <a:srgbClr val="000000"/>
              </a:solidFill>
            </a:rPr>
            <a:t>
</a:t>
          </a:r>
          <a:r>
            <a:rPr lang="en-US" cap="none" sz="1000" b="0" i="0" u="none" baseline="0">
              <a:solidFill>
                <a:srgbClr val="000000"/>
              </a:solidFill>
            </a:rPr>
            <a:t>松</a:t>
          </a:r>
        </a:p>
      </xdr:txBody>
    </xdr:sp>
    <xdr:clientData/>
  </xdr:twoCellAnchor>
  <xdr:twoCellAnchor>
    <xdr:from>
      <xdr:col>1</xdr:col>
      <xdr:colOff>352425</xdr:colOff>
      <xdr:row>14</xdr:row>
      <xdr:rowOff>238125</xdr:rowOff>
    </xdr:from>
    <xdr:to>
      <xdr:col>3</xdr:col>
      <xdr:colOff>609600</xdr:colOff>
      <xdr:row>15</xdr:row>
      <xdr:rowOff>171450</xdr:rowOff>
    </xdr:to>
    <xdr:sp>
      <xdr:nvSpPr>
        <xdr:cNvPr id="2" name="AutoShape 2"/>
        <xdr:cNvSpPr>
          <a:spLocks/>
        </xdr:cNvSpPr>
      </xdr:nvSpPr>
      <xdr:spPr>
        <a:xfrm>
          <a:off x="600075" y="4438650"/>
          <a:ext cx="2181225" cy="238125"/>
        </a:xfrm>
        <a:prstGeom prst="borderCallout2">
          <a:avLst>
            <a:gd name="adj1" fmla="val 94263"/>
            <a:gd name="adj2" fmla="val 166000"/>
            <a:gd name="adj3" fmla="val 65300"/>
            <a:gd name="adj4" fmla="val -2000"/>
            <a:gd name="adj5" fmla="val 54370"/>
            <a:gd name="adj6" fmla="val -2000"/>
          </a:avLst>
        </a:prstGeom>
        <a:noFill/>
        <a:ln w="9525" cmpd="sng">
          <a:solidFill>
            <a:srgbClr val="000000"/>
          </a:solidFill>
          <a:headEnd type="stealth"/>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承認書番号を記入</a:t>
          </a:r>
        </a:p>
      </xdr:txBody>
    </xdr:sp>
    <xdr:clientData/>
  </xdr:twoCellAnchor>
  <xdr:twoCellAnchor>
    <xdr:from>
      <xdr:col>6</xdr:col>
      <xdr:colOff>419100</xdr:colOff>
      <xdr:row>10</xdr:row>
      <xdr:rowOff>171450</xdr:rowOff>
    </xdr:from>
    <xdr:to>
      <xdr:col>9</xdr:col>
      <xdr:colOff>800100</xdr:colOff>
      <xdr:row>14</xdr:row>
      <xdr:rowOff>104775</xdr:rowOff>
    </xdr:to>
    <xdr:sp>
      <xdr:nvSpPr>
        <xdr:cNvPr id="3" name="AutoShape 3"/>
        <xdr:cNvSpPr>
          <a:spLocks/>
        </xdr:cNvSpPr>
      </xdr:nvSpPr>
      <xdr:spPr>
        <a:xfrm>
          <a:off x="5048250" y="3105150"/>
          <a:ext cx="2362200" cy="1200150"/>
        </a:xfrm>
        <a:prstGeom prst="borderCallout2">
          <a:avLst>
            <a:gd name="adj1" fmla="val -69097"/>
            <a:gd name="adj2" fmla="val 145236"/>
            <a:gd name="adj3" fmla="val -62564"/>
            <a:gd name="adj4" fmla="val -40476"/>
            <a:gd name="adj5" fmla="val -54018"/>
            <a:gd name="adj6" fmla="val -40476"/>
          </a:avLst>
        </a:prstGeom>
        <a:noFill/>
        <a:ln w="9525" cmpd="sng">
          <a:solidFill>
            <a:srgbClr val="000000"/>
          </a:solidFill>
          <a:headEnd type="stealth"/>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開発行為に関わる申請は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「開発行為」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その他は「１６条行為」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と記入して下さい。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処理分区名についてわからない場合は申請窓口に確認して下さい。</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17</xdr:row>
      <xdr:rowOff>28575</xdr:rowOff>
    </xdr:from>
    <xdr:to>
      <xdr:col>8</xdr:col>
      <xdr:colOff>742950</xdr:colOff>
      <xdr:row>21</xdr:row>
      <xdr:rowOff>47625</xdr:rowOff>
    </xdr:to>
    <xdr:sp>
      <xdr:nvSpPr>
        <xdr:cNvPr id="1" name="Text Box 1"/>
        <xdr:cNvSpPr txBox="1">
          <a:spLocks noChangeArrowheads="1"/>
        </xdr:cNvSpPr>
      </xdr:nvSpPr>
      <xdr:spPr>
        <a:xfrm>
          <a:off x="1047750" y="4714875"/>
          <a:ext cx="5867400" cy="704850"/>
        </a:xfrm>
        <a:prstGeom prst="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HG創英角ｺﾞｼｯｸUB"/>
              <a:ea typeface="HG創英角ｺﾞｼｯｸUB"/>
              <a:cs typeface="HG創英角ｺﾞｼｯｸUB"/>
            </a:rPr>
            <a:t>住宅地図等の位置図を貼り付け，申請地を赤で着色してください。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下段には住宅地図（ゼンリン）の番号を記入してください。</a:t>
          </a:r>
        </a:p>
      </xdr:txBody>
    </xdr:sp>
    <xdr:clientData/>
  </xdr:twoCellAnchor>
  <xdr:twoCellAnchor>
    <xdr:from>
      <xdr:col>5</xdr:col>
      <xdr:colOff>400050</xdr:colOff>
      <xdr:row>21</xdr:row>
      <xdr:rowOff>19050</xdr:rowOff>
    </xdr:from>
    <xdr:to>
      <xdr:col>7</xdr:col>
      <xdr:colOff>323850</xdr:colOff>
      <xdr:row>28</xdr:row>
      <xdr:rowOff>0</xdr:rowOff>
    </xdr:to>
    <xdr:sp>
      <xdr:nvSpPr>
        <xdr:cNvPr id="2" name="Line 2"/>
        <xdr:cNvSpPr>
          <a:spLocks/>
        </xdr:cNvSpPr>
      </xdr:nvSpPr>
      <xdr:spPr>
        <a:xfrm>
          <a:off x="4257675" y="5391150"/>
          <a:ext cx="1466850" cy="1181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38</xdr:row>
      <xdr:rowOff>0</xdr:rowOff>
    </xdr:from>
    <xdr:to>
      <xdr:col>7</xdr:col>
      <xdr:colOff>9525</xdr:colOff>
      <xdr:row>38</xdr:row>
      <xdr:rowOff>0</xdr:rowOff>
    </xdr:to>
    <xdr:sp>
      <xdr:nvSpPr>
        <xdr:cNvPr id="3" name="Line 3"/>
        <xdr:cNvSpPr>
          <a:spLocks/>
        </xdr:cNvSpPr>
      </xdr:nvSpPr>
      <xdr:spPr>
        <a:xfrm>
          <a:off x="104775" y="8610600"/>
          <a:ext cx="53054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41</xdr:row>
      <xdr:rowOff>0</xdr:rowOff>
    </xdr:from>
    <xdr:to>
      <xdr:col>7</xdr:col>
      <xdr:colOff>9525</xdr:colOff>
      <xdr:row>41</xdr:row>
      <xdr:rowOff>0</xdr:rowOff>
    </xdr:to>
    <xdr:sp>
      <xdr:nvSpPr>
        <xdr:cNvPr id="4" name="Line 4"/>
        <xdr:cNvSpPr>
          <a:spLocks/>
        </xdr:cNvSpPr>
      </xdr:nvSpPr>
      <xdr:spPr>
        <a:xfrm>
          <a:off x="104775" y="9134475"/>
          <a:ext cx="530542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9525</xdr:colOff>
      <xdr:row>34</xdr:row>
      <xdr:rowOff>161925</xdr:rowOff>
    </xdr:from>
    <xdr:to>
      <xdr:col>8</xdr:col>
      <xdr:colOff>9525</xdr:colOff>
      <xdr:row>38</xdr:row>
      <xdr:rowOff>0</xdr:rowOff>
    </xdr:to>
    <xdr:sp>
      <xdr:nvSpPr>
        <xdr:cNvPr id="5" name="Line 5"/>
        <xdr:cNvSpPr>
          <a:spLocks/>
        </xdr:cNvSpPr>
      </xdr:nvSpPr>
      <xdr:spPr>
        <a:xfrm flipV="1">
          <a:off x="5410200" y="8086725"/>
          <a:ext cx="771525" cy="523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xdr:col>
      <xdr:colOff>9525</xdr:colOff>
      <xdr:row>40</xdr:row>
      <xdr:rowOff>171450</xdr:rowOff>
    </xdr:from>
    <xdr:to>
      <xdr:col>8</xdr:col>
      <xdr:colOff>9525</xdr:colOff>
      <xdr:row>44</xdr:row>
      <xdr:rowOff>9525</xdr:rowOff>
    </xdr:to>
    <xdr:sp>
      <xdr:nvSpPr>
        <xdr:cNvPr id="6" name="Line 6"/>
        <xdr:cNvSpPr>
          <a:spLocks/>
        </xdr:cNvSpPr>
      </xdr:nvSpPr>
      <xdr:spPr>
        <a:xfrm>
          <a:off x="5410200" y="9124950"/>
          <a:ext cx="771525" cy="5619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32</xdr:row>
      <xdr:rowOff>0</xdr:rowOff>
    </xdr:from>
    <xdr:to>
      <xdr:col>8</xdr:col>
      <xdr:colOff>9525</xdr:colOff>
      <xdr:row>34</xdr:row>
      <xdr:rowOff>161925</xdr:rowOff>
    </xdr:to>
    <xdr:sp>
      <xdr:nvSpPr>
        <xdr:cNvPr id="7" name="Line 7"/>
        <xdr:cNvSpPr>
          <a:spLocks/>
        </xdr:cNvSpPr>
      </xdr:nvSpPr>
      <xdr:spPr>
        <a:xfrm>
          <a:off x="6181725" y="7581900"/>
          <a:ext cx="0" cy="5048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9525</xdr:colOff>
      <xdr:row>44</xdr:row>
      <xdr:rowOff>0</xdr:rowOff>
    </xdr:from>
    <xdr:to>
      <xdr:col>8</xdr:col>
      <xdr:colOff>9525</xdr:colOff>
      <xdr:row>48</xdr:row>
      <xdr:rowOff>180975</xdr:rowOff>
    </xdr:to>
    <xdr:sp>
      <xdr:nvSpPr>
        <xdr:cNvPr id="8" name="Line 8"/>
        <xdr:cNvSpPr>
          <a:spLocks/>
        </xdr:cNvSpPr>
      </xdr:nvSpPr>
      <xdr:spPr>
        <a:xfrm>
          <a:off x="6181725" y="9677400"/>
          <a:ext cx="0" cy="9048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9525</xdr:colOff>
      <xdr:row>32</xdr:row>
      <xdr:rowOff>0</xdr:rowOff>
    </xdr:from>
    <xdr:to>
      <xdr:col>9</xdr:col>
      <xdr:colOff>9525</xdr:colOff>
      <xdr:row>48</xdr:row>
      <xdr:rowOff>142875</xdr:rowOff>
    </xdr:to>
    <xdr:sp>
      <xdr:nvSpPr>
        <xdr:cNvPr id="9" name="Line 9"/>
        <xdr:cNvSpPr>
          <a:spLocks/>
        </xdr:cNvSpPr>
      </xdr:nvSpPr>
      <xdr:spPr>
        <a:xfrm>
          <a:off x="6953250" y="7581900"/>
          <a:ext cx="0" cy="29622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0</xdr:colOff>
      <xdr:row>32</xdr:row>
      <xdr:rowOff>0</xdr:rowOff>
    </xdr:from>
    <xdr:to>
      <xdr:col>4</xdr:col>
      <xdr:colOff>0</xdr:colOff>
      <xdr:row>37</xdr:row>
      <xdr:rowOff>161925</xdr:rowOff>
    </xdr:to>
    <xdr:sp>
      <xdr:nvSpPr>
        <xdr:cNvPr id="10" name="Line 10"/>
        <xdr:cNvSpPr>
          <a:spLocks/>
        </xdr:cNvSpPr>
      </xdr:nvSpPr>
      <xdr:spPr>
        <a:xfrm>
          <a:off x="3086100" y="7581900"/>
          <a:ext cx="0" cy="10191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400050</xdr:colOff>
      <xdr:row>41</xdr:row>
      <xdr:rowOff>0</xdr:rowOff>
    </xdr:from>
    <xdr:to>
      <xdr:col>3</xdr:col>
      <xdr:colOff>400050</xdr:colOff>
      <xdr:row>48</xdr:row>
      <xdr:rowOff>161925</xdr:rowOff>
    </xdr:to>
    <xdr:sp>
      <xdr:nvSpPr>
        <xdr:cNvPr id="11" name="Line 11"/>
        <xdr:cNvSpPr>
          <a:spLocks/>
        </xdr:cNvSpPr>
      </xdr:nvSpPr>
      <xdr:spPr>
        <a:xfrm>
          <a:off x="2714625" y="9134475"/>
          <a:ext cx="0" cy="14287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285750</xdr:colOff>
      <xdr:row>32</xdr:row>
      <xdr:rowOff>152400</xdr:rowOff>
    </xdr:from>
    <xdr:to>
      <xdr:col>7</xdr:col>
      <xdr:colOff>342900</xdr:colOff>
      <xdr:row>35</xdr:row>
      <xdr:rowOff>161925</xdr:rowOff>
    </xdr:to>
    <xdr:sp>
      <xdr:nvSpPr>
        <xdr:cNvPr id="12" name="Text Box 12"/>
        <xdr:cNvSpPr txBox="1">
          <a:spLocks noChangeArrowheads="1"/>
        </xdr:cNvSpPr>
      </xdr:nvSpPr>
      <xdr:spPr>
        <a:xfrm>
          <a:off x="3371850" y="7734300"/>
          <a:ext cx="2371725" cy="523875"/>
        </a:xfrm>
        <a:prstGeom prst="rect">
          <a:avLst/>
        </a:prstGeom>
        <a:noFill/>
        <a:ln w="9525" cmpd="sng">
          <a:noFill/>
        </a:ln>
      </xdr:spPr>
      <xdr:txBody>
        <a:bodyPr vertOverflow="clip" wrap="square" lIns="36576" tIns="22860" rIns="0" bIns="22860" anchor="ctr"/>
        <a:p>
          <a:pPr algn="l">
            <a:defRPr/>
          </a:pPr>
          <a:r>
            <a:rPr lang="en-US" cap="none" sz="1400" b="0" i="0" u="none" baseline="0">
              <a:solidFill>
                <a:srgbClr val="000000"/>
              </a:solidFill>
              <a:latin typeface="HG創英角ｺﾞｼｯｸUB"/>
              <a:ea typeface="HG創英角ｺﾞｼｯｸUB"/>
              <a:cs typeface="HG創英角ｺﾞｼｯｸUB"/>
            </a:rPr>
            <a:t>○○○○</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　（家屋所有者名等）</a:t>
          </a:r>
        </a:p>
      </xdr:txBody>
    </xdr:sp>
    <xdr:clientData/>
  </xdr:twoCellAnchor>
  <xdr:twoCellAnchor>
    <xdr:from>
      <xdr:col>0</xdr:col>
      <xdr:colOff>381000</xdr:colOff>
      <xdr:row>32</xdr:row>
      <xdr:rowOff>161925</xdr:rowOff>
    </xdr:from>
    <xdr:to>
      <xdr:col>3</xdr:col>
      <xdr:colOff>438150</xdr:colOff>
      <xdr:row>36</xdr:row>
      <xdr:rowOff>0</xdr:rowOff>
    </xdr:to>
    <xdr:sp>
      <xdr:nvSpPr>
        <xdr:cNvPr id="13" name="Text Box 13"/>
        <xdr:cNvSpPr txBox="1">
          <a:spLocks noChangeArrowheads="1"/>
        </xdr:cNvSpPr>
      </xdr:nvSpPr>
      <xdr:spPr>
        <a:xfrm>
          <a:off x="381000" y="7743825"/>
          <a:ext cx="2371725" cy="523875"/>
        </a:xfrm>
        <a:prstGeom prst="rect">
          <a:avLst/>
        </a:prstGeom>
        <a:noFill/>
        <a:ln w="9525" cmpd="sng">
          <a:noFill/>
        </a:ln>
      </xdr:spPr>
      <xdr:txBody>
        <a:bodyPr vertOverflow="clip" wrap="square" lIns="36576" tIns="22860" rIns="0" bIns="22860" anchor="ctr"/>
        <a:p>
          <a:pPr algn="l">
            <a:defRPr/>
          </a:pPr>
          <a:r>
            <a:rPr lang="en-US" cap="none" sz="1400" b="0" i="0" u="none" baseline="0">
              <a:solidFill>
                <a:srgbClr val="000000"/>
              </a:solidFill>
              <a:latin typeface="HG創英角ｺﾞｼｯｸUB"/>
              <a:ea typeface="HG創英角ｺﾞｼｯｸUB"/>
              <a:cs typeface="HG創英角ｺﾞｼｯｸUB"/>
            </a:rPr>
            <a:t>○○○○</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　（家屋所有者名等）</a:t>
          </a:r>
        </a:p>
      </xdr:txBody>
    </xdr:sp>
    <xdr:clientData/>
  </xdr:twoCellAnchor>
  <xdr:twoCellAnchor>
    <xdr:from>
      <xdr:col>0</xdr:col>
      <xdr:colOff>285750</xdr:colOff>
      <xdr:row>43</xdr:row>
      <xdr:rowOff>114300</xdr:rowOff>
    </xdr:from>
    <xdr:to>
      <xdr:col>3</xdr:col>
      <xdr:colOff>342900</xdr:colOff>
      <xdr:row>46</xdr:row>
      <xdr:rowOff>95250</xdr:rowOff>
    </xdr:to>
    <xdr:sp>
      <xdr:nvSpPr>
        <xdr:cNvPr id="14" name="Text Box 14"/>
        <xdr:cNvSpPr txBox="1">
          <a:spLocks noChangeArrowheads="1"/>
        </xdr:cNvSpPr>
      </xdr:nvSpPr>
      <xdr:spPr>
        <a:xfrm>
          <a:off x="285750" y="9610725"/>
          <a:ext cx="2371725" cy="523875"/>
        </a:xfrm>
        <a:prstGeom prst="rect">
          <a:avLst/>
        </a:prstGeom>
        <a:noFill/>
        <a:ln w="9525" cmpd="sng">
          <a:noFill/>
        </a:ln>
      </xdr:spPr>
      <xdr:txBody>
        <a:bodyPr vertOverflow="clip" wrap="square" lIns="36576" tIns="22860" rIns="0" bIns="22860" anchor="ctr"/>
        <a:p>
          <a:pPr algn="l">
            <a:defRPr/>
          </a:pPr>
          <a:r>
            <a:rPr lang="en-US" cap="none" sz="1400" b="0" i="0" u="none" baseline="0">
              <a:solidFill>
                <a:srgbClr val="000000"/>
              </a:solidFill>
              <a:latin typeface="HG創英角ｺﾞｼｯｸUB"/>
              <a:ea typeface="HG創英角ｺﾞｼｯｸUB"/>
              <a:cs typeface="HG創英角ｺﾞｼｯｸUB"/>
            </a:rPr>
            <a:t>○○○○</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　（家屋所有者名等）</a:t>
          </a:r>
        </a:p>
      </xdr:txBody>
    </xdr:sp>
    <xdr:clientData/>
  </xdr:twoCellAnchor>
  <xdr:twoCellAnchor>
    <xdr:from>
      <xdr:col>5</xdr:col>
      <xdr:colOff>47625</xdr:colOff>
      <xdr:row>42</xdr:row>
      <xdr:rowOff>19050</xdr:rowOff>
    </xdr:from>
    <xdr:to>
      <xdr:col>6</xdr:col>
      <xdr:colOff>628650</xdr:colOff>
      <xdr:row>43</xdr:row>
      <xdr:rowOff>161925</xdr:rowOff>
    </xdr:to>
    <xdr:sp>
      <xdr:nvSpPr>
        <xdr:cNvPr id="15" name="Text Box 15"/>
        <xdr:cNvSpPr txBox="1">
          <a:spLocks noChangeArrowheads="1"/>
        </xdr:cNvSpPr>
      </xdr:nvSpPr>
      <xdr:spPr>
        <a:xfrm>
          <a:off x="3905250" y="9334500"/>
          <a:ext cx="1352550" cy="32385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申　請　地</a:t>
          </a:r>
        </a:p>
      </xdr:txBody>
    </xdr:sp>
    <xdr:clientData/>
  </xdr:twoCellAnchor>
  <xdr:twoCellAnchor>
    <xdr:from>
      <xdr:col>2</xdr:col>
      <xdr:colOff>390525</xdr:colOff>
      <xdr:row>39</xdr:row>
      <xdr:rowOff>0</xdr:rowOff>
    </xdr:from>
    <xdr:to>
      <xdr:col>2</xdr:col>
      <xdr:colOff>619125</xdr:colOff>
      <xdr:row>40</xdr:row>
      <xdr:rowOff>28575</xdr:rowOff>
    </xdr:to>
    <xdr:sp>
      <xdr:nvSpPr>
        <xdr:cNvPr id="16" name="Oval 16"/>
        <xdr:cNvSpPr>
          <a:spLocks/>
        </xdr:cNvSpPr>
      </xdr:nvSpPr>
      <xdr:spPr>
        <a:xfrm>
          <a:off x="1933575" y="8782050"/>
          <a:ext cx="228600" cy="2000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323850</xdr:colOff>
      <xdr:row>39</xdr:row>
      <xdr:rowOff>0</xdr:rowOff>
    </xdr:from>
    <xdr:to>
      <xdr:col>8</xdr:col>
      <xdr:colOff>542925</xdr:colOff>
      <xdr:row>40</xdr:row>
      <xdr:rowOff>28575</xdr:rowOff>
    </xdr:to>
    <xdr:sp>
      <xdr:nvSpPr>
        <xdr:cNvPr id="17" name="Oval 17"/>
        <xdr:cNvSpPr>
          <a:spLocks/>
        </xdr:cNvSpPr>
      </xdr:nvSpPr>
      <xdr:spPr>
        <a:xfrm>
          <a:off x="6496050" y="8782050"/>
          <a:ext cx="228600" cy="200025"/>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428625</xdr:colOff>
      <xdr:row>32</xdr:row>
      <xdr:rowOff>19050</xdr:rowOff>
    </xdr:from>
    <xdr:to>
      <xdr:col>8</xdr:col>
      <xdr:colOff>428625</xdr:colOff>
      <xdr:row>38</xdr:row>
      <xdr:rowOff>161925</xdr:rowOff>
    </xdr:to>
    <xdr:sp>
      <xdr:nvSpPr>
        <xdr:cNvPr id="18" name="Line 18"/>
        <xdr:cNvSpPr>
          <a:spLocks/>
        </xdr:cNvSpPr>
      </xdr:nvSpPr>
      <xdr:spPr>
        <a:xfrm>
          <a:off x="6600825" y="7600950"/>
          <a:ext cx="0" cy="1171575"/>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428625</xdr:colOff>
      <xdr:row>40</xdr:row>
      <xdr:rowOff>38100</xdr:rowOff>
    </xdr:from>
    <xdr:to>
      <xdr:col>8</xdr:col>
      <xdr:colOff>428625</xdr:colOff>
      <xdr:row>48</xdr:row>
      <xdr:rowOff>114300</xdr:rowOff>
    </xdr:to>
    <xdr:sp>
      <xdr:nvSpPr>
        <xdr:cNvPr id="19" name="Line 19"/>
        <xdr:cNvSpPr>
          <a:spLocks/>
        </xdr:cNvSpPr>
      </xdr:nvSpPr>
      <xdr:spPr>
        <a:xfrm>
          <a:off x="6600825" y="8991600"/>
          <a:ext cx="0" cy="152400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628650</xdr:colOff>
      <xdr:row>39</xdr:row>
      <xdr:rowOff>95250</xdr:rowOff>
    </xdr:from>
    <xdr:to>
      <xdr:col>8</xdr:col>
      <xdr:colOff>304800</xdr:colOff>
      <xdr:row>39</xdr:row>
      <xdr:rowOff>95250</xdr:rowOff>
    </xdr:to>
    <xdr:sp>
      <xdr:nvSpPr>
        <xdr:cNvPr id="20" name="Line 20"/>
        <xdr:cNvSpPr>
          <a:spLocks/>
        </xdr:cNvSpPr>
      </xdr:nvSpPr>
      <xdr:spPr>
        <a:xfrm>
          <a:off x="2171700" y="8877300"/>
          <a:ext cx="4305300"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152400</xdr:colOff>
      <xdr:row>39</xdr:row>
      <xdr:rowOff>95250</xdr:rowOff>
    </xdr:from>
    <xdr:to>
      <xdr:col>2</xdr:col>
      <xdr:colOff>371475</xdr:colOff>
      <xdr:row>39</xdr:row>
      <xdr:rowOff>95250</xdr:rowOff>
    </xdr:to>
    <xdr:sp>
      <xdr:nvSpPr>
        <xdr:cNvPr id="21" name="Line 21"/>
        <xdr:cNvSpPr>
          <a:spLocks/>
        </xdr:cNvSpPr>
      </xdr:nvSpPr>
      <xdr:spPr>
        <a:xfrm>
          <a:off x="152400" y="8877300"/>
          <a:ext cx="1762125" cy="0"/>
        </a:xfrm>
        <a:prstGeom prst="line">
          <a:avLst/>
        </a:prstGeom>
        <a:noFill/>
        <a:ln w="222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9525</xdr:colOff>
      <xdr:row>39</xdr:row>
      <xdr:rowOff>95250</xdr:rowOff>
    </xdr:from>
    <xdr:to>
      <xdr:col>4</xdr:col>
      <xdr:colOff>9525</xdr:colOff>
      <xdr:row>42</xdr:row>
      <xdr:rowOff>9525</xdr:rowOff>
    </xdr:to>
    <xdr:sp>
      <xdr:nvSpPr>
        <xdr:cNvPr id="22" name="Line 22"/>
        <xdr:cNvSpPr>
          <a:spLocks/>
        </xdr:cNvSpPr>
      </xdr:nvSpPr>
      <xdr:spPr>
        <a:xfrm>
          <a:off x="3095625" y="8877300"/>
          <a:ext cx="0" cy="447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619125</xdr:colOff>
      <xdr:row>41</xdr:row>
      <xdr:rowOff>66675</xdr:rowOff>
    </xdr:from>
    <xdr:to>
      <xdr:col>4</xdr:col>
      <xdr:colOff>190500</xdr:colOff>
      <xdr:row>42</xdr:row>
      <xdr:rowOff>85725</xdr:rowOff>
    </xdr:to>
    <xdr:sp>
      <xdr:nvSpPr>
        <xdr:cNvPr id="23" name="Text Box 23"/>
        <xdr:cNvSpPr txBox="1">
          <a:spLocks noChangeArrowheads="1"/>
        </xdr:cNvSpPr>
      </xdr:nvSpPr>
      <xdr:spPr>
        <a:xfrm>
          <a:off x="2933700" y="9201150"/>
          <a:ext cx="342900" cy="200025"/>
        </a:xfrm>
        <a:prstGeom prst="rect">
          <a:avLst/>
        </a:prstGeom>
        <a:noFill/>
        <a:ln w="9525" cmpd="sng">
          <a:noFill/>
        </a:ln>
      </xdr:spPr>
      <xdr:txBody>
        <a:bodyPr vertOverflow="clip" wrap="square" lIns="36576" tIns="22860" rIns="36576" bIns="22860" anchor="ctr"/>
        <a:p>
          <a:pPr algn="ctr">
            <a:defRPr/>
          </a:pPr>
          <a:r>
            <a:rPr lang="en-US" cap="none" sz="1400" b="1" i="0" u="none" baseline="0">
              <a:solidFill>
                <a:srgbClr val="000000"/>
              </a:solidFill>
            </a:rPr>
            <a:t>×</a:t>
          </a:r>
        </a:p>
      </xdr:txBody>
    </xdr:sp>
    <xdr:clientData/>
  </xdr:twoCellAnchor>
  <xdr:twoCellAnchor>
    <xdr:from>
      <xdr:col>4</xdr:col>
      <xdr:colOff>628650</xdr:colOff>
      <xdr:row>45</xdr:row>
      <xdr:rowOff>114300</xdr:rowOff>
    </xdr:from>
    <xdr:to>
      <xdr:col>7</xdr:col>
      <xdr:colOff>561975</xdr:colOff>
      <xdr:row>48</xdr:row>
      <xdr:rowOff>152400</xdr:rowOff>
    </xdr:to>
    <xdr:sp>
      <xdr:nvSpPr>
        <xdr:cNvPr id="24" name="Text Box 24"/>
        <xdr:cNvSpPr txBox="1">
          <a:spLocks noChangeArrowheads="1"/>
        </xdr:cNvSpPr>
      </xdr:nvSpPr>
      <xdr:spPr>
        <a:xfrm>
          <a:off x="3714750" y="9972675"/>
          <a:ext cx="2247900" cy="581025"/>
        </a:xfrm>
        <a:prstGeom prst="rect">
          <a:avLst/>
        </a:prstGeom>
        <a:noFill/>
        <a:ln w="19050" cmpd="sng">
          <a:solidFill>
            <a:srgbClr val="000000"/>
          </a:solidFill>
          <a:prstDash val="sysDash"/>
          <a:headEnd type="none"/>
          <a:tailEnd type="none"/>
        </a:ln>
      </xdr:spPr>
      <xdr:txBody>
        <a:bodyPr vertOverflow="clip" wrap="square" lIns="27432" tIns="18288" rIns="0" bIns="18288" anchor="ctr"/>
        <a:p>
          <a:pPr algn="l">
            <a:defRPr/>
          </a:pPr>
          <a:r>
            <a:rPr lang="en-US" cap="none" sz="1200" b="0" i="0" u="none" baseline="0">
              <a:solidFill>
                <a:srgbClr val="000000"/>
              </a:solidFill>
              <a:latin typeface="HG創英角ｺﾞｼｯｸUB"/>
              <a:ea typeface="HG創英角ｺﾞｼｯｸUB"/>
              <a:cs typeface="HG創英角ｺﾞｼｯｸUB"/>
            </a:rPr>
            <a:t>Ａ：上流ＭＨからの距離</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Ｂ：取付管口径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Ｃ：取付管延長</a:t>
          </a:r>
        </a:p>
      </xdr:txBody>
    </xdr:sp>
    <xdr:clientData/>
  </xdr:twoCellAnchor>
  <xdr:twoCellAnchor>
    <xdr:from>
      <xdr:col>3</xdr:col>
      <xdr:colOff>485775</xdr:colOff>
      <xdr:row>42</xdr:row>
      <xdr:rowOff>76200</xdr:rowOff>
    </xdr:from>
    <xdr:to>
      <xdr:col>4</xdr:col>
      <xdr:colOff>304800</xdr:colOff>
      <xdr:row>49</xdr:row>
      <xdr:rowOff>0</xdr:rowOff>
    </xdr:to>
    <xdr:sp>
      <xdr:nvSpPr>
        <xdr:cNvPr id="25" name="Text Box 25"/>
        <xdr:cNvSpPr txBox="1">
          <a:spLocks noChangeArrowheads="1"/>
        </xdr:cNvSpPr>
      </xdr:nvSpPr>
      <xdr:spPr>
        <a:xfrm>
          <a:off x="2800350" y="9391650"/>
          <a:ext cx="590550" cy="1314450"/>
        </a:xfrm>
        <a:prstGeom prst="rect">
          <a:avLst/>
        </a:prstGeom>
        <a:noFill/>
        <a:ln w="9525" cmpd="sng">
          <a:noFill/>
        </a:ln>
      </xdr:spPr>
      <xdr:txBody>
        <a:bodyPr vertOverflow="clip" wrap="square" lIns="27432" tIns="27432" rIns="27432" bIns="27432" anchor="ctr" vert="vert270"/>
        <a:p>
          <a:pPr algn="ctr">
            <a:defRPr/>
          </a:pPr>
          <a:r>
            <a:rPr lang="en-US" cap="none" sz="1200" b="1" i="0" u="none" baseline="0">
              <a:solidFill>
                <a:srgbClr val="000000"/>
              </a:solidFill>
              <a:latin typeface="Times New Roman"/>
              <a:ea typeface="Times New Roman"/>
              <a:cs typeface="Times New Roman"/>
            </a:rPr>
            <a:t>A</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Times New Roman"/>
              <a:ea typeface="Times New Roman"/>
              <a:cs typeface="Times New Roman"/>
            </a:rPr>
            <a:t>B</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Times New Roman"/>
              <a:ea typeface="Times New Roman"/>
              <a:cs typeface="Times New Roman"/>
            </a:rPr>
            <a:t>C
</a:t>
          </a:r>
          <a:r>
            <a:rPr lang="en-US" cap="none" sz="1200" b="1" i="0" u="none" baseline="0">
              <a:solidFill>
                <a:srgbClr val="000000"/>
              </a:solidFill>
              <a:latin typeface="Times New Roman"/>
              <a:ea typeface="Times New Roman"/>
              <a:cs typeface="Times New Roman"/>
            </a:rPr>
            <a:t>00.0</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Times New Roman"/>
              <a:ea typeface="Times New Roman"/>
              <a:cs typeface="Times New Roman"/>
            </a:rPr>
            <a:t>φ125</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Times New Roman"/>
              <a:ea typeface="Times New Roman"/>
              <a:cs typeface="Times New Roman"/>
            </a:rPr>
            <a:t>0.0</a:t>
          </a:r>
        </a:p>
      </xdr:txBody>
    </xdr:sp>
    <xdr:clientData/>
  </xdr:twoCellAnchor>
  <xdr:twoCellAnchor>
    <xdr:from>
      <xdr:col>4</xdr:col>
      <xdr:colOff>352425</xdr:colOff>
      <xdr:row>44</xdr:row>
      <xdr:rowOff>152400</xdr:rowOff>
    </xdr:from>
    <xdr:to>
      <xdr:col>5</xdr:col>
      <xdr:colOff>342900</xdr:colOff>
      <xdr:row>45</xdr:row>
      <xdr:rowOff>66675</xdr:rowOff>
    </xdr:to>
    <xdr:sp>
      <xdr:nvSpPr>
        <xdr:cNvPr id="26" name="Line 26"/>
        <xdr:cNvSpPr>
          <a:spLocks/>
        </xdr:cNvSpPr>
      </xdr:nvSpPr>
      <xdr:spPr>
        <a:xfrm>
          <a:off x="3438525" y="9829800"/>
          <a:ext cx="762000" cy="9525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180975</xdr:colOff>
      <xdr:row>23</xdr:row>
      <xdr:rowOff>38100</xdr:rowOff>
    </xdr:from>
    <xdr:to>
      <xdr:col>4</xdr:col>
      <xdr:colOff>390525</xdr:colOff>
      <xdr:row>27</xdr:row>
      <xdr:rowOff>57150</xdr:rowOff>
    </xdr:to>
    <xdr:sp>
      <xdr:nvSpPr>
        <xdr:cNvPr id="27" name="Text Box 27"/>
        <xdr:cNvSpPr txBox="1">
          <a:spLocks noChangeArrowheads="1"/>
        </xdr:cNvSpPr>
      </xdr:nvSpPr>
      <xdr:spPr>
        <a:xfrm>
          <a:off x="180975" y="5753100"/>
          <a:ext cx="3295650" cy="704850"/>
        </a:xfrm>
        <a:prstGeom prst="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上下水道部が管理している竣工図面の番号を記入してください。</a:t>
          </a:r>
        </a:p>
      </xdr:txBody>
    </xdr:sp>
    <xdr:clientData/>
  </xdr:twoCellAnchor>
  <xdr:twoCellAnchor>
    <xdr:from>
      <xdr:col>2</xdr:col>
      <xdr:colOff>333375</xdr:colOff>
      <xdr:row>27</xdr:row>
      <xdr:rowOff>0</xdr:rowOff>
    </xdr:from>
    <xdr:to>
      <xdr:col>5</xdr:col>
      <xdr:colOff>38100</xdr:colOff>
      <xdr:row>30</xdr:row>
      <xdr:rowOff>180975</xdr:rowOff>
    </xdr:to>
    <xdr:sp>
      <xdr:nvSpPr>
        <xdr:cNvPr id="28" name="Line 28"/>
        <xdr:cNvSpPr>
          <a:spLocks/>
        </xdr:cNvSpPr>
      </xdr:nvSpPr>
      <xdr:spPr>
        <a:xfrm>
          <a:off x="1876425" y="6400800"/>
          <a:ext cx="2019300"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20</xdr:row>
      <xdr:rowOff>85725</xdr:rowOff>
    </xdr:from>
    <xdr:to>
      <xdr:col>9</xdr:col>
      <xdr:colOff>771525</xdr:colOff>
      <xdr:row>25</xdr:row>
      <xdr:rowOff>962025</xdr:rowOff>
    </xdr:to>
    <xdr:sp>
      <xdr:nvSpPr>
        <xdr:cNvPr id="1" name="Rectangle 1"/>
        <xdr:cNvSpPr>
          <a:spLocks/>
        </xdr:cNvSpPr>
      </xdr:nvSpPr>
      <xdr:spPr>
        <a:xfrm>
          <a:off x="2505075" y="4514850"/>
          <a:ext cx="5581650" cy="19240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rPr>
            <a:t>下水道施設の場合</a:t>
          </a:r>
          <a:r>
            <a:rPr lang="en-US" cap="none" sz="1200" b="0" i="0" u="none" baseline="0">
              <a:solidFill>
                <a:srgbClr val="000000"/>
              </a:solidFill>
            </a:rPr>
            <a:t>
</a:t>
          </a:r>
          <a:r>
            <a:rPr lang="en-US" cap="none" sz="1200" b="0" i="0" u="none" baseline="0">
              <a:solidFill>
                <a:srgbClr val="000000"/>
              </a:solidFill>
            </a:rPr>
            <a:t>　　下水道本管</a:t>
          </a:r>
          <a:r>
            <a:rPr lang="en-US" cap="none" sz="1200" b="0" i="0" u="none" baseline="0">
              <a:solidFill>
                <a:srgbClr val="000000"/>
              </a:solidFill>
            </a:rPr>
            <a:t>φ</a:t>
          </a:r>
          <a:r>
            <a:rPr lang="en-US" cap="none" sz="1200" b="0" i="0" u="none" baseline="0">
              <a:solidFill>
                <a:srgbClr val="000000"/>
              </a:solidFill>
            </a:rPr>
            <a:t>○○○　Ｌ＝○○○．○○ｍ</a:t>
          </a:r>
          <a:r>
            <a:rPr lang="en-US" cap="none" sz="1200" b="0" i="0" u="none" baseline="0">
              <a:solidFill>
                <a:srgbClr val="000000"/>
              </a:solidFill>
            </a:rPr>
            <a:t>
</a:t>
          </a:r>
          <a:r>
            <a:rPr lang="en-US" cap="none" sz="1200" b="0" i="0" u="none" baseline="0">
              <a:solidFill>
                <a:srgbClr val="000000"/>
              </a:solidFill>
            </a:rPr>
            <a:t>　　下水道取付管</a:t>
          </a:r>
          <a:r>
            <a:rPr lang="en-US" cap="none" sz="1200" b="0" i="0" u="none" baseline="0">
              <a:solidFill>
                <a:srgbClr val="000000"/>
              </a:solidFill>
            </a:rPr>
            <a:t>φ</a:t>
          </a:r>
          <a:r>
            <a:rPr lang="en-US" cap="none" sz="1200" b="0" i="0" u="none" baseline="0">
              <a:solidFill>
                <a:srgbClr val="000000"/>
              </a:solidFill>
            </a:rPr>
            <a:t>○○○　○○箇所</a:t>
          </a:r>
          <a:r>
            <a:rPr lang="en-US" cap="none" sz="1200" b="0" i="0" u="none" baseline="0">
              <a:solidFill>
                <a:srgbClr val="000000"/>
              </a:solidFill>
            </a:rPr>
            <a:t>
</a:t>
          </a:r>
          <a:r>
            <a:rPr lang="en-US" cap="none" sz="1200" b="0" i="0" u="none" baseline="0">
              <a:solidFill>
                <a:srgbClr val="000000"/>
              </a:solidFill>
            </a:rPr>
            <a:t>　　○号マンホール　○○箇所</a:t>
          </a:r>
          <a:r>
            <a:rPr lang="en-US" cap="none" sz="1200" b="0" i="0" u="none" baseline="0">
              <a:solidFill>
                <a:srgbClr val="000000"/>
              </a:solidFill>
            </a:rPr>
            <a:t>
</a:t>
          </a:r>
          <a:r>
            <a:rPr lang="en-US" cap="none" sz="1200" b="0" i="0" u="none" baseline="0">
              <a:solidFill>
                <a:srgbClr val="000000"/>
              </a:solidFill>
            </a:rPr>
            <a:t>　　ボックスカルバート　幅×高さ　Ｌ＝○○○．○○ｍ</a:t>
          </a:r>
          <a:r>
            <a:rPr lang="en-US" cap="none" sz="1200" b="0" i="0" u="none" baseline="0">
              <a:solidFill>
                <a:srgbClr val="000000"/>
              </a:solidFill>
            </a:rPr>
            <a:t>
</a:t>
          </a:r>
          <a:r>
            <a:rPr lang="en-US" cap="none" sz="1200" b="0" i="0" u="none" baseline="0">
              <a:solidFill>
                <a:srgbClr val="000000"/>
              </a:solidFill>
            </a:rPr>
            <a:t>　　雨水桝　幅×幅×高さ　○○箇所</a:t>
          </a:r>
          <a:r>
            <a:rPr lang="en-US" cap="none" sz="1200" b="0" i="0" u="none" baseline="0">
              <a:solidFill>
                <a:srgbClr val="000000"/>
              </a:solidFill>
            </a:rPr>
            <a:t>
</a:t>
          </a:r>
          <a:r>
            <a:rPr lang="en-US" cap="none" sz="1200" b="0" i="0" u="none" baseline="0">
              <a:solidFill>
                <a:srgbClr val="000000"/>
              </a:solidFill>
            </a:rPr>
            <a:t>土地の場合</a:t>
          </a:r>
          <a:r>
            <a:rPr lang="en-US" cap="none" sz="1200" b="0" i="0" u="none" baseline="0">
              <a:solidFill>
                <a:srgbClr val="000000"/>
              </a:solidFill>
            </a:rPr>
            <a:t>
</a:t>
          </a:r>
          <a:r>
            <a:rPr lang="en-US" cap="none" sz="1200" b="0" i="0" u="none" baseline="0">
              <a:solidFill>
                <a:srgbClr val="000000"/>
              </a:solidFill>
            </a:rPr>
            <a:t>　　土地　地目　○○㎡</a:t>
          </a:r>
        </a:p>
      </xdr:txBody>
    </xdr:sp>
    <xdr:clientData/>
  </xdr:twoCellAnchor>
  <xdr:twoCellAnchor>
    <xdr:from>
      <xdr:col>8</xdr:col>
      <xdr:colOff>228600</xdr:colOff>
      <xdr:row>26</xdr:row>
      <xdr:rowOff>47625</xdr:rowOff>
    </xdr:from>
    <xdr:to>
      <xdr:col>9</xdr:col>
      <xdr:colOff>85725</xdr:colOff>
      <xdr:row>26</xdr:row>
      <xdr:rowOff>352425</xdr:rowOff>
    </xdr:to>
    <xdr:sp>
      <xdr:nvSpPr>
        <xdr:cNvPr id="2" name="Oval 2"/>
        <xdr:cNvSpPr>
          <a:spLocks/>
        </xdr:cNvSpPr>
      </xdr:nvSpPr>
      <xdr:spPr>
        <a:xfrm>
          <a:off x="6724650" y="6562725"/>
          <a:ext cx="676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57150</xdr:colOff>
      <xdr:row>29</xdr:row>
      <xdr:rowOff>66675</xdr:rowOff>
    </xdr:from>
    <xdr:to>
      <xdr:col>9</xdr:col>
      <xdr:colOff>752475</xdr:colOff>
      <xdr:row>31</xdr:row>
      <xdr:rowOff>371475</xdr:rowOff>
    </xdr:to>
    <xdr:sp>
      <xdr:nvSpPr>
        <xdr:cNvPr id="3" name="Rectangle 3"/>
        <xdr:cNvSpPr>
          <a:spLocks/>
        </xdr:cNvSpPr>
      </xdr:nvSpPr>
      <xdr:spPr>
        <a:xfrm>
          <a:off x="2457450" y="7743825"/>
          <a:ext cx="5610225" cy="7239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添付資料</a:t>
          </a:r>
          <a:r>
            <a:rPr lang="en-US" cap="none" sz="1200" b="0" i="0" u="none" baseline="0">
              <a:solidFill>
                <a:srgbClr val="FF0000"/>
              </a:solidFill>
            </a:rPr>
            <a:t>
</a:t>
          </a:r>
          <a:r>
            <a:rPr lang="en-US" cap="none" sz="1200" b="0" i="0" u="none" baseline="0">
              <a:solidFill>
                <a:srgbClr val="FF0000"/>
              </a:solidFill>
            </a:rPr>
            <a:t>　寄附物件の取得価格が確認できるもの</a:t>
          </a:r>
          <a:r>
            <a:rPr lang="en-US" cap="none" sz="1200" b="0" i="0" u="none" baseline="0">
              <a:solidFill>
                <a:srgbClr val="FF0000"/>
              </a:solidFill>
            </a:rPr>
            <a:t>
</a:t>
          </a:r>
          <a:r>
            <a:rPr lang="en-US" cap="none" sz="1200" b="0" i="0" u="none" baseline="0">
              <a:solidFill>
                <a:srgbClr val="FF0000"/>
              </a:solidFill>
            </a:rPr>
            <a:t>　　下水道施設の場合・・・領収書等の写し及び内訳書等</a:t>
          </a:r>
          <a:r>
            <a:rPr lang="en-US" cap="none" sz="1200" b="0" i="0" u="none" baseline="0">
              <a:solidFill>
                <a:srgbClr val="FF0000"/>
              </a:solidFill>
            </a:rPr>
            <a:t>
</a:t>
          </a:r>
          <a:r>
            <a:rPr lang="en-US" cap="none" sz="1200" b="0" i="0" u="none" baseline="0">
              <a:solidFill>
                <a:srgbClr val="FF0000"/>
              </a:solidFill>
            </a:rPr>
            <a:t>　　土地の場合・・・売買契約書の写し等</a:t>
          </a:r>
        </a:p>
      </xdr:txBody>
    </xdr:sp>
    <xdr:clientData/>
  </xdr:twoCellAnchor>
  <xdr:twoCellAnchor>
    <xdr:from>
      <xdr:col>8</xdr:col>
      <xdr:colOff>571500</xdr:colOff>
      <xdr:row>6</xdr:row>
      <xdr:rowOff>28575</xdr:rowOff>
    </xdr:from>
    <xdr:to>
      <xdr:col>9</xdr:col>
      <xdr:colOff>152400</xdr:colOff>
      <xdr:row>9</xdr:row>
      <xdr:rowOff>0</xdr:rowOff>
    </xdr:to>
    <xdr:sp>
      <xdr:nvSpPr>
        <xdr:cNvPr id="4" name="Oval 4"/>
        <xdr:cNvSpPr>
          <a:spLocks/>
        </xdr:cNvSpPr>
      </xdr:nvSpPr>
      <xdr:spPr>
        <a:xfrm>
          <a:off x="7067550" y="1171575"/>
          <a:ext cx="400050" cy="5238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浜</a:t>
          </a:r>
          <a:r>
            <a:rPr lang="en-US" cap="none" sz="1100" b="0" i="0" u="none" baseline="0">
              <a:solidFill>
                <a:srgbClr val="000000"/>
              </a:solidFill>
            </a:rPr>
            <a:t>
</a:t>
          </a:r>
          <a:r>
            <a:rPr lang="en-US" cap="none" sz="1100" b="0" i="0" u="none" baseline="0">
              <a:solidFill>
                <a:srgbClr val="000000"/>
              </a:solidFill>
            </a:rPr>
            <a:t>松</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xdr:row>
      <xdr:rowOff>19050</xdr:rowOff>
    </xdr:from>
    <xdr:to>
      <xdr:col>10</xdr:col>
      <xdr:colOff>1247775</xdr:colOff>
      <xdr:row>12</xdr:row>
      <xdr:rowOff>0</xdr:rowOff>
    </xdr:to>
    <xdr:sp>
      <xdr:nvSpPr>
        <xdr:cNvPr id="1" name="Text Box 1"/>
        <xdr:cNvSpPr txBox="1">
          <a:spLocks noChangeArrowheads="1"/>
        </xdr:cNvSpPr>
      </xdr:nvSpPr>
      <xdr:spPr>
        <a:xfrm>
          <a:off x="85725" y="3181350"/>
          <a:ext cx="7886700" cy="3238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許可を受けた道路の占用の許可に係る事項について変更したので、次のとおり届け出ます。</a:t>
          </a:r>
        </a:p>
      </xdr:txBody>
    </xdr:sp>
    <xdr:clientData/>
  </xdr:twoCellAnchor>
  <xdr:twoCellAnchor>
    <xdr:from>
      <xdr:col>8</xdr:col>
      <xdr:colOff>609600</xdr:colOff>
      <xdr:row>13</xdr:row>
      <xdr:rowOff>66675</xdr:rowOff>
    </xdr:from>
    <xdr:to>
      <xdr:col>10</xdr:col>
      <xdr:colOff>1247775</xdr:colOff>
      <xdr:row>13</xdr:row>
      <xdr:rowOff>304800</xdr:rowOff>
    </xdr:to>
    <xdr:sp>
      <xdr:nvSpPr>
        <xdr:cNvPr id="2" name="AutoShape 2"/>
        <xdr:cNvSpPr>
          <a:spLocks/>
        </xdr:cNvSpPr>
      </xdr:nvSpPr>
      <xdr:spPr>
        <a:xfrm>
          <a:off x="5619750" y="3800475"/>
          <a:ext cx="2352675" cy="238125"/>
        </a:xfrm>
        <a:prstGeom prst="borderCallout2">
          <a:avLst>
            <a:gd name="adj1" fmla="val -76263"/>
            <a:gd name="adj2" fmla="val 194000"/>
            <a:gd name="adj3" fmla="val -2000"/>
            <a:gd name="adj4" fmla="val -54041"/>
            <a:gd name="adj5" fmla="val -2000"/>
          </a:avLst>
        </a:prstGeom>
        <a:noFill/>
        <a:ln w="9525" cmpd="sng">
          <a:solidFill>
            <a:srgbClr val="000000"/>
          </a:solidFill>
          <a:headEnd type="stealth"/>
          <a:tailEnd type="none"/>
        </a:ln>
      </xdr:spPr>
      <xdr:txBody>
        <a:bodyPr vertOverflow="clip" wrap="square" lIns="27432" tIns="18288" rIns="27432" bIns="18288" anchor="ctr"/>
        <a:p>
          <a:pPr algn="ctr">
            <a:defRPr/>
          </a:pPr>
          <a:r>
            <a:rPr lang="en-US" cap="none" sz="1100" b="0" i="0" u="none" baseline="0">
              <a:solidFill>
                <a:srgbClr val="000000"/>
              </a:solidFill>
            </a:rPr>
            <a:t>道路占用許可書番号を記入</a:t>
          </a:r>
        </a:p>
      </xdr:txBody>
    </xdr:sp>
    <xdr:clientData/>
  </xdr:twoCellAnchor>
  <xdr:twoCellAnchor>
    <xdr:from>
      <xdr:col>10</xdr:col>
      <xdr:colOff>0</xdr:colOff>
      <xdr:row>20</xdr:row>
      <xdr:rowOff>85725</xdr:rowOff>
    </xdr:from>
    <xdr:to>
      <xdr:col>10</xdr:col>
      <xdr:colOff>438150</xdr:colOff>
      <xdr:row>20</xdr:row>
      <xdr:rowOff>533400</xdr:rowOff>
    </xdr:to>
    <xdr:sp>
      <xdr:nvSpPr>
        <xdr:cNvPr id="3" name="Oval 3"/>
        <xdr:cNvSpPr>
          <a:spLocks/>
        </xdr:cNvSpPr>
      </xdr:nvSpPr>
      <xdr:spPr>
        <a:xfrm>
          <a:off x="6724650" y="7134225"/>
          <a:ext cx="438150" cy="4476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浜</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松</a:t>
          </a:r>
        </a:p>
      </xdr:txBody>
    </xdr:sp>
    <xdr:clientData/>
  </xdr:twoCellAnchor>
  <xdr:twoCellAnchor>
    <xdr:from>
      <xdr:col>8</xdr:col>
      <xdr:colOff>95250</xdr:colOff>
      <xdr:row>23</xdr:row>
      <xdr:rowOff>485775</xdr:rowOff>
    </xdr:from>
    <xdr:to>
      <xdr:col>10</xdr:col>
      <xdr:colOff>866775</xdr:colOff>
      <xdr:row>23</xdr:row>
      <xdr:rowOff>742950</xdr:rowOff>
    </xdr:to>
    <xdr:sp>
      <xdr:nvSpPr>
        <xdr:cNvPr id="4" name="Text Box 4"/>
        <xdr:cNvSpPr txBox="1">
          <a:spLocks noChangeArrowheads="1"/>
        </xdr:cNvSpPr>
      </xdr:nvSpPr>
      <xdr:spPr>
        <a:xfrm>
          <a:off x="5105400" y="9363075"/>
          <a:ext cx="2486025" cy="257175"/>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TT-JTCウインM9"/>
              <a:ea typeface="TT-JTCウインM9"/>
              <a:cs typeface="TT-JTCウインM9"/>
            </a:rPr>
            <a:t>※</a:t>
          </a:r>
          <a:r>
            <a:rPr lang="en-US" cap="none" sz="1200" b="0" i="0" u="none" baseline="0">
              <a:solidFill>
                <a:srgbClr val="000000"/>
              </a:solidFill>
              <a:latin typeface="ＭＳ Ｐゴシック"/>
              <a:ea typeface="ＭＳ Ｐゴシック"/>
              <a:cs typeface="ＭＳ Ｐゴシック"/>
            </a:rPr>
            <a:t>記入しないで下さい。</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11</xdr:row>
      <xdr:rowOff>19050</xdr:rowOff>
    </xdr:from>
    <xdr:to>
      <xdr:col>10</xdr:col>
      <xdr:colOff>1247775</xdr:colOff>
      <xdr:row>12</xdr:row>
      <xdr:rowOff>0</xdr:rowOff>
    </xdr:to>
    <xdr:sp>
      <xdr:nvSpPr>
        <xdr:cNvPr id="1" name="Text Box 1"/>
        <xdr:cNvSpPr txBox="1">
          <a:spLocks noChangeArrowheads="1"/>
        </xdr:cNvSpPr>
      </xdr:nvSpPr>
      <xdr:spPr>
        <a:xfrm>
          <a:off x="85725" y="3181350"/>
          <a:ext cx="7886700" cy="3238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明朝"/>
              <a:ea typeface="ＭＳ 明朝"/>
              <a:cs typeface="ＭＳ 明朝"/>
            </a:rPr>
            <a:t>許可を受けた道路の占用の許可に係る事項について変更したので，次のとおり届け出ます。</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8</xdr:row>
      <xdr:rowOff>142875</xdr:rowOff>
    </xdr:from>
    <xdr:to>
      <xdr:col>7</xdr:col>
      <xdr:colOff>495300</xdr:colOff>
      <xdr:row>10</xdr:row>
      <xdr:rowOff>209550</xdr:rowOff>
    </xdr:to>
    <xdr:sp>
      <xdr:nvSpPr>
        <xdr:cNvPr id="1" name="Oval 1"/>
        <xdr:cNvSpPr>
          <a:spLocks/>
        </xdr:cNvSpPr>
      </xdr:nvSpPr>
      <xdr:spPr>
        <a:xfrm>
          <a:off x="7400925" y="1857375"/>
          <a:ext cx="438150" cy="523875"/>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浜</a:t>
          </a:r>
          <a:r>
            <a:rPr lang="en-US" cap="none" sz="1100" b="0" i="0" u="none" baseline="0">
              <a:solidFill>
                <a:srgbClr val="000000"/>
              </a:solidFill>
            </a:rPr>
            <a:t>
</a:t>
          </a:r>
          <a:r>
            <a:rPr lang="en-US" cap="none" sz="1100" b="0" i="0" u="none" baseline="0">
              <a:solidFill>
                <a:srgbClr val="000000"/>
              </a:solidFill>
            </a:rPr>
            <a:t>松</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7</xdr:row>
      <xdr:rowOff>200025</xdr:rowOff>
    </xdr:from>
    <xdr:to>
      <xdr:col>9</xdr:col>
      <xdr:colOff>438150</xdr:colOff>
      <xdr:row>9</xdr:row>
      <xdr:rowOff>85725</xdr:rowOff>
    </xdr:to>
    <xdr:sp>
      <xdr:nvSpPr>
        <xdr:cNvPr id="1" name="Oval 1"/>
        <xdr:cNvSpPr>
          <a:spLocks/>
        </xdr:cNvSpPr>
      </xdr:nvSpPr>
      <xdr:spPr>
        <a:xfrm>
          <a:off x="6629400" y="2219325"/>
          <a:ext cx="419100" cy="4953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浜</a:t>
          </a:r>
          <a:r>
            <a:rPr lang="en-US" cap="none" sz="1000" b="0" i="0" u="none" baseline="0">
              <a:solidFill>
                <a:srgbClr val="000000"/>
              </a:solidFill>
            </a:rPr>
            <a:t>
</a:t>
          </a:r>
          <a:r>
            <a:rPr lang="en-US" cap="none" sz="1000" b="0" i="0" u="none" baseline="0">
              <a:solidFill>
                <a:srgbClr val="000000"/>
              </a:solidFill>
            </a:rPr>
            <a:t>松</a:t>
          </a:r>
        </a:p>
      </xdr:txBody>
    </xdr:sp>
    <xdr:clientData/>
  </xdr:twoCellAnchor>
  <xdr:twoCellAnchor>
    <xdr:from>
      <xdr:col>3</xdr:col>
      <xdr:colOff>142875</xdr:colOff>
      <xdr:row>18</xdr:row>
      <xdr:rowOff>390525</xdr:rowOff>
    </xdr:from>
    <xdr:to>
      <xdr:col>9</xdr:col>
      <xdr:colOff>876300</xdr:colOff>
      <xdr:row>21</xdr:row>
      <xdr:rowOff>276225</xdr:rowOff>
    </xdr:to>
    <xdr:sp>
      <xdr:nvSpPr>
        <xdr:cNvPr id="2" name="Text Box 2"/>
        <xdr:cNvSpPr txBox="1">
          <a:spLocks noChangeArrowheads="1"/>
        </xdr:cNvSpPr>
      </xdr:nvSpPr>
      <xdr:spPr>
        <a:xfrm>
          <a:off x="2314575" y="5953125"/>
          <a:ext cx="5172075" cy="16002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HG創英角ｺﾞｼｯｸUB"/>
              <a:ea typeface="HG創英角ｺﾞｼｯｸUB"/>
              <a:cs typeface="HG創英角ｺﾞｼｯｸUB"/>
            </a:rPr>
            <a:t>≪</a:t>
          </a:r>
          <a:r>
            <a:rPr lang="en-US" cap="none" sz="1200" b="0" i="0" u="none" baseline="0">
              <a:solidFill>
                <a:srgbClr val="000000"/>
              </a:solidFill>
              <a:latin typeface="HG創英角ｺﾞｼｯｸUB"/>
              <a:ea typeface="HG創英角ｺﾞｼｯｸUB"/>
              <a:cs typeface="HG創英角ｺﾞｼｯｸUB"/>
            </a:rPr>
            <a:t>記入例</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・下水道本管設置工：</a:t>
          </a:r>
          <a:r>
            <a:rPr lang="en-US" cap="none" sz="1200" b="0" i="0" u="none" baseline="0">
              <a:solidFill>
                <a:srgbClr val="000000"/>
              </a:solidFill>
              <a:latin typeface="HG創英角ｺﾞｼｯｸUB"/>
              <a:ea typeface="HG創英角ｺﾞｼｯｸUB"/>
              <a:cs typeface="HG創英角ｺﾞｼｯｸUB"/>
            </a:rPr>
            <a:t>VUφ</a:t>
          </a:r>
          <a:r>
            <a:rPr lang="en-US" cap="none" sz="1200" b="0" i="0" u="none" baseline="0">
              <a:solidFill>
                <a:srgbClr val="000000"/>
              </a:solidFill>
              <a:latin typeface="HG創英角ｺﾞｼｯｸUB"/>
              <a:ea typeface="HG創英角ｺﾞｼｯｸUB"/>
              <a:cs typeface="HG創英角ｺﾞｼｯｸUB"/>
            </a:rPr>
            <a:t>２００㎜　　　○○○．○○ｍ</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・マンホール設置工：組立１号ﾏﾝﾎｰﾙ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　基</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・汚水取付管設置工：</a:t>
          </a:r>
          <a:r>
            <a:rPr lang="en-US" cap="none" sz="1200" b="0" i="0" u="none" baseline="0">
              <a:solidFill>
                <a:srgbClr val="000000"/>
              </a:solidFill>
              <a:latin typeface="HG創英角ｺﾞｼｯｸUB"/>
              <a:ea typeface="HG創英角ｺﾞｼｯｸUB"/>
              <a:cs typeface="HG創英角ｺﾞｼｯｸUB"/>
            </a:rPr>
            <a:t>VUφ</a:t>
          </a:r>
          <a:r>
            <a:rPr lang="en-US" cap="none" sz="1200" b="0" i="0" u="none" baseline="0">
              <a:solidFill>
                <a:srgbClr val="000000"/>
              </a:solidFill>
              <a:latin typeface="HG創英角ｺﾞｼｯｸUB"/>
              <a:ea typeface="HG創英角ｺﾞｼｯｸUB"/>
              <a:cs typeface="HG創英角ｺﾞｼｯｸUB"/>
            </a:rPr>
            <a:t>１００㎜　　　　　　○○箇所　　</a:t>
          </a:r>
        </a:p>
      </xdr:txBody>
    </xdr:sp>
    <xdr:clientData/>
  </xdr:twoCellAnchor>
  <xdr:twoCellAnchor>
    <xdr:from>
      <xdr:col>4</xdr:col>
      <xdr:colOff>238125</xdr:colOff>
      <xdr:row>23</xdr:row>
      <xdr:rowOff>142875</xdr:rowOff>
    </xdr:from>
    <xdr:to>
      <xdr:col>9</xdr:col>
      <xdr:colOff>895350</xdr:colOff>
      <xdr:row>23</xdr:row>
      <xdr:rowOff>523875</xdr:rowOff>
    </xdr:to>
    <xdr:sp>
      <xdr:nvSpPr>
        <xdr:cNvPr id="3" name="Text Box 3"/>
        <xdr:cNvSpPr txBox="1">
          <a:spLocks noChangeArrowheads="1"/>
        </xdr:cNvSpPr>
      </xdr:nvSpPr>
      <xdr:spPr>
        <a:xfrm>
          <a:off x="3228975" y="8486775"/>
          <a:ext cx="4276725" cy="38100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HG創英角ｺﾞｼｯｸUB"/>
              <a:ea typeface="HG創英角ｺﾞｼｯｸUB"/>
              <a:cs typeface="HG創英角ｺﾞｼｯｸUB"/>
            </a:rPr>
            <a:t>※</a:t>
          </a:r>
          <a:r>
            <a:rPr lang="en-US" cap="none" sz="1000" b="0" i="0" u="none" baseline="0">
              <a:solidFill>
                <a:srgbClr val="000000"/>
              </a:solidFill>
              <a:latin typeface="HG創英角ｺﾞｼｯｸUB"/>
              <a:ea typeface="HG創英角ｺﾞｼｯｸUB"/>
              <a:cs typeface="HG創英角ｺﾞｼｯｸUB"/>
            </a:rPr>
            <a:t>申請代理人等，申請内容の問合せ先となる申請代理人等</a:t>
          </a:r>
          <a:r>
            <a:rPr lang="en-US" cap="none" sz="1000" b="0" i="0" u="none" baseline="0">
              <a:solidFill>
                <a:srgbClr val="000000"/>
              </a:solidFill>
              <a:latin typeface="HG創英角ｺﾞｼｯｸUB"/>
              <a:ea typeface="HG創英角ｺﾞｼｯｸUB"/>
              <a:cs typeface="HG創英角ｺﾞｼｯｸUB"/>
            </a:rPr>
            <a:t>
</a:t>
          </a:r>
          <a:r>
            <a:rPr lang="en-US" cap="none" sz="1000" b="0" i="0" u="none" baseline="0">
              <a:solidFill>
                <a:srgbClr val="000000"/>
              </a:solidFill>
              <a:latin typeface="HG創英角ｺﾞｼｯｸUB"/>
              <a:ea typeface="HG創英角ｺﾞｼｯｸUB"/>
              <a:cs typeface="HG創英角ｺﾞｼｯｸUB"/>
            </a:rPr>
            <a:t>　の者の住所・氏名を記入してください。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14</xdr:row>
      <xdr:rowOff>28575</xdr:rowOff>
    </xdr:from>
    <xdr:to>
      <xdr:col>7</xdr:col>
      <xdr:colOff>104775</xdr:colOff>
      <xdr:row>15</xdr:row>
      <xdr:rowOff>114300</xdr:rowOff>
    </xdr:to>
    <xdr:sp>
      <xdr:nvSpPr>
        <xdr:cNvPr id="1" name="AutoShape 2"/>
        <xdr:cNvSpPr>
          <a:spLocks/>
        </xdr:cNvSpPr>
      </xdr:nvSpPr>
      <xdr:spPr>
        <a:xfrm>
          <a:off x="5143500" y="3209925"/>
          <a:ext cx="514350" cy="295275"/>
        </a:xfrm>
        <a:custGeom>
          <a:pathLst>
            <a:path h="21600" w="21600">
              <a:moveTo>
                <a:pt x="17079" y="0"/>
              </a:moveTo>
              <a:lnTo>
                <a:pt x="12558" y="4628"/>
              </a:lnTo>
              <a:lnTo>
                <a:pt x="16074" y="4628"/>
              </a:lnTo>
              <a:lnTo>
                <a:pt x="16074" y="19199"/>
              </a:lnTo>
              <a:lnTo>
                <a:pt x="0" y="19199"/>
              </a:lnTo>
              <a:lnTo>
                <a:pt x="0" y="21600"/>
              </a:lnTo>
              <a:lnTo>
                <a:pt x="18084" y="21600"/>
              </a:lnTo>
              <a:lnTo>
                <a:pt x="18084" y="4628"/>
              </a:lnTo>
              <a:lnTo>
                <a:pt x="21600" y="4628"/>
              </a:lnTo>
              <a:lnTo>
                <a:pt x="1707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447675</xdr:colOff>
      <xdr:row>19</xdr:row>
      <xdr:rowOff>28575</xdr:rowOff>
    </xdr:from>
    <xdr:to>
      <xdr:col>7</xdr:col>
      <xdr:colOff>104775</xdr:colOff>
      <xdr:row>20</xdr:row>
      <xdr:rowOff>114300</xdr:rowOff>
    </xdr:to>
    <xdr:sp>
      <xdr:nvSpPr>
        <xdr:cNvPr id="2" name="AutoShape 3"/>
        <xdr:cNvSpPr>
          <a:spLocks/>
        </xdr:cNvSpPr>
      </xdr:nvSpPr>
      <xdr:spPr>
        <a:xfrm>
          <a:off x="5143500" y="4257675"/>
          <a:ext cx="514350" cy="295275"/>
        </a:xfrm>
        <a:custGeom>
          <a:pathLst>
            <a:path h="21600" w="21600">
              <a:moveTo>
                <a:pt x="17079" y="0"/>
              </a:moveTo>
              <a:lnTo>
                <a:pt x="12558" y="4628"/>
              </a:lnTo>
              <a:lnTo>
                <a:pt x="16074" y="4628"/>
              </a:lnTo>
              <a:lnTo>
                <a:pt x="16074" y="19199"/>
              </a:lnTo>
              <a:lnTo>
                <a:pt x="0" y="19199"/>
              </a:lnTo>
              <a:lnTo>
                <a:pt x="0" y="21600"/>
              </a:lnTo>
              <a:lnTo>
                <a:pt x="18084" y="21600"/>
              </a:lnTo>
              <a:lnTo>
                <a:pt x="18084" y="4628"/>
              </a:lnTo>
              <a:lnTo>
                <a:pt x="21600" y="4628"/>
              </a:lnTo>
              <a:lnTo>
                <a:pt x="1707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10</xdr:col>
      <xdr:colOff>9525</xdr:colOff>
      <xdr:row>27</xdr:row>
      <xdr:rowOff>0</xdr:rowOff>
    </xdr:from>
    <xdr:to>
      <xdr:col>14</xdr:col>
      <xdr:colOff>590550</xdr:colOff>
      <xdr:row>47</xdr:row>
      <xdr:rowOff>19050</xdr:rowOff>
    </xdr:to>
    <xdr:pic>
      <xdr:nvPicPr>
        <xdr:cNvPr id="3" name="Picture 4" descr="KUTTER,Manning"/>
        <xdr:cNvPicPr preferRelativeResize="1">
          <a:picLocks noChangeAspect="1"/>
        </xdr:cNvPicPr>
      </xdr:nvPicPr>
      <xdr:blipFill>
        <a:blip r:embed="rId1"/>
        <a:stretch>
          <a:fillRect/>
        </a:stretch>
      </xdr:blipFill>
      <xdr:spPr>
        <a:xfrm>
          <a:off x="8134350" y="5905500"/>
          <a:ext cx="4333875" cy="4352925"/>
        </a:xfrm>
        <a:prstGeom prst="rect">
          <a:avLst/>
        </a:prstGeom>
        <a:noFill/>
        <a:ln w="9525" cmpd="sng">
          <a:noFill/>
        </a:ln>
      </xdr:spPr>
    </xdr:pic>
    <xdr:clientData/>
  </xdr:twoCellAnchor>
  <xdr:twoCellAnchor>
    <xdr:from>
      <xdr:col>3</xdr:col>
      <xdr:colOff>314325</xdr:colOff>
      <xdr:row>4</xdr:row>
      <xdr:rowOff>66675</xdr:rowOff>
    </xdr:from>
    <xdr:to>
      <xdr:col>3</xdr:col>
      <xdr:colOff>819150</xdr:colOff>
      <xdr:row>6</xdr:row>
      <xdr:rowOff>152400</xdr:rowOff>
    </xdr:to>
    <xdr:sp>
      <xdr:nvSpPr>
        <xdr:cNvPr id="4" name="AutoShape 1"/>
        <xdr:cNvSpPr>
          <a:spLocks/>
        </xdr:cNvSpPr>
      </xdr:nvSpPr>
      <xdr:spPr>
        <a:xfrm rot="10800000">
          <a:off x="2390775" y="1152525"/>
          <a:ext cx="514350" cy="504825"/>
        </a:xfrm>
        <a:custGeom>
          <a:pathLst>
            <a:path h="21600" w="21600">
              <a:moveTo>
                <a:pt x="17079" y="0"/>
              </a:moveTo>
              <a:lnTo>
                <a:pt x="12558" y="5298"/>
              </a:lnTo>
              <a:lnTo>
                <a:pt x="15070" y="5298"/>
              </a:lnTo>
              <a:lnTo>
                <a:pt x="15070" y="17053"/>
              </a:lnTo>
              <a:lnTo>
                <a:pt x="0" y="17053"/>
              </a:lnTo>
              <a:lnTo>
                <a:pt x="0" y="21600"/>
              </a:lnTo>
              <a:lnTo>
                <a:pt x="19088" y="21600"/>
              </a:lnTo>
              <a:lnTo>
                <a:pt x="19088" y="5298"/>
              </a:lnTo>
              <a:lnTo>
                <a:pt x="21600" y="5298"/>
              </a:lnTo>
              <a:lnTo>
                <a:pt x="1707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447675</xdr:colOff>
      <xdr:row>14</xdr:row>
      <xdr:rowOff>28575</xdr:rowOff>
    </xdr:from>
    <xdr:to>
      <xdr:col>7</xdr:col>
      <xdr:colOff>104775</xdr:colOff>
      <xdr:row>15</xdr:row>
      <xdr:rowOff>114300</xdr:rowOff>
    </xdr:to>
    <xdr:sp>
      <xdr:nvSpPr>
        <xdr:cNvPr id="5" name="AutoShape 2"/>
        <xdr:cNvSpPr>
          <a:spLocks/>
        </xdr:cNvSpPr>
      </xdr:nvSpPr>
      <xdr:spPr>
        <a:xfrm>
          <a:off x="5143500" y="3209925"/>
          <a:ext cx="514350" cy="295275"/>
        </a:xfrm>
        <a:custGeom>
          <a:pathLst>
            <a:path h="21600" w="21600">
              <a:moveTo>
                <a:pt x="17079" y="0"/>
              </a:moveTo>
              <a:lnTo>
                <a:pt x="12558" y="4628"/>
              </a:lnTo>
              <a:lnTo>
                <a:pt x="16074" y="4628"/>
              </a:lnTo>
              <a:lnTo>
                <a:pt x="16074" y="19199"/>
              </a:lnTo>
              <a:lnTo>
                <a:pt x="0" y="19199"/>
              </a:lnTo>
              <a:lnTo>
                <a:pt x="0" y="21600"/>
              </a:lnTo>
              <a:lnTo>
                <a:pt x="18084" y="21600"/>
              </a:lnTo>
              <a:lnTo>
                <a:pt x="18084" y="4628"/>
              </a:lnTo>
              <a:lnTo>
                <a:pt x="21600" y="4628"/>
              </a:lnTo>
              <a:lnTo>
                <a:pt x="1707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447675</xdr:colOff>
      <xdr:row>19</xdr:row>
      <xdr:rowOff>28575</xdr:rowOff>
    </xdr:from>
    <xdr:to>
      <xdr:col>7</xdr:col>
      <xdr:colOff>104775</xdr:colOff>
      <xdr:row>20</xdr:row>
      <xdr:rowOff>114300</xdr:rowOff>
    </xdr:to>
    <xdr:sp>
      <xdr:nvSpPr>
        <xdr:cNvPr id="6" name="AutoShape 3"/>
        <xdr:cNvSpPr>
          <a:spLocks/>
        </xdr:cNvSpPr>
      </xdr:nvSpPr>
      <xdr:spPr>
        <a:xfrm>
          <a:off x="5143500" y="4257675"/>
          <a:ext cx="514350" cy="295275"/>
        </a:xfrm>
        <a:custGeom>
          <a:pathLst>
            <a:path h="21600" w="21600">
              <a:moveTo>
                <a:pt x="17079" y="0"/>
              </a:moveTo>
              <a:lnTo>
                <a:pt x="12558" y="4628"/>
              </a:lnTo>
              <a:lnTo>
                <a:pt x="16074" y="4628"/>
              </a:lnTo>
              <a:lnTo>
                <a:pt x="16074" y="19199"/>
              </a:lnTo>
              <a:lnTo>
                <a:pt x="0" y="19199"/>
              </a:lnTo>
              <a:lnTo>
                <a:pt x="0" y="21600"/>
              </a:lnTo>
              <a:lnTo>
                <a:pt x="18084" y="21600"/>
              </a:lnTo>
              <a:lnTo>
                <a:pt x="18084" y="4628"/>
              </a:lnTo>
              <a:lnTo>
                <a:pt x="21600" y="4628"/>
              </a:lnTo>
              <a:lnTo>
                <a:pt x="1707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10</xdr:col>
      <xdr:colOff>0</xdr:colOff>
      <xdr:row>26</xdr:row>
      <xdr:rowOff>200025</xdr:rowOff>
    </xdr:from>
    <xdr:to>
      <xdr:col>14</xdr:col>
      <xdr:colOff>581025</xdr:colOff>
      <xdr:row>46</xdr:row>
      <xdr:rowOff>123825</xdr:rowOff>
    </xdr:to>
    <xdr:pic>
      <xdr:nvPicPr>
        <xdr:cNvPr id="7" name="Picture 4" descr="KUTTER,Manning"/>
        <xdr:cNvPicPr preferRelativeResize="1">
          <a:picLocks noChangeAspect="1"/>
        </xdr:cNvPicPr>
      </xdr:nvPicPr>
      <xdr:blipFill>
        <a:blip r:embed="rId1"/>
        <a:stretch>
          <a:fillRect/>
        </a:stretch>
      </xdr:blipFill>
      <xdr:spPr>
        <a:xfrm>
          <a:off x="8124825" y="5895975"/>
          <a:ext cx="4333875" cy="425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14</xdr:row>
      <xdr:rowOff>28575</xdr:rowOff>
    </xdr:from>
    <xdr:to>
      <xdr:col>7</xdr:col>
      <xdr:colOff>104775</xdr:colOff>
      <xdr:row>15</xdr:row>
      <xdr:rowOff>114300</xdr:rowOff>
    </xdr:to>
    <xdr:sp>
      <xdr:nvSpPr>
        <xdr:cNvPr id="1" name="AutoShape 2"/>
        <xdr:cNvSpPr>
          <a:spLocks/>
        </xdr:cNvSpPr>
      </xdr:nvSpPr>
      <xdr:spPr>
        <a:xfrm>
          <a:off x="5143500" y="3209925"/>
          <a:ext cx="514350" cy="295275"/>
        </a:xfrm>
        <a:custGeom>
          <a:pathLst>
            <a:path h="21600" w="21600">
              <a:moveTo>
                <a:pt x="17079" y="0"/>
              </a:moveTo>
              <a:lnTo>
                <a:pt x="12558" y="4628"/>
              </a:lnTo>
              <a:lnTo>
                <a:pt x="16074" y="4628"/>
              </a:lnTo>
              <a:lnTo>
                <a:pt x="16074" y="19199"/>
              </a:lnTo>
              <a:lnTo>
                <a:pt x="0" y="19199"/>
              </a:lnTo>
              <a:lnTo>
                <a:pt x="0" y="21600"/>
              </a:lnTo>
              <a:lnTo>
                <a:pt x="18084" y="21600"/>
              </a:lnTo>
              <a:lnTo>
                <a:pt x="18084" y="4628"/>
              </a:lnTo>
              <a:lnTo>
                <a:pt x="21600" y="4628"/>
              </a:lnTo>
              <a:lnTo>
                <a:pt x="1707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447675</xdr:colOff>
      <xdr:row>19</xdr:row>
      <xdr:rowOff>28575</xdr:rowOff>
    </xdr:from>
    <xdr:to>
      <xdr:col>7</xdr:col>
      <xdr:colOff>104775</xdr:colOff>
      <xdr:row>20</xdr:row>
      <xdr:rowOff>114300</xdr:rowOff>
    </xdr:to>
    <xdr:sp>
      <xdr:nvSpPr>
        <xdr:cNvPr id="2" name="AutoShape 3"/>
        <xdr:cNvSpPr>
          <a:spLocks/>
        </xdr:cNvSpPr>
      </xdr:nvSpPr>
      <xdr:spPr>
        <a:xfrm>
          <a:off x="5143500" y="4257675"/>
          <a:ext cx="514350" cy="295275"/>
        </a:xfrm>
        <a:custGeom>
          <a:pathLst>
            <a:path h="21600" w="21600">
              <a:moveTo>
                <a:pt x="17079" y="0"/>
              </a:moveTo>
              <a:lnTo>
                <a:pt x="12558" y="4628"/>
              </a:lnTo>
              <a:lnTo>
                <a:pt x="16074" y="4628"/>
              </a:lnTo>
              <a:lnTo>
                <a:pt x="16074" y="19199"/>
              </a:lnTo>
              <a:lnTo>
                <a:pt x="0" y="19199"/>
              </a:lnTo>
              <a:lnTo>
                <a:pt x="0" y="21600"/>
              </a:lnTo>
              <a:lnTo>
                <a:pt x="18084" y="21600"/>
              </a:lnTo>
              <a:lnTo>
                <a:pt x="18084" y="4628"/>
              </a:lnTo>
              <a:lnTo>
                <a:pt x="21600" y="4628"/>
              </a:lnTo>
              <a:lnTo>
                <a:pt x="1707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10</xdr:col>
      <xdr:colOff>9525</xdr:colOff>
      <xdr:row>27</xdr:row>
      <xdr:rowOff>0</xdr:rowOff>
    </xdr:from>
    <xdr:to>
      <xdr:col>14</xdr:col>
      <xdr:colOff>590550</xdr:colOff>
      <xdr:row>47</xdr:row>
      <xdr:rowOff>19050</xdr:rowOff>
    </xdr:to>
    <xdr:pic>
      <xdr:nvPicPr>
        <xdr:cNvPr id="3" name="Picture 4" descr="KUTTER,Manning"/>
        <xdr:cNvPicPr preferRelativeResize="1">
          <a:picLocks noChangeAspect="1"/>
        </xdr:cNvPicPr>
      </xdr:nvPicPr>
      <xdr:blipFill>
        <a:blip r:embed="rId1"/>
        <a:stretch>
          <a:fillRect/>
        </a:stretch>
      </xdr:blipFill>
      <xdr:spPr>
        <a:xfrm>
          <a:off x="8134350" y="5905500"/>
          <a:ext cx="4333875" cy="4352925"/>
        </a:xfrm>
        <a:prstGeom prst="rect">
          <a:avLst/>
        </a:prstGeom>
        <a:noFill/>
        <a:ln w="9525" cmpd="sng">
          <a:noFill/>
        </a:ln>
      </xdr:spPr>
    </xdr:pic>
    <xdr:clientData/>
  </xdr:twoCellAnchor>
  <xdr:twoCellAnchor>
    <xdr:from>
      <xdr:col>3</xdr:col>
      <xdr:colOff>314325</xdr:colOff>
      <xdr:row>4</xdr:row>
      <xdr:rowOff>66675</xdr:rowOff>
    </xdr:from>
    <xdr:to>
      <xdr:col>3</xdr:col>
      <xdr:colOff>819150</xdr:colOff>
      <xdr:row>6</xdr:row>
      <xdr:rowOff>152400</xdr:rowOff>
    </xdr:to>
    <xdr:sp>
      <xdr:nvSpPr>
        <xdr:cNvPr id="4" name="AutoShape 1"/>
        <xdr:cNvSpPr>
          <a:spLocks/>
        </xdr:cNvSpPr>
      </xdr:nvSpPr>
      <xdr:spPr>
        <a:xfrm rot="10800000">
          <a:off x="2390775" y="1152525"/>
          <a:ext cx="514350" cy="504825"/>
        </a:xfrm>
        <a:custGeom>
          <a:pathLst>
            <a:path h="21600" w="21600">
              <a:moveTo>
                <a:pt x="17079" y="0"/>
              </a:moveTo>
              <a:lnTo>
                <a:pt x="12558" y="5298"/>
              </a:lnTo>
              <a:lnTo>
                <a:pt x="15070" y="5298"/>
              </a:lnTo>
              <a:lnTo>
                <a:pt x="15070" y="17053"/>
              </a:lnTo>
              <a:lnTo>
                <a:pt x="0" y="17053"/>
              </a:lnTo>
              <a:lnTo>
                <a:pt x="0" y="21600"/>
              </a:lnTo>
              <a:lnTo>
                <a:pt x="19088" y="21600"/>
              </a:lnTo>
              <a:lnTo>
                <a:pt x="19088" y="5298"/>
              </a:lnTo>
              <a:lnTo>
                <a:pt x="21600" y="5298"/>
              </a:lnTo>
              <a:lnTo>
                <a:pt x="1707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447675</xdr:colOff>
      <xdr:row>14</xdr:row>
      <xdr:rowOff>28575</xdr:rowOff>
    </xdr:from>
    <xdr:to>
      <xdr:col>7</xdr:col>
      <xdr:colOff>104775</xdr:colOff>
      <xdr:row>15</xdr:row>
      <xdr:rowOff>114300</xdr:rowOff>
    </xdr:to>
    <xdr:sp>
      <xdr:nvSpPr>
        <xdr:cNvPr id="5" name="AutoShape 2"/>
        <xdr:cNvSpPr>
          <a:spLocks/>
        </xdr:cNvSpPr>
      </xdr:nvSpPr>
      <xdr:spPr>
        <a:xfrm>
          <a:off x="5143500" y="3209925"/>
          <a:ext cx="514350" cy="295275"/>
        </a:xfrm>
        <a:custGeom>
          <a:pathLst>
            <a:path h="21600" w="21600">
              <a:moveTo>
                <a:pt x="17079" y="0"/>
              </a:moveTo>
              <a:lnTo>
                <a:pt x="12558" y="4628"/>
              </a:lnTo>
              <a:lnTo>
                <a:pt x="16074" y="4628"/>
              </a:lnTo>
              <a:lnTo>
                <a:pt x="16074" y="19199"/>
              </a:lnTo>
              <a:lnTo>
                <a:pt x="0" y="19199"/>
              </a:lnTo>
              <a:lnTo>
                <a:pt x="0" y="21600"/>
              </a:lnTo>
              <a:lnTo>
                <a:pt x="18084" y="21600"/>
              </a:lnTo>
              <a:lnTo>
                <a:pt x="18084" y="4628"/>
              </a:lnTo>
              <a:lnTo>
                <a:pt x="21600" y="4628"/>
              </a:lnTo>
              <a:lnTo>
                <a:pt x="1707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447675</xdr:colOff>
      <xdr:row>19</xdr:row>
      <xdr:rowOff>28575</xdr:rowOff>
    </xdr:from>
    <xdr:to>
      <xdr:col>7</xdr:col>
      <xdr:colOff>104775</xdr:colOff>
      <xdr:row>20</xdr:row>
      <xdr:rowOff>114300</xdr:rowOff>
    </xdr:to>
    <xdr:sp>
      <xdr:nvSpPr>
        <xdr:cNvPr id="6" name="AutoShape 3"/>
        <xdr:cNvSpPr>
          <a:spLocks/>
        </xdr:cNvSpPr>
      </xdr:nvSpPr>
      <xdr:spPr>
        <a:xfrm>
          <a:off x="5143500" y="4257675"/>
          <a:ext cx="514350" cy="295275"/>
        </a:xfrm>
        <a:custGeom>
          <a:pathLst>
            <a:path h="21600" w="21600">
              <a:moveTo>
                <a:pt x="17079" y="0"/>
              </a:moveTo>
              <a:lnTo>
                <a:pt x="12558" y="4628"/>
              </a:lnTo>
              <a:lnTo>
                <a:pt x="16074" y="4628"/>
              </a:lnTo>
              <a:lnTo>
                <a:pt x="16074" y="19199"/>
              </a:lnTo>
              <a:lnTo>
                <a:pt x="0" y="19199"/>
              </a:lnTo>
              <a:lnTo>
                <a:pt x="0" y="21600"/>
              </a:lnTo>
              <a:lnTo>
                <a:pt x="18084" y="21600"/>
              </a:lnTo>
              <a:lnTo>
                <a:pt x="18084" y="4628"/>
              </a:lnTo>
              <a:lnTo>
                <a:pt x="21600" y="4628"/>
              </a:lnTo>
              <a:lnTo>
                <a:pt x="1707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10</xdr:col>
      <xdr:colOff>0</xdr:colOff>
      <xdr:row>26</xdr:row>
      <xdr:rowOff>200025</xdr:rowOff>
    </xdr:from>
    <xdr:to>
      <xdr:col>14</xdr:col>
      <xdr:colOff>581025</xdr:colOff>
      <xdr:row>46</xdr:row>
      <xdr:rowOff>123825</xdr:rowOff>
    </xdr:to>
    <xdr:pic>
      <xdr:nvPicPr>
        <xdr:cNvPr id="7" name="Picture 4" descr="KUTTER,Manning"/>
        <xdr:cNvPicPr preferRelativeResize="1">
          <a:picLocks noChangeAspect="1"/>
        </xdr:cNvPicPr>
      </xdr:nvPicPr>
      <xdr:blipFill>
        <a:blip r:embed="rId1"/>
        <a:stretch>
          <a:fillRect/>
        </a:stretch>
      </xdr:blipFill>
      <xdr:spPr>
        <a:xfrm>
          <a:off x="8124825" y="5895975"/>
          <a:ext cx="4333875" cy="425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4</xdr:row>
      <xdr:rowOff>66675</xdr:rowOff>
    </xdr:from>
    <xdr:to>
      <xdr:col>3</xdr:col>
      <xdr:colOff>819150</xdr:colOff>
      <xdr:row>6</xdr:row>
      <xdr:rowOff>152400</xdr:rowOff>
    </xdr:to>
    <xdr:sp>
      <xdr:nvSpPr>
        <xdr:cNvPr id="1" name="AutoShape 1"/>
        <xdr:cNvSpPr>
          <a:spLocks/>
        </xdr:cNvSpPr>
      </xdr:nvSpPr>
      <xdr:spPr>
        <a:xfrm rot="10800000">
          <a:off x="2381250" y="1152525"/>
          <a:ext cx="514350" cy="504825"/>
        </a:xfrm>
        <a:custGeom>
          <a:pathLst>
            <a:path h="21600" w="21600">
              <a:moveTo>
                <a:pt x="17079" y="0"/>
              </a:moveTo>
              <a:lnTo>
                <a:pt x="12558" y="5298"/>
              </a:lnTo>
              <a:lnTo>
                <a:pt x="15070" y="5298"/>
              </a:lnTo>
              <a:lnTo>
                <a:pt x="15070" y="17053"/>
              </a:lnTo>
              <a:lnTo>
                <a:pt x="0" y="17053"/>
              </a:lnTo>
              <a:lnTo>
                <a:pt x="0" y="21600"/>
              </a:lnTo>
              <a:lnTo>
                <a:pt x="19088" y="21600"/>
              </a:lnTo>
              <a:lnTo>
                <a:pt x="19088" y="5298"/>
              </a:lnTo>
              <a:lnTo>
                <a:pt x="21600" y="5298"/>
              </a:lnTo>
              <a:lnTo>
                <a:pt x="1707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17</xdr:col>
      <xdr:colOff>38100</xdr:colOff>
      <xdr:row>13</xdr:row>
      <xdr:rowOff>66675</xdr:rowOff>
    </xdr:from>
    <xdr:to>
      <xdr:col>21</xdr:col>
      <xdr:colOff>704850</xdr:colOff>
      <xdr:row>34</xdr:row>
      <xdr:rowOff>28575</xdr:rowOff>
    </xdr:to>
    <xdr:pic>
      <xdr:nvPicPr>
        <xdr:cNvPr id="2" name="Picture 4" descr="KUTTER,Manning"/>
        <xdr:cNvPicPr preferRelativeResize="1">
          <a:picLocks noChangeAspect="1"/>
        </xdr:cNvPicPr>
      </xdr:nvPicPr>
      <xdr:blipFill>
        <a:blip r:embed="rId1"/>
        <a:stretch>
          <a:fillRect/>
        </a:stretch>
      </xdr:blipFill>
      <xdr:spPr>
        <a:xfrm>
          <a:off x="16906875" y="3038475"/>
          <a:ext cx="4343400" cy="436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4</xdr:row>
      <xdr:rowOff>66675</xdr:rowOff>
    </xdr:from>
    <xdr:to>
      <xdr:col>3</xdr:col>
      <xdr:colOff>819150</xdr:colOff>
      <xdr:row>6</xdr:row>
      <xdr:rowOff>152400</xdr:rowOff>
    </xdr:to>
    <xdr:sp>
      <xdr:nvSpPr>
        <xdr:cNvPr id="1" name="AutoShape 1"/>
        <xdr:cNvSpPr>
          <a:spLocks/>
        </xdr:cNvSpPr>
      </xdr:nvSpPr>
      <xdr:spPr>
        <a:xfrm rot="10800000">
          <a:off x="2381250" y="1152525"/>
          <a:ext cx="514350" cy="504825"/>
        </a:xfrm>
        <a:custGeom>
          <a:pathLst>
            <a:path h="21600" w="21600">
              <a:moveTo>
                <a:pt x="17079" y="0"/>
              </a:moveTo>
              <a:lnTo>
                <a:pt x="12558" y="5298"/>
              </a:lnTo>
              <a:lnTo>
                <a:pt x="15070" y="5298"/>
              </a:lnTo>
              <a:lnTo>
                <a:pt x="15070" y="17053"/>
              </a:lnTo>
              <a:lnTo>
                <a:pt x="0" y="17053"/>
              </a:lnTo>
              <a:lnTo>
                <a:pt x="0" y="21600"/>
              </a:lnTo>
              <a:lnTo>
                <a:pt x="19088" y="21600"/>
              </a:lnTo>
              <a:lnTo>
                <a:pt x="19088" y="5298"/>
              </a:lnTo>
              <a:lnTo>
                <a:pt x="21600" y="5298"/>
              </a:lnTo>
              <a:lnTo>
                <a:pt x="1707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17</xdr:col>
      <xdr:colOff>38100</xdr:colOff>
      <xdr:row>13</xdr:row>
      <xdr:rowOff>66675</xdr:rowOff>
    </xdr:from>
    <xdr:to>
      <xdr:col>21</xdr:col>
      <xdr:colOff>704850</xdr:colOff>
      <xdr:row>34</xdr:row>
      <xdr:rowOff>28575</xdr:rowOff>
    </xdr:to>
    <xdr:pic>
      <xdr:nvPicPr>
        <xdr:cNvPr id="2" name="Picture 4" descr="KUTTER,Manning"/>
        <xdr:cNvPicPr preferRelativeResize="1">
          <a:picLocks noChangeAspect="1"/>
        </xdr:cNvPicPr>
      </xdr:nvPicPr>
      <xdr:blipFill>
        <a:blip r:embed="rId1"/>
        <a:stretch>
          <a:fillRect/>
        </a:stretch>
      </xdr:blipFill>
      <xdr:spPr>
        <a:xfrm>
          <a:off x="16906875" y="3038475"/>
          <a:ext cx="4343400" cy="436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6</xdr:row>
      <xdr:rowOff>200025</xdr:rowOff>
    </xdr:from>
    <xdr:to>
      <xdr:col>8</xdr:col>
      <xdr:colOff>438150</xdr:colOff>
      <xdr:row>8</xdr:row>
      <xdr:rowOff>85725</xdr:rowOff>
    </xdr:to>
    <xdr:sp>
      <xdr:nvSpPr>
        <xdr:cNvPr id="1" name="Oval 1"/>
        <xdr:cNvSpPr>
          <a:spLocks/>
        </xdr:cNvSpPr>
      </xdr:nvSpPr>
      <xdr:spPr>
        <a:xfrm>
          <a:off x="6877050" y="2295525"/>
          <a:ext cx="419100" cy="495300"/>
        </a:xfrm>
        <a:prstGeom prst="ellipse">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浜</a:t>
          </a:r>
          <a:r>
            <a:rPr lang="en-US" cap="none" sz="1000" b="0" i="0" u="none" baseline="0">
              <a:solidFill>
                <a:srgbClr val="000000"/>
              </a:solidFill>
            </a:rPr>
            <a:t>
</a:t>
          </a:r>
          <a:r>
            <a:rPr lang="en-US" cap="none" sz="1000" b="0" i="0" u="none" baseline="0">
              <a:solidFill>
                <a:srgbClr val="000000"/>
              </a:solidFill>
            </a:rPr>
            <a:t>松</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27</xdr:row>
      <xdr:rowOff>9525</xdr:rowOff>
    </xdr:from>
    <xdr:to>
      <xdr:col>28</xdr:col>
      <xdr:colOff>114300</xdr:colOff>
      <xdr:row>29</xdr:row>
      <xdr:rowOff>47625</xdr:rowOff>
    </xdr:to>
    <xdr:sp>
      <xdr:nvSpPr>
        <xdr:cNvPr id="1" name="大かっこ 1"/>
        <xdr:cNvSpPr>
          <a:spLocks/>
        </xdr:cNvSpPr>
      </xdr:nvSpPr>
      <xdr:spPr>
        <a:xfrm>
          <a:off x="1400175" y="4086225"/>
          <a:ext cx="56483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85725</xdr:colOff>
      <xdr:row>1</xdr:row>
      <xdr:rowOff>28575</xdr:rowOff>
    </xdr:from>
    <xdr:to>
      <xdr:col>22</xdr:col>
      <xdr:colOff>152400</xdr:colOff>
      <xdr:row>7</xdr:row>
      <xdr:rowOff>114300</xdr:rowOff>
    </xdr:to>
    <xdr:sp>
      <xdr:nvSpPr>
        <xdr:cNvPr id="2" name="フローチャート: 代替処理 3"/>
        <xdr:cNvSpPr>
          <a:spLocks/>
        </xdr:cNvSpPr>
      </xdr:nvSpPr>
      <xdr:spPr>
        <a:xfrm>
          <a:off x="85725" y="161925"/>
          <a:ext cx="5514975" cy="981075"/>
        </a:xfrm>
        <a:prstGeom prst="flowChartAlternateProcess">
          <a:avLst/>
        </a:prstGeom>
        <a:solidFill>
          <a:srgbClr val="FFFFFF"/>
        </a:solidFill>
        <a:ln w="12700" cmpd="sng">
          <a:solidFill>
            <a:srgbClr val="4BACC6"/>
          </a:solidFill>
          <a:headEnd type="none"/>
          <a:tailEnd type="none"/>
        </a:ln>
      </xdr:spPr>
      <xdr:txBody>
        <a:bodyPr vertOverflow="clip" wrap="square" lIns="0" tIns="0" rIns="0" bIns="0"/>
        <a:p>
          <a:pPr algn="l">
            <a:defRPr/>
          </a:pPr>
          <a:r>
            <a:rPr lang="en-US" cap="none" sz="1400" b="0" i="0" u="none" baseline="0">
              <a:solidFill>
                <a:srgbClr val="000000"/>
              </a:solidFill>
            </a:rPr>
            <a:t>記入例</a:t>
          </a:r>
          <a:r>
            <a:rPr lang="en-US" cap="none" sz="14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水色の欄に御記入ください。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校閲</a:t>
          </a:r>
          <a:r>
            <a:rPr lang="en-US" cap="none" sz="900" b="0" i="0" u="none" baseline="0">
              <a:solidFill>
                <a:srgbClr val="000000"/>
              </a:solidFill>
            </a:rPr>
            <a:t>⇒</a:t>
          </a:r>
          <a:r>
            <a:rPr lang="en-US" cap="none" sz="900" b="0" i="0" u="none" baseline="0">
              <a:solidFill>
                <a:srgbClr val="000000"/>
              </a:solidFill>
            </a:rPr>
            <a:t>ｼｰﾄの保護</a:t>
          </a:r>
          <a:r>
            <a:rPr lang="en-US" cap="none" sz="900" b="0" i="0" u="none" baseline="0">
              <a:solidFill>
                <a:srgbClr val="000000"/>
              </a:solidFill>
            </a:rPr>
            <a:t>｣</a:t>
          </a:r>
          <a:r>
            <a:rPr lang="en-US" cap="none" sz="900" b="0" i="0" u="none" baseline="0">
              <a:solidFill>
                <a:srgbClr val="000000"/>
              </a:solidFill>
            </a:rPr>
            <a:t>の操作によって水色の欄のみ選択できるﾓｰﾄﾞになります。</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郵便番号をエクセル入力する場合、－</a:t>
          </a:r>
          <a:r>
            <a:rPr lang="en-US" cap="none" sz="900" b="0" i="0" u="none" baseline="0">
              <a:solidFill>
                <a:srgbClr val="000000"/>
              </a:solidFill>
            </a:rPr>
            <a:t>(</a:t>
          </a:r>
          <a:r>
            <a:rPr lang="en-US" cap="none" sz="900" b="0" i="0" u="none" baseline="0">
              <a:solidFill>
                <a:srgbClr val="000000"/>
              </a:solidFill>
            </a:rPr>
            <a:t>ﾊｲﾌﾝ</a:t>
          </a:r>
          <a:r>
            <a:rPr lang="en-US" cap="none" sz="900" b="0" i="0" u="none" baseline="0">
              <a:solidFill>
                <a:srgbClr val="000000"/>
              </a:solidFill>
            </a:rPr>
            <a:t>)</a:t>
          </a:r>
          <a:r>
            <a:rPr lang="en-US" cap="none" sz="900" b="0" i="0" u="none" baseline="0">
              <a:solidFill>
                <a:srgbClr val="000000"/>
              </a:solidFill>
            </a:rPr>
            <a:t>は不要。</a:t>
          </a:r>
          <a:r>
            <a:rPr lang="en-US" cap="none" sz="900" b="0" i="0" u="none" baseline="0">
              <a:solidFill>
                <a:srgbClr val="000000"/>
              </a:solidFill>
            </a:rPr>
            <a:t>
</a:t>
          </a:r>
        </a:p>
      </xdr:txBody>
    </xdr:sp>
    <xdr:clientData/>
  </xdr:twoCellAnchor>
  <xdr:twoCellAnchor>
    <xdr:from>
      <xdr:col>0</xdr:col>
      <xdr:colOff>47625</xdr:colOff>
      <xdr:row>112</xdr:row>
      <xdr:rowOff>0</xdr:rowOff>
    </xdr:from>
    <xdr:to>
      <xdr:col>28</xdr:col>
      <xdr:colOff>152400</xdr:colOff>
      <xdr:row>126</xdr:row>
      <xdr:rowOff>152400</xdr:rowOff>
    </xdr:to>
    <xdr:grpSp>
      <xdr:nvGrpSpPr>
        <xdr:cNvPr id="3" name="グループ化 21"/>
        <xdr:cNvGrpSpPr>
          <a:grpSpLocks/>
        </xdr:cNvGrpSpPr>
      </xdr:nvGrpSpPr>
      <xdr:grpSpPr>
        <a:xfrm>
          <a:off x="47625" y="17792700"/>
          <a:ext cx="7038975" cy="2419350"/>
          <a:chOff x="42860" y="17792700"/>
          <a:chExt cx="5676903" cy="2276476"/>
        </a:xfrm>
        <a:solidFill>
          <a:srgbClr val="FFFFFF"/>
        </a:solidFill>
      </xdr:grpSpPr>
      <xdr:sp>
        <xdr:nvSpPr>
          <xdr:cNvPr id="4" name="正方形/長方形 3"/>
          <xdr:cNvSpPr>
            <a:spLocks/>
          </xdr:cNvSpPr>
        </xdr:nvSpPr>
        <xdr:spPr>
          <a:xfrm>
            <a:off x="42860" y="17792700"/>
            <a:ext cx="5676903" cy="2276476"/>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直線矢印コネクタ 5"/>
          <xdr:cNvSpPr>
            <a:spLocks/>
          </xdr:cNvSpPr>
        </xdr:nvSpPr>
        <xdr:spPr>
          <a:xfrm flipV="1">
            <a:off x="204652" y="17897418"/>
            <a:ext cx="5363254" cy="96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6" name="テキスト ボックス 24"/>
          <xdr:cNvSpPr txBox="1">
            <a:spLocks noChangeArrowheads="1"/>
          </xdr:cNvSpPr>
        </xdr:nvSpPr>
        <xdr:spPr>
          <a:xfrm>
            <a:off x="2106414" y="17935549"/>
            <a:ext cx="190176" cy="2057365"/>
          </a:xfrm>
          <a:prstGeom prst="rect">
            <a:avLst/>
          </a:prstGeom>
          <a:noFill/>
          <a:ln w="6350" cmpd="sng">
            <a:noFill/>
          </a:ln>
        </xdr:spPr>
        <xdr:txBody>
          <a:bodyPr vertOverflow="clip" wrap="square" lIns="0" tIns="0" rIns="0" bIns="0" anchor="just" vert="wordArtVertRtl"/>
          <a:p>
            <a:pPr algn="r">
              <a:defRPr/>
            </a:pPr>
            <a:r>
              <a:rPr lang="en-US" cap="none" sz="105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下水道法１６条に係る</a:t>
            </a:r>
            <a:r>
              <a:rPr lang="en-US" cap="none" sz="900" b="0" i="0" u="none" baseline="0">
                <a:solidFill>
                  <a:srgbClr val="000000"/>
                </a:solidFill>
                <a:latin typeface="ＭＳ Ｐゴシック"/>
                <a:ea typeface="ＭＳ Ｐゴシック"/>
                <a:cs typeface="ＭＳ Ｐゴシック"/>
              </a:rPr>
              <a:t>承認</a:t>
            </a:r>
            <a:r>
              <a:rPr lang="en-US" cap="none" sz="900" b="0" i="0" u="none" baseline="0">
                <a:solidFill>
                  <a:srgbClr val="000000"/>
                </a:solidFill>
                <a:latin typeface="ＭＳ Ｐゴシック"/>
                <a:ea typeface="ＭＳ Ｐゴシック"/>
                <a:cs typeface="ＭＳ Ｐゴシック"/>
              </a:rPr>
              <a:t>申請</a:t>
            </a:r>
            <a:r>
              <a:rPr lang="en-US" cap="none" sz="900" b="0" i="0" u="none" baseline="0">
                <a:solidFill>
                  <a:srgbClr val="000000"/>
                </a:solidFill>
                <a:latin typeface="Calibri"/>
                <a:ea typeface="Calibri"/>
                <a:cs typeface="Calibri"/>
              </a:rPr>
              <a:t>)</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sp>
        <xdr:nvSpPr>
          <xdr:cNvPr id="7" name="テキスト ボックス 25"/>
          <xdr:cNvSpPr txBox="1">
            <a:spLocks noChangeArrowheads="1"/>
          </xdr:cNvSpPr>
        </xdr:nvSpPr>
        <xdr:spPr>
          <a:xfrm>
            <a:off x="2496701" y="17935549"/>
            <a:ext cx="200111" cy="1714756"/>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明朝"/>
                <a:ea typeface="ＭＳ 明朝"/>
                <a:cs typeface="ＭＳ 明朝"/>
              </a:rPr>
              <a:t>△「工事施工承認書」交付</a:t>
            </a:r>
          </a:p>
        </xdr:txBody>
      </xdr:sp>
      <xdr:sp>
        <xdr:nvSpPr>
          <xdr:cNvPr id="8" name="直線矢印コネクタ 8"/>
          <xdr:cNvSpPr>
            <a:spLocks/>
          </xdr:cNvSpPr>
        </xdr:nvSpPr>
        <xdr:spPr>
          <a:xfrm flipV="1">
            <a:off x="3152384" y="18049942"/>
            <a:ext cx="684067" cy="0"/>
          </a:xfrm>
          <a:prstGeom prst="straightConnector1">
            <a:avLst/>
          </a:prstGeom>
          <a:noFill/>
          <a:ln w="19050" cmpd="sng">
            <a:solidFill>
              <a:srgbClr val="000000"/>
            </a:solidFill>
            <a:headEnd type="diamond"/>
            <a:tailEnd type="diamond"/>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9" name="テキスト ボックス 27"/>
          <xdr:cNvSpPr txBox="1">
            <a:spLocks noChangeArrowheads="1"/>
          </xdr:cNvSpPr>
        </xdr:nvSpPr>
        <xdr:spPr>
          <a:xfrm>
            <a:off x="3361010" y="18192791"/>
            <a:ext cx="190176" cy="409766"/>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明朝"/>
                <a:ea typeface="ＭＳ 明朝"/>
                <a:cs typeface="ＭＳ 明朝"/>
              </a:rPr>
              <a:t>工事中</a:t>
            </a:r>
          </a:p>
        </xdr:txBody>
      </xdr:sp>
      <xdr:sp>
        <xdr:nvSpPr>
          <xdr:cNvPr id="10" name="テキスト ボックス 28"/>
          <xdr:cNvSpPr txBox="1">
            <a:spLocks noChangeArrowheads="1"/>
          </xdr:cNvSpPr>
        </xdr:nvSpPr>
        <xdr:spPr>
          <a:xfrm>
            <a:off x="3836450" y="17916768"/>
            <a:ext cx="228495" cy="1438164"/>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明朝"/>
                <a:ea typeface="ＭＳ 明朝"/>
                <a:cs typeface="ＭＳ 明朝"/>
              </a:rPr>
              <a:t>△「工事完了届」提出</a:t>
            </a:r>
          </a:p>
        </xdr:txBody>
      </xdr:sp>
      <xdr:sp>
        <xdr:nvSpPr>
          <xdr:cNvPr id="11" name="テキスト ボックス 29"/>
          <xdr:cNvSpPr txBox="1">
            <a:spLocks noChangeArrowheads="1"/>
          </xdr:cNvSpPr>
        </xdr:nvSpPr>
        <xdr:spPr>
          <a:xfrm>
            <a:off x="2838735" y="17925874"/>
            <a:ext cx="218561" cy="1609469"/>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明朝"/>
                <a:ea typeface="ＭＳ 明朝"/>
                <a:cs typeface="ＭＳ 明朝"/>
              </a:rPr>
              <a:t>△「工事着手届出書」提出</a:t>
            </a:r>
          </a:p>
        </xdr:txBody>
      </xdr:sp>
      <xdr:sp>
        <xdr:nvSpPr>
          <xdr:cNvPr id="12" name="テキスト ボックス 30"/>
          <xdr:cNvSpPr txBox="1">
            <a:spLocks noChangeArrowheads="1"/>
          </xdr:cNvSpPr>
        </xdr:nvSpPr>
        <xdr:spPr>
          <a:xfrm>
            <a:off x="309674" y="18126204"/>
            <a:ext cx="827409" cy="1743211"/>
          </a:xfrm>
          <a:prstGeom prst="rect">
            <a:avLst/>
          </a:prstGeom>
          <a:noFill/>
          <a:ln w="6350" cmpd="sng">
            <a:noFill/>
          </a:ln>
        </xdr:spPr>
        <xdr:txBody>
          <a:bodyPr vertOverflow="clip" wrap="square" lIns="0" tIns="0" rIns="0" bIns="0" vert="wordArtVertRtl"/>
          <a:p>
            <a:pPr algn="r">
              <a:defRPr/>
            </a:pPr>
            <a:r>
              <a:rPr lang="en-US" cap="none" sz="1000" b="0" i="0" u="none" baseline="0">
                <a:solidFill>
                  <a:srgbClr val="000000"/>
                </a:solidFill>
                <a:latin typeface="ＭＳ 明朝"/>
                <a:ea typeface="ＭＳ 明朝"/>
                <a:cs typeface="ＭＳ 明朝"/>
              </a:rPr>
              <a:t>事前調整</a:t>
            </a:r>
            <a:r>
              <a:rPr lang="en-US" cap="none" sz="105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・開発行為に関する協議</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都市計画法３２条</a:t>
            </a:r>
            <a:r>
              <a:rPr lang="en-US" cap="none" sz="90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00" b="0" i="0" u="none" baseline="0">
                <a:solidFill>
                  <a:srgbClr val="000000"/>
                </a:solidFill>
                <a:latin typeface="ＭＳ ゴシック"/>
                <a:ea typeface="ＭＳ ゴシック"/>
                <a:cs typeface="ＭＳ ゴシック"/>
              </a:rPr>
              <a:t>・受益者負担金賦課の確認</a:t>
            </a:r>
            <a:r>
              <a:rPr lang="en-US" cap="none" sz="105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明朝"/>
                <a:ea typeface="ＭＳ 明朝"/>
                <a:cs typeface="ＭＳ 明朝"/>
              </a:rPr>
              <a:t>等</a:t>
            </a:r>
          </a:p>
        </xdr:txBody>
      </xdr:sp>
      <xdr:sp>
        <xdr:nvSpPr>
          <xdr:cNvPr id="13" name="テキスト ボックス 32"/>
          <xdr:cNvSpPr txBox="1">
            <a:spLocks noChangeArrowheads="1"/>
          </xdr:cNvSpPr>
        </xdr:nvSpPr>
        <xdr:spPr>
          <a:xfrm>
            <a:off x="4303376" y="17916768"/>
            <a:ext cx="228495" cy="1438164"/>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△「寄附申込書」提出</a:t>
            </a:r>
          </a:p>
        </xdr:txBody>
      </xdr:sp>
      <xdr:sp>
        <xdr:nvSpPr>
          <xdr:cNvPr id="14" name="テキスト ボックス 33"/>
          <xdr:cNvSpPr txBox="1">
            <a:spLocks noChangeArrowheads="1"/>
          </xdr:cNvSpPr>
        </xdr:nvSpPr>
        <xdr:spPr>
          <a:xfrm>
            <a:off x="4521936" y="17907093"/>
            <a:ext cx="228495" cy="1438164"/>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明朝"/>
                <a:ea typeface="ＭＳ 明朝"/>
                <a:cs typeface="ＭＳ 明朝"/>
              </a:rPr>
              <a:t>△「寄附受入書」交付</a:t>
            </a:r>
          </a:p>
        </xdr:txBody>
      </xdr:sp>
      <xdr:sp>
        <xdr:nvSpPr>
          <xdr:cNvPr id="15" name="直線矢印コネクタ 15"/>
          <xdr:cNvSpPr>
            <a:spLocks/>
          </xdr:cNvSpPr>
        </xdr:nvSpPr>
        <xdr:spPr>
          <a:xfrm flipV="1">
            <a:off x="214586" y="18040267"/>
            <a:ext cx="1444772" cy="0"/>
          </a:xfrm>
          <a:prstGeom prst="straightConnector1">
            <a:avLst/>
          </a:prstGeom>
          <a:noFill/>
          <a:ln w="19050" cmpd="sng">
            <a:solidFill>
              <a:srgbClr val="000000"/>
            </a:solidFill>
            <a:headEnd type="diamond"/>
            <a:tailEnd type="diamond"/>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6" name="テキスト ボックス 33"/>
          <xdr:cNvSpPr txBox="1">
            <a:spLocks noChangeArrowheads="1"/>
          </xdr:cNvSpPr>
        </xdr:nvSpPr>
        <xdr:spPr>
          <a:xfrm>
            <a:off x="4807201" y="17916768"/>
            <a:ext cx="361903" cy="1876385"/>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負担金決定通知書</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「納入通知書」発行</a:t>
            </a:r>
          </a:p>
        </xdr:txBody>
      </xdr:sp>
      <xdr:sp>
        <xdr:nvSpPr>
          <xdr:cNvPr id="17" name="テキスト ボックス 24"/>
          <xdr:cNvSpPr txBox="1">
            <a:spLocks noChangeArrowheads="1"/>
          </xdr:cNvSpPr>
        </xdr:nvSpPr>
        <xdr:spPr>
          <a:xfrm>
            <a:off x="1716127" y="17887743"/>
            <a:ext cx="380353" cy="1866710"/>
          </a:xfrm>
          <a:prstGeom prst="rect">
            <a:avLst/>
          </a:prstGeom>
          <a:noFill/>
          <a:ln w="6350" cmpd="sng">
            <a:noFill/>
          </a:ln>
        </xdr:spPr>
        <xdr:txBody>
          <a:bodyPr vertOverflow="clip" wrap="square" lIns="0" tIns="0" rIns="0" bIns="0" anchor="just" vert="wordArtVertRtl"/>
          <a:p>
            <a:pPr algn="r">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「工事施工承認申請書」</a:t>
            </a:r>
            <a:r>
              <a:rPr lang="en-US" cap="none" sz="1050" b="0" i="0" u="none" baseline="0">
                <a:solidFill>
                  <a:srgbClr val="000000"/>
                </a:solidFill>
                <a:latin typeface="ＭＳ 明朝"/>
                <a:ea typeface="ＭＳ 明朝"/>
                <a:cs typeface="ＭＳ 明朝"/>
              </a:rPr>
              <a:t>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「受益者申告書」提出</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27</xdr:row>
      <xdr:rowOff>9525</xdr:rowOff>
    </xdr:from>
    <xdr:to>
      <xdr:col>28</xdr:col>
      <xdr:colOff>114300</xdr:colOff>
      <xdr:row>29</xdr:row>
      <xdr:rowOff>47625</xdr:rowOff>
    </xdr:to>
    <xdr:sp>
      <xdr:nvSpPr>
        <xdr:cNvPr id="1" name="大かっこ 1"/>
        <xdr:cNvSpPr>
          <a:spLocks/>
        </xdr:cNvSpPr>
      </xdr:nvSpPr>
      <xdr:spPr>
        <a:xfrm>
          <a:off x="1400175" y="4086225"/>
          <a:ext cx="56483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85725</xdr:colOff>
      <xdr:row>112</xdr:row>
      <xdr:rowOff>28575</xdr:rowOff>
    </xdr:from>
    <xdr:to>
      <xdr:col>28</xdr:col>
      <xdr:colOff>180975</xdr:colOff>
      <xdr:row>127</xdr:row>
      <xdr:rowOff>28575</xdr:rowOff>
    </xdr:to>
    <xdr:grpSp>
      <xdr:nvGrpSpPr>
        <xdr:cNvPr id="2" name="グループ化 38"/>
        <xdr:cNvGrpSpPr>
          <a:grpSpLocks/>
        </xdr:cNvGrpSpPr>
      </xdr:nvGrpSpPr>
      <xdr:grpSpPr>
        <a:xfrm>
          <a:off x="85725" y="17859375"/>
          <a:ext cx="7029450" cy="2828925"/>
          <a:chOff x="42860" y="17792700"/>
          <a:chExt cx="5676903" cy="2276476"/>
        </a:xfrm>
        <a:solidFill>
          <a:srgbClr val="FFFFFF"/>
        </a:solidFill>
      </xdr:grpSpPr>
      <xdr:sp>
        <xdr:nvSpPr>
          <xdr:cNvPr id="3" name="正方形/長方形 39"/>
          <xdr:cNvSpPr>
            <a:spLocks/>
          </xdr:cNvSpPr>
        </xdr:nvSpPr>
        <xdr:spPr>
          <a:xfrm>
            <a:off x="42860" y="17792700"/>
            <a:ext cx="5676903" cy="2276476"/>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直線矢印コネクタ 4"/>
          <xdr:cNvSpPr>
            <a:spLocks/>
          </xdr:cNvSpPr>
        </xdr:nvSpPr>
        <xdr:spPr>
          <a:xfrm flipV="1">
            <a:off x="204652" y="17897418"/>
            <a:ext cx="5363254" cy="96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5" name="テキスト ボックス 24"/>
          <xdr:cNvSpPr txBox="1">
            <a:spLocks noChangeArrowheads="1"/>
          </xdr:cNvSpPr>
        </xdr:nvSpPr>
        <xdr:spPr>
          <a:xfrm>
            <a:off x="2109253" y="17935549"/>
            <a:ext cx="190176" cy="2057365"/>
          </a:xfrm>
          <a:prstGeom prst="rect">
            <a:avLst/>
          </a:prstGeom>
          <a:noFill/>
          <a:ln w="6350" cmpd="sng">
            <a:noFill/>
          </a:ln>
        </xdr:spPr>
        <xdr:txBody>
          <a:bodyPr vertOverflow="clip" wrap="square" lIns="0" tIns="0" rIns="0" bIns="0" anchor="just" vert="wordArtVertRtl"/>
          <a:p>
            <a:pPr algn="r">
              <a:defRPr/>
            </a:pPr>
            <a:r>
              <a:rPr lang="en-US" cap="none" sz="105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下水道法１６条に係る</a:t>
            </a:r>
            <a:r>
              <a:rPr lang="en-US" cap="none" sz="900" b="0" i="0" u="none" baseline="0">
                <a:solidFill>
                  <a:srgbClr val="000000"/>
                </a:solidFill>
                <a:latin typeface="ＭＳ Ｐゴシック"/>
                <a:ea typeface="ＭＳ Ｐゴシック"/>
                <a:cs typeface="ＭＳ Ｐゴシック"/>
              </a:rPr>
              <a:t>承認</a:t>
            </a:r>
            <a:r>
              <a:rPr lang="en-US" cap="none" sz="900" b="0" i="0" u="none" baseline="0">
                <a:solidFill>
                  <a:srgbClr val="000000"/>
                </a:solidFill>
                <a:latin typeface="ＭＳ Ｐゴシック"/>
                <a:ea typeface="ＭＳ Ｐゴシック"/>
                <a:cs typeface="ＭＳ Ｐゴシック"/>
              </a:rPr>
              <a:t>申請</a:t>
            </a:r>
            <a:r>
              <a:rPr lang="en-US" cap="none" sz="900" b="0" i="0" u="none" baseline="0">
                <a:solidFill>
                  <a:srgbClr val="000000"/>
                </a:solidFill>
                <a:latin typeface="Calibri"/>
                <a:ea typeface="Calibri"/>
                <a:cs typeface="Calibri"/>
              </a:rPr>
              <a:t>)</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sp>
        <xdr:nvSpPr>
          <xdr:cNvPr id="6" name="テキスト ボックス 25"/>
          <xdr:cNvSpPr txBox="1">
            <a:spLocks noChangeArrowheads="1"/>
          </xdr:cNvSpPr>
        </xdr:nvSpPr>
        <xdr:spPr>
          <a:xfrm>
            <a:off x="2500959" y="17935549"/>
            <a:ext cx="200111" cy="1714756"/>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明朝"/>
                <a:ea typeface="ＭＳ 明朝"/>
                <a:cs typeface="ＭＳ 明朝"/>
              </a:rPr>
              <a:t>△「工事施工承認書」交付</a:t>
            </a:r>
          </a:p>
        </xdr:txBody>
      </xdr:sp>
      <xdr:sp>
        <xdr:nvSpPr>
          <xdr:cNvPr id="7" name="直線矢印コネクタ 7"/>
          <xdr:cNvSpPr>
            <a:spLocks/>
          </xdr:cNvSpPr>
        </xdr:nvSpPr>
        <xdr:spPr>
          <a:xfrm flipV="1">
            <a:off x="3158061" y="18049942"/>
            <a:ext cx="676971" cy="0"/>
          </a:xfrm>
          <a:prstGeom prst="straightConnector1">
            <a:avLst/>
          </a:prstGeom>
          <a:noFill/>
          <a:ln w="19050" cmpd="sng">
            <a:solidFill>
              <a:srgbClr val="000000"/>
            </a:solidFill>
            <a:headEnd type="diamond"/>
            <a:tailEnd type="diamond"/>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8" name="テキスト ボックス 27"/>
          <xdr:cNvSpPr txBox="1">
            <a:spLocks noChangeArrowheads="1"/>
          </xdr:cNvSpPr>
        </xdr:nvSpPr>
        <xdr:spPr>
          <a:xfrm>
            <a:off x="3358171" y="18192791"/>
            <a:ext cx="190176" cy="409766"/>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明朝"/>
                <a:ea typeface="ＭＳ 明朝"/>
                <a:cs typeface="ＭＳ 明朝"/>
              </a:rPr>
              <a:t>工事中</a:t>
            </a:r>
          </a:p>
        </xdr:txBody>
      </xdr:sp>
      <xdr:sp>
        <xdr:nvSpPr>
          <xdr:cNvPr id="9" name="テキスト ボックス 28"/>
          <xdr:cNvSpPr txBox="1">
            <a:spLocks noChangeArrowheads="1"/>
          </xdr:cNvSpPr>
        </xdr:nvSpPr>
        <xdr:spPr>
          <a:xfrm>
            <a:off x="3833612" y="17916768"/>
            <a:ext cx="228495" cy="1438164"/>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明朝"/>
                <a:ea typeface="ＭＳ 明朝"/>
                <a:cs typeface="ＭＳ 明朝"/>
              </a:rPr>
              <a:t>△「工事完了届」提出</a:t>
            </a:r>
          </a:p>
        </xdr:txBody>
      </xdr:sp>
      <xdr:sp>
        <xdr:nvSpPr>
          <xdr:cNvPr id="10" name="テキスト ボックス 29"/>
          <xdr:cNvSpPr txBox="1">
            <a:spLocks noChangeArrowheads="1"/>
          </xdr:cNvSpPr>
        </xdr:nvSpPr>
        <xdr:spPr>
          <a:xfrm>
            <a:off x="2833058" y="17925874"/>
            <a:ext cx="218561" cy="1609469"/>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明朝"/>
                <a:ea typeface="ＭＳ 明朝"/>
                <a:cs typeface="ＭＳ 明朝"/>
              </a:rPr>
              <a:t>△「工事着手届出書」提出</a:t>
            </a:r>
          </a:p>
        </xdr:txBody>
      </xdr:sp>
      <xdr:sp>
        <xdr:nvSpPr>
          <xdr:cNvPr id="11" name="テキスト ボックス 30"/>
          <xdr:cNvSpPr txBox="1">
            <a:spLocks noChangeArrowheads="1"/>
          </xdr:cNvSpPr>
        </xdr:nvSpPr>
        <xdr:spPr>
          <a:xfrm>
            <a:off x="309674" y="18126204"/>
            <a:ext cx="828828" cy="1743211"/>
          </a:xfrm>
          <a:prstGeom prst="rect">
            <a:avLst/>
          </a:prstGeom>
          <a:noFill/>
          <a:ln w="6350" cmpd="sng">
            <a:noFill/>
          </a:ln>
        </xdr:spPr>
        <xdr:txBody>
          <a:bodyPr vertOverflow="clip" wrap="square" lIns="0" tIns="0" rIns="0" bIns="0" vert="wordArtVertRtl"/>
          <a:p>
            <a:pPr algn="r">
              <a:defRPr/>
            </a:pPr>
            <a:r>
              <a:rPr lang="en-US" cap="none" sz="1000" b="0" i="0" u="none" baseline="0">
                <a:solidFill>
                  <a:srgbClr val="000000"/>
                </a:solidFill>
                <a:latin typeface="ＭＳ 明朝"/>
                <a:ea typeface="ＭＳ 明朝"/>
                <a:cs typeface="ＭＳ 明朝"/>
              </a:rPr>
              <a:t>事前調整</a:t>
            </a:r>
            <a:r>
              <a:rPr lang="en-US" cap="none" sz="105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・開発行為に関する協議</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都市計画法３２条</a:t>
            </a:r>
            <a:r>
              <a:rPr lang="en-US" cap="none" sz="90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00" b="0" i="0" u="none" baseline="0">
                <a:solidFill>
                  <a:srgbClr val="000000"/>
                </a:solidFill>
                <a:latin typeface="ＭＳ ゴシック"/>
                <a:ea typeface="ＭＳ ゴシック"/>
                <a:cs typeface="ＭＳ ゴシック"/>
              </a:rPr>
              <a:t>・受益者負担金賦課の確認</a:t>
            </a:r>
            <a:r>
              <a:rPr lang="en-US" cap="none" sz="105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明朝"/>
                <a:ea typeface="ＭＳ 明朝"/>
                <a:cs typeface="ＭＳ 明朝"/>
              </a:rPr>
              <a:t>等</a:t>
            </a:r>
          </a:p>
        </xdr:txBody>
      </xdr:sp>
      <xdr:sp>
        <xdr:nvSpPr>
          <xdr:cNvPr id="12" name="テキスト ボックス 32"/>
          <xdr:cNvSpPr txBox="1">
            <a:spLocks noChangeArrowheads="1"/>
          </xdr:cNvSpPr>
        </xdr:nvSpPr>
        <xdr:spPr>
          <a:xfrm>
            <a:off x="4310472" y="17916768"/>
            <a:ext cx="228495" cy="1438164"/>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rPr>
              <a:t>△「寄附申込書」提出</a:t>
            </a:r>
          </a:p>
        </xdr:txBody>
      </xdr:sp>
      <xdr:sp>
        <xdr:nvSpPr>
          <xdr:cNvPr id="13" name="テキスト ボックス 33"/>
          <xdr:cNvSpPr txBox="1">
            <a:spLocks noChangeArrowheads="1"/>
          </xdr:cNvSpPr>
        </xdr:nvSpPr>
        <xdr:spPr>
          <a:xfrm>
            <a:off x="4519098" y="17907093"/>
            <a:ext cx="228495" cy="1438164"/>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明朝"/>
                <a:ea typeface="ＭＳ 明朝"/>
                <a:cs typeface="ＭＳ 明朝"/>
              </a:rPr>
              <a:t>△「寄附受入書」交付</a:t>
            </a:r>
          </a:p>
        </xdr:txBody>
      </xdr:sp>
      <xdr:sp>
        <xdr:nvSpPr>
          <xdr:cNvPr id="14" name="直線矢印コネクタ 14"/>
          <xdr:cNvSpPr>
            <a:spLocks/>
          </xdr:cNvSpPr>
        </xdr:nvSpPr>
        <xdr:spPr>
          <a:xfrm flipV="1">
            <a:off x="214586" y="18040267"/>
            <a:ext cx="1447610" cy="0"/>
          </a:xfrm>
          <a:prstGeom prst="straightConnector1">
            <a:avLst/>
          </a:prstGeom>
          <a:noFill/>
          <a:ln w="19050" cmpd="sng">
            <a:solidFill>
              <a:srgbClr val="000000"/>
            </a:solidFill>
            <a:headEnd type="diamond"/>
            <a:tailEnd type="diamond"/>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5" name="テキスト ボックス 33"/>
          <xdr:cNvSpPr txBox="1">
            <a:spLocks noChangeArrowheads="1"/>
          </xdr:cNvSpPr>
        </xdr:nvSpPr>
        <xdr:spPr>
          <a:xfrm>
            <a:off x="4805782" y="17916768"/>
            <a:ext cx="371837" cy="1876385"/>
          </a:xfrm>
          <a:prstGeom prst="rect">
            <a:avLst/>
          </a:prstGeom>
          <a:noFill/>
          <a:ln w="6350" cmpd="sng">
            <a:noFill/>
          </a:ln>
        </xdr:spPr>
        <xdr:txBody>
          <a:bodyPr vertOverflow="clip" wrap="square" lIns="0" tIns="0" rIns="0" bIns="0" anchor="just" vert="wordArtVertRtl"/>
          <a:p>
            <a:pPr algn="r">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負担金決定通知書</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「納入通知書」発行</a:t>
            </a:r>
          </a:p>
        </xdr:txBody>
      </xdr:sp>
      <xdr:sp>
        <xdr:nvSpPr>
          <xdr:cNvPr id="16" name="テキスト ボックス 24"/>
          <xdr:cNvSpPr txBox="1">
            <a:spLocks noChangeArrowheads="1"/>
          </xdr:cNvSpPr>
        </xdr:nvSpPr>
        <xdr:spPr>
          <a:xfrm>
            <a:off x="1718966" y="17887743"/>
            <a:ext cx="380353" cy="1895735"/>
          </a:xfrm>
          <a:prstGeom prst="rect">
            <a:avLst/>
          </a:prstGeom>
          <a:noFill/>
          <a:ln w="6350" cmpd="sng">
            <a:noFill/>
          </a:ln>
        </xdr:spPr>
        <xdr:txBody>
          <a:bodyPr vertOverflow="clip" wrap="square" lIns="0" tIns="0" rIns="0" bIns="0" anchor="just" vert="wordArtVertRtl"/>
          <a:p>
            <a:pPr algn="r">
              <a:defRPr/>
            </a:pP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「工事施工承認申請書」</a:t>
            </a:r>
            <a:r>
              <a:rPr lang="en-US" cap="none" sz="1050" b="0" i="0" u="none" baseline="0">
                <a:solidFill>
                  <a:srgbClr val="000000"/>
                </a:solidFill>
                <a:latin typeface="ＭＳ 明朝"/>
                <a:ea typeface="ＭＳ 明朝"/>
                <a:cs typeface="ＭＳ 明朝"/>
              </a:rPr>
              <a:t>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「受益者申告書」提出</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1.vml" /><Relationship Id="rId5" Type="http://schemas.openxmlformats.org/officeDocument/2006/relationships/drawing" Target="../drawings/drawing5.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vmlDrawing" Target="../drawings/vmlDrawing2.vml" /><Relationship Id="rId5" Type="http://schemas.openxmlformats.org/officeDocument/2006/relationships/drawing" Target="../drawings/drawing6.xm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48"/>
  <sheetViews>
    <sheetView tabSelected="1" zoomScalePageLayoutView="0" workbookViewId="0" topLeftCell="A1">
      <selection activeCell="H14" sqref="H14"/>
    </sheetView>
  </sheetViews>
  <sheetFormatPr defaultColWidth="8.796875" defaultRowHeight="15"/>
  <cols>
    <col min="1" max="9" width="8.59765625" style="1" customWidth="1"/>
    <col min="10" max="10" width="9.59765625" style="1" customWidth="1"/>
    <col min="11" max="16384" width="9" style="1" customWidth="1"/>
  </cols>
  <sheetData>
    <row r="1" spans="1:10" ht="42" customHeight="1">
      <c r="A1" s="349" t="s">
        <v>127</v>
      </c>
      <c r="B1" s="349"/>
      <c r="C1" s="349"/>
      <c r="D1" s="349"/>
      <c r="E1" s="349"/>
      <c r="F1" s="349"/>
      <c r="G1" s="349"/>
      <c r="H1" s="349"/>
      <c r="I1" s="349"/>
      <c r="J1" s="349"/>
    </row>
    <row r="2" ht="18" customHeight="1"/>
    <row r="7" ht="15" customHeight="1"/>
    <row r="8" spans="1:10" ht="24" customHeight="1">
      <c r="A8" s="351" t="s">
        <v>128</v>
      </c>
      <c r="B8" s="350"/>
      <c r="C8" s="350"/>
      <c r="D8" s="350"/>
      <c r="E8" s="350"/>
      <c r="F8" s="350" t="s">
        <v>130</v>
      </c>
      <c r="G8" s="350"/>
      <c r="H8" s="350"/>
      <c r="I8" s="350"/>
      <c r="J8" s="350"/>
    </row>
    <row r="9" ht="15" customHeight="1"/>
    <row r="10" spans="1:6" ht="18" customHeight="1">
      <c r="A10" s="80" t="s">
        <v>129</v>
      </c>
      <c r="F10" s="1" t="s">
        <v>131</v>
      </c>
    </row>
    <row r="11" ht="18" customHeight="1">
      <c r="A11" s="1" t="s">
        <v>0</v>
      </c>
    </row>
    <row r="12" spans="1:8" ht="18" customHeight="1">
      <c r="A12" s="1" t="s">
        <v>7</v>
      </c>
      <c r="H12" s="1" t="s">
        <v>1</v>
      </c>
    </row>
    <row r="13" ht="18" customHeight="1">
      <c r="A13" s="1" t="s">
        <v>2</v>
      </c>
    </row>
    <row r="14" spans="1:6" ht="18" customHeight="1">
      <c r="A14" s="1" t="s">
        <v>8</v>
      </c>
      <c r="F14" s="1" t="s">
        <v>3</v>
      </c>
    </row>
    <row r="15" spans="1:6" ht="18" customHeight="1">
      <c r="A15" s="1" t="s">
        <v>9</v>
      </c>
      <c r="F15" s="1" t="s">
        <v>196</v>
      </c>
    </row>
    <row r="16" ht="18" customHeight="1">
      <c r="A16" s="1" t="s">
        <v>10</v>
      </c>
    </row>
    <row r="17" ht="18" customHeight="1">
      <c r="A17" s="1" t="s">
        <v>11</v>
      </c>
    </row>
    <row r="18" ht="18" customHeight="1">
      <c r="A18" s="1" t="s">
        <v>12</v>
      </c>
    </row>
    <row r="19" spans="1:6" ht="18" customHeight="1">
      <c r="A19" s="1" t="s">
        <v>4</v>
      </c>
      <c r="F19" s="2" t="s">
        <v>18</v>
      </c>
    </row>
    <row r="20" spans="1:6" ht="18" customHeight="1">
      <c r="A20" s="1" t="s">
        <v>13</v>
      </c>
      <c r="F20" s="1" t="s">
        <v>5</v>
      </c>
    </row>
    <row r="21" spans="1:8" ht="18" customHeight="1">
      <c r="A21" s="1" t="s">
        <v>126</v>
      </c>
      <c r="H21" s="1" t="s">
        <v>6</v>
      </c>
    </row>
    <row r="22" spans="1:5" ht="24" customHeight="1">
      <c r="A22" s="223" t="s">
        <v>442</v>
      </c>
      <c r="B22" s="223"/>
      <c r="C22" s="223"/>
      <c r="D22" s="223"/>
      <c r="E22" s="223"/>
    </row>
    <row r="23" spans="1:5" ht="13.5">
      <c r="A23" s="223" t="s">
        <v>443</v>
      </c>
      <c r="B23" s="223"/>
      <c r="C23" s="223"/>
      <c r="D23" s="223"/>
      <c r="E23" s="223"/>
    </row>
    <row r="24" spans="4:10" ht="24" customHeight="1">
      <c r="D24" s="81" t="s">
        <v>132</v>
      </c>
      <c r="E24" s="82"/>
      <c r="F24" s="82"/>
      <c r="G24" s="82"/>
      <c r="H24" s="82"/>
      <c r="I24" s="82"/>
      <c r="J24" s="82"/>
    </row>
    <row r="26" ht="14.25">
      <c r="D26" s="3" t="s">
        <v>197</v>
      </c>
    </row>
    <row r="27" ht="18" customHeight="1">
      <c r="A27" s="80" t="s">
        <v>135</v>
      </c>
    </row>
    <row r="28" ht="18" customHeight="1">
      <c r="A28" s="1" t="s">
        <v>14</v>
      </c>
    </row>
    <row r="29" ht="18" customHeight="1">
      <c r="A29" s="1" t="s">
        <v>15</v>
      </c>
    </row>
    <row r="30" spans="1:5" ht="18" customHeight="1">
      <c r="A30" s="1" t="s">
        <v>16</v>
      </c>
      <c r="E30" s="3"/>
    </row>
    <row r="31" spans="1:5" ht="14.25">
      <c r="A31" s="1" t="s">
        <v>310</v>
      </c>
      <c r="E31" s="3"/>
    </row>
    <row r="32" ht="18.75" customHeight="1"/>
    <row r="33" ht="18" customHeight="1">
      <c r="E33" s="3"/>
    </row>
    <row r="34" ht="18" customHeight="1">
      <c r="A34" s="80" t="s">
        <v>136</v>
      </c>
    </row>
    <row r="35" ht="18" customHeight="1">
      <c r="A35" s="1" t="s">
        <v>17</v>
      </c>
    </row>
    <row r="36" ht="18" customHeight="1">
      <c r="A36" s="1" t="s">
        <v>74</v>
      </c>
    </row>
    <row r="37" spans="1:6" ht="18" customHeight="1">
      <c r="A37" s="1" t="s">
        <v>143</v>
      </c>
      <c r="F37" s="2" t="s">
        <v>133</v>
      </c>
    </row>
    <row r="38" ht="18" customHeight="1">
      <c r="A38" s="1" t="s">
        <v>75</v>
      </c>
    </row>
    <row r="39" spans="1:6" ht="18" customHeight="1">
      <c r="A39" s="1" t="s">
        <v>19</v>
      </c>
      <c r="F39" s="2"/>
    </row>
    <row r="40" spans="7:10" ht="18" customHeight="1">
      <c r="G40"/>
      <c r="H40"/>
      <c r="I40"/>
      <c r="J40"/>
    </row>
    <row r="41" spans="7:10" ht="18" customHeight="1">
      <c r="G41"/>
      <c r="H41"/>
      <c r="I41"/>
      <c r="J41"/>
    </row>
    <row r="42" spans="1:8" ht="18" customHeight="1">
      <c r="A42" s="80" t="s">
        <v>137</v>
      </c>
      <c r="F42" s="2" t="s">
        <v>134</v>
      </c>
      <c r="H42" s="4"/>
    </row>
    <row r="43" spans="1:10" ht="18" customHeight="1">
      <c r="A43" s="1" t="s">
        <v>138</v>
      </c>
      <c r="H43" s="224" t="s">
        <v>444</v>
      </c>
      <c r="I43" s="223"/>
      <c r="J43" s="223"/>
    </row>
    <row r="44" spans="1:10" ht="18" customHeight="1">
      <c r="A44" s="83" t="s">
        <v>139</v>
      </c>
      <c r="H44" s="225" t="s">
        <v>445</v>
      </c>
      <c r="I44" s="223"/>
      <c r="J44" s="223"/>
    </row>
    <row r="45" spans="1:10" ht="18" customHeight="1">
      <c r="A45" s="1" t="s">
        <v>140</v>
      </c>
      <c r="H45" s="4"/>
      <c r="I45" s="4"/>
      <c r="J45" s="4"/>
    </row>
    <row r="46" spans="1:7" ht="18" customHeight="1">
      <c r="A46" s="1" t="s">
        <v>141</v>
      </c>
      <c r="G46" s="2"/>
    </row>
    <row r="47" ht="13.5">
      <c r="A47" s="1" t="s">
        <v>125</v>
      </c>
    </row>
    <row r="48" ht="13.5">
      <c r="A48" s="1" t="s">
        <v>142</v>
      </c>
    </row>
  </sheetData>
  <sheetProtection/>
  <mergeCells count="3">
    <mergeCell ref="A1:J1"/>
    <mergeCell ref="F8:J8"/>
    <mergeCell ref="A8:E8"/>
  </mergeCells>
  <printOptions/>
  <pageMargins left="0.7086614173228347" right="0.2362204724409449" top="0.4330708661417323" bottom="0" header="0.5118110236220472" footer="0.275590551181102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25"/>
  <sheetViews>
    <sheetView zoomScalePageLayoutView="0" workbookViewId="0" topLeftCell="A1">
      <selection activeCell="J9" sqref="J9"/>
    </sheetView>
  </sheetViews>
  <sheetFormatPr defaultColWidth="8.796875" defaultRowHeight="15"/>
  <cols>
    <col min="1" max="8" width="9" style="5" customWidth="1"/>
    <col min="9" max="9" width="11.59765625" style="5" customWidth="1"/>
    <col min="10" max="16384" width="9" style="5" customWidth="1"/>
  </cols>
  <sheetData>
    <row r="1" spans="7:9" ht="27" customHeight="1">
      <c r="G1" s="379" t="s">
        <v>412</v>
      </c>
      <c r="H1" s="380"/>
      <c r="I1" s="380"/>
    </row>
    <row r="2" ht="27" customHeight="1"/>
    <row r="3" spans="1:4" ht="27" customHeight="1">
      <c r="A3" s="3" t="s">
        <v>123</v>
      </c>
      <c r="B3" s="1"/>
      <c r="C3" s="1"/>
      <c r="D3" s="1"/>
    </row>
    <row r="4" spans="1:6" ht="36" customHeight="1">
      <c r="A4" s="3"/>
      <c r="B4" s="3"/>
      <c r="C4" s="3"/>
      <c r="D4" s="3"/>
      <c r="E4" s="3"/>
      <c r="F4" s="3"/>
    </row>
    <row r="5" spans="1:5" ht="24" customHeight="1">
      <c r="A5" s="3"/>
      <c r="B5" s="3"/>
      <c r="C5" s="3"/>
      <c r="D5" s="381" t="s">
        <v>88</v>
      </c>
      <c r="E5" s="9" t="s">
        <v>77</v>
      </c>
    </row>
    <row r="6" spans="1:6" ht="24" customHeight="1">
      <c r="A6" s="3"/>
      <c r="B6" s="3"/>
      <c r="C6" s="3"/>
      <c r="D6" s="381"/>
      <c r="E6" s="8"/>
      <c r="F6" s="58" t="s">
        <v>144</v>
      </c>
    </row>
    <row r="7" spans="1:5" ht="24" customHeight="1">
      <c r="A7" s="3"/>
      <c r="B7" s="3"/>
      <c r="C7" s="3"/>
      <c r="D7" s="381"/>
      <c r="E7" s="9" t="s">
        <v>78</v>
      </c>
    </row>
    <row r="8" spans="1:9" ht="24" customHeight="1">
      <c r="A8" s="3"/>
      <c r="B8" s="3"/>
      <c r="C8" s="3"/>
      <c r="D8" s="381"/>
      <c r="F8" s="58" t="s">
        <v>23</v>
      </c>
      <c r="I8" s="10" t="s">
        <v>24</v>
      </c>
    </row>
    <row r="9" ht="60" customHeight="1"/>
    <row r="10" spans="1:9" ht="27" customHeight="1">
      <c r="A10" s="353" t="s">
        <v>89</v>
      </c>
      <c r="B10" s="353"/>
      <c r="C10" s="353"/>
      <c r="D10" s="353"/>
      <c r="E10" s="353"/>
      <c r="F10" s="353"/>
      <c r="G10" s="353"/>
      <c r="H10" s="353"/>
      <c r="I10" s="353"/>
    </row>
    <row r="11" ht="27" customHeight="1"/>
    <row r="12" ht="30" customHeight="1">
      <c r="A12" s="5" t="s">
        <v>172</v>
      </c>
    </row>
    <row r="13" ht="30" customHeight="1">
      <c r="A13" s="5" t="s">
        <v>90</v>
      </c>
    </row>
    <row r="14" ht="21" customHeight="1"/>
    <row r="15" spans="1:9" ht="21" customHeight="1">
      <c r="A15" s="352" t="s">
        <v>25</v>
      </c>
      <c r="B15" s="352"/>
      <c r="C15" s="352"/>
      <c r="D15" s="352"/>
      <c r="E15" s="352"/>
      <c r="F15" s="352"/>
      <c r="G15" s="352"/>
      <c r="H15" s="352"/>
      <c r="I15" s="352"/>
    </row>
    <row r="16" ht="21" customHeight="1"/>
    <row r="17" ht="36" customHeight="1">
      <c r="A17" s="5" t="s">
        <v>199</v>
      </c>
    </row>
    <row r="18" ht="36" customHeight="1">
      <c r="A18" s="5" t="s">
        <v>91</v>
      </c>
    </row>
    <row r="19" ht="36" customHeight="1">
      <c r="A19" s="5" t="s">
        <v>200</v>
      </c>
    </row>
    <row r="20" ht="36" customHeight="1">
      <c r="A20" s="5" t="s">
        <v>92</v>
      </c>
    </row>
    <row r="21" ht="36" customHeight="1">
      <c r="A21" s="5" t="s">
        <v>93</v>
      </c>
    </row>
    <row r="22" ht="36" customHeight="1">
      <c r="A22" s="5" t="s">
        <v>94</v>
      </c>
    </row>
    <row r="23" ht="36" customHeight="1">
      <c r="A23" s="5" t="s">
        <v>95</v>
      </c>
    </row>
    <row r="24" ht="36" customHeight="1">
      <c r="A24" s="5" t="s">
        <v>96</v>
      </c>
    </row>
    <row r="25" ht="36" customHeight="1">
      <c r="A25" s="5" t="s">
        <v>201</v>
      </c>
    </row>
    <row r="26" ht="27" customHeight="1"/>
  </sheetData>
  <sheetProtection/>
  <mergeCells count="4">
    <mergeCell ref="A15:I15"/>
    <mergeCell ref="A10:I10"/>
    <mergeCell ref="G1:I1"/>
    <mergeCell ref="D5:D8"/>
  </mergeCells>
  <printOptions/>
  <pageMargins left="0.84" right="0.4" top="0.79" bottom="0.32" header="0.512" footer="0.2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25"/>
  <sheetViews>
    <sheetView zoomScalePageLayoutView="0" workbookViewId="0" topLeftCell="A1">
      <selection activeCell="J9" sqref="J9"/>
    </sheetView>
  </sheetViews>
  <sheetFormatPr defaultColWidth="8.796875" defaultRowHeight="15"/>
  <cols>
    <col min="1" max="8" width="9" style="5" customWidth="1"/>
    <col min="9" max="9" width="11.59765625" style="5" customWidth="1"/>
    <col min="10" max="16384" width="9" style="5" customWidth="1"/>
  </cols>
  <sheetData>
    <row r="1" spans="7:9" ht="27" customHeight="1">
      <c r="G1" s="379" t="s">
        <v>413</v>
      </c>
      <c r="H1" s="380"/>
      <c r="I1" s="380"/>
    </row>
    <row r="2" ht="27" customHeight="1"/>
    <row r="3" spans="1:4" ht="27" customHeight="1">
      <c r="A3" s="3" t="s">
        <v>145</v>
      </c>
      <c r="B3" s="1"/>
      <c r="C3" s="1"/>
      <c r="D3" s="1"/>
    </row>
    <row r="4" spans="1:6" ht="36" customHeight="1">
      <c r="A4" s="3"/>
      <c r="B4" s="3"/>
      <c r="C4" s="3"/>
      <c r="D4" s="3"/>
      <c r="E4" s="3"/>
      <c r="F4" s="3"/>
    </row>
    <row r="5" spans="1:5" ht="24" customHeight="1">
      <c r="A5" s="3"/>
      <c r="B5" s="3"/>
      <c r="C5" s="3"/>
      <c r="D5" s="381" t="s">
        <v>88</v>
      </c>
      <c r="E5" s="9" t="s">
        <v>77</v>
      </c>
    </row>
    <row r="6" spans="1:6" ht="24" customHeight="1">
      <c r="A6" s="3"/>
      <c r="B6" s="3"/>
      <c r="C6" s="3"/>
      <c r="D6" s="381"/>
      <c r="E6" s="8"/>
      <c r="F6" s="58"/>
    </row>
    <row r="7" spans="1:5" ht="24" customHeight="1">
      <c r="A7" s="3"/>
      <c r="B7" s="3"/>
      <c r="C7" s="3"/>
      <c r="D7" s="381"/>
      <c r="E7" s="9" t="s">
        <v>78</v>
      </c>
    </row>
    <row r="8" spans="1:9" ht="24" customHeight="1">
      <c r="A8" s="3"/>
      <c r="B8" s="3"/>
      <c r="C8" s="3"/>
      <c r="D8" s="381"/>
      <c r="F8" s="58"/>
      <c r="I8" s="10" t="s">
        <v>24</v>
      </c>
    </row>
    <row r="9" ht="60" customHeight="1"/>
    <row r="10" spans="1:9" ht="27" customHeight="1">
      <c r="A10" s="353" t="s">
        <v>89</v>
      </c>
      <c r="B10" s="353"/>
      <c r="C10" s="353"/>
      <c r="D10" s="353"/>
      <c r="E10" s="353"/>
      <c r="F10" s="353"/>
      <c r="G10" s="353"/>
      <c r="H10" s="353"/>
      <c r="I10" s="353"/>
    </row>
    <row r="11" ht="27" customHeight="1"/>
    <row r="12" ht="30" customHeight="1">
      <c r="A12" s="5" t="s">
        <v>253</v>
      </c>
    </row>
    <row r="13" ht="30" customHeight="1">
      <c r="A13" s="5" t="s">
        <v>90</v>
      </c>
    </row>
    <row r="14" ht="21" customHeight="1"/>
    <row r="15" spans="1:9" ht="21" customHeight="1">
      <c r="A15" s="352" t="s">
        <v>25</v>
      </c>
      <c r="B15" s="352"/>
      <c r="C15" s="352"/>
      <c r="D15" s="352"/>
      <c r="E15" s="352"/>
      <c r="F15" s="352"/>
      <c r="G15" s="352"/>
      <c r="H15" s="352"/>
      <c r="I15" s="352"/>
    </row>
    <row r="16" ht="21" customHeight="1"/>
    <row r="17" ht="36" customHeight="1">
      <c r="A17" s="5" t="s">
        <v>199</v>
      </c>
    </row>
    <row r="18" ht="36" customHeight="1">
      <c r="A18" s="5" t="s">
        <v>91</v>
      </c>
    </row>
    <row r="19" ht="36" customHeight="1">
      <c r="A19" s="5" t="s">
        <v>200</v>
      </c>
    </row>
    <row r="20" ht="36" customHeight="1">
      <c r="A20" s="5" t="s">
        <v>92</v>
      </c>
    </row>
    <row r="21" ht="36" customHeight="1">
      <c r="A21" s="5" t="s">
        <v>93</v>
      </c>
    </row>
    <row r="22" ht="36" customHeight="1">
      <c r="A22" s="5" t="s">
        <v>94</v>
      </c>
    </row>
    <row r="23" ht="36" customHeight="1">
      <c r="A23" s="5" t="s">
        <v>95</v>
      </c>
    </row>
    <row r="24" ht="36" customHeight="1">
      <c r="A24" s="5" t="s">
        <v>96</v>
      </c>
    </row>
    <row r="25" ht="36" customHeight="1">
      <c r="A25" s="5" t="s">
        <v>254</v>
      </c>
    </row>
    <row r="26" ht="27" customHeight="1"/>
  </sheetData>
  <sheetProtection/>
  <mergeCells count="4">
    <mergeCell ref="A15:I15"/>
    <mergeCell ref="A10:I10"/>
    <mergeCell ref="G1:I1"/>
    <mergeCell ref="D5:D8"/>
  </mergeCells>
  <printOptions/>
  <pageMargins left="0.84" right="0.4" top="0.79" bottom="0.32" header="0.512" footer="0.2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M113"/>
  <sheetViews>
    <sheetView showGridLines="0" view="pageBreakPreview" zoomScaleNormal="150" zoomScaleSheetLayoutView="100" zoomScalePageLayoutView="0" workbookViewId="0" topLeftCell="A1">
      <selection activeCell="J9" sqref="J9"/>
    </sheetView>
  </sheetViews>
  <sheetFormatPr defaultColWidth="8.796875" defaultRowHeight="15"/>
  <cols>
    <col min="1" max="31" width="2.59765625" style="262" customWidth="1"/>
    <col min="32" max="32" width="3.5" style="262" hidden="1" customWidth="1"/>
    <col min="33" max="33" width="2.59765625" style="262" hidden="1" customWidth="1"/>
    <col min="34" max="34" width="8.09765625" style="262" hidden="1" customWidth="1"/>
    <col min="35" max="35" width="0" style="262" hidden="1" customWidth="1"/>
    <col min="36" max="36" width="24.5" style="262" hidden="1" customWidth="1"/>
    <col min="37" max="38" width="0" style="262" hidden="1" customWidth="1"/>
    <col min="39" max="39" width="16" style="262" hidden="1" customWidth="1"/>
    <col min="40" max="16384" width="9" style="262" customWidth="1"/>
  </cols>
  <sheetData>
    <row r="1" spans="1:39" s="279" customFormat="1" ht="10.5" customHeight="1">
      <c r="A1" s="279" t="s">
        <v>447</v>
      </c>
      <c r="O1" s="420" t="s">
        <v>448</v>
      </c>
      <c r="P1" s="421"/>
      <c r="Q1" s="421"/>
      <c r="R1" s="421"/>
      <c r="S1" s="421"/>
      <c r="T1" s="421"/>
      <c r="U1" s="421"/>
      <c r="V1" s="421"/>
      <c r="W1" s="421"/>
      <c r="X1" s="421"/>
      <c r="Y1" s="421"/>
      <c r="Z1" s="421"/>
      <c r="AA1" s="421"/>
      <c r="AB1" s="421"/>
      <c r="AC1" s="422"/>
      <c r="AF1" s="227" t="s">
        <v>549</v>
      </c>
      <c r="AG1" s="228"/>
      <c r="AH1" s="229" t="s">
        <v>450</v>
      </c>
      <c r="AI1" s="228"/>
      <c r="AJ1" s="227" t="s">
        <v>451</v>
      </c>
      <c r="AM1" s="227" t="s">
        <v>452</v>
      </c>
    </row>
    <row r="2" spans="1:39" s="279" customFormat="1" ht="10.5" customHeight="1">
      <c r="A2" s="279" t="s">
        <v>453</v>
      </c>
      <c r="AF2" s="227" t="s">
        <v>550</v>
      </c>
      <c r="AG2" s="228"/>
      <c r="AH2" s="229" t="s">
        <v>455</v>
      </c>
      <c r="AI2" s="228"/>
      <c r="AJ2" s="227" t="s">
        <v>456</v>
      </c>
      <c r="AM2" s="227" t="s">
        <v>457</v>
      </c>
    </row>
    <row r="3" spans="18:39" ht="12" customHeight="1">
      <c r="R3" s="551" t="s">
        <v>458</v>
      </c>
      <c r="S3" s="551"/>
      <c r="T3" s="552">
        <v>99</v>
      </c>
      <c r="U3" s="552"/>
      <c r="V3" s="280" t="s">
        <v>459</v>
      </c>
      <c r="W3" s="552">
        <v>12</v>
      </c>
      <c r="X3" s="552"/>
      <c r="Y3" s="280" t="s">
        <v>460</v>
      </c>
      <c r="Z3" s="552">
        <v>30</v>
      </c>
      <c r="AA3" s="552"/>
      <c r="AB3" s="280" t="s">
        <v>461</v>
      </c>
      <c r="AF3" s="228"/>
      <c r="AG3" s="228"/>
      <c r="AH3" s="229" t="s">
        <v>462</v>
      </c>
      <c r="AI3" s="228"/>
      <c r="AJ3" s="227" t="s">
        <v>463</v>
      </c>
      <c r="AM3" s="227" t="s">
        <v>464</v>
      </c>
    </row>
    <row r="4" spans="1:39" ht="12" customHeight="1">
      <c r="A4" s="553" t="s">
        <v>465</v>
      </c>
      <c r="B4" s="553"/>
      <c r="C4" s="553"/>
      <c r="D4" s="553"/>
      <c r="E4" s="553"/>
      <c r="F4" s="553"/>
      <c r="G4" s="553"/>
      <c r="H4" s="553"/>
      <c r="I4" s="553"/>
      <c r="J4" s="553"/>
      <c r="K4" s="553"/>
      <c r="L4" s="553"/>
      <c r="M4" s="553"/>
      <c r="N4" s="553"/>
      <c r="O4" s="553"/>
      <c r="P4" s="553"/>
      <c r="Q4" s="553"/>
      <c r="AM4" s="227" t="s">
        <v>466</v>
      </c>
    </row>
    <row r="5" spans="1:39" ht="12" customHeight="1">
      <c r="A5" s="281"/>
      <c r="B5" s="281"/>
      <c r="C5" s="281"/>
      <c r="D5" s="281"/>
      <c r="E5" s="281"/>
      <c r="F5" s="281"/>
      <c r="G5" s="281"/>
      <c r="H5" s="281"/>
      <c r="I5" s="281"/>
      <c r="J5" s="281"/>
      <c r="K5" s="281"/>
      <c r="L5" s="281"/>
      <c r="M5" s="281"/>
      <c r="N5" s="281"/>
      <c r="O5" s="281"/>
      <c r="P5" s="281"/>
      <c r="Q5" s="281"/>
      <c r="AM5" s="227" t="s">
        <v>467</v>
      </c>
    </row>
    <row r="6" spans="2:39" ht="12" customHeight="1">
      <c r="B6" s="549" t="s">
        <v>468</v>
      </c>
      <c r="C6" s="549"/>
      <c r="D6" s="549"/>
      <c r="E6" s="549"/>
      <c r="AM6" s="227" t="s">
        <v>469</v>
      </c>
    </row>
    <row r="7" spans="8:30" ht="12" customHeight="1">
      <c r="H7" s="547">
        <v>1231234</v>
      </c>
      <c r="I7" s="547"/>
      <c r="J7" s="547"/>
      <c r="K7" s="547"/>
      <c r="L7" s="282"/>
      <c r="M7" s="542" t="s">
        <v>551</v>
      </c>
      <c r="N7" s="542"/>
      <c r="O7" s="542"/>
      <c r="P7" s="542"/>
      <c r="Q7" s="542"/>
      <c r="R7" s="542"/>
      <c r="S7" s="542"/>
      <c r="T7" s="542"/>
      <c r="U7" s="542"/>
      <c r="V7" s="542"/>
      <c r="W7" s="542"/>
      <c r="X7" s="542"/>
      <c r="Y7" s="542"/>
      <c r="Z7" s="542"/>
      <c r="AA7" s="542"/>
      <c r="AB7" s="542"/>
      <c r="AC7" s="542"/>
      <c r="AD7" s="282"/>
    </row>
    <row r="8" spans="3:30" ht="12" customHeight="1">
      <c r="C8" s="550" t="s">
        <v>470</v>
      </c>
      <c r="D8" s="550"/>
      <c r="E8" s="550"/>
      <c r="F8" s="550"/>
      <c r="G8" s="283" t="s">
        <v>471</v>
      </c>
      <c r="H8" s="548"/>
      <c r="I8" s="548"/>
      <c r="J8" s="548"/>
      <c r="K8" s="548"/>
      <c r="L8" s="282"/>
      <c r="M8" s="543"/>
      <c r="N8" s="543"/>
      <c r="O8" s="543"/>
      <c r="P8" s="543"/>
      <c r="Q8" s="543"/>
      <c r="R8" s="543"/>
      <c r="S8" s="543"/>
      <c r="T8" s="543"/>
      <c r="U8" s="543"/>
      <c r="V8" s="543"/>
      <c r="W8" s="543"/>
      <c r="X8" s="543"/>
      <c r="Y8" s="543"/>
      <c r="Z8" s="543"/>
      <c r="AA8" s="543"/>
      <c r="AB8" s="543"/>
      <c r="AC8" s="543"/>
      <c r="AD8" s="282"/>
    </row>
    <row r="9" spans="3:30" ht="12" customHeight="1">
      <c r="C9" s="541" t="s">
        <v>472</v>
      </c>
      <c r="D9" s="541"/>
      <c r="E9" s="541"/>
      <c r="F9" s="284"/>
      <c r="G9" s="543" t="s">
        <v>552</v>
      </c>
      <c r="H9" s="543"/>
      <c r="I9" s="543"/>
      <c r="J9" s="543"/>
      <c r="K9" s="543"/>
      <c r="L9" s="543"/>
      <c r="M9" s="543"/>
      <c r="N9" s="543"/>
      <c r="O9" s="543"/>
      <c r="P9" s="543"/>
      <c r="Q9" s="543"/>
      <c r="R9" s="543"/>
      <c r="S9" s="543"/>
      <c r="T9" s="543"/>
      <c r="U9" s="543"/>
      <c r="V9" s="543"/>
      <c r="W9" s="543"/>
      <c r="X9" s="543"/>
      <c r="Y9" s="543"/>
      <c r="Z9" s="543"/>
      <c r="AA9" s="543"/>
      <c r="AB9" s="543"/>
      <c r="AC9" s="543"/>
      <c r="AD9" s="285"/>
    </row>
    <row r="10" spans="3:30" ht="12" customHeight="1">
      <c r="C10" s="541" t="s">
        <v>473</v>
      </c>
      <c r="D10" s="541"/>
      <c r="E10" s="541"/>
      <c r="F10" s="312"/>
      <c r="G10" s="542" t="s">
        <v>553</v>
      </c>
      <c r="H10" s="542"/>
      <c r="I10" s="542"/>
      <c r="J10" s="542"/>
      <c r="K10" s="542"/>
      <c r="L10" s="542"/>
      <c r="M10" s="542"/>
      <c r="N10" s="542"/>
      <c r="O10" s="542"/>
      <c r="P10" s="542"/>
      <c r="Q10" s="542"/>
      <c r="R10" s="542"/>
      <c r="S10" s="542"/>
      <c r="T10" s="542"/>
      <c r="U10" s="542"/>
      <c r="V10" s="542"/>
      <c r="W10" s="542"/>
      <c r="X10" s="542"/>
      <c r="Y10" s="542"/>
      <c r="Z10" s="542"/>
      <c r="AA10" s="542"/>
      <c r="AB10" s="542"/>
      <c r="AC10" s="542"/>
      <c r="AD10" s="282"/>
    </row>
    <row r="11" spans="3:30" ht="12" customHeight="1">
      <c r="C11" s="544" t="s">
        <v>474</v>
      </c>
      <c r="D11" s="544"/>
      <c r="E11" s="544"/>
      <c r="F11" s="544"/>
      <c r="G11" s="542"/>
      <c r="H11" s="542"/>
      <c r="I11" s="542"/>
      <c r="J11" s="542"/>
      <c r="K11" s="542"/>
      <c r="L11" s="542"/>
      <c r="M11" s="542"/>
      <c r="N11" s="542"/>
      <c r="O11" s="542"/>
      <c r="P11" s="542"/>
      <c r="Q11" s="542"/>
      <c r="R11" s="542"/>
      <c r="S11" s="542"/>
      <c r="T11" s="542"/>
      <c r="U11" s="542"/>
      <c r="V11" s="542"/>
      <c r="W11" s="542"/>
      <c r="X11" s="542"/>
      <c r="Y11" s="542"/>
      <c r="Z11" s="542"/>
      <c r="AA11" s="542"/>
      <c r="AB11" s="542"/>
      <c r="AC11" s="542"/>
      <c r="AD11" s="282"/>
    </row>
    <row r="12" spans="3:30" ht="12" customHeight="1">
      <c r="C12" s="545" t="s">
        <v>475</v>
      </c>
      <c r="D12" s="545"/>
      <c r="E12" s="545"/>
      <c r="F12" s="545"/>
      <c r="G12" s="543"/>
      <c r="H12" s="543"/>
      <c r="I12" s="543"/>
      <c r="J12" s="543"/>
      <c r="K12" s="543"/>
      <c r="L12" s="543"/>
      <c r="M12" s="543"/>
      <c r="N12" s="543"/>
      <c r="O12" s="543"/>
      <c r="P12" s="543"/>
      <c r="Q12" s="543"/>
      <c r="R12" s="543"/>
      <c r="S12" s="543"/>
      <c r="T12" s="543"/>
      <c r="U12" s="543"/>
      <c r="V12" s="543"/>
      <c r="W12" s="543"/>
      <c r="X12" s="543"/>
      <c r="Y12" s="543"/>
      <c r="Z12" s="543"/>
      <c r="AA12" s="543"/>
      <c r="AB12" s="543"/>
      <c r="AC12" s="543"/>
      <c r="AD12" s="282"/>
    </row>
    <row r="13" spans="18:30" ht="12" customHeight="1">
      <c r="R13" s="286" t="s">
        <v>476</v>
      </c>
      <c r="S13" s="287"/>
      <c r="T13" s="286"/>
      <c r="U13" s="286"/>
      <c r="V13" s="286"/>
      <c r="W13" s="286"/>
      <c r="X13" s="286"/>
      <c r="Y13" s="286"/>
      <c r="Z13" s="286"/>
      <c r="AA13" s="286"/>
      <c r="AB13" s="286"/>
      <c r="AC13" s="286"/>
      <c r="AD13" s="286"/>
    </row>
    <row r="14" spans="7:30" ht="12" customHeight="1">
      <c r="G14" s="312" t="s">
        <v>477</v>
      </c>
      <c r="H14" s="313"/>
      <c r="I14" s="313"/>
      <c r="J14" s="546" t="s">
        <v>554</v>
      </c>
      <c r="K14" s="546"/>
      <c r="L14" s="546"/>
      <c r="M14" s="288" t="s">
        <v>478</v>
      </c>
      <c r="N14" s="546" t="s">
        <v>555</v>
      </c>
      <c r="O14" s="546"/>
      <c r="P14" s="546"/>
      <c r="Q14" s="289" t="s">
        <v>479</v>
      </c>
      <c r="R14" s="546" t="s">
        <v>556</v>
      </c>
      <c r="S14" s="546"/>
      <c r="T14" s="546"/>
      <c r="U14" s="290"/>
      <c r="V14" s="290"/>
      <c r="AC14" s="291"/>
      <c r="AD14" s="291"/>
    </row>
    <row r="15" spans="10:30" s="292" customFormat="1" ht="12" customHeight="1">
      <c r="J15" s="293"/>
      <c r="K15" s="293"/>
      <c r="L15" s="293"/>
      <c r="M15" s="294"/>
      <c r="N15" s="293"/>
      <c r="O15" s="293"/>
      <c r="P15" s="293"/>
      <c r="Q15" s="295"/>
      <c r="R15" s="293"/>
      <c r="S15" s="293"/>
      <c r="T15" s="293"/>
      <c r="U15" s="290"/>
      <c r="V15" s="290"/>
      <c r="AC15" s="296"/>
      <c r="AD15" s="296"/>
    </row>
    <row r="16" spans="2:30" ht="12" customHeight="1">
      <c r="B16" s="535" t="s">
        <v>480</v>
      </c>
      <c r="C16" s="535"/>
      <c r="D16" s="535"/>
      <c r="E16" s="535"/>
      <c r="F16" s="262" t="s">
        <v>481</v>
      </c>
      <c r="I16" s="292"/>
      <c r="J16" s="293"/>
      <c r="K16" s="293"/>
      <c r="L16" s="293"/>
      <c r="M16" s="294"/>
      <c r="N16" s="293"/>
      <c r="O16" s="293"/>
      <c r="P16" s="293"/>
      <c r="Q16" s="295"/>
      <c r="R16" s="293"/>
      <c r="S16" s="293"/>
      <c r="T16" s="293"/>
      <c r="U16" s="290"/>
      <c r="V16" s="290"/>
      <c r="W16" s="292"/>
      <c r="AC16" s="291"/>
      <c r="AD16" s="291"/>
    </row>
    <row r="17" spans="8:30" ht="12" customHeight="1">
      <c r="H17" s="547">
        <v>1234567</v>
      </c>
      <c r="I17" s="547"/>
      <c r="J17" s="547"/>
      <c r="K17" s="547"/>
      <c r="L17" s="282"/>
      <c r="M17" s="542" t="s">
        <v>557</v>
      </c>
      <c r="N17" s="542"/>
      <c r="O17" s="542"/>
      <c r="P17" s="542"/>
      <c r="Q17" s="542"/>
      <c r="R17" s="542"/>
      <c r="S17" s="542"/>
      <c r="T17" s="542"/>
      <c r="U17" s="542"/>
      <c r="V17" s="542"/>
      <c r="W17" s="542"/>
      <c r="X17" s="542"/>
      <c r="Y17" s="542"/>
      <c r="Z17" s="542"/>
      <c r="AA17" s="542"/>
      <c r="AB17" s="542"/>
      <c r="AC17" s="542"/>
      <c r="AD17" s="282"/>
    </row>
    <row r="18" spans="3:30" ht="12" customHeight="1">
      <c r="C18" s="544" t="s">
        <v>470</v>
      </c>
      <c r="D18" s="544"/>
      <c r="E18" s="544"/>
      <c r="F18" s="544"/>
      <c r="G18" s="283" t="s">
        <v>482</v>
      </c>
      <c r="H18" s="548"/>
      <c r="I18" s="548"/>
      <c r="J18" s="548"/>
      <c r="K18" s="548"/>
      <c r="L18" s="282"/>
      <c r="M18" s="543"/>
      <c r="N18" s="543"/>
      <c r="O18" s="543"/>
      <c r="P18" s="543"/>
      <c r="Q18" s="543"/>
      <c r="R18" s="543"/>
      <c r="S18" s="543"/>
      <c r="T18" s="543"/>
      <c r="U18" s="543"/>
      <c r="V18" s="543"/>
      <c r="W18" s="543"/>
      <c r="X18" s="543"/>
      <c r="Y18" s="543"/>
      <c r="Z18" s="543"/>
      <c r="AA18" s="543"/>
      <c r="AB18" s="543"/>
      <c r="AC18" s="543"/>
      <c r="AD18" s="282"/>
    </row>
    <row r="19" spans="3:30" ht="12" customHeight="1">
      <c r="C19" s="541" t="s">
        <v>483</v>
      </c>
      <c r="D19" s="541"/>
      <c r="E19" s="541"/>
      <c r="F19" s="312"/>
      <c r="G19" s="543" t="s">
        <v>558</v>
      </c>
      <c r="H19" s="543"/>
      <c r="I19" s="543"/>
      <c r="J19" s="543"/>
      <c r="K19" s="543"/>
      <c r="L19" s="543"/>
      <c r="M19" s="543"/>
      <c r="N19" s="543"/>
      <c r="O19" s="543"/>
      <c r="P19" s="543"/>
      <c r="Q19" s="543"/>
      <c r="R19" s="543"/>
      <c r="S19" s="543"/>
      <c r="T19" s="543"/>
      <c r="U19" s="543"/>
      <c r="V19" s="543"/>
      <c r="W19" s="543"/>
      <c r="X19" s="543"/>
      <c r="Y19" s="543"/>
      <c r="Z19" s="543"/>
      <c r="AA19" s="543"/>
      <c r="AB19" s="543"/>
      <c r="AC19" s="543"/>
      <c r="AD19" s="285"/>
    </row>
    <row r="20" spans="3:30" ht="12" customHeight="1">
      <c r="C20" s="541" t="s">
        <v>473</v>
      </c>
      <c r="D20" s="541"/>
      <c r="E20" s="541"/>
      <c r="F20" s="312"/>
      <c r="G20" s="542" t="s">
        <v>559</v>
      </c>
      <c r="H20" s="542"/>
      <c r="I20" s="542"/>
      <c r="J20" s="542"/>
      <c r="K20" s="542"/>
      <c r="L20" s="542"/>
      <c r="M20" s="542"/>
      <c r="N20" s="542"/>
      <c r="O20" s="542"/>
      <c r="P20" s="542"/>
      <c r="Q20" s="542"/>
      <c r="R20" s="542"/>
      <c r="S20" s="542"/>
      <c r="T20" s="542"/>
      <c r="U20" s="542"/>
      <c r="V20" s="542"/>
      <c r="W20" s="542"/>
      <c r="X20" s="542"/>
      <c r="Y20" s="542"/>
      <c r="Z20" s="542"/>
      <c r="AA20" s="542"/>
      <c r="AB20" s="542"/>
      <c r="AC20" s="542"/>
      <c r="AD20" s="282"/>
    </row>
    <row r="21" spans="3:30" ht="12" customHeight="1">
      <c r="C21" s="544" t="s">
        <v>474</v>
      </c>
      <c r="D21" s="544"/>
      <c r="E21" s="544"/>
      <c r="F21" s="544"/>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282"/>
    </row>
    <row r="22" spans="3:30" ht="12" customHeight="1">
      <c r="C22" s="545" t="s">
        <v>475</v>
      </c>
      <c r="D22" s="545"/>
      <c r="E22" s="545"/>
      <c r="F22" s="545"/>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282"/>
    </row>
    <row r="23" spans="18:30" ht="12" customHeight="1">
      <c r="R23" s="286" t="s">
        <v>476</v>
      </c>
      <c r="S23" s="287"/>
      <c r="T23" s="286"/>
      <c r="U23" s="286"/>
      <c r="V23" s="286"/>
      <c r="W23" s="286"/>
      <c r="X23" s="286"/>
      <c r="Y23" s="286"/>
      <c r="Z23" s="286"/>
      <c r="AA23" s="286"/>
      <c r="AB23" s="286"/>
      <c r="AC23" s="286"/>
      <c r="AD23" s="286"/>
    </row>
    <row r="24" spans="7:30" ht="12" customHeight="1">
      <c r="G24" s="312" t="s">
        <v>477</v>
      </c>
      <c r="J24" s="546" t="s">
        <v>554</v>
      </c>
      <c r="K24" s="546"/>
      <c r="L24" s="546"/>
      <c r="M24" s="288" t="s">
        <v>478</v>
      </c>
      <c r="N24" s="546" t="s">
        <v>560</v>
      </c>
      <c r="O24" s="546"/>
      <c r="P24" s="546"/>
      <c r="Q24" s="289" t="s">
        <v>479</v>
      </c>
      <c r="R24" s="546" t="s">
        <v>561</v>
      </c>
      <c r="S24" s="546"/>
      <c r="T24" s="546"/>
      <c r="U24" s="290"/>
      <c r="V24" s="290"/>
      <c r="AC24" s="291"/>
      <c r="AD24" s="291"/>
    </row>
    <row r="25" spans="10:30" s="292" customFormat="1" ht="12" customHeight="1">
      <c r="J25" s="293"/>
      <c r="K25" s="293"/>
      <c r="L25" s="293"/>
      <c r="M25" s="294"/>
      <c r="N25" s="293"/>
      <c r="O25" s="293"/>
      <c r="P25" s="293"/>
      <c r="Q25" s="295"/>
      <c r="R25" s="293"/>
      <c r="S25" s="293"/>
      <c r="T25" s="293"/>
      <c r="U25" s="290"/>
      <c r="V25" s="290"/>
      <c r="AC25" s="296"/>
      <c r="AD25" s="296"/>
    </row>
    <row r="26" spans="2:30" ht="12" customHeight="1">
      <c r="B26" s="535" t="s">
        <v>484</v>
      </c>
      <c r="C26" s="535"/>
      <c r="D26" s="535"/>
      <c r="E26" s="535"/>
      <c r="F26" s="262" t="s">
        <v>485</v>
      </c>
      <c r="I26" s="292"/>
      <c r="J26" s="293"/>
      <c r="K26" s="293"/>
      <c r="L26" s="293"/>
      <c r="M26" s="294"/>
      <c r="N26" s="293"/>
      <c r="O26" s="293"/>
      <c r="P26" s="293"/>
      <c r="Q26" s="295"/>
      <c r="R26" s="293"/>
      <c r="S26" s="293"/>
      <c r="T26" s="293"/>
      <c r="U26" s="290"/>
      <c r="V26" s="290"/>
      <c r="W26" s="292"/>
      <c r="AC26" s="291"/>
      <c r="AD26" s="291"/>
    </row>
    <row r="27" spans="3:30" s="292" customFormat="1" ht="12" customHeight="1">
      <c r="C27" s="297" t="s">
        <v>562</v>
      </c>
      <c r="D27" s="292" t="s">
        <v>487</v>
      </c>
      <c r="J27" s="293"/>
      <c r="K27" s="293"/>
      <c r="L27" s="293"/>
      <c r="M27" s="294"/>
      <c r="N27" s="293"/>
      <c r="O27" s="293"/>
      <c r="P27" s="293"/>
      <c r="Q27" s="295"/>
      <c r="R27" s="293"/>
      <c r="S27" s="293"/>
      <c r="T27" s="293"/>
      <c r="U27" s="290"/>
      <c r="V27" s="290"/>
      <c r="AC27" s="296"/>
      <c r="AD27" s="296"/>
    </row>
    <row r="28" spans="3:30" s="292" customFormat="1" ht="12" customHeight="1">
      <c r="C28" s="297" t="s">
        <v>488</v>
      </c>
      <c r="D28" s="292" t="s">
        <v>489</v>
      </c>
      <c r="G28" s="298" t="s">
        <v>482</v>
      </c>
      <c r="H28" s="536"/>
      <c r="I28" s="536"/>
      <c r="J28" s="536"/>
      <c r="K28" s="299"/>
      <c r="L28" s="537"/>
      <c r="M28" s="537"/>
      <c r="N28" s="537"/>
      <c r="O28" s="537"/>
      <c r="P28" s="537"/>
      <c r="Q28" s="537"/>
      <c r="R28" s="537"/>
      <c r="S28" s="537"/>
      <c r="T28" s="537"/>
      <c r="U28" s="537"/>
      <c r="V28" s="537"/>
      <c r="W28" s="537"/>
      <c r="X28" s="537"/>
      <c r="Y28" s="537"/>
      <c r="Z28" s="537"/>
      <c r="AA28" s="537"/>
      <c r="AB28" s="537"/>
      <c r="AC28" s="296"/>
      <c r="AD28" s="296"/>
    </row>
    <row r="29" spans="7:30" s="292" customFormat="1" ht="12" customHeight="1">
      <c r="G29" s="538"/>
      <c r="H29" s="538"/>
      <c r="I29" s="538"/>
      <c r="J29" s="538"/>
      <c r="K29" s="538"/>
      <c r="L29" s="538"/>
      <c r="M29" s="538"/>
      <c r="N29" s="538"/>
      <c r="O29" s="538"/>
      <c r="P29" s="538"/>
      <c r="Q29" s="538"/>
      <c r="R29" s="538"/>
      <c r="S29" s="538"/>
      <c r="T29" s="538"/>
      <c r="U29" s="538"/>
      <c r="V29" s="538"/>
      <c r="W29" s="538"/>
      <c r="X29" s="538"/>
      <c r="Y29" s="538"/>
      <c r="Z29" s="538"/>
      <c r="AA29" s="538"/>
      <c r="AB29" s="538"/>
      <c r="AC29" s="296"/>
      <c r="AD29" s="296"/>
    </row>
    <row r="30" spans="2:27" ht="12" customHeight="1">
      <c r="B30" s="539" t="s">
        <v>490</v>
      </c>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row>
    <row r="31" spans="2:27" ht="12" customHeight="1">
      <c r="B31" s="539"/>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row>
    <row r="32" spans="1:29" ht="12" customHeight="1">
      <c r="A32" s="540" t="s">
        <v>491</v>
      </c>
      <c r="B32" s="540"/>
      <c r="C32" s="540"/>
      <c r="D32" s="540"/>
      <c r="E32" s="540"/>
      <c r="F32" s="540"/>
      <c r="G32" s="540"/>
      <c r="H32" s="540"/>
      <c r="I32" s="540"/>
      <c r="J32" s="540"/>
      <c r="K32" s="540"/>
      <c r="L32" s="540"/>
      <c r="M32" s="540"/>
      <c r="N32" s="540"/>
      <c r="O32" s="540"/>
      <c r="P32" s="540"/>
      <c r="Q32" s="540"/>
      <c r="R32" s="540"/>
      <c r="S32" s="540"/>
      <c r="T32" s="540"/>
      <c r="U32" s="540"/>
      <c r="V32" s="540"/>
      <c r="W32" s="540"/>
      <c r="X32" s="540"/>
      <c r="Y32" s="540"/>
      <c r="Z32" s="540"/>
      <c r="AA32" s="540"/>
      <c r="AB32" s="540"/>
      <c r="AC32" s="540"/>
    </row>
    <row r="33" spans="1:29" ht="12" customHeight="1">
      <c r="A33" s="540"/>
      <c r="B33" s="540"/>
      <c r="C33" s="540"/>
      <c r="D33" s="540"/>
      <c r="E33" s="540"/>
      <c r="F33" s="540"/>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row>
    <row r="34" spans="1:29" ht="12" customHeight="1" thickBot="1">
      <c r="A34" s="291"/>
      <c r="B34" s="300"/>
      <c r="C34" s="300"/>
      <c r="D34" s="300"/>
      <c r="E34" s="300"/>
      <c r="F34" s="300"/>
      <c r="G34" s="300"/>
      <c r="H34" s="300"/>
      <c r="I34" s="300"/>
      <c r="J34" s="300"/>
      <c r="K34" s="300"/>
      <c r="L34" s="300"/>
      <c r="M34" s="300"/>
      <c r="N34" s="300"/>
      <c r="O34" s="519" t="s">
        <v>492</v>
      </c>
      <c r="P34" s="519"/>
      <c r="Q34" s="519"/>
      <c r="R34" s="519"/>
      <c r="S34" s="519"/>
      <c r="T34" s="519"/>
      <c r="U34" s="519"/>
      <c r="V34" s="519"/>
      <c r="W34" s="519"/>
      <c r="X34" s="519"/>
      <c r="Y34" s="519"/>
      <c r="Z34" s="519"/>
      <c r="AA34" s="519"/>
      <c r="AB34" s="519"/>
      <c r="AC34" s="519"/>
    </row>
    <row r="35" spans="1:29" s="301" customFormat="1" ht="12" customHeight="1">
      <c r="A35" s="423" t="s">
        <v>493</v>
      </c>
      <c r="B35" s="424"/>
      <c r="C35" s="424"/>
      <c r="D35" s="520" t="s">
        <v>494</v>
      </c>
      <c r="E35" s="521"/>
      <c r="F35" s="521"/>
      <c r="G35" s="521"/>
      <c r="H35" s="521"/>
      <c r="I35" s="521"/>
      <c r="J35" s="521"/>
      <c r="K35" s="521"/>
      <c r="L35" s="521"/>
      <c r="M35" s="521"/>
      <c r="N35" s="521"/>
      <c r="O35" s="521"/>
      <c r="P35" s="522" t="s">
        <v>495</v>
      </c>
      <c r="Q35" s="522"/>
      <c r="R35" s="524" t="s">
        <v>496</v>
      </c>
      <c r="S35" s="524"/>
      <c r="T35" s="524"/>
      <c r="U35" s="524"/>
      <c r="V35" s="525"/>
      <c r="W35" s="526" t="s">
        <v>497</v>
      </c>
      <c r="X35" s="527"/>
      <c r="Y35" s="527"/>
      <c r="Z35" s="527"/>
      <c r="AA35" s="527"/>
      <c r="AB35" s="527"/>
      <c r="AC35" s="528"/>
    </row>
    <row r="36" spans="1:29" s="301" customFormat="1" ht="12" customHeight="1">
      <c r="A36" s="425"/>
      <c r="B36" s="426"/>
      <c r="C36" s="426"/>
      <c r="D36" s="532" t="s">
        <v>498</v>
      </c>
      <c r="E36" s="533"/>
      <c r="F36" s="533"/>
      <c r="G36" s="533"/>
      <c r="H36" s="533"/>
      <c r="I36" s="533"/>
      <c r="J36" s="533"/>
      <c r="K36" s="533" t="s">
        <v>499</v>
      </c>
      <c r="L36" s="533"/>
      <c r="M36" s="533"/>
      <c r="N36" s="533"/>
      <c r="O36" s="533"/>
      <c r="P36" s="523"/>
      <c r="Q36" s="523"/>
      <c r="R36" s="533" t="s">
        <v>500</v>
      </c>
      <c r="S36" s="533"/>
      <c r="T36" s="533"/>
      <c r="U36" s="533"/>
      <c r="V36" s="534"/>
      <c r="W36" s="529"/>
      <c r="X36" s="530"/>
      <c r="Y36" s="530"/>
      <c r="Z36" s="530"/>
      <c r="AA36" s="530"/>
      <c r="AB36" s="530"/>
      <c r="AC36" s="531"/>
    </row>
    <row r="37" spans="1:29" ht="13.5" customHeight="1">
      <c r="A37" s="500"/>
      <c r="B37" s="501"/>
      <c r="C37" s="501"/>
      <c r="D37" s="504" t="s">
        <v>563</v>
      </c>
      <c r="E37" s="505"/>
      <c r="F37" s="505"/>
      <c r="G37" s="505"/>
      <c r="H37" s="505"/>
      <c r="I37" s="505"/>
      <c r="J37" s="505"/>
      <c r="K37" s="510" t="s">
        <v>564</v>
      </c>
      <c r="L37" s="511"/>
      <c r="M37" s="511"/>
      <c r="N37" s="512"/>
      <c r="O37" s="398"/>
      <c r="P37" s="400" t="s">
        <v>565</v>
      </c>
      <c r="Q37" s="400"/>
      <c r="R37" s="402">
        <v>300.12</v>
      </c>
      <c r="S37" s="402"/>
      <c r="T37" s="402"/>
      <c r="U37" s="402"/>
      <c r="V37" s="482"/>
      <c r="W37" s="302" t="s">
        <v>501</v>
      </c>
      <c r="X37" s="344"/>
      <c r="Y37" s="344"/>
      <c r="Z37" s="344"/>
      <c r="AA37" s="344"/>
      <c r="AB37" s="344"/>
      <c r="AC37" s="345"/>
    </row>
    <row r="38" spans="1:29" ht="13.5" customHeight="1">
      <c r="A38" s="508"/>
      <c r="B38" s="509"/>
      <c r="C38" s="509"/>
      <c r="D38" s="516" t="s">
        <v>566</v>
      </c>
      <c r="E38" s="517"/>
      <c r="F38" s="517"/>
      <c r="G38" s="517"/>
      <c r="H38" s="517"/>
      <c r="I38" s="517"/>
      <c r="J38" s="518"/>
      <c r="K38" s="513"/>
      <c r="L38" s="514"/>
      <c r="M38" s="514"/>
      <c r="N38" s="515"/>
      <c r="O38" s="398"/>
      <c r="P38" s="400"/>
      <c r="Q38" s="400"/>
      <c r="R38" s="402"/>
      <c r="S38" s="402"/>
      <c r="T38" s="402"/>
      <c r="U38" s="402"/>
      <c r="V38" s="482"/>
      <c r="W38" s="303" t="s">
        <v>486</v>
      </c>
      <c r="X38" s="496" t="s">
        <v>567</v>
      </c>
      <c r="Y38" s="496"/>
      <c r="Z38" s="496"/>
      <c r="AA38" s="496"/>
      <c r="AB38" s="496"/>
      <c r="AC38" s="497"/>
    </row>
    <row r="39" spans="1:29" ht="13.5" customHeight="1">
      <c r="A39" s="500"/>
      <c r="B39" s="501"/>
      <c r="C39" s="501"/>
      <c r="D39" s="504"/>
      <c r="E39" s="505"/>
      <c r="F39" s="505"/>
      <c r="G39" s="505"/>
      <c r="H39" s="505"/>
      <c r="I39" s="505"/>
      <c r="J39" s="505"/>
      <c r="K39" s="398"/>
      <c r="L39" s="398"/>
      <c r="M39" s="398"/>
      <c r="N39" s="398"/>
      <c r="O39" s="398"/>
      <c r="P39" s="400"/>
      <c r="Q39" s="400"/>
      <c r="R39" s="402"/>
      <c r="S39" s="402"/>
      <c r="T39" s="402"/>
      <c r="U39" s="402"/>
      <c r="V39" s="482"/>
      <c r="W39" s="304"/>
      <c r="X39" s="496"/>
      <c r="Y39" s="496"/>
      <c r="Z39" s="496"/>
      <c r="AA39" s="496"/>
      <c r="AB39" s="496"/>
      <c r="AC39" s="497"/>
    </row>
    <row r="40" spans="1:29" ht="13.5" customHeight="1">
      <c r="A40" s="508"/>
      <c r="B40" s="509"/>
      <c r="C40" s="509"/>
      <c r="D40" s="498"/>
      <c r="E40" s="499"/>
      <c r="F40" s="499"/>
      <c r="G40" s="499"/>
      <c r="H40" s="499"/>
      <c r="I40" s="499"/>
      <c r="J40" s="499"/>
      <c r="K40" s="398"/>
      <c r="L40" s="398"/>
      <c r="M40" s="398"/>
      <c r="N40" s="398"/>
      <c r="O40" s="398"/>
      <c r="P40" s="400"/>
      <c r="Q40" s="400"/>
      <c r="R40" s="402"/>
      <c r="S40" s="402"/>
      <c r="T40" s="402"/>
      <c r="U40" s="402"/>
      <c r="V40" s="482"/>
      <c r="W40" s="304"/>
      <c r="X40" s="496"/>
      <c r="Y40" s="496"/>
      <c r="Z40" s="496"/>
      <c r="AA40" s="496"/>
      <c r="AB40" s="496"/>
      <c r="AC40" s="497"/>
    </row>
    <row r="41" spans="1:29" ht="13.5" customHeight="1">
      <c r="A41" s="500"/>
      <c r="B41" s="501"/>
      <c r="C41" s="501"/>
      <c r="D41" s="504"/>
      <c r="E41" s="505"/>
      <c r="F41" s="505"/>
      <c r="G41" s="505"/>
      <c r="H41" s="505"/>
      <c r="I41" s="505"/>
      <c r="J41" s="505"/>
      <c r="K41" s="398"/>
      <c r="L41" s="398"/>
      <c r="M41" s="398"/>
      <c r="N41" s="398"/>
      <c r="O41" s="398"/>
      <c r="P41" s="400"/>
      <c r="Q41" s="400"/>
      <c r="R41" s="402"/>
      <c r="S41" s="402"/>
      <c r="T41" s="402"/>
      <c r="U41" s="402"/>
      <c r="V41" s="482"/>
      <c r="W41" s="304"/>
      <c r="X41" s="496"/>
      <c r="Y41" s="496"/>
      <c r="Z41" s="496"/>
      <c r="AA41" s="496"/>
      <c r="AB41" s="496"/>
      <c r="AC41" s="497"/>
    </row>
    <row r="42" spans="1:29" ht="13.5" customHeight="1">
      <c r="A42" s="508"/>
      <c r="B42" s="509"/>
      <c r="C42" s="509"/>
      <c r="D42" s="498"/>
      <c r="E42" s="499"/>
      <c r="F42" s="499"/>
      <c r="G42" s="499"/>
      <c r="H42" s="499"/>
      <c r="I42" s="499"/>
      <c r="J42" s="499"/>
      <c r="K42" s="398"/>
      <c r="L42" s="398"/>
      <c r="M42" s="398"/>
      <c r="N42" s="398"/>
      <c r="O42" s="398"/>
      <c r="P42" s="400"/>
      <c r="Q42" s="400"/>
      <c r="R42" s="402"/>
      <c r="S42" s="402"/>
      <c r="T42" s="402"/>
      <c r="U42" s="402"/>
      <c r="V42" s="482"/>
      <c r="W42" s="303" t="s">
        <v>562</v>
      </c>
      <c r="X42" s="496" t="s">
        <v>503</v>
      </c>
      <c r="Y42" s="496"/>
      <c r="Z42" s="496"/>
      <c r="AA42" s="496"/>
      <c r="AB42" s="496"/>
      <c r="AC42" s="497"/>
    </row>
    <row r="43" spans="1:29" ht="13.5" customHeight="1">
      <c r="A43" s="500"/>
      <c r="B43" s="501"/>
      <c r="C43" s="501"/>
      <c r="D43" s="504"/>
      <c r="E43" s="505"/>
      <c r="F43" s="505"/>
      <c r="G43" s="505"/>
      <c r="H43" s="505"/>
      <c r="I43" s="505"/>
      <c r="J43" s="505"/>
      <c r="K43" s="398"/>
      <c r="L43" s="398"/>
      <c r="M43" s="398"/>
      <c r="N43" s="398"/>
      <c r="O43" s="398"/>
      <c r="P43" s="400"/>
      <c r="Q43" s="400"/>
      <c r="R43" s="402"/>
      <c r="S43" s="402"/>
      <c r="T43" s="402"/>
      <c r="U43" s="402"/>
      <c r="V43" s="482"/>
      <c r="W43" s="305"/>
      <c r="X43" s="496"/>
      <c r="Y43" s="496"/>
      <c r="Z43" s="496"/>
      <c r="AA43" s="496"/>
      <c r="AB43" s="496"/>
      <c r="AC43" s="497"/>
    </row>
    <row r="44" spans="1:29" ht="13.5" customHeight="1">
      <c r="A44" s="508"/>
      <c r="B44" s="509"/>
      <c r="C44" s="509"/>
      <c r="D44" s="498"/>
      <c r="E44" s="499"/>
      <c r="F44" s="499"/>
      <c r="G44" s="499"/>
      <c r="H44" s="499"/>
      <c r="I44" s="499"/>
      <c r="J44" s="499"/>
      <c r="K44" s="398"/>
      <c r="L44" s="398"/>
      <c r="M44" s="398"/>
      <c r="N44" s="398"/>
      <c r="O44" s="398"/>
      <c r="P44" s="400"/>
      <c r="Q44" s="400"/>
      <c r="R44" s="402"/>
      <c r="S44" s="402"/>
      <c r="T44" s="402"/>
      <c r="U44" s="402"/>
      <c r="V44" s="482"/>
      <c r="W44" s="305"/>
      <c r="X44" s="496"/>
      <c r="Y44" s="496"/>
      <c r="Z44" s="496"/>
      <c r="AA44" s="496"/>
      <c r="AB44" s="496"/>
      <c r="AC44" s="497"/>
    </row>
    <row r="45" spans="1:29" ht="13.5" customHeight="1">
      <c r="A45" s="500"/>
      <c r="B45" s="501"/>
      <c r="C45" s="501"/>
      <c r="D45" s="504"/>
      <c r="E45" s="505"/>
      <c r="F45" s="505"/>
      <c r="G45" s="505"/>
      <c r="H45" s="505"/>
      <c r="I45" s="505"/>
      <c r="J45" s="505"/>
      <c r="K45" s="398"/>
      <c r="L45" s="398"/>
      <c r="M45" s="398"/>
      <c r="N45" s="398"/>
      <c r="O45" s="398"/>
      <c r="P45" s="400"/>
      <c r="Q45" s="400"/>
      <c r="R45" s="402"/>
      <c r="S45" s="402"/>
      <c r="T45" s="402"/>
      <c r="U45" s="402"/>
      <c r="V45" s="482"/>
      <c r="W45" s="305"/>
      <c r="X45" s="496"/>
      <c r="Y45" s="496"/>
      <c r="Z45" s="496"/>
      <c r="AA45" s="496"/>
      <c r="AB45" s="496"/>
      <c r="AC45" s="497"/>
    </row>
    <row r="46" spans="1:29" ht="13.5" customHeight="1" thickBot="1">
      <c r="A46" s="502"/>
      <c r="B46" s="503"/>
      <c r="C46" s="503"/>
      <c r="D46" s="485"/>
      <c r="E46" s="486"/>
      <c r="F46" s="486"/>
      <c r="G46" s="486"/>
      <c r="H46" s="486"/>
      <c r="I46" s="486"/>
      <c r="J46" s="486"/>
      <c r="K46" s="506"/>
      <c r="L46" s="506"/>
      <c r="M46" s="506"/>
      <c r="N46" s="506"/>
      <c r="O46" s="506"/>
      <c r="P46" s="507"/>
      <c r="Q46" s="507"/>
      <c r="R46" s="483"/>
      <c r="S46" s="483"/>
      <c r="T46" s="483"/>
      <c r="U46" s="483"/>
      <c r="V46" s="484"/>
      <c r="W46" s="304"/>
      <c r="X46" s="496"/>
      <c r="Y46" s="496"/>
      <c r="Z46" s="496"/>
      <c r="AA46" s="496"/>
      <c r="AB46" s="496"/>
      <c r="AC46" s="497"/>
    </row>
    <row r="47" spans="1:29" ht="12" customHeight="1">
      <c r="A47" s="306"/>
      <c r="B47" s="306"/>
      <c r="C47" s="306"/>
      <c r="D47" s="314"/>
      <c r="E47" s="314"/>
      <c r="F47" s="314"/>
      <c r="G47" s="315"/>
      <c r="H47" s="315"/>
      <c r="I47" s="315"/>
      <c r="J47" s="315"/>
      <c r="K47" s="316"/>
      <c r="L47" s="317"/>
      <c r="M47" s="487" t="s">
        <v>504</v>
      </c>
      <c r="N47" s="488"/>
      <c r="O47" s="488"/>
      <c r="P47" s="488"/>
      <c r="Q47" s="488"/>
      <c r="R47" s="491">
        <f>IF(R37="","",SUM(R37:V46,R72:V101))</f>
        <v>300.12</v>
      </c>
      <c r="S47" s="491"/>
      <c r="T47" s="491"/>
      <c r="U47" s="491"/>
      <c r="V47" s="492"/>
      <c r="W47" s="304" t="s">
        <v>505</v>
      </c>
      <c r="X47" s="291"/>
      <c r="Y47" s="495" t="s">
        <v>462</v>
      </c>
      <c r="Z47" s="495"/>
      <c r="AA47" s="495"/>
      <c r="AB47" s="291" t="s">
        <v>568</v>
      </c>
      <c r="AC47" s="318"/>
    </row>
    <row r="48" spans="1:29" ht="12" customHeight="1" thickBot="1">
      <c r="A48" s="306"/>
      <c r="B48" s="306"/>
      <c r="C48" s="306"/>
      <c r="D48" s="306"/>
      <c r="E48" s="306"/>
      <c r="F48" s="306"/>
      <c r="G48" s="282"/>
      <c r="H48" s="282"/>
      <c r="I48" s="282"/>
      <c r="J48" s="282"/>
      <c r="K48" s="307"/>
      <c r="L48" s="318"/>
      <c r="M48" s="489"/>
      <c r="N48" s="490"/>
      <c r="O48" s="490"/>
      <c r="P48" s="490"/>
      <c r="Q48" s="490"/>
      <c r="R48" s="493"/>
      <c r="S48" s="493"/>
      <c r="T48" s="493"/>
      <c r="U48" s="493"/>
      <c r="V48" s="494"/>
      <c r="W48" s="319"/>
      <c r="X48" s="320"/>
      <c r="Y48" s="320"/>
      <c r="Z48" s="320"/>
      <c r="AA48" s="320"/>
      <c r="AB48" s="320"/>
      <c r="AC48" s="321"/>
    </row>
    <row r="49" spans="1:28" s="308" customFormat="1" ht="12" customHeight="1">
      <c r="A49" s="308" t="s">
        <v>507</v>
      </c>
      <c r="D49" s="451" t="s">
        <v>569</v>
      </c>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row>
    <row r="50" spans="4:39" s="308" customFormat="1" ht="12" customHeight="1" thickBot="1">
      <c r="D50" s="451" t="s">
        <v>570</v>
      </c>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M50" s="263"/>
    </row>
    <row r="51" spans="4:29" s="291" customFormat="1" ht="12" customHeight="1">
      <c r="D51" s="322" t="s">
        <v>510</v>
      </c>
      <c r="E51" s="323"/>
      <c r="F51" s="323"/>
      <c r="G51" s="324" t="s">
        <v>511</v>
      </c>
      <c r="H51" s="323"/>
      <c r="I51" s="323"/>
      <c r="J51" s="323"/>
      <c r="K51" s="323"/>
      <c r="L51" s="323"/>
      <c r="M51" s="323"/>
      <c r="N51" s="473"/>
      <c r="O51" s="473"/>
      <c r="P51" s="473"/>
      <c r="Q51" s="473"/>
      <c r="R51" s="473"/>
      <c r="S51" s="473"/>
      <c r="T51" s="473"/>
      <c r="U51" s="473"/>
      <c r="V51" s="473"/>
      <c r="W51" s="473"/>
      <c r="X51" s="473"/>
      <c r="Y51" s="473"/>
      <c r="Z51" s="473"/>
      <c r="AA51" s="473"/>
      <c r="AB51" s="473"/>
      <c r="AC51" s="474"/>
    </row>
    <row r="52" spans="4:29" s="291" customFormat="1" ht="12" customHeight="1">
      <c r="D52" s="475" t="s">
        <v>571</v>
      </c>
      <c r="E52" s="476"/>
      <c r="F52" s="476"/>
      <c r="G52" s="476"/>
      <c r="H52" s="476"/>
      <c r="I52" s="476"/>
      <c r="J52" s="476"/>
      <c r="K52" s="476"/>
      <c r="L52" s="476"/>
      <c r="M52" s="476"/>
      <c r="N52" s="476"/>
      <c r="O52" s="476"/>
      <c r="P52" s="476"/>
      <c r="Q52" s="476"/>
      <c r="R52" s="476"/>
      <c r="S52" s="476"/>
      <c r="T52" s="476"/>
      <c r="U52" s="476"/>
      <c r="V52" s="476"/>
      <c r="W52" s="476"/>
      <c r="X52" s="476"/>
      <c r="Y52" s="476"/>
      <c r="Z52" s="476"/>
      <c r="AA52" s="476"/>
      <c r="AB52" s="476"/>
      <c r="AC52" s="477"/>
    </row>
    <row r="53" spans="4:29" s="291" customFormat="1" ht="12" customHeight="1" thickBot="1">
      <c r="D53" s="478" t="s">
        <v>572</v>
      </c>
      <c r="E53" s="479"/>
      <c r="F53" s="479"/>
      <c r="G53" s="479"/>
      <c r="H53" s="479"/>
      <c r="I53" s="479"/>
      <c r="J53" s="479"/>
      <c r="K53" s="479"/>
      <c r="L53" s="479"/>
      <c r="M53" s="479"/>
      <c r="N53" s="479"/>
      <c r="O53" s="479"/>
      <c r="P53" s="325" t="s">
        <v>477</v>
      </c>
      <c r="Q53" s="325"/>
      <c r="R53" s="325"/>
      <c r="S53" s="480" t="s">
        <v>573</v>
      </c>
      <c r="T53" s="480"/>
      <c r="U53" s="480"/>
      <c r="V53" s="326" t="s">
        <v>574</v>
      </c>
      <c r="W53" s="480" t="s">
        <v>575</v>
      </c>
      <c r="X53" s="480"/>
      <c r="Y53" s="480"/>
      <c r="Z53" s="327" t="s">
        <v>568</v>
      </c>
      <c r="AA53" s="480" t="s">
        <v>576</v>
      </c>
      <c r="AB53" s="480"/>
      <c r="AC53" s="481"/>
    </row>
    <row r="54" spans="1:28" s="291" customFormat="1" ht="12" customHeight="1">
      <c r="A54" s="283"/>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row>
    <row r="55" spans="1:29" ht="12" customHeight="1">
      <c r="A55" s="259" t="s">
        <v>513</v>
      </c>
      <c r="B55" s="259"/>
      <c r="C55" s="259"/>
      <c r="D55" s="259"/>
      <c r="E55" s="259"/>
      <c r="F55" s="260"/>
      <c r="G55" s="466"/>
      <c r="H55" s="466"/>
      <c r="I55" s="260" t="s">
        <v>577</v>
      </c>
      <c r="J55" s="466"/>
      <c r="K55" s="466"/>
      <c r="L55" s="261" t="s">
        <v>578</v>
      </c>
      <c r="AC55" s="263" t="s">
        <v>516</v>
      </c>
    </row>
    <row r="56" spans="1:29" s="310" customFormat="1" ht="12" customHeight="1">
      <c r="A56" s="467" t="s">
        <v>517</v>
      </c>
      <c r="B56" s="467"/>
      <c r="C56" s="467"/>
      <c r="D56" s="467"/>
      <c r="E56" s="467"/>
      <c r="F56" s="467"/>
      <c r="G56" s="467"/>
      <c r="H56" s="468" t="s">
        <v>518</v>
      </c>
      <c r="I56" s="469"/>
      <c r="J56" s="469"/>
      <c r="K56" s="469"/>
      <c r="L56" s="469"/>
      <c r="M56" s="469"/>
      <c r="N56" s="469"/>
      <c r="O56" s="470"/>
      <c r="P56" s="453" t="s">
        <v>519</v>
      </c>
      <c r="Q56" s="453"/>
      <c r="R56" s="453"/>
      <c r="S56" s="453"/>
      <c r="T56" s="453"/>
      <c r="U56" s="453"/>
      <c r="V56" s="453"/>
      <c r="W56" s="309" t="s">
        <v>486</v>
      </c>
      <c r="X56" s="471" t="s">
        <v>520</v>
      </c>
      <c r="Y56" s="471"/>
      <c r="Z56" s="471"/>
      <c r="AA56" s="471"/>
      <c r="AB56" s="471"/>
      <c r="AC56" s="472"/>
    </row>
    <row r="57" spans="1:29" ht="12" customHeight="1">
      <c r="A57" s="459">
        <f>IF(P61="","",R47*P61*10)</f>
      </c>
      <c r="B57" s="459"/>
      <c r="C57" s="459"/>
      <c r="D57" s="459"/>
      <c r="E57" s="459"/>
      <c r="F57" s="459"/>
      <c r="G57" s="459"/>
      <c r="H57" s="459"/>
      <c r="I57" s="459"/>
      <c r="J57" s="459"/>
      <c r="K57" s="459"/>
      <c r="L57" s="459"/>
      <c r="M57" s="459"/>
      <c r="N57" s="459"/>
      <c r="O57" s="459"/>
      <c r="P57" s="459">
        <f>IF(A57="","",A57-H57)</f>
      </c>
      <c r="Q57" s="459"/>
      <c r="R57" s="459"/>
      <c r="S57" s="459"/>
      <c r="T57" s="459"/>
      <c r="U57" s="459"/>
      <c r="V57" s="459"/>
      <c r="W57" s="266">
        <v>28</v>
      </c>
      <c r="X57" s="461" t="s">
        <v>521</v>
      </c>
      <c r="Y57" s="461"/>
      <c r="Z57" s="461"/>
      <c r="AA57" s="461"/>
      <c r="AB57" s="461"/>
      <c r="AC57" s="462"/>
    </row>
    <row r="58" spans="1:29" ht="12" customHeight="1">
      <c r="A58" s="460"/>
      <c r="B58" s="460"/>
      <c r="C58" s="460"/>
      <c r="D58" s="460"/>
      <c r="E58" s="460"/>
      <c r="F58" s="460"/>
      <c r="G58" s="460"/>
      <c r="H58" s="460"/>
      <c r="I58" s="460"/>
      <c r="J58" s="460"/>
      <c r="K58" s="460"/>
      <c r="L58" s="460"/>
      <c r="M58" s="460"/>
      <c r="N58" s="460"/>
      <c r="O58" s="460"/>
      <c r="P58" s="460"/>
      <c r="Q58" s="460"/>
      <c r="R58" s="460"/>
      <c r="S58" s="460"/>
      <c r="T58" s="460"/>
      <c r="U58" s="460"/>
      <c r="V58" s="460"/>
      <c r="W58" s="463" t="s">
        <v>451</v>
      </c>
      <c r="X58" s="464"/>
      <c r="Y58" s="464"/>
      <c r="Z58" s="464"/>
      <c r="AA58" s="464"/>
      <c r="AB58" s="464"/>
      <c r="AC58" s="465"/>
    </row>
    <row r="59" ht="12" customHeight="1"/>
    <row r="60" spans="1:29" s="310" customFormat="1" ht="12" customHeight="1">
      <c r="A60" s="453" t="s">
        <v>522</v>
      </c>
      <c r="B60" s="453"/>
      <c r="C60" s="453"/>
      <c r="D60" s="453"/>
      <c r="E60" s="453"/>
      <c r="F60" s="453" t="s">
        <v>523</v>
      </c>
      <c r="G60" s="453"/>
      <c r="H60" s="453"/>
      <c r="I60" s="453" t="s">
        <v>524</v>
      </c>
      <c r="J60" s="453"/>
      <c r="K60" s="453"/>
      <c r="L60" s="453" t="s">
        <v>525</v>
      </c>
      <c r="M60" s="453"/>
      <c r="N60" s="453" t="s">
        <v>526</v>
      </c>
      <c r="O60" s="453"/>
      <c r="P60" s="453" t="s">
        <v>527</v>
      </c>
      <c r="Q60" s="453"/>
      <c r="R60" s="453" t="s">
        <v>528</v>
      </c>
      <c r="S60" s="453"/>
      <c r="T60" s="453"/>
      <c r="U60" s="453" t="s">
        <v>529</v>
      </c>
      <c r="V60" s="453"/>
      <c r="W60" s="453"/>
      <c r="X60" s="453"/>
      <c r="Y60" s="454" t="s">
        <v>530</v>
      </c>
      <c r="Z60" s="455"/>
      <c r="AA60" s="455"/>
      <c r="AB60" s="455"/>
      <c r="AC60" s="456"/>
    </row>
    <row r="61" spans="1:29" ht="12" customHeight="1">
      <c r="A61" s="457"/>
      <c r="B61" s="457"/>
      <c r="C61" s="457"/>
      <c r="D61" s="457"/>
      <c r="E61" s="457"/>
      <c r="F61" s="457"/>
      <c r="G61" s="457"/>
      <c r="H61" s="457"/>
      <c r="I61" s="457"/>
      <c r="J61" s="457"/>
      <c r="K61" s="457"/>
      <c r="L61" s="438"/>
      <c r="M61" s="438"/>
      <c r="N61" s="438"/>
      <c r="O61" s="438"/>
      <c r="P61" s="438"/>
      <c r="Q61" s="438"/>
      <c r="R61" s="438"/>
      <c r="S61" s="438"/>
      <c r="T61" s="438"/>
      <c r="U61" s="267" t="s">
        <v>486</v>
      </c>
      <c r="V61" s="418" t="s">
        <v>579</v>
      </c>
      <c r="W61" s="418"/>
      <c r="X61" s="419"/>
      <c r="Y61" s="268" t="s">
        <v>452</v>
      </c>
      <c r="Z61" s="269"/>
      <c r="AA61" s="269"/>
      <c r="AB61" s="270" t="s">
        <v>464</v>
      </c>
      <c r="AC61" s="271"/>
    </row>
    <row r="62" spans="1:29" ht="12" customHeight="1">
      <c r="A62" s="457"/>
      <c r="B62" s="457"/>
      <c r="C62" s="457"/>
      <c r="D62" s="457"/>
      <c r="E62" s="457"/>
      <c r="F62" s="457"/>
      <c r="G62" s="457"/>
      <c r="H62" s="457"/>
      <c r="I62" s="457"/>
      <c r="J62" s="457"/>
      <c r="K62" s="457"/>
      <c r="L62" s="440"/>
      <c r="M62" s="440"/>
      <c r="N62" s="440"/>
      <c r="O62" s="440"/>
      <c r="P62" s="440"/>
      <c r="Q62" s="440"/>
      <c r="R62" s="440"/>
      <c r="S62" s="440"/>
      <c r="T62" s="440"/>
      <c r="U62" s="267" t="s">
        <v>486</v>
      </c>
      <c r="V62" s="451" t="s">
        <v>532</v>
      </c>
      <c r="W62" s="451"/>
      <c r="X62" s="452"/>
      <c r="Y62" s="268" t="s">
        <v>467</v>
      </c>
      <c r="Z62" s="272"/>
      <c r="AA62" s="272"/>
      <c r="AB62" s="273"/>
      <c r="AC62" s="274"/>
    </row>
    <row r="63" spans="1:29" ht="12" customHeight="1">
      <c r="A63" s="457"/>
      <c r="B63" s="457"/>
      <c r="C63" s="457"/>
      <c r="D63" s="457"/>
      <c r="E63" s="457"/>
      <c r="F63" s="457"/>
      <c r="G63" s="457"/>
      <c r="H63" s="457"/>
      <c r="I63" s="457"/>
      <c r="J63" s="457"/>
      <c r="K63" s="457"/>
      <c r="L63" s="453" t="s">
        <v>533</v>
      </c>
      <c r="M63" s="453"/>
      <c r="N63" s="453"/>
      <c r="O63" s="453"/>
      <c r="P63" s="453" t="s">
        <v>534</v>
      </c>
      <c r="Q63" s="453"/>
      <c r="R63" s="453"/>
      <c r="S63" s="453"/>
      <c r="T63" s="453"/>
      <c r="U63" s="454" t="s">
        <v>535</v>
      </c>
      <c r="V63" s="455"/>
      <c r="W63" s="455"/>
      <c r="X63" s="455"/>
      <c r="Y63" s="455"/>
      <c r="Z63" s="455"/>
      <c r="AA63" s="455"/>
      <c r="AB63" s="455"/>
      <c r="AC63" s="456"/>
    </row>
    <row r="64" spans="1:29" ht="12" customHeight="1">
      <c r="A64" s="457"/>
      <c r="B64" s="457"/>
      <c r="C64" s="457"/>
      <c r="D64" s="457"/>
      <c r="E64" s="457"/>
      <c r="F64" s="457"/>
      <c r="G64" s="457"/>
      <c r="H64" s="457"/>
      <c r="I64" s="457"/>
      <c r="J64" s="457"/>
      <c r="K64" s="457"/>
      <c r="L64" s="438"/>
      <c r="M64" s="438"/>
      <c r="N64" s="438"/>
      <c r="O64" s="438"/>
      <c r="P64" s="438"/>
      <c r="Q64" s="438"/>
      <c r="R64" s="438"/>
      <c r="S64" s="438"/>
      <c r="T64" s="438"/>
      <c r="U64" s="275" t="s">
        <v>486</v>
      </c>
      <c r="V64" s="441" t="s">
        <v>536</v>
      </c>
      <c r="W64" s="442"/>
      <c r="X64" s="443"/>
      <c r="Y64" s="444"/>
      <c r="Z64" s="444"/>
      <c r="AA64" s="447" t="s">
        <v>459</v>
      </c>
      <c r="AB64" s="449"/>
      <c r="AC64" s="414" t="s">
        <v>460</v>
      </c>
    </row>
    <row r="65" spans="1:29" ht="12" customHeight="1">
      <c r="A65" s="457"/>
      <c r="B65" s="457"/>
      <c r="C65" s="457"/>
      <c r="D65" s="457"/>
      <c r="E65" s="457"/>
      <c r="F65" s="457"/>
      <c r="G65" s="457"/>
      <c r="H65" s="457"/>
      <c r="I65" s="457"/>
      <c r="J65" s="457"/>
      <c r="K65" s="457"/>
      <c r="L65" s="438"/>
      <c r="M65" s="438"/>
      <c r="N65" s="438"/>
      <c r="O65" s="438"/>
      <c r="P65" s="438"/>
      <c r="Q65" s="438"/>
      <c r="R65" s="438"/>
      <c r="S65" s="438"/>
      <c r="T65" s="438"/>
      <c r="U65" s="276" t="s">
        <v>486</v>
      </c>
      <c r="V65" s="416" t="s">
        <v>537</v>
      </c>
      <c r="W65" s="417"/>
      <c r="X65" s="445"/>
      <c r="Y65" s="446"/>
      <c r="Z65" s="446"/>
      <c r="AA65" s="448"/>
      <c r="AB65" s="450"/>
      <c r="AC65" s="415"/>
    </row>
    <row r="66" spans="1:29" ht="12" customHeight="1">
      <c r="A66" s="458"/>
      <c r="B66" s="458"/>
      <c r="C66" s="458"/>
      <c r="D66" s="458"/>
      <c r="E66" s="458"/>
      <c r="F66" s="458"/>
      <c r="G66" s="458"/>
      <c r="H66" s="458"/>
      <c r="I66" s="458"/>
      <c r="J66" s="458"/>
      <c r="K66" s="458"/>
      <c r="L66" s="439"/>
      <c r="M66" s="439"/>
      <c r="N66" s="439"/>
      <c r="O66" s="440"/>
      <c r="P66" s="440"/>
      <c r="Q66" s="440"/>
      <c r="R66" s="440"/>
      <c r="S66" s="440"/>
      <c r="T66" s="440"/>
      <c r="U66" s="346" t="s">
        <v>486</v>
      </c>
      <c r="V66" s="418" t="s">
        <v>538</v>
      </c>
      <c r="W66" s="418"/>
      <c r="X66" s="418"/>
      <c r="Y66" s="418"/>
      <c r="Z66" s="418"/>
      <c r="AA66" s="418"/>
      <c r="AB66" s="418"/>
      <c r="AC66" s="419"/>
    </row>
    <row r="67" spans="1:29" s="279" customFormat="1" ht="12" customHeight="1">
      <c r="A67" s="279" t="s">
        <v>447</v>
      </c>
      <c r="O67" s="420" t="s">
        <v>448</v>
      </c>
      <c r="P67" s="421"/>
      <c r="Q67" s="421"/>
      <c r="R67" s="421"/>
      <c r="S67" s="421"/>
      <c r="T67" s="421"/>
      <c r="U67" s="421"/>
      <c r="V67" s="421"/>
      <c r="W67" s="421"/>
      <c r="X67" s="421"/>
      <c r="Y67" s="421"/>
      <c r="Z67" s="421"/>
      <c r="AA67" s="421"/>
      <c r="AB67" s="421"/>
      <c r="AC67" s="422"/>
    </row>
    <row r="68" s="279" customFormat="1" ht="12" customHeight="1">
      <c r="A68" s="279" t="s">
        <v>453</v>
      </c>
    </row>
    <row r="69" ht="12" customHeight="1" thickBot="1"/>
    <row r="70" spans="1:29" s="301" customFormat="1" ht="12" customHeight="1">
      <c r="A70" s="423" t="s">
        <v>493</v>
      </c>
      <c r="B70" s="424"/>
      <c r="C70" s="424"/>
      <c r="D70" s="427" t="s">
        <v>494</v>
      </c>
      <c r="E70" s="428"/>
      <c r="F70" s="428"/>
      <c r="G70" s="428"/>
      <c r="H70" s="428"/>
      <c r="I70" s="428"/>
      <c r="J70" s="428"/>
      <c r="K70" s="428"/>
      <c r="L70" s="428"/>
      <c r="M70" s="428"/>
      <c r="N70" s="428"/>
      <c r="O70" s="428"/>
      <c r="P70" s="429" t="s">
        <v>495</v>
      </c>
      <c r="Q70" s="429"/>
      <c r="R70" s="431" t="s">
        <v>496</v>
      </c>
      <c r="S70" s="431"/>
      <c r="T70" s="431"/>
      <c r="U70" s="431"/>
      <c r="V70" s="431"/>
      <c r="W70" s="432" t="s">
        <v>539</v>
      </c>
      <c r="X70" s="433"/>
      <c r="Y70" s="433"/>
      <c r="Z70" s="433"/>
      <c r="AA70" s="433"/>
      <c r="AB70" s="433"/>
      <c r="AC70" s="434"/>
    </row>
    <row r="71" spans="1:29" s="301" customFormat="1" ht="12" customHeight="1">
      <c r="A71" s="425"/>
      <c r="B71" s="426"/>
      <c r="C71" s="426"/>
      <c r="D71" s="411" t="s">
        <v>498</v>
      </c>
      <c r="E71" s="412"/>
      <c r="F71" s="412"/>
      <c r="G71" s="412"/>
      <c r="H71" s="412"/>
      <c r="I71" s="412"/>
      <c r="J71" s="412"/>
      <c r="K71" s="412" t="s">
        <v>499</v>
      </c>
      <c r="L71" s="412"/>
      <c r="M71" s="412"/>
      <c r="N71" s="412"/>
      <c r="O71" s="412"/>
      <c r="P71" s="430"/>
      <c r="Q71" s="430"/>
      <c r="R71" s="413" t="s">
        <v>500</v>
      </c>
      <c r="S71" s="413"/>
      <c r="T71" s="413"/>
      <c r="U71" s="413"/>
      <c r="V71" s="413"/>
      <c r="W71" s="435"/>
      <c r="X71" s="436"/>
      <c r="Y71" s="436"/>
      <c r="Z71" s="436"/>
      <c r="AA71" s="436"/>
      <c r="AB71" s="436"/>
      <c r="AC71" s="437"/>
    </row>
    <row r="72" spans="1:29" ht="13.5" customHeight="1">
      <c r="A72" s="392"/>
      <c r="B72" s="393"/>
      <c r="C72" s="393"/>
      <c r="D72" s="396"/>
      <c r="E72" s="397"/>
      <c r="F72" s="397"/>
      <c r="G72" s="397"/>
      <c r="H72" s="397"/>
      <c r="I72" s="397"/>
      <c r="J72" s="397"/>
      <c r="K72" s="398"/>
      <c r="L72" s="398"/>
      <c r="M72" s="398"/>
      <c r="N72" s="398"/>
      <c r="O72" s="398"/>
      <c r="P72" s="400"/>
      <c r="Q72" s="400"/>
      <c r="R72" s="402"/>
      <c r="S72" s="402"/>
      <c r="T72" s="402"/>
      <c r="U72" s="402"/>
      <c r="V72" s="402"/>
      <c r="W72" s="383"/>
      <c r="X72" s="384"/>
      <c r="Y72" s="384"/>
      <c r="Z72" s="384"/>
      <c r="AA72" s="384"/>
      <c r="AB72" s="384"/>
      <c r="AC72" s="385"/>
    </row>
    <row r="73" spans="1:29" ht="13.5" customHeight="1">
      <c r="A73" s="409"/>
      <c r="B73" s="410"/>
      <c r="C73" s="410"/>
      <c r="D73" s="407"/>
      <c r="E73" s="408"/>
      <c r="F73" s="408"/>
      <c r="G73" s="408"/>
      <c r="H73" s="408"/>
      <c r="I73" s="408"/>
      <c r="J73" s="408"/>
      <c r="K73" s="398"/>
      <c r="L73" s="398"/>
      <c r="M73" s="398"/>
      <c r="N73" s="398"/>
      <c r="O73" s="398"/>
      <c r="P73" s="400"/>
      <c r="Q73" s="400"/>
      <c r="R73" s="402"/>
      <c r="S73" s="402"/>
      <c r="T73" s="402"/>
      <c r="U73" s="402"/>
      <c r="V73" s="402"/>
      <c r="W73" s="404"/>
      <c r="X73" s="405"/>
      <c r="Y73" s="405"/>
      <c r="Z73" s="405"/>
      <c r="AA73" s="405"/>
      <c r="AB73" s="405"/>
      <c r="AC73" s="406"/>
    </row>
    <row r="74" spans="1:29" ht="13.5" customHeight="1">
      <c r="A74" s="392"/>
      <c r="B74" s="393"/>
      <c r="C74" s="393"/>
      <c r="D74" s="396"/>
      <c r="E74" s="397"/>
      <c r="F74" s="397"/>
      <c r="G74" s="397"/>
      <c r="H74" s="397"/>
      <c r="I74" s="397"/>
      <c r="J74" s="397"/>
      <c r="K74" s="398"/>
      <c r="L74" s="398"/>
      <c r="M74" s="398"/>
      <c r="N74" s="398"/>
      <c r="O74" s="398"/>
      <c r="P74" s="400"/>
      <c r="Q74" s="400"/>
      <c r="R74" s="402"/>
      <c r="S74" s="402"/>
      <c r="T74" s="402"/>
      <c r="U74" s="402"/>
      <c r="V74" s="402"/>
      <c r="W74" s="383"/>
      <c r="X74" s="384"/>
      <c r="Y74" s="384"/>
      <c r="Z74" s="384"/>
      <c r="AA74" s="384"/>
      <c r="AB74" s="384"/>
      <c r="AC74" s="385"/>
    </row>
    <row r="75" spans="1:29" ht="13.5" customHeight="1">
      <c r="A75" s="409"/>
      <c r="B75" s="410"/>
      <c r="C75" s="410"/>
      <c r="D75" s="407"/>
      <c r="E75" s="408"/>
      <c r="F75" s="408"/>
      <c r="G75" s="408"/>
      <c r="H75" s="408"/>
      <c r="I75" s="408"/>
      <c r="J75" s="408"/>
      <c r="K75" s="398"/>
      <c r="L75" s="398"/>
      <c r="M75" s="398"/>
      <c r="N75" s="398"/>
      <c r="O75" s="398"/>
      <c r="P75" s="400"/>
      <c r="Q75" s="400"/>
      <c r="R75" s="402"/>
      <c r="S75" s="402"/>
      <c r="T75" s="402"/>
      <c r="U75" s="402"/>
      <c r="V75" s="402"/>
      <c r="W75" s="404"/>
      <c r="X75" s="405"/>
      <c r="Y75" s="405"/>
      <c r="Z75" s="405"/>
      <c r="AA75" s="405"/>
      <c r="AB75" s="405"/>
      <c r="AC75" s="406"/>
    </row>
    <row r="76" spans="1:29" ht="13.5" customHeight="1">
      <c r="A76" s="392"/>
      <c r="B76" s="393"/>
      <c r="C76" s="393"/>
      <c r="D76" s="396"/>
      <c r="E76" s="397"/>
      <c r="F76" s="397"/>
      <c r="G76" s="397"/>
      <c r="H76" s="397"/>
      <c r="I76" s="397"/>
      <c r="J76" s="397"/>
      <c r="K76" s="398"/>
      <c r="L76" s="398"/>
      <c r="M76" s="398"/>
      <c r="N76" s="398"/>
      <c r="O76" s="398"/>
      <c r="P76" s="400"/>
      <c r="Q76" s="400"/>
      <c r="R76" s="402"/>
      <c r="S76" s="402"/>
      <c r="T76" s="402"/>
      <c r="U76" s="402"/>
      <c r="V76" s="402"/>
      <c r="W76" s="383"/>
      <c r="X76" s="384"/>
      <c r="Y76" s="384"/>
      <c r="Z76" s="384"/>
      <c r="AA76" s="384"/>
      <c r="AB76" s="384"/>
      <c r="AC76" s="385"/>
    </row>
    <row r="77" spans="1:29" ht="13.5" customHeight="1">
      <c r="A77" s="409"/>
      <c r="B77" s="410"/>
      <c r="C77" s="410"/>
      <c r="D77" s="407"/>
      <c r="E77" s="408"/>
      <c r="F77" s="408"/>
      <c r="G77" s="408"/>
      <c r="H77" s="408"/>
      <c r="I77" s="408"/>
      <c r="J77" s="408"/>
      <c r="K77" s="398"/>
      <c r="L77" s="398"/>
      <c r="M77" s="398"/>
      <c r="N77" s="398"/>
      <c r="O77" s="398"/>
      <c r="P77" s="400"/>
      <c r="Q77" s="400"/>
      <c r="R77" s="402"/>
      <c r="S77" s="402"/>
      <c r="T77" s="402"/>
      <c r="U77" s="402"/>
      <c r="V77" s="402"/>
      <c r="W77" s="404"/>
      <c r="X77" s="405"/>
      <c r="Y77" s="405"/>
      <c r="Z77" s="405"/>
      <c r="AA77" s="405"/>
      <c r="AB77" s="405"/>
      <c r="AC77" s="406"/>
    </row>
    <row r="78" spans="1:29" ht="13.5" customHeight="1">
      <c r="A78" s="392"/>
      <c r="B78" s="393"/>
      <c r="C78" s="393"/>
      <c r="D78" s="396"/>
      <c r="E78" s="397"/>
      <c r="F78" s="397"/>
      <c r="G78" s="397"/>
      <c r="H78" s="397"/>
      <c r="I78" s="397"/>
      <c r="J78" s="397"/>
      <c r="K78" s="398"/>
      <c r="L78" s="398"/>
      <c r="M78" s="398"/>
      <c r="N78" s="398"/>
      <c r="O78" s="398"/>
      <c r="P78" s="400"/>
      <c r="Q78" s="400"/>
      <c r="R78" s="402"/>
      <c r="S78" s="402"/>
      <c r="T78" s="402"/>
      <c r="U78" s="402"/>
      <c r="V78" s="402"/>
      <c r="W78" s="383"/>
      <c r="X78" s="384"/>
      <c r="Y78" s="384"/>
      <c r="Z78" s="384"/>
      <c r="AA78" s="384"/>
      <c r="AB78" s="384"/>
      <c r="AC78" s="385"/>
    </row>
    <row r="79" spans="1:29" ht="13.5" customHeight="1">
      <c r="A79" s="409"/>
      <c r="B79" s="410"/>
      <c r="C79" s="410"/>
      <c r="D79" s="407"/>
      <c r="E79" s="408"/>
      <c r="F79" s="408"/>
      <c r="G79" s="408"/>
      <c r="H79" s="408"/>
      <c r="I79" s="408"/>
      <c r="J79" s="408"/>
      <c r="K79" s="398"/>
      <c r="L79" s="398"/>
      <c r="M79" s="398"/>
      <c r="N79" s="398"/>
      <c r="O79" s="398"/>
      <c r="P79" s="400"/>
      <c r="Q79" s="400"/>
      <c r="R79" s="402"/>
      <c r="S79" s="402"/>
      <c r="T79" s="402"/>
      <c r="U79" s="402"/>
      <c r="V79" s="402"/>
      <c r="W79" s="404"/>
      <c r="X79" s="405"/>
      <c r="Y79" s="405"/>
      <c r="Z79" s="405"/>
      <c r="AA79" s="405"/>
      <c r="AB79" s="405"/>
      <c r="AC79" s="406"/>
    </row>
    <row r="80" spans="1:29" ht="13.5" customHeight="1">
      <c r="A80" s="392"/>
      <c r="B80" s="393"/>
      <c r="C80" s="393"/>
      <c r="D80" s="396"/>
      <c r="E80" s="397"/>
      <c r="F80" s="397"/>
      <c r="G80" s="397"/>
      <c r="H80" s="397"/>
      <c r="I80" s="397"/>
      <c r="J80" s="397"/>
      <c r="K80" s="398"/>
      <c r="L80" s="398"/>
      <c r="M80" s="398"/>
      <c r="N80" s="398"/>
      <c r="O80" s="398"/>
      <c r="P80" s="400"/>
      <c r="Q80" s="400"/>
      <c r="R80" s="402"/>
      <c r="S80" s="402"/>
      <c r="T80" s="402"/>
      <c r="U80" s="402"/>
      <c r="V80" s="402"/>
      <c r="W80" s="383"/>
      <c r="X80" s="384"/>
      <c r="Y80" s="384"/>
      <c r="Z80" s="384"/>
      <c r="AA80" s="384"/>
      <c r="AB80" s="384"/>
      <c r="AC80" s="385"/>
    </row>
    <row r="81" spans="1:29" ht="13.5" customHeight="1">
      <c r="A81" s="409"/>
      <c r="B81" s="410"/>
      <c r="C81" s="410"/>
      <c r="D81" s="407"/>
      <c r="E81" s="408"/>
      <c r="F81" s="408"/>
      <c r="G81" s="408"/>
      <c r="H81" s="408"/>
      <c r="I81" s="408"/>
      <c r="J81" s="408"/>
      <c r="K81" s="398"/>
      <c r="L81" s="398"/>
      <c r="M81" s="398"/>
      <c r="N81" s="398"/>
      <c r="O81" s="398"/>
      <c r="P81" s="400"/>
      <c r="Q81" s="400"/>
      <c r="R81" s="402"/>
      <c r="S81" s="402"/>
      <c r="T81" s="402"/>
      <c r="U81" s="402"/>
      <c r="V81" s="402"/>
      <c r="W81" s="404"/>
      <c r="X81" s="405"/>
      <c r="Y81" s="405"/>
      <c r="Z81" s="405"/>
      <c r="AA81" s="405"/>
      <c r="AB81" s="405"/>
      <c r="AC81" s="406"/>
    </row>
    <row r="82" spans="1:29" ht="13.5" customHeight="1">
      <c r="A82" s="392"/>
      <c r="B82" s="393"/>
      <c r="C82" s="393"/>
      <c r="D82" s="396"/>
      <c r="E82" s="397"/>
      <c r="F82" s="397"/>
      <c r="G82" s="397"/>
      <c r="H82" s="397"/>
      <c r="I82" s="397"/>
      <c r="J82" s="397"/>
      <c r="K82" s="398"/>
      <c r="L82" s="398"/>
      <c r="M82" s="398"/>
      <c r="N82" s="398"/>
      <c r="O82" s="398"/>
      <c r="P82" s="400"/>
      <c r="Q82" s="400"/>
      <c r="R82" s="402"/>
      <c r="S82" s="402"/>
      <c r="T82" s="402"/>
      <c r="U82" s="402"/>
      <c r="V82" s="402"/>
      <c r="W82" s="383"/>
      <c r="X82" s="384"/>
      <c r="Y82" s="384"/>
      <c r="Z82" s="384"/>
      <c r="AA82" s="384"/>
      <c r="AB82" s="384"/>
      <c r="AC82" s="385"/>
    </row>
    <row r="83" spans="1:29" ht="13.5" customHeight="1">
      <c r="A83" s="409"/>
      <c r="B83" s="410"/>
      <c r="C83" s="410"/>
      <c r="D83" s="407"/>
      <c r="E83" s="408"/>
      <c r="F83" s="408"/>
      <c r="G83" s="408"/>
      <c r="H83" s="408"/>
      <c r="I83" s="408"/>
      <c r="J83" s="408"/>
      <c r="K83" s="398"/>
      <c r="L83" s="398"/>
      <c r="M83" s="398"/>
      <c r="N83" s="398"/>
      <c r="O83" s="398"/>
      <c r="P83" s="400"/>
      <c r="Q83" s="400"/>
      <c r="R83" s="402"/>
      <c r="S83" s="402"/>
      <c r="T83" s="402"/>
      <c r="U83" s="402"/>
      <c r="V83" s="402"/>
      <c r="W83" s="404"/>
      <c r="X83" s="405"/>
      <c r="Y83" s="405"/>
      <c r="Z83" s="405"/>
      <c r="AA83" s="405"/>
      <c r="AB83" s="405"/>
      <c r="AC83" s="406"/>
    </row>
    <row r="84" spans="1:29" ht="13.5" customHeight="1">
      <c r="A84" s="392"/>
      <c r="B84" s="393"/>
      <c r="C84" s="393"/>
      <c r="D84" s="396"/>
      <c r="E84" s="397"/>
      <c r="F84" s="397"/>
      <c r="G84" s="397"/>
      <c r="H84" s="397"/>
      <c r="I84" s="397"/>
      <c r="J84" s="397"/>
      <c r="K84" s="398"/>
      <c r="L84" s="398"/>
      <c r="M84" s="398"/>
      <c r="N84" s="398"/>
      <c r="O84" s="398"/>
      <c r="P84" s="400"/>
      <c r="Q84" s="400"/>
      <c r="R84" s="402"/>
      <c r="S84" s="402"/>
      <c r="T84" s="402"/>
      <c r="U84" s="402"/>
      <c r="V84" s="402"/>
      <c r="W84" s="383"/>
      <c r="X84" s="384"/>
      <c r="Y84" s="384"/>
      <c r="Z84" s="384"/>
      <c r="AA84" s="384"/>
      <c r="AB84" s="384"/>
      <c r="AC84" s="385"/>
    </row>
    <row r="85" spans="1:29" ht="13.5" customHeight="1">
      <c r="A85" s="409"/>
      <c r="B85" s="410"/>
      <c r="C85" s="410"/>
      <c r="D85" s="407"/>
      <c r="E85" s="408"/>
      <c r="F85" s="408"/>
      <c r="G85" s="408"/>
      <c r="H85" s="408"/>
      <c r="I85" s="408"/>
      <c r="J85" s="408"/>
      <c r="K85" s="398"/>
      <c r="L85" s="398"/>
      <c r="M85" s="398"/>
      <c r="N85" s="398"/>
      <c r="O85" s="398"/>
      <c r="P85" s="400"/>
      <c r="Q85" s="400"/>
      <c r="R85" s="402"/>
      <c r="S85" s="402"/>
      <c r="T85" s="402"/>
      <c r="U85" s="402"/>
      <c r="V85" s="402"/>
      <c r="W85" s="404"/>
      <c r="X85" s="405"/>
      <c r="Y85" s="405"/>
      <c r="Z85" s="405"/>
      <c r="AA85" s="405"/>
      <c r="AB85" s="405"/>
      <c r="AC85" s="406"/>
    </row>
    <row r="86" spans="1:29" ht="13.5" customHeight="1">
      <c r="A86" s="392"/>
      <c r="B86" s="393"/>
      <c r="C86" s="393"/>
      <c r="D86" s="396"/>
      <c r="E86" s="397"/>
      <c r="F86" s="397"/>
      <c r="G86" s="397"/>
      <c r="H86" s="397"/>
      <c r="I86" s="397"/>
      <c r="J86" s="397"/>
      <c r="K86" s="398"/>
      <c r="L86" s="398"/>
      <c r="M86" s="398"/>
      <c r="N86" s="398"/>
      <c r="O86" s="398"/>
      <c r="P86" s="400"/>
      <c r="Q86" s="400"/>
      <c r="R86" s="402"/>
      <c r="S86" s="402"/>
      <c r="T86" s="402"/>
      <c r="U86" s="402"/>
      <c r="V86" s="402"/>
      <c r="W86" s="383"/>
      <c r="X86" s="384"/>
      <c r="Y86" s="384"/>
      <c r="Z86" s="384"/>
      <c r="AA86" s="384"/>
      <c r="AB86" s="384"/>
      <c r="AC86" s="385"/>
    </row>
    <row r="87" spans="1:29" ht="13.5" customHeight="1">
      <c r="A87" s="409"/>
      <c r="B87" s="410"/>
      <c r="C87" s="410"/>
      <c r="D87" s="407"/>
      <c r="E87" s="408"/>
      <c r="F87" s="408"/>
      <c r="G87" s="408"/>
      <c r="H87" s="408"/>
      <c r="I87" s="408"/>
      <c r="J87" s="408"/>
      <c r="K87" s="398"/>
      <c r="L87" s="398"/>
      <c r="M87" s="398"/>
      <c r="N87" s="398"/>
      <c r="O87" s="398"/>
      <c r="P87" s="400"/>
      <c r="Q87" s="400"/>
      <c r="R87" s="402"/>
      <c r="S87" s="402"/>
      <c r="T87" s="402"/>
      <c r="U87" s="402"/>
      <c r="V87" s="402"/>
      <c r="W87" s="404"/>
      <c r="X87" s="405"/>
      <c r="Y87" s="405"/>
      <c r="Z87" s="405"/>
      <c r="AA87" s="405"/>
      <c r="AB87" s="405"/>
      <c r="AC87" s="406"/>
    </row>
    <row r="88" spans="1:29" ht="13.5" customHeight="1">
      <c r="A88" s="392"/>
      <c r="B88" s="393"/>
      <c r="C88" s="393"/>
      <c r="D88" s="396"/>
      <c r="E88" s="397"/>
      <c r="F88" s="397"/>
      <c r="G88" s="397"/>
      <c r="H88" s="397"/>
      <c r="I88" s="397"/>
      <c r="J88" s="397"/>
      <c r="K88" s="398"/>
      <c r="L88" s="398"/>
      <c r="M88" s="398"/>
      <c r="N88" s="398"/>
      <c r="O88" s="398"/>
      <c r="P88" s="400"/>
      <c r="Q88" s="400"/>
      <c r="R88" s="402"/>
      <c r="S88" s="402"/>
      <c r="T88" s="402"/>
      <c r="U88" s="402"/>
      <c r="V88" s="402"/>
      <c r="W88" s="383"/>
      <c r="X88" s="384"/>
      <c r="Y88" s="384"/>
      <c r="Z88" s="384"/>
      <c r="AA88" s="384"/>
      <c r="AB88" s="384"/>
      <c r="AC88" s="385"/>
    </row>
    <row r="89" spans="1:29" ht="13.5" customHeight="1">
      <c r="A89" s="409"/>
      <c r="B89" s="410"/>
      <c r="C89" s="410"/>
      <c r="D89" s="407"/>
      <c r="E89" s="408"/>
      <c r="F89" s="408"/>
      <c r="G89" s="408"/>
      <c r="H89" s="408"/>
      <c r="I89" s="408"/>
      <c r="J89" s="408"/>
      <c r="K89" s="398"/>
      <c r="L89" s="398"/>
      <c r="M89" s="398"/>
      <c r="N89" s="398"/>
      <c r="O89" s="398"/>
      <c r="P89" s="400"/>
      <c r="Q89" s="400"/>
      <c r="R89" s="402"/>
      <c r="S89" s="402"/>
      <c r="T89" s="402"/>
      <c r="U89" s="402"/>
      <c r="V89" s="402"/>
      <c r="W89" s="404"/>
      <c r="X89" s="405"/>
      <c r="Y89" s="405"/>
      <c r="Z89" s="405"/>
      <c r="AA89" s="405"/>
      <c r="AB89" s="405"/>
      <c r="AC89" s="406"/>
    </row>
    <row r="90" spans="1:29" ht="13.5" customHeight="1">
      <c r="A90" s="392"/>
      <c r="B90" s="393"/>
      <c r="C90" s="393"/>
      <c r="D90" s="396"/>
      <c r="E90" s="397"/>
      <c r="F90" s="397"/>
      <c r="G90" s="397"/>
      <c r="H90" s="397"/>
      <c r="I90" s="397"/>
      <c r="J90" s="397"/>
      <c r="K90" s="398"/>
      <c r="L90" s="398"/>
      <c r="M90" s="398"/>
      <c r="N90" s="398"/>
      <c r="O90" s="398"/>
      <c r="P90" s="400"/>
      <c r="Q90" s="400"/>
      <c r="R90" s="402"/>
      <c r="S90" s="402"/>
      <c r="T90" s="402"/>
      <c r="U90" s="402"/>
      <c r="V90" s="402"/>
      <c r="W90" s="383"/>
      <c r="X90" s="384"/>
      <c r="Y90" s="384"/>
      <c r="Z90" s="384"/>
      <c r="AA90" s="384"/>
      <c r="AB90" s="384"/>
      <c r="AC90" s="385"/>
    </row>
    <row r="91" spans="1:29" ht="13.5" customHeight="1">
      <c r="A91" s="409"/>
      <c r="B91" s="410"/>
      <c r="C91" s="410"/>
      <c r="D91" s="407"/>
      <c r="E91" s="408"/>
      <c r="F91" s="408"/>
      <c r="G91" s="408"/>
      <c r="H91" s="408"/>
      <c r="I91" s="408"/>
      <c r="J91" s="408"/>
      <c r="K91" s="398"/>
      <c r="L91" s="398"/>
      <c r="M91" s="398"/>
      <c r="N91" s="398"/>
      <c r="O91" s="398"/>
      <c r="P91" s="400"/>
      <c r="Q91" s="400"/>
      <c r="R91" s="402"/>
      <c r="S91" s="402"/>
      <c r="T91" s="402"/>
      <c r="U91" s="402"/>
      <c r="V91" s="402"/>
      <c r="W91" s="404"/>
      <c r="X91" s="405"/>
      <c r="Y91" s="405"/>
      <c r="Z91" s="405"/>
      <c r="AA91" s="405"/>
      <c r="AB91" s="405"/>
      <c r="AC91" s="406"/>
    </row>
    <row r="92" spans="1:29" ht="13.5" customHeight="1">
      <c r="A92" s="392"/>
      <c r="B92" s="393"/>
      <c r="C92" s="393"/>
      <c r="D92" s="396"/>
      <c r="E92" s="397"/>
      <c r="F92" s="397"/>
      <c r="G92" s="397"/>
      <c r="H92" s="397"/>
      <c r="I92" s="397"/>
      <c r="J92" s="397"/>
      <c r="K92" s="398"/>
      <c r="L92" s="398"/>
      <c r="M92" s="398"/>
      <c r="N92" s="398"/>
      <c r="O92" s="398"/>
      <c r="P92" s="400"/>
      <c r="Q92" s="400"/>
      <c r="R92" s="402"/>
      <c r="S92" s="402"/>
      <c r="T92" s="402"/>
      <c r="U92" s="402"/>
      <c r="V92" s="402"/>
      <c r="W92" s="383"/>
      <c r="X92" s="384"/>
      <c r="Y92" s="384"/>
      <c r="Z92" s="384"/>
      <c r="AA92" s="384"/>
      <c r="AB92" s="384"/>
      <c r="AC92" s="385"/>
    </row>
    <row r="93" spans="1:29" ht="13.5" customHeight="1">
      <c r="A93" s="409"/>
      <c r="B93" s="410"/>
      <c r="C93" s="410"/>
      <c r="D93" s="407"/>
      <c r="E93" s="408"/>
      <c r="F93" s="408"/>
      <c r="G93" s="408"/>
      <c r="H93" s="408"/>
      <c r="I93" s="408"/>
      <c r="J93" s="408"/>
      <c r="K93" s="398"/>
      <c r="L93" s="398"/>
      <c r="M93" s="398"/>
      <c r="N93" s="398"/>
      <c r="O93" s="398"/>
      <c r="P93" s="400"/>
      <c r="Q93" s="400"/>
      <c r="R93" s="402"/>
      <c r="S93" s="402"/>
      <c r="T93" s="402"/>
      <c r="U93" s="402"/>
      <c r="V93" s="402"/>
      <c r="W93" s="404"/>
      <c r="X93" s="405"/>
      <c r="Y93" s="405"/>
      <c r="Z93" s="405"/>
      <c r="AA93" s="405"/>
      <c r="AB93" s="405"/>
      <c r="AC93" s="406"/>
    </row>
    <row r="94" spans="1:29" ht="13.5" customHeight="1">
      <c r="A94" s="392"/>
      <c r="B94" s="393"/>
      <c r="C94" s="393"/>
      <c r="D94" s="396"/>
      <c r="E94" s="397"/>
      <c r="F94" s="397"/>
      <c r="G94" s="397"/>
      <c r="H94" s="397"/>
      <c r="I94" s="397"/>
      <c r="J94" s="397"/>
      <c r="K94" s="398"/>
      <c r="L94" s="398"/>
      <c r="M94" s="398"/>
      <c r="N94" s="398"/>
      <c r="O94" s="398"/>
      <c r="P94" s="400"/>
      <c r="Q94" s="400"/>
      <c r="R94" s="402"/>
      <c r="S94" s="402"/>
      <c r="T94" s="402"/>
      <c r="U94" s="402"/>
      <c r="V94" s="402"/>
      <c r="W94" s="383"/>
      <c r="X94" s="384"/>
      <c r="Y94" s="384"/>
      <c r="Z94" s="384"/>
      <c r="AA94" s="384"/>
      <c r="AB94" s="384"/>
      <c r="AC94" s="385"/>
    </row>
    <row r="95" spans="1:29" ht="13.5" customHeight="1">
      <c r="A95" s="409"/>
      <c r="B95" s="410"/>
      <c r="C95" s="410"/>
      <c r="D95" s="407"/>
      <c r="E95" s="408"/>
      <c r="F95" s="408"/>
      <c r="G95" s="408"/>
      <c r="H95" s="408"/>
      <c r="I95" s="408"/>
      <c r="J95" s="408"/>
      <c r="K95" s="398"/>
      <c r="L95" s="398"/>
      <c r="M95" s="398"/>
      <c r="N95" s="398"/>
      <c r="O95" s="398"/>
      <c r="P95" s="400"/>
      <c r="Q95" s="400"/>
      <c r="R95" s="402"/>
      <c r="S95" s="402"/>
      <c r="T95" s="402"/>
      <c r="U95" s="402"/>
      <c r="V95" s="402"/>
      <c r="W95" s="404"/>
      <c r="X95" s="405"/>
      <c r="Y95" s="405"/>
      <c r="Z95" s="405"/>
      <c r="AA95" s="405"/>
      <c r="AB95" s="405"/>
      <c r="AC95" s="406"/>
    </row>
    <row r="96" spans="1:29" ht="13.5" customHeight="1">
      <c r="A96" s="392"/>
      <c r="B96" s="393"/>
      <c r="C96" s="393"/>
      <c r="D96" s="396"/>
      <c r="E96" s="397"/>
      <c r="F96" s="397"/>
      <c r="G96" s="397"/>
      <c r="H96" s="397"/>
      <c r="I96" s="397"/>
      <c r="J96" s="397"/>
      <c r="K96" s="398"/>
      <c r="L96" s="398"/>
      <c r="M96" s="398"/>
      <c r="N96" s="398"/>
      <c r="O96" s="398"/>
      <c r="P96" s="400"/>
      <c r="Q96" s="400"/>
      <c r="R96" s="402"/>
      <c r="S96" s="402"/>
      <c r="T96" s="402"/>
      <c r="U96" s="402"/>
      <c r="V96" s="402"/>
      <c r="W96" s="383"/>
      <c r="X96" s="384"/>
      <c r="Y96" s="384"/>
      <c r="Z96" s="384"/>
      <c r="AA96" s="384"/>
      <c r="AB96" s="384"/>
      <c r="AC96" s="385"/>
    </row>
    <row r="97" spans="1:29" ht="13.5" customHeight="1">
      <c r="A97" s="409"/>
      <c r="B97" s="410"/>
      <c r="C97" s="410"/>
      <c r="D97" s="407"/>
      <c r="E97" s="408"/>
      <c r="F97" s="408"/>
      <c r="G97" s="408"/>
      <c r="H97" s="408"/>
      <c r="I97" s="408"/>
      <c r="J97" s="408"/>
      <c r="K97" s="398"/>
      <c r="L97" s="398"/>
      <c r="M97" s="398"/>
      <c r="N97" s="398"/>
      <c r="O97" s="398"/>
      <c r="P97" s="400"/>
      <c r="Q97" s="400"/>
      <c r="R97" s="402"/>
      <c r="S97" s="402"/>
      <c r="T97" s="402"/>
      <c r="U97" s="402"/>
      <c r="V97" s="402"/>
      <c r="W97" s="404"/>
      <c r="X97" s="405"/>
      <c r="Y97" s="405"/>
      <c r="Z97" s="405"/>
      <c r="AA97" s="405"/>
      <c r="AB97" s="405"/>
      <c r="AC97" s="406"/>
    </row>
    <row r="98" spans="1:29" ht="13.5" customHeight="1">
      <c r="A98" s="392"/>
      <c r="B98" s="393"/>
      <c r="C98" s="393"/>
      <c r="D98" s="396"/>
      <c r="E98" s="397"/>
      <c r="F98" s="397"/>
      <c r="G98" s="397"/>
      <c r="H98" s="397"/>
      <c r="I98" s="397"/>
      <c r="J98" s="397"/>
      <c r="K98" s="398"/>
      <c r="L98" s="398"/>
      <c r="M98" s="398"/>
      <c r="N98" s="398"/>
      <c r="O98" s="398"/>
      <c r="P98" s="400"/>
      <c r="Q98" s="400"/>
      <c r="R98" s="402"/>
      <c r="S98" s="402"/>
      <c r="T98" s="402"/>
      <c r="U98" s="402"/>
      <c r="V98" s="402"/>
      <c r="W98" s="383"/>
      <c r="X98" s="384"/>
      <c r="Y98" s="384"/>
      <c r="Z98" s="384"/>
      <c r="AA98" s="384"/>
      <c r="AB98" s="384"/>
      <c r="AC98" s="385"/>
    </row>
    <row r="99" spans="1:29" ht="13.5" customHeight="1">
      <c r="A99" s="409"/>
      <c r="B99" s="410"/>
      <c r="C99" s="410"/>
      <c r="D99" s="407"/>
      <c r="E99" s="408"/>
      <c r="F99" s="408"/>
      <c r="G99" s="408"/>
      <c r="H99" s="408"/>
      <c r="I99" s="408"/>
      <c r="J99" s="408"/>
      <c r="K99" s="398"/>
      <c r="L99" s="398"/>
      <c r="M99" s="398"/>
      <c r="N99" s="398"/>
      <c r="O99" s="398"/>
      <c r="P99" s="400"/>
      <c r="Q99" s="400"/>
      <c r="R99" s="402"/>
      <c r="S99" s="402"/>
      <c r="T99" s="402"/>
      <c r="U99" s="402"/>
      <c r="V99" s="402"/>
      <c r="W99" s="404"/>
      <c r="X99" s="405"/>
      <c r="Y99" s="405"/>
      <c r="Z99" s="405"/>
      <c r="AA99" s="405"/>
      <c r="AB99" s="405"/>
      <c r="AC99" s="406"/>
    </row>
    <row r="100" spans="1:29" ht="13.5" customHeight="1">
      <c r="A100" s="392"/>
      <c r="B100" s="393"/>
      <c r="C100" s="393"/>
      <c r="D100" s="396"/>
      <c r="E100" s="397"/>
      <c r="F100" s="397"/>
      <c r="G100" s="397"/>
      <c r="H100" s="397"/>
      <c r="I100" s="397"/>
      <c r="J100" s="397"/>
      <c r="K100" s="398"/>
      <c r="L100" s="398"/>
      <c r="M100" s="398"/>
      <c r="N100" s="398"/>
      <c r="O100" s="398"/>
      <c r="P100" s="400"/>
      <c r="Q100" s="400"/>
      <c r="R100" s="402"/>
      <c r="S100" s="402"/>
      <c r="T100" s="402"/>
      <c r="U100" s="402"/>
      <c r="V100" s="402"/>
      <c r="W100" s="383"/>
      <c r="X100" s="384"/>
      <c r="Y100" s="384"/>
      <c r="Z100" s="384"/>
      <c r="AA100" s="384"/>
      <c r="AB100" s="384"/>
      <c r="AC100" s="385"/>
    </row>
    <row r="101" spans="1:29" ht="13.5" customHeight="1" thickBot="1">
      <c r="A101" s="394"/>
      <c r="B101" s="395"/>
      <c r="C101" s="395"/>
      <c r="D101" s="389"/>
      <c r="E101" s="390"/>
      <c r="F101" s="390"/>
      <c r="G101" s="390"/>
      <c r="H101" s="390"/>
      <c r="I101" s="390"/>
      <c r="J101" s="390"/>
      <c r="K101" s="399"/>
      <c r="L101" s="399"/>
      <c r="M101" s="399"/>
      <c r="N101" s="399"/>
      <c r="O101" s="399"/>
      <c r="P101" s="401"/>
      <c r="Q101" s="401"/>
      <c r="R101" s="403"/>
      <c r="S101" s="403"/>
      <c r="T101" s="403"/>
      <c r="U101" s="403"/>
      <c r="V101" s="403"/>
      <c r="W101" s="386"/>
      <c r="X101" s="387"/>
      <c r="Y101" s="387"/>
      <c r="Z101" s="387"/>
      <c r="AA101" s="387"/>
      <c r="AB101" s="387"/>
      <c r="AC101" s="388"/>
    </row>
    <row r="102" s="230" customFormat="1" ht="12"/>
    <row r="103" s="230" customFormat="1" ht="12">
      <c r="A103" s="250" t="s">
        <v>540</v>
      </c>
    </row>
    <row r="104" spans="2:29" s="230" customFormat="1" ht="12">
      <c r="B104" s="391" t="s">
        <v>541</v>
      </c>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1"/>
      <c r="AC104" s="391"/>
    </row>
    <row r="105" spans="2:29" s="230" customFormat="1" ht="12">
      <c r="B105" s="231" t="s">
        <v>580</v>
      </c>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row>
    <row r="106" spans="2:29" s="230" customFormat="1" ht="12">
      <c r="B106" s="382" t="s">
        <v>581</v>
      </c>
      <c r="C106" s="382"/>
      <c r="D106" s="382"/>
      <c r="E106" s="382"/>
      <c r="F106" s="382"/>
      <c r="G106" s="382"/>
      <c r="H106" s="382"/>
      <c r="I106" s="382"/>
      <c r="J106" s="382"/>
      <c r="K106" s="382"/>
      <c r="L106" s="382"/>
      <c r="M106" s="382"/>
      <c r="N106" s="382"/>
      <c r="O106" s="382"/>
      <c r="P106" s="382"/>
      <c r="Q106" s="382"/>
      <c r="R106" s="382"/>
      <c r="S106" s="382"/>
      <c r="T106" s="382"/>
      <c r="U106" s="382"/>
      <c r="V106" s="382"/>
      <c r="W106" s="382"/>
      <c r="X106" s="382"/>
      <c r="Y106" s="382"/>
      <c r="Z106" s="382"/>
      <c r="AA106" s="382"/>
      <c r="AB106" s="382"/>
      <c r="AC106" s="382"/>
    </row>
    <row r="107" spans="2:29" s="230" customFormat="1" ht="12">
      <c r="B107" s="382" t="s">
        <v>544</v>
      </c>
      <c r="C107" s="382"/>
      <c r="D107" s="382"/>
      <c r="E107" s="382"/>
      <c r="F107" s="382"/>
      <c r="G107" s="382"/>
      <c r="H107" s="382"/>
      <c r="I107" s="382"/>
      <c r="J107" s="382"/>
      <c r="K107" s="382"/>
      <c r="L107" s="382"/>
      <c r="M107" s="382"/>
      <c r="N107" s="382"/>
      <c r="O107" s="382"/>
      <c r="P107" s="382"/>
      <c r="Q107" s="382"/>
      <c r="R107" s="382"/>
      <c r="S107" s="382"/>
      <c r="T107" s="382"/>
      <c r="U107" s="382"/>
      <c r="V107" s="382"/>
      <c r="W107" s="382"/>
      <c r="X107" s="382"/>
      <c r="Y107" s="382"/>
      <c r="Z107" s="382"/>
      <c r="AA107" s="382"/>
      <c r="AB107" s="382"/>
      <c r="AC107" s="382"/>
    </row>
    <row r="108" spans="2:29" s="230" customFormat="1" ht="12">
      <c r="B108" s="382" t="s">
        <v>545</v>
      </c>
      <c r="C108" s="382"/>
      <c r="D108" s="382"/>
      <c r="E108" s="382"/>
      <c r="F108" s="382"/>
      <c r="G108" s="382"/>
      <c r="H108" s="382"/>
      <c r="I108" s="382"/>
      <c r="J108" s="382"/>
      <c r="K108" s="382"/>
      <c r="L108" s="382"/>
      <c r="M108" s="382"/>
      <c r="N108" s="382"/>
      <c r="O108" s="382"/>
      <c r="P108" s="382"/>
      <c r="Q108" s="382"/>
      <c r="R108" s="382"/>
      <c r="S108" s="382"/>
      <c r="T108" s="382"/>
      <c r="U108" s="382"/>
      <c r="V108" s="382"/>
      <c r="W108" s="382"/>
      <c r="X108" s="382"/>
      <c r="Y108" s="382"/>
      <c r="Z108" s="382"/>
      <c r="AA108" s="382"/>
      <c r="AB108" s="382"/>
      <c r="AC108" s="382"/>
    </row>
    <row r="109" spans="2:29" s="230" customFormat="1" ht="12">
      <c r="B109" s="382" t="s">
        <v>546</v>
      </c>
      <c r="C109" s="382"/>
      <c r="D109" s="382"/>
      <c r="E109" s="382"/>
      <c r="F109" s="382"/>
      <c r="G109" s="382"/>
      <c r="H109" s="382"/>
      <c r="I109" s="382"/>
      <c r="J109" s="382"/>
      <c r="K109" s="382"/>
      <c r="L109" s="382"/>
      <c r="M109" s="382"/>
      <c r="N109" s="382"/>
      <c r="O109" s="382"/>
      <c r="P109" s="382"/>
      <c r="Q109" s="382"/>
      <c r="R109" s="382"/>
      <c r="S109" s="382"/>
      <c r="T109" s="382"/>
      <c r="U109" s="382"/>
      <c r="V109" s="382"/>
      <c r="W109" s="382"/>
      <c r="X109" s="382"/>
      <c r="Y109" s="382"/>
      <c r="Z109" s="382"/>
      <c r="AA109" s="382"/>
      <c r="AB109" s="382"/>
      <c r="AC109" s="382"/>
    </row>
    <row r="110" spans="2:29" s="230" customFormat="1" ht="12">
      <c r="B110" s="382" t="s">
        <v>582</v>
      </c>
      <c r="C110" s="382"/>
      <c r="D110" s="382"/>
      <c r="E110" s="382"/>
      <c r="F110" s="382"/>
      <c r="G110" s="382"/>
      <c r="H110" s="382"/>
      <c r="I110" s="382"/>
      <c r="J110" s="382"/>
      <c r="K110" s="382"/>
      <c r="L110" s="382"/>
      <c r="M110" s="382"/>
      <c r="N110" s="382"/>
      <c r="O110" s="382"/>
      <c r="P110" s="382"/>
      <c r="Q110" s="382"/>
      <c r="R110" s="382"/>
      <c r="S110" s="382"/>
      <c r="T110" s="382"/>
      <c r="U110" s="382"/>
      <c r="V110" s="382"/>
      <c r="W110" s="382"/>
      <c r="X110" s="382"/>
      <c r="Y110" s="382"/>
      <c r="Z110" s="382"/>
      <c r="AA110" s="382"/>
      <c r="AB110" s="382"/>
      <c r="AC110" s="382"/>
    </row>
    <row r="111" spans="2:29" s="230" customFormat="1" ht="12">
      <c r="B111" s="277"/>
      <c r="C111" s="277"/>
      <c r="D111" s="277"/>
      <c r="E111" s="277"/>
      <c r="F111" s="277"/>
      <c r="G111" s="277"/>
      <c r="H111" s="277"/>
      <c r="I111" s="277"/>
      <c r="J111" s="277"/>
      <c r="K111" s="277"/>
      <c r="L111" s="277"/>
      <c r="M111" s="277"/>
      <c r="N111" s="277"/>
      <c r="O111" s="277"/>
      <c r="P111" s="277"/>
      <c r="Q111" s="277"/>
      <c r="R111" s="277"/>
      <c r="S111" s="277"/>
      <c r="T111" s="277"/>
      <c r="U111" s="277"/>
      <c r="V111" s="277"/>
      <c r="W111" s="277"/>
      <c r="X111" s="277"/>
      <c r="Y111" s="277"/>
      <c r="Z111" s="277"/>
      <c r="AA111" s="277"/>
      <c r="AB111" s="277"/>
      <c r="AC111" s="277"/>
    </row>
    <row r="112" spans="1:29" s="230" customFormat="1" ht="12">
      <c r="A112" s="250" t="s">
        <v>548</v>
      </c>
      <c r="B112" s="277"/>
      <c r="C112" s="277"/>
      <c r="D112" s="277"/>
      <c r="E112" s="277"/>
      <c r="F112" s="277"/>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row>
    <row r="113" s="230" customFormat="1" ht="12.75">
      <c r="B113" s="278"/>
    </row>
    <row r="114" s="230" customFormat="1" ht="12.75"/>
    <row r="115" s="230" customFormat="1" ht="12.75"/>
    <row r="116" s="230" customFormat="1" ht="12.75"/>
    <row r="117" s="230" customFormat="1" ht="12.75"/>
    <row r="118" s="230" customFormat="1" ht="12.75"/>
    <row r="119" s="230" customFormat="1" ht="12.75"/>
    <row r="120" s="230" customFormat="1" ht="12.75"/>
    <row r="121" s="230" customFormat="1" ht="12.75"/>
    <row r="122" s="230" customFormat="1" ht="12.75"/>
    <row r="123" s="230" customFormat="1" ht="12.75"/>
    <row r="124" s="230" customFormat="1" ht="12.75"/>
    <row r="125" s="230" customFormat="1" ht="12.75"/>
    <row r="126" s="230" customFormat="1" ht="12.75"/>
    <row r="127" s="230" customFormat="1" ht="12.75"/>
    <row r="128" s="230" customFormat="1" ht="12"/>
  </sheetData>
  <sheetProtection formatCells="0" selectLockedCells="1"/>
  <mergeCells count="272">
    <mergeCell ref="O1:AC1"/>
    <mergeCell ref="R3:S3"/>
    <mergeCell ref="T3:U3"/>
    <mergeCell ref="W3:X3"/>
    <mergeCell ref="Z3:AA3"/>
    <mergeCell ref="A4:Q4"/>
    <mergeCell ref="B6:E6"/>
    <mergeCell ref="H7:K8"/>
    <mergeCell ref="M7:AC8"/>
    <mergeCell ref="C8:F8"/>
    <mergeCell ref="C9:E9"/>
    <mergeCell ref="G9:AC9"/>
    <mergeCell ref="C10:E10"/>
    <mergeCell ref="G10:AC12"/>
    <mergeCell ref="C11:F11"/>
    <mergeCell ref="C12:F12"/>
    <mergeCell ref="J14:L14"/>
    <mergeCell ref="N14:P14"/>
    <mergeCell ref="R14:T14"/>
    <mergeCell ref="B16:E16"/>
    <mergeCell ref="H17:K18"/>
    <mergeCell ref="M17:AC18"/>
    <mergeCell ref="C18:F18"/>
    <mergeCell ref="C19:E19"/>
    <mergeCell ref="G19:AC19"/>
    <mergeCell ref="C20:E20"/>
    <mergeCell ref="G20:AC22"/>
    <mergeCell ref="C21:F21"/>
    <mergeCell ref="C22:F22"/>
    <mergeCell ref="J24:L24"/>
    <mergeCell ref="N24:P24"/>
    <mergeCell ref="R24:T24"/>
    <mergeCell ref="W35:AC36"/>
    <mergeCell ref="D36:J36"/>
    <mergeCell ref="K36:O36"/>
    <mergeCell ref="R36:V36"/>
    <mergeCell ref="B26:E26"/>
    <mergeCell ref="H28:J28"/>
    <mergeCell ref="L28:AB28"/>
    <mergeCell ref="G29:AB29"/>
    <mergeCell ref="B30:AA31"/>
    <mergeCell ref="A32:AC33"/>
    <mergeCell ref="O37:O38"/>
    <mergeCell ref="D38:J38"/>
    <mergeCell ref="A39:C40"/>
    <mergeCell ref="D39:J39"/>
    <mergeCell ref="K39:N40"/>
    <mergeCell ref="O34:AC34"/>
    <mergeCell ref="A35:C36"/>
    <mergeCell ref="D35:O35"/>
    <mergeCell ref="P35:Q36"/>
    <mergeCell ref="R35:V35"/>
    <mergeCell ref="D42:J42"/>
    <mergeCell ref="A41:C42"/>
    <mergeCell ref="D41:J41"/>
    <mergeCell ref="A37:C38"/>
    <mergeCell ref="D37:J37"/>
    <mergeCell ref="K37:N38"/>
    <mergeCell ref="P43:Q44"/>
    <mergeCell ref="R43:V44"/>
    <mergeCell ref="O39:O40"/>
    <mergeCell ref="P39:Q40"/>
    <mergeCell ref="R39:V40"/>
    <mergeCell ref="D40:J40"/>
    <mergeCell ref="K41:N42"/>
    <mergeCell ref="O41:O42"/>
    <mergeCell ref="P41:Q42"/>
    <mergeCell ref="R41:V42"/>
    <mergeCell ref="A45:C46"/>
    <mergeCell ref="D45:J45"/>
    <mergeCell ref="K45:N46"/>
    <mergeCell ref="O45:O46"/>
    <mergeCell ref="P45:Q46"/>
    <mergeCell ref="X38:AC41"/>
    <mergeCell ref="P37:Q38"/>
    <mergeCell ref="R37:V38"/>
    <mergeCell ref="A43:C44"/>
    <mergeCell ref="D43:J43"/>
    <mergeCell ref="R45:V46"/>
    <mergeCell ref="D46:J46"/>
    <mergeCell ref="M47:Q48"/>
    <mergeCell ref="R47:V48"/>
    <mergeCell ref="Y47:AA47"/>
    <mergeCell ref="D49:AB49"/>
    <mergeCell ref="X42:AC46"/>
    <mergeCell ref="D44:J44"/>
    <mergeCell ref="K43:N44"/>
    <mergeCell ref="O43:O44"/>
    <mergeCell ref="D50:AB50"/>
    <mergeCell ref="N51:AC51"/>
    <mergeCell ref="D52:AC52"/>
    <mergeCell ref="D53:O53"/>
    <mergeCell ref="S53:U53"/>
    <mergeCell ref="W53:Y53"/>
    <mergeCell ref="AA53:AC53"/>
    <mergeCell ref="G55:H55"/>
    <mergeCell ref="J55:K55"/>
    <mergeCell ref="A56:G56"/>
    <mergeCell ref="H56:O56"/>
    <mergeCell ref="P56:V56"/>
    <mergeCell ref="X56:AC56"/>
    <mergeCell ref="A57:G58"/>
    <mergeCell ref="H57:O58"/>
    <mergeCell ref="P57:V58"/>
    <mergeCell ref="X57:AC57"/>
    <mergeCell ref="W58:AC58"/>
    <mergeCell ref="A60:E60"/>
    <mergeCell ref="F60:H60"/>
    <mergeCell ref="I60:K60"/>
    <mergeCell ref="L60:M60"/>
    <mergeCell ref="N60:O60"/>
    <mergeCell ref="P60:Q60"/>
    <mergeCell ref="R60:T60"/>
    <mergeCell ref="U60:X60"/>
    <mergeCell ref="Y60:AC60"/>
    <mergeCell ref="A61:E66"/>
    <mergeCell ref="F61:H66"/>
    <mergeCell ref="I61:K66"/>
    <mergeCell ref="L61:M62"/>
    <mergeCell ref="N61:O62"/>
    <mergeCell ref="P61:Q62"/>
    <mergeCell ref="R61:T62"/>
    <mergeCell ref="V61:X61"/>
    <mergeCell ref="V62:X62"/>
    <mergeCell ref="L63:O63"/>
    <mergeCell ref="P63:T63"/>
    <mergeCell ref="U63:AC63"/>
    <mergeCell ref="L64:O66"/>
    <mergeCell ref="P64:T66"/>
    <mergeCell ref="V64:W64"/>
    <mergeCell ref="X64:Z65"/>
    <mergeCell ref="AA64:AA65"/>
    <mergeCell ref="AB64:AB65"/>
    <mergeCell ref="AC64:AC65"/>
    <mergeCell ref="V65:W65"/>
    <mergeCell ref="V66:W66"/>
    <mergeCell ref="X66:AC66"/>
    <mergeCell ref="O67:AC67"/>
    <mergeCell ref="A70:C71"/>
    <mergeCell ref="D70:O70"/>
    <mergeCell ref="P70:Q71"/>
    <mergeCell ref="R70:V70"/>
    <mergeCell ref="W70:AC71"/>
    <mergeCell ref="D71:J71"/>
    <mergeCell ref="K71:O71"/>
    <mergeCell ref="R71:V71"/>
    <mergeCell ref="A72:C73"/>
    <mergeCell ref="D72:J72"/>
    <mergeCell ref="K72:N73"/>
    <mergeCell ref="O72:O73"/>
    <mergeCell ref="P72:Q73"/>
    <mergeCell ref="R72:V73"/>
    <mergeCell ref="W72:AC73"/>
    <mergeCell ref="D73:J73"/>
    <mergeCell ref="A74:C75"/>
    <mergeCell ref="D74:J74"/>
    <mergeCell ref="K74:N75"/>
    <mergeCell ref="O74:O75"/>
    <mergeCell ref="P74:Q75"/>
    <mergeCell ref="R74:V75"/>
    <mergeCell ref="W74:AC75"/>
    <mergeCell ref="D75:J75"/>
    <mergeCell ref="A76:C77"/>
    <mergeCell ref="D76:J76"/>
    <mergeCell ref="K76:N77"/>
    <mergeCell ref="O76:O77"/>
    <mergeCell ref="P76:Q77"/>
    <mergeCell ref="R76:V77"/>
    <mergeCell ref="W76:AC77"/>
    <mergeCell ref="D77:J77"/>
    <mergeCell ref="A78:C79"/>
    <mergeCell ref="D78:J78"/>
    <mergeCell ref="K78:N79"/>
    <mergeCell ref="O78:O79"/>
    <mergeCell ref="P78:Q79"/>
    <mergeCell ref="R78:V79"/>
    <mergeCell ref="W78:AC79"/>
    <mergeCell ref="D79:J79"/>
    <mergeCell ref="A80:C81"/>
    <mergeCell ref="D80:J80"/>
    <mergeCell ref="K80:N81"/>
    <mergeCell ref="O80:O81"/>
    <mergeCell ref="P80:Q81"/>
    <mergeCell ref="R80:V81"/>
    <mergeCell ref="W80:AC81"/>
    <mergeCell ref="D81:J81"/>
    <mergeCell ref="A82:C83"/>
    <mergeCell ref="D82:J82"/>
    <mergeCell ref="K82:N83"/>
    <mergeCell ref="O82:O83"/>
    <mergeCell ref="P82:Q83"/>
    <mergeCell ref="R82:V83"/>
    <mergeCell ref="W82:AC83"/>
    <mergeCell ref="D83:J83"/>
    <mergeCell ref="A84:C85"/>
    <mergeCell ref="D84:J84"/>
    <mergeCell ref="K84:N85"/>
    <mergeCell ref="O84:O85"/>
    <mergeCell ref="P84:Q85"/>
    <mergeCell ref="R84:V85"/>
    <mergeCell ref="W84:AC85"/>
    <mergeCell ref="D85:J85"/>
    <mergeCell ref="A86:C87"/>
    <mergeCell ref="D86:J86"/>
    <mergeCell ref="K86:N87"/>
    <mergeCell ref="O86:O87"/>
    <mergeCell ref="P86:Q87"/>
    <mergeCell ref="R86:V87"/>
    <mergeCell ref="W86:AC87"/>
    <mergeCell ref="D87:J87"/>
    <mergeCell ref="A88:C89"/>
    <mergeCell ref="D88:J88"/>
    <mergeCell ref="K88:N89"/>
    <mergeCell ref="O88:O89"/>
    <mergeCell ref="P88:Q89"/>
    <mergeCell ref="R88:V89"/>
    <mergeCell ref="W88:AC89"/>
    <mergeCell ref="D89:J89"/>
    <mergeCell ref="A90:C91"/>
    <mergeCell ref="D90:J90"/>
    <mergeCell ref="K90:N91"/>
    <mergeCell ref="O90:O91"/>
    <mergeCell ref="P90:Q91"/>
    <mergeCell ref="R90:V91"/>
    <mergeCell ref="W90:AC91"/>
    <mergeCell ref="D91:J91"/>
    <mergeCell ref="A92:C93"/>
    <mergeCell ref="D92:J92"/>
    <mergeCell ref="K92:N93"/>
    <mergeCell ref="O92:O93"/>
    <mergeCell ref="P92:Q93"/>
    <mergeCell ref="R92:V93"/>
    <mergeCell ref="W92:AC93"/>
    <mergeCell ref="D93:J93"/>
    <mergeCell ref="A94:C95"/>
    <mergeCell ref="D94:J94"/>
    <mergeCell ref="K94:N95"/>
    <mergeCell ref="O94:O95"/>
    <mergeCell ref="P94:Q95"/>
    <mergeCell ref="R94:V95"/>
    <mergeCell ref="W94:AC95"/>
    <mergeCell ref="D95:J95"/>
    <mergeCell ref="A96:C97"/>
    <mergeCell ref="D96:J96"/>
    <mergeCell ref="K96:N97"/>
    <mergeCell ref="O96:O97"/>
    <mergeCell ref="P96:Q97"/>
    <mergeCell ref="R96:V97"/>
    <mergeCell ref="A98:C99"/>
    <mergeCell ref="D98:J98"/>
    <mergeCell ref="K98:N99"/>
    <mergeCell ref="O98:O99"/>
    <mergeCell ref="P98:Q99"/>
    <mergeCell ref="R98:V99"/>
    <mergeCell ref="D99:J99"/>
    <mergeCell ref="K100:N101"/>
    <mergeCell ref="O100:O101"/>
    <mergeCell ref="P100:Q101"/>
    <mergeCell ref="R100:V101"/>
    <mergeCell ref="W96:AC97"/>
    <mergeCell ref="D97:J97"/>
    <mergeCell ref="W98:AC99"/>
    <mergeCell ref="B109:AC109"/>
    <mergeCell ref="B110:AC110"/>
    <mergeCell ref="W100:AC101"/>
    <mergeCell ref="D101:J101"/>
    <mergeCell ref="B104:AC104"/>
    <mergeCell ref="B106:AC106"/>
    <mergeCell ref="B107:AC107"/>
    <mergeCell ref="B108:AC108"/>
    <mergeCell ref="A100:C101"/>
    <mergeCell ref="D100:J100"/>
  </mergeCells>
  <dataValidations count="10">
    <dataValidation type="list" allowBlank="1" showInputMessage="1" showErrorMessage="1" sqref="Y62">
      <formula1>$AM$5:$AM$6</formula1>
    </dataValidation>
    <dataValidation type="list" allowBlank="1" showInputMessage="1" showErrorMessage="1" sqref="AB61">
      <formula1>$AM$3:$AM$4</formula1>
    </dataValidation>
    <dataValidation type="list" allowBlank="1" showInputMessage="1" showErrorMessage="1" sqref="Y61">
      <formula1>$AM$1:$AM$2</formula1>
    </dataValidation>
    <dataValidation type="list" allowBlank="1" showInputMessage="1" showErrorMessage="1" sqref="W58:AC58">
      <formula1>$AJ$1:$AJ$3</formula1>
    </dataValidation>
    <dataValidation type="list" allowBlank="1" showInputMessage="1" showErrorMessage="1" sqref="Y47:AA47">
      <formula1>$AH$1:$AH$3</formula1>
    </dataValidation>
    <dataValidation type="list" allowBlank="1" showInputMessage="1" showErrorMessage="1" sqref="C27:C28 W38 W42 W56 U61:U62 U64:U66">
      <formula1>$AF$1:$AF$2</formula1>
    </dataValidation>
    <dataValidation type="whole" allowBlank="1" showInputMessage="1" showErrorMessage="1" imeMode="off" sqref="H7:K8 H17:K18">
      <formula1>0</formula1>
      <formula2>9999999</formula2>
    </dataValidation>
    <dataValidation allowBlank="1" showInputMessage="1" showErrorMessage="1" imeMode="hiragana" sqref="M7:AD8 L7 G10:AD12 M17:AD18 G20:AD22 L17 K28:L28 P45 D53:O53 W100 D45 N51:AC51 D52:AC52 D41 P37 P39 P41 P43 D39 D37 D43 D72 P72 W72 D74 P74 W74 D76 P76 W76 D78 P78 W78 D80 P80 W80 D82 P82 W82 D84 P84 W84 D86 P86 W86 D88 P88 W88 D90 P90 W90 D92 P92 W92 D94 P94 W94 D96 P96 W96 D98 P98 W98 D100 P100"/>
    <dataValidation allowBlank="1" showInputMessage="1" showErrorMessage="1" imeMode="fullKatakana" sqref="G9:AD9 G19:AD19"/>
    <dataValidation allowBlank="1" showInputMessage="1" showErrorMessage="1" imeMode="off" sqref="Z3:AA3 J27:T27 T3:U3 W3:X3 J14:T15 J24:T25 R41 S53:AC53 G55:H55 J55:K55 A57:V58 L61:T62 L64:T66 X64 K45 A45 R43 R45 R37 R39 K41 K43 K37 K39 A37 A39 A41 A43 R72 K72 A72 O37:O46 R74 K74 A74 R76 K76 A76 R78 K78 A78 R80 K80 A80 R82 K82 A82 R84 K84 A84 R86 K86 A86 R88 K88 A88 R90 K90 A90 R92 K92 A92 R94 K94 A94 R96 K96 A96 R98 K98 A98 R100 K100 A100 H28:J28 O72:O101"/>
  </dataValidations>
  <printOptions/>
  <pageMargins left="0.9055118110236221" right="0.7086614173228347" top="0.35433070866141736" bottom="0.35433070866141736" header="0.31496062992125984" footer="0.31496062992125984"/>
  <pageSetup horizontalDpi="600" verticalDpi="600" orientation="portrait" paperSize="9" scale="99" r:id="rId2"/>
  <rowBreaks count="1" manualBreakCount="1">
    <brk id="66" max="255" man="1"/>
  </rowBreaks>
  <drawing r:id="rId1"/>
</worksheet>
</file>

<file path=xl/worksheets/sheet13.xml><?xml version="1.0" encoding="utf-8"?>
<worksheet xmlns="http://schemas.openxmlformats.org/spreadsheetml/2006/main" xmlns:r="http://schemas.openxmlformats.org/officeDocument/2006/relationships">
  <dimension ref="A1:AM113"/>
  <sheetViews>
    <sheetView showGridLines="0" view="pageBreakPreview" zoomScaleNormal="150" zoomScaleSheetLayoutView="100" zoomScalePageLayoutView="0" workbookViewId="0" topLeftCell="A61">
      <selection activeCell="J9" sqref="J9"/>
    </sheetView>
  </sheetViews>
  <sheetFormatPr defaultColWidth="8.796875" defaultRowHeight="15"/>
  <cols>
    <col min="1" max="31" width="2.59765625" style="230" customWidth="1"/>
    <col min="32" max="32" width="3.5" style="230" hidden="1" customWidth="1"/>
    <col min="33" max="33" width="1.4921875" style="230" hidden="1" customWidth="1"/>
    <col min="34" max="34" width="8.09765625" style="230" hidden="1" customWidth="1"/>
    <col min="35" max="35" width="0.8984375" style="230" hidden="1" customWidth="1"/>
    <col min="36" max="36" width="24.5" style="230" hidden="1" customWidth="1"/>
    <col min="37" max="38" width="0" style="230" hidden="1" customWidth="1"/>
    <col min="39" max="39" width="20.09765625" style="230" hidden="1" customWidth="1"/>
    <col min="40" max="16384" width="9" style="230" customWidth="1"/>
  </cols>
  <sheetData>
    <row r="1" spans="1:39" s="226" customFormat="1" ht="10.5" customHeight="1">
      <c r="A1" s="226" t="s">
        <v>447</v>
      </c>
      <c r="O1" s="578" t="s">
        <v>448</v>
      </c>
      <c r="P1" s="579"/>
      <c r="Q1" s="579"/>
      <c r="R1" s="579"/>
      <c r="S1" s="579"/>
      <c r="T1" s="579"/>
      <c r="U1" s="579"/>
      <c r="V1" s="579"/>
      <c r="W1" s="579"/>
      <c r="X1" s="579"/>
      <c r="Y1" s="579"/>
      <c r="Z1" s="579"/>
      <c r="AA1" s="579"/>
      <c r="AB1" s="579"/>
      <c r="AC1" s="580"/>
      <c r="AF1" s="227" t="s">
        <v>449</v>
      </c>
      <c r="AG1" s="228"/>
      <c r="AH1" s="229" t="s">
        <v>450</v>
      </c>
      <c r="AI1" s="228"/>
      <c r="AJ1" s="227" t="s">
        <v>451</v>
      </c>
      <c r="AM1" s="227" t="s">
        <v>452</v>
      </c>
    </row>
    <row r="2" spans="1:39" s="226" customFormat="1" ht="10.5" customHeight="1">
      <c r="A2" s="226" t="s">
        <v>453</v>
      </c>
      <c r="AF2" s="227" t="s">
        <v>454</v>
      </c>
      <c r="AG2" s="228"/>
      <c r="AH2" s="229" t="s">
        <v>455</v>
      </c>
      <c r="AI2" s="228"/>
      <c r="AJ2" s="227" t="s">
        <v>456</v>
      </c>
      <c r="AM2" s="227" t="s">
        <v>457</v>
      </c>
    </row>
    <row r="3" spans="18:39" ht="12" customHeight="1">
      <c r="R3" s="662" t="s">
        <v>458</v>
      </c>
      <c r="S3" s="662"/>
      <c r="T3" s="663"/>
      <c r="U3" s="663"/>
      <c r="V3" s="230" t="s">
        <v>459</v>
      </c>
      <c r="W3" s="663"/>
      <c r="X3" s="663"/>
      <c r="Y3" s="230" t="s">
        <v>460</v>
      </c>
      <c r="Z3" s="663"/>
      <c r="AA3" s="663"/>
      <c r="AB3" s="230" t="s">
        <v>461</v>
      </c>
      <c r="AF3" s="228"/>
      <c r="AG3" s="228"/>
      <c r="AH3" s="229" t="s">
        <v>462</v>
      </c>
      <c r="AI3" s="228"/>
      <c r="AJ3" s="227" t="s">
        <v>463</v>
      </c>
      <c r="AM3" s="227" t="s">
        <v>464</v>
      </c>
    </row>
    <row r="4" spans="1:39" ht="12" customHeight="1">
      <c r="A4" s="391" t="s">
        <v>465</v>
      </c>
      <c r="B4" s="391"/>
      <c r="C4" s="391"/>
      <c r="D4" s="391"/>
      <c r="E4" s="391"/>
      <c r="F4" s="391"/>
      <c r="G4" s="391"/>
      <c r="H4" s="391"/>
      <c r="I4" s="391"/>
      <c r="J4" s="391"/>
      <c r="K4" s="391"/>
      <c r="L4" s="391"/>
      <c r="M4" s="391"/>
      <c r="N4" s="391"/>
      <c r="O4" s="391"/>
      <c r="P4" s="391"/>
      <c r="Q4" s="391"/>
      <c r="AM4" s="227" t="s">
        <v>466</v>
      </c>
    </row>
    <row r="5" spans="1:39" ht="12" customHeight="1">
      <c r="A5" s="231"/>
      <c r="B5" s="231"/>
      <c r="C5" s="231"/>
      <c r="D5" s="231"/>
      <c r="E5" s="231"/>
      <c r="F5" s="231"/>
      <c r="G5" s="231"/>
      <c r="H5" s="231"/>
      <c r="I5" s="231"/>
      <c r="J5" s="231"/>
      <c r="K5" s="231"/>
      <c r="L5" s="231"/>
      <c r="M5" s="231"/>
      <c r="N5" s="231"/>
      <c r="O5" s="231"/>
      <c r="P5" s="231"/>
      <c r="Q5" s="231"/>
      <c r="AM5" s="227" t="s">
        <v>467</v>
      </c>
    </row>
    <row r="6" spans="2:39" ht="12" customHeight="1">
      <c r="B6" s="661" t="s">
        <v>468</v>
      </c>
      <c r="C6" s="661"/>
      <c r="D6" s="661"/>
      <c r="E6" s="661"/>
      <c r="AM6" s="227" t="s">
        <v>469</v>
      </c>
    </row>
    <row r="7" spans="8:30" ht="12" customHeight="1">
      <c r="H7" s="659"/>
      <c r="I7" s="659"/>
      <c r="J7" s="659"/>
      <c r="K7" s="659"/>
      <c r="L7" s="232"/>
      <c r="M7" s="654"/>
      <c r="N7" s="654"/>
      <c r="O7" s="654"/>
      <c r="P7" s="654"/>
      <c r="Q7" s="654"/>
      <c r="R7" s="654"/>
      <c r="S7" s="654"/>
      <c r="T7" s="654"/>
      <c r="U7" s="654"/>
      <c r="V7" s="654"/>
      <c r="W7" s="654"/>
      <c r="X7" s="654"/>
      <c r="Y7" s="654"/>
      <c r="Z7" s="654"/>
      <c r="AA7" s="654"/>
      <c r="AB7" s="654"/>
      <c r="AC7" s="654"/>
      <c r="AD7" s="232"/>
    </row>
    <row r="8" spans="3:30" ht="12" customHeight="1">
      <c r="C8" s="656" t="s">
        <v>470</v>
      </c>
      <c r="D8" s="656"/>
      <c r="E8" s="656"/>
      <c r="F8" s="656"/>
      <c r="G8" s="233" t="s">
        <v>471</v>
      </c>
      <c r="H8" s="660"/>
      <c r="I8" s="660"/>
      <c r="J8" s="660"/>
      <c r="K8" s="660"/>
      <c r="L8" s="232"/>
      <c r="M8" s="655"/>
      <c r="N8" s="655"/>
      <c r="O8" s="655"/>
      <c r="P8" s="655"/>
      <c r="Q8" s="655"/>
      <c r="R8" s="655"/>
      <c r="S8" s="655"/>
      <c r="T8" s="655"/>
      <c r="U8" s="655"/>
      <c r="V8" s="655"/>
      <c r="W8" s="655"/>
      <c r="X8" s="655"/>
      <c r="Y8" s="655"/>
      <c r="Z8" s="655"/>
      <c r="AA8" s="655"/>
      <c r="AB8" s="655"/>
      <c r="AC8" s="655"/>
      <c r="AD8" s="232"/>
    </row>
    <row r="9" spans="3:30" ht="12" customHeight="1">
      <c r="C9" s="653" t="s">
        <v>472</v>
      </c>
      <c r="D9" s="653"/>
      <c r="E9" s="653"/>
      <c r="F9" s="328"/>
      <c r="G9" s="655"/>
      <c r="H9" s="655"/>
      <c r="I9" s="655"/>
      <c r="J9" s="655"/>
      <c r="K9" s="655"/>
      <c r="L9" s="655"/>
      <c r="M9" s="655"/>
      <c r="N9" s="655"/>
      <c r="O9" s="655"/>
      <c r="P9" s="655"/>
      <c r="Q9" s="655"/>
      <c r="R9" s="655"/>
      <c r="S9" s="655"/>
      <c r="T9" s="655"/>
      <c r="U9" s="655"/>
      <c r="V9" s="655"/>
      <c r="W9" s="655"/>
      <c r="X9" s="655"/>
      <c r="Y9" s="655"/>
      <c r="Z9" s="655"/>
      <c r="AA9" s="655"/>
      <c r="AB9" s="655"/>
      <c r="AC9" s="655"/>
      <c r="AD9" s="234"/>
    </row>
    <row r="10" spans="3:30" ht="12" customHeight="1">
      <c r="C10" s="653" t="s">
        <v>473</v>
      </c>
      <c r="D10" s="653"/>
      <c r="E10" s="653"/>
      <c r="F10" s="328"/>
      <c r="G10" s="654"/>
      <c r="H10" s="654"/>
      <c r="I10" s="654"/>
      <c r="J10" s="654"/>
      <c r="K10" s="654"/>
      <c r="L10" s="654"/>
      <c r="M10" s="654"/>
      <c r="N10" s="654"/>
      <c r="O10" s="654"/>
      <c r="P10" s="654"/>
      <c r="Q10" s="654"/>
      <c r="R10" s="654"/>
      <c r="S10" s="654"/>
      <c r="T10" s="654"/>
      <c r="U10" s="654"/>
      <c r="V10" s="654"/>
      <c r="W10" s="654"/>
      <c r="X10" s="654"/>
      <c r="Y10" s="654"/>
      <c r="Z10" s="654"/>
      <c r="AA10" s="654"/>
      <c r="AB10" s="654"/>
      <c r="AC10" s="654"/>
      <c r="AD10" s="232"/>
    </row>
    <row r="11" spans="3:30" ht="12" customHeight="1">
      <c r="C11" s="656" t="s">
        <v>474</v>
      </c>
      <c r="D11" s="656"/>
      <c r="E11" s="656"/>
      <c r="F11" s="656"/>
      <c r="G11" s="654"/>
      <c r="H11" s="654"/>
      <c r="I11" s="654"/>
      <c r="J11" s="654"/>
      <c r="K11" s="654"/>
      <c r="L11" s="654"/>
      <c r="M11" s="654"/>
      <c r="N11" s="654"/>
      <c r="O11" s="654"/>
      <c r="P11" s="654"/>
      <c r="Q11" s="654"/>
      <c r="R11" s="654"/>
      <c r="S11" s="654"/>
      <c r="T11" s="654"/>
      <c r="U11" s="654"/>
      <c r="V11" s="654"/>
      <c r="W11" s="654"/>
      <c r="X11" s="654"/>
      <c r="Y11" s="654"/>
      <c r="Z11" s="654"/>
      <c r="AA11" s="654"/>
      <c r="AB11" s="654"/>
      <c r="AC11" s="654"/>
      <c r="AD11" s="232"/>
    </row>
    <row r="12" spans="3:30" ht="12" customHeight="1">
      <c r="C12" s="657" t="s">
        <v>475</v>
      </c>
      <c r="D12" s="657"/>
      <c r="E12" s="657"/>
      <c r="F12" s="657"/>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c r="AD12" s="232"/>
    </row>
    <row r="13" spans="18:30" ht="12" customHeight="1">
      <c r="R13" s="235" t="s">
        <v>476</v>
      </c>
      <c r="S13" s="236"/>
      <c r="T13" s="235"/>
      <c r="U13" s="235"/>
      <c r="V13" s="235"/>
      <c r="W13" s="235"/>
      <c r="X13" s="235"/>
      <c r="Y13" s="235"/>
      <c r="Z13" s="235"/>
      <c r="AA13" s="235"/>
      <c r="AB13" s="235"/>
      <c r="AC13" s="235"/>
      <c r="AD13" s="235"/>
    </row>
    <row r="14" spans="7:30" ht="12" customHeight="1">
      <c r="G14" s="328" t="s">
        <v>477</v>
      </c>
      <c r="H14" s="329"/>
      <c r="J14" s="658"/>
      <c r="K14" s="658"/>
      <c r="L14" s="658"/>
      <c r="M14" s="237" t="s">
        <v>478</v>
      </c>
      <c r="N14" s="658"/>
      <c r="O14" s="658"/>
      <c r="P14" s="658"/>
      <c r="Q14" s="238" t="s">
        <v>479</v>
      </c>
      <c r="R14" s="658"/>
      <c r="S14" s="658"/>
      <c r="T14" s="658"/>
      <c r="U14" s="239"/>
      <c r="V14" s="239"/>
      <c r="AC14" s="240"/>
      <c r="AD14" s="240"/>
    </row>
    <row r="15" spans="10:30" s="241" customFormat="1" ht="12" customHeight="1">
      <c r="J15" s="242"/>
      <c r="K15" s="242"/>
      <c r="L15" s="242"/>
      <c r="M15" s="243"/>
      <c r="N15" s="242"/>
      <c r="O15" s="242"/>
      <c r="P15" s="242"/>
      <c r="Q15" s="244"/>
      <c r="R15" s="242"/>
      <c r="S15" s="242"/>
      <c r="T15" s="242"/>
      <c r="U15" s="239"/>
      <c r="V15" s="239"/>
      <c r="AC15" s="245"/>
      <c r="AD15" s="245"/>
    </row>
    <row r="16" spans="2:30" ht="12" customHeight="1">
      <c r="B16" s="647" t="s">
        <v>480</v>
      </c>
      <c r="C16" s="647"/>
      <c r="D16" s="647"/>
      <c r="E16" s="647"/>
      <c r="F16" s="230" t="s">
        <v>481</v>
      </c>
      <c r="I16" s="241"/>
      <c r="J16" s="242"/>
      <c r="K16" s="242"/>
      <c r="L16" s="242"/>
      <c r="M16" s="243"/>
      <c r="N16" s="242"/>
      <c r="O16" s="242"/>
      <c r="P16" s="242"/>
      <c r="Q16" s="244"/>
      <c r="R16" s="242"/>
      <c r="S16" s="242"/>
      <c r="T16" s="242"/>
      <c r="U16" s="239"/>
      <c r="V16" s="239"/>
      <c r="W16" s="241"/>
      <c r="AC16" s="240"/>
      <c r="AD16" s="240"/>
    </row>
    <row r="17" spans="8:30" ht="12" customHeight="1">
      <c r="H17" s="659"/>
      <c r="I17" s="659"/>
      <c r="J17" s="659"/>
      <c r="K17" s="659"/>
      <c r="L17" s="232"/>
      <c r="M17" s="654"/>
      <c r="N17" s="654"/>
      <c r="O17" s="654"/>
      <c r="P17" s="654"/>
      <c r="Q17" s="654"/>
      <c r="R17" s="654"/>
      <c r="S17" s="654"/>
      <c r="T17" s="654"/>
      <c r="U17" s="654"/>
      <c r="V17" s="654"/>
      <c r="W17" s="654"/>
      <c r="X17" s="654"/>
      <c r="Y17" s="654"/>
      <c r="Z17" s="654"/>
      <c r="AA17" s="654"/>
      <c r="AB17" s="654"/>
      <c r="AC17" s="654"/>
      <c r="AD17" s="232"/>
    </row>
    <row r="18" spans="3:30" ht="12" customHeight="1">
      <c r="C18" s="656" t="s">
        <v>470</v>
      </c>
      <c r="D18" s="656"/>
      <c r="E18" s="656"/>
      <c r="F18" s="656"/>
      <c r="G18" s="233" t="s">
        <v>482</v>
      </c>
      <c r="H18" s="660"/>
      <c r="I18" s="660"/>
      <c r="J18" s="660"/>
      <c r="K18" s="660"/>
      <c r="L18" s="232"/>
      <c r="M18" s="655"/>
      <c r="N18" s="655"/>
      <c r="O18" s="655"/>
      <c r="P18" s="655"/>
      <c r="Q18" s="655"/>
      <c r="R18" s="655"/>
      <c r="S18" s="655"/>
      <c r="T18" s="655"/>
      <c r="U18" s="655"/>
      <c r="V18" s="655"/>
      <c r="W18" s="655"/>
      <c r="X18" s="655"/>
      <c r="Y18" s="655"/>
      <c r="Z18" s="655"/>
      <c r="AA18" s="655"/>
      <c r="AB18" s="655"/>
      <c r="AC18" s="655"/>
      <c r="AD18" s="232"/>
    </row>
    <row r="19" spans="3:30" ht="12" customHeight="1">
      <c r="C19" s="653" t="s">
        <v>483</v>
      </c>
      <c r="D19" s="653"/>
      <c r="E19" s="653"/>
      <c r="F19" s="328"/>
      <c r="G19" s="655"/>
      <c r="H19" s="655"/>
      <c r="I19" s="655"/>
      <c r="J19" s="655"/>
      <c r="K19" s="655"/>
      <c r="L19" s="655"/>
      <c r="M19" s="655"/>
      <c r="N19" s="655"/>
      <c r="O19" s="655"/>
      <c r="P19" s="655"/>
      <c r="Q19" s="655"/>
      <c r="R19" s="655"/>
      <c r="S19" s="655"/>
      <c r="T19" s="655"/>
      <c r="U19" s="655"/>
      <c r="V19" s="655"/>
      <c r="W19" s="655"/>
      <c r="X19" s="655"/>
      <c r="Y19" s="655"/>
      <c r="Z19" s="655"/>
      <c r="AA19" s="655"/>
      <c r="AB19" s="655"/>
      <c r="AC19" s="655"/>
      <c r="AD19" s="234"/>
    </row>
    <row r="20" spans="3:30" ht="12" customHeight="1">
      <c r="C20" s="653" t="s">
        <v>473</v>
      </c>
      <c r="D20" s="653"/>
      <c r="E20" s="653"/>
      <c r="F20" s="328"/>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232"/>
    </row>
    <row r="21" spans="3:30" ht="12" customHeight="1">
      <c r="C21" s="656" t="s">
        <v>474</v>
      </c>
      <c r="D21" s="656"/>
      <c r="E21" s="656"/>
      <c r="F21" s="656"/>
      <c r="G21" s="654"/>
      <c r="H21" s="654"/>
      <c r="I21" s="654"/>
      <c r="J21" s="654"/>
      <c r="K21" s="654"/>
      <c r="L21" s="654"/>
      <c r="M21" s="654"/>
      <c r="N21" s="654"/>
      <c r="O21" s="654"/>
      <c r="P21" s="654"/>
      <c r="Q21" s="654"/>
      <c r="R21" s="654"/>
      <c r="S21" s="654"/>
      <c r="T21" s="654"/>
      <c r="U21" s="654"/>
      <c r="V21" s="654"/>
      <c r="W21" s="654"/>
      <c r="X21" s="654"/>
      <c r="Y21" s="654"/>
      <c r="Z21" s="654"/>
      <c r="AA21" s="654"/>
      <c r="AB21" s="654"/>
      <c r="AC21" s="654"/>
      <c r="AD21" s="232"/>
    </row>
    <row r="22" spans="3:30" ht="12" customHeight="1">
      <c r="C22" s="657" t="s">
        <v>475</v>
      </c>
      <c r="D22" s="657"/>
      <c r="E22" s="657"/>
      <c r="F22" s="657"/>
      <c r="G22" s="655"/>
      <c r="H22" s="655"/>
      <c r="I22" s="655"/>
      <c r="J22" s="655"/>
      <c r="K22" s="655"/>
      <c r="L22" s="655"/>
      <c r="M22" s="655"/>
      <c r="N22" s="655"/>
      <c r="O22" s="655"/>
      <c r="P22" s="655"/>
      <c r="Q22" s="655"/>
      <c r="R22" s="655"/>
      <c r="S22" s="655"/>
      <c r="T22" s="655"/>
      <c r="U22" s="655"/>
      <c r="V22" s="655"/>
      <c r="W22" s="655"/>
      <c r="X22" s="655"/>
      <c r="Y22" s="655"/>
      <c r="Z22" s="655"/>
      <c r="AA22" s="655"/>
      <c r="AB22" s="655"/>
      <c r="AC22" s="655"/>
      <c r="AD22" s="232"/>
    </row>
    <row r="23" spans="18:30" ht="12" customHeight="1">
      <c r="R23" s="235" t="s">
        <v>476</v>
      </c>
      <c r="S23" s="236"/>
      <c r="T23" s="235"/>
      <c r="U23" s="235"/>
      <c r="V23" s="235"/>
      <c r="W23" s="235"/>
      <c r="X23" s="235"/>
      <c r="Y23" s="235"/>
      <c r="Z23" s="235"/>
      <c r="AA23" s="235"/>
      <c r="AB23" s="235"/>
      <c r="AC23" s="235"/>
      <c r="AD23" s="235"/>
    </row>
    <row r="24" spans="7:30" ht="12" customHeight="1">
      <c r="G24" s="328" t="s">
        <v>477</v>
      </c>
      <c r="J24" s="658"/>
      <c r="K24" s="658"/>
      <c r="L24" s="658"/>
      <c r="M24" s="237" t="s">
        <v>478</v>
      </c>
      <c r="N24" s="658"/>
      <c r="O24" s="658"/>
      <c r="P24" s="658"/>
      <c r="Q24" s="238" t="s">
        <v>479</v>
      </c>
      <c r="R24" s="658"/>
      <c r="S24" s="658"/>
      <c r="T24" s="658"/>
      <c r="U24" s="239"/>
      <c r="V24" s="239"/>
      <c r="AC24" s="240"/>
      <c r="AD24" s="240"/>
    </row>
    <row r="25" spans="10:30" s="241" customFormat="1" ht="12" customHeight="1">
      <c r="J25" s="242"/>
      <c r="K25" s="242"/>
      <c r="L25" s="242"/>
      <c r="M25" s="243"/>
      <c r="N25" s="242"/>
      <c r="O25" s="242"/>
      <c r="P25" s="242"/>
      <c r="Q25" s="244"/>
      <c r="R25" s="242"/>
      <c r="S25" s="242"/>
      <c r="T25" s="242"/>
      <c r="U25" s="239"/>
      <c r="V25" s="239"/>
      <c r="AC25" s="245"/>
      <c r="AD25" s="245"/>
    </row>
    <row r="26" spans="2:30" ht="12" customHeight="1">
      <c r="B26" s="647" t="s">
        <v>484</v>
      </c>
      <c r="C26" s="647"/>
      <c r="D26" s="647"/>
      <c r="E26" s="647"/>
      <c r="F26" s="230" t="s">
        <v>485</v>
      </c>
      <c r="I26" s="241"/>
      <c r="J26" s="242"/>
      <c r="K26" s="242"/>
      <c r="L26" s="242"/>
      <c r="M26" s="243"/>
      <c r="N26" s="242"/>
      <c r="O26" s="242"/>
      <c r="P26" s="242"/>
      <c r="Q26" s="244"/>
      <c r="R26" s="242"/>
      <c r="S26" s="242"/>
      <c r="T26" s="242"/>
      <c r="U26" s="239"/>
      <c r="V26" s="239"/>
      <c r="W26" s="241"/>
      <c r="AC26" s="240"/>
      <c r="AD26" s="240"/>
    </row>
    <row r="27" spans="3:30" s="241" customFormat="1" ht="12" customHeight="1">
      <c r="C27" s="246" t="s">
        <v>486</v>
      </c>
      <c r="D27" s="241" t="s">
        <v>487</v>
      </c>
      <c r="J27" s="242"/>
      <c r="K27" s="242"/>
      <c r="L27" s="242"/>
      <c r="M27" s="243"/>
      <c r="N27" s="242"/>
      <c r="O27" s="242"/>
      <c r="P27" s="242"/>
      <c r="Q27" s="244"/>
      <c r="R27" s="242"/>
      <c r="S27" s="242"/>
      <c r="T27" s="242"/>
      <c r="U27" s="239"/>
      <c r="V27" s="239"/>
      <c r="AC27" s="245"/>
      <c r="AD27" s="245"/>
    </row>
    <row r="28" spans="3:30" s="241" customFormat="1" ht="12" customHeight="1">
      <c r="C28" s="246" t="s">
        <v>488</v>
      </c>
      <c r="D28" s="241" t="s">
        <v>489</v>
      </c>
      <c r="G28" s="247" t="s">
        <v>482</v>
      </c>
      <c r="H28" s="648"/>
      <c r="I28" s="648"/>
      <c r="J28" s="648"/>
      <c r="K28" s="248"/>
      <c r="L28" s="649"/>
      <c r="M28" s="649"/>
      <c r="N28" s="649"/>
      <c r="O28" s="649"/>
      <c r="P28" s="649"/>
      <c r="Q28" s="649"/>
      <c r="R28" s="649"/>
      <c r="S28" s="649"/>
      <c r="T28" s="649"/>
      <c r="U28" s="649"/>
      <c r="V28" s="649"/>
      <c r="W28" s="649"/>
      <c r="X28" s="649"/>
      <c r="Y28" s="649"/>
      <c r="Z28" s="649"/>
      <c r="AA28" s="649"/>
      <c r="AB28" s="649"/>
      <c r="AC28" s="245"/>
      <c r="AD28" s="245"/>
    </row>
    <row r="29" spans="7:30" s="241" customFormat="1" ht="12" customHeight="1">
      <c r="G29" s="650"/>
      <c r="H29" s="650"/>
      <c r="I29" s="650"/>
      <c r="J29" s="650"/>
      <c r="K29" s="650"/>
      <c r="L29" s="650"/>
      <c r="M29" s="650"/>
      <c r="N29" s="650"/>
      <c r="O29" s="650"/>
      <c r="P29" s="650"/>
      <c r="Q29" s="650"/>
      <c r="R29" s="650"/>
      <c r="S29" s="650"/>
      <c r="T29" s="650"/>
      <c r="U29" s="650"/>
      <c r="V29" s="650"/>
      <c r="W29" s="650"/>
      <c r="X29" s="650"/>
      <c r="Y29" s="650"/>
      <c r="Z29" s="650"/>
      <c r="AA29" s="650"/>
      <c r="AB29" s="650"/>
      <c r="AC29" s="245"/>
      <c r="AD29" s="245"/>
    </row>
    <row r="30" spans="2:27" ht="12" customHeight="1">
      <c r="B30" s="651" t="s">
        <v>490</v>
      </c>
      <c r="C30" s="651"/>
      <c r="D30" s="651"/>
      <c r="E30" s="651"/>
      <c r="F30" s="651"/>
      <c r="G30" s="651"/>
      <c r="H30" s="651"/>
      <c r="I30" s="651"/>
      <c r="J30" s="651"/>
      <c r="K30" s="651"/>
      <c r="L30" s="651"/>
      <c r="M30" s="651"/>
      <c r="N30" s="651"/>
      <c r="O30" s="651"/>
      <c r="P30" s="651"/>
      <c r="Q30" s="651"/>
      <c r="R30" s="651"/>
      <c r="S30" s="651"/>
      <c r="T30" s="651"/>
      <c r="U30" s="651"/>
      <c r="V30" s="651"/>
      <c r="W30" s="651"/>
      <c r="X30" s="651"/>
      <c r="Y30" s="651"/>
      <c r="Z30" s="651"/>
      <c r="AA30" s="651"/>
    </row>
    <row r="31" spans="2:27" ht="12" customHeight="1">
      <c r="B31" s="651"/>
      <c r="C31" s="651"/>
      <c r="D31" s="651"/>
      <c r="E31" s="651"/>
      <c r="F31" s="651"/>
      <c r="G31" s="651"/>
      <c r="H31" s="651"/>
      <c r="I31" s="651"/>
      <c r="J31" s="651"/>
      <c r="K31" s="651"/>
      <c r="L31" s="651"/>
      <c r="M31" s="651"/>
      <c r="N31" s="651"/>
      <c r="O31" s="651"/>
      <c r="P31" s="651"/>
      <c r="Q31" s="651"/>
      <c r="R31" s="651"/>
      <c r="S31" s="651"/>
      <c r="T31" s="651"/>
      <c r="U31" s="651"/>
      <c r="V31" s="651"/>
      <c r="W31" s="651"/>
      <c r="X31" s="651"/>
      <c r="Y31" s="651"/>
      <c r="Z31" s="651"/>
      <c r="AA31" s="651"/>
    </row>
    <row r="32" spans="1:29" ht="12" customHeight="1">
      <c r="A32" s="652" t="s">
        <v>491</v>
      </c>
      <c r="B32" s="652"/>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row>
    <row r="33" spans="1:29" ht="12" customHeight="1">
      <c r="A33" s="652"/>
      <c r="B33" s="652"/>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row>
    <row r="34" spans="1:29" ht="12" customHeight="1" thickBot="1">
      <c r="A34" s="240"/>
      <c r="B34" s="249"/>
      <c r="C34" s="249"/>
      <c r="D34" s="249"/>
      <c r="E34" s="249"/>
      <c r="F34" s="249"/>
      <c r="G34" s="249"/>
      <c r="H34" s="249"/>
      <c r="I34" s="249"/>
      <c r="J34" s="249"/>
      <c r="K34" s="249"/>
      <c r="L34" s="249"/>
      <c r="M34" s="249"/>
      <c r="N34" s="249"/>
      <c r="O34" s="627" t="s">
        <v>492</v>
      </c>
      <c r="P34" s="627"/>
      <c r="Q34" s="627"/>
      <c r="R34" s="627"/>
      <c r="S34" s="627"/>
      <c r="T34" s="627"/>
      <c r="U34" s="627"/>
      <c r="V34" s="627"/>
      <c r="W34" s="627"/>
      <c r="X34" s="627"/>
      <c r="Y34" s="627"/>
      <c r="Z34" s="627"/>
      <c r="AA34" s="627"/>
      <c r="AB34" s="627"/>
      <c r="AC34" s="627"/>
    </row>
    <row r="35" spans="1:29" s="250" customFormat="1" ht="12" customHeight="1">
      <c r="A35" s="628" t="s">
        <v>493</v>
      </c>
      <c r="B35" s="629"/>
      <c r="C35" s="629"/>
      <c r="D35" s="632" t="s">
        <v>494</v>
      </c>
      <c r="E35" s="633"/>
      <c r="F35" s="633"/>
      <c r="G35" s="633"/>
      <c r="H35" s="633"/>
      <c r="I35" s="633"/>
      <c r="J35" s="633"/>
      <c r="K35" s="633"/>
      <c r="L35" s="633"/>
      <c r="M35" s="633"/>
      <c r="N35" s="633"/>
      <c r="O35" s="633"/>
      <c r="P35" s="634" t="s">
        <v>495</v>
      </c>
      <c r="Q35" s="634"/>
      <c r="R35" s="636" t="s">
        <v>496</v>
      </c>
      <c r="S35" s="636"/>
      <c r="T35" s="636"/>
      <c r="U35" s="636"/>
      <c r="V35" s="637"/>
      <c r="W35" s="638" t="s">
        <v>497</v>
      </c>
      <c r="X35" s="639"/>
      <c r="Y35" s="639"/>
      <c r="Z35" s="639"/>
      <c r="AA35" s="639"/>
      <c r="AB35" s="639"/>
      <c r="AC35" s="640"/>
    </row>
    <row r="36" spans="1:29" s="250" customFormat="1" ht="12" customHeight="1">
      <c r="A36" s="630"/>
      <c r="B36" s="631"/>
      <c r="C36" s="631"/>
      <c r="D36" s="644" t="s">
        <v>498</v>
      </c>
      <c r="E36" s="645"/>
      <c r="F36" s="645"/>
      <c r="G36" s="645"/>
      <c r="H36" s="645"/>
      <c r="I36" s="645"/>
      <c r="J36" s="645"/>
      <c r="K36" s="645" t="s">
        <v>499</v>
      </c>
      <c r="L36" s="645"/>
      <c r="M36" s="645"/>
      <c r="N36" s="645"/>
      <c r="O36" s="645"/>
      <c r="P36" s="635"/>
      <c r="Q36" s="635"/>
      <c r="R36" s="645" t="s">
        <v>500</v>
      </c>
      <c r="S36" s="645"/>
      <c r="T36" s="645"/>
      <c r="U36" s="645"/>
      <c r="V36" s="646"/>
      <c r="W36" s="641"/>
      <c r="X36" s="642"/>
      <c r="Y36" s="642"/>
      <c r="Z36" s="642"/>
      <c r="AA36" s="642"/>
      <c r="AB36" s="642"/>
      <c r="AC36" s="643"/>
    </row>
    <row r="37" spans="1:29" ht="13.5" customHeight="1">
      <c r="A37" s="392"/>
      <c r="B37" s="393"/>
      <c r="C37" s="393"/>
      <c r="D37" s="622"/>
      <c r="E37" s="623"/>
      <c r="F37" s="623"/>
      <c r="G37" s="623"/>
      <c r="H37" s="623"/>
      <c r="I37" s="623"/>
      <c r="J37" s="624"/>
      <c r="K37" s="564"/>
      <c r="L37" s="564"/>
      <c r="M37" s="564"/>
      <c r="N37" s="564"/>
      <c r="O37" s="564"/>
      <c r="P37" s="566"/>
      <c r="Q37" s="566"/>
      <c r="R37" s="568"/>
      <c r="S37" s="568"/>
      <c r="T37" s="568"/>
      <c r="U37" s="568"/>
      <c r="V37" s="602"/>
      <c r="W37" s="251" t="s">
        <v>501</v>
      </c>
      <c r="X37" s="347"/>
      <c r="Y37" s="347"/>
      <c r="Z37" s="347"/>
      <c r="AA37" s="347"/>
      <c r="AB37" s="347"/>
      <c r="AC37" s="348"/>
    </row>
    <row r="38" spans="1:29" ht="13.5" customHeight="1">
      <c r="A38" s="409"/>
      <c r="B38" s="410"/>
      <c r="C38" s="410"/>
      <c r="D38" s="619"/>
      <c r="E38" s="620"/>
      <c r="F38" s="620"/>
      <c r="G38" s="620"/>
      <c r="H38" s="620"/>
      <c r="I38" s="620"/>
      <c r="J38" s="621"/>
      <c r="K38" s="564"/>
      <c r="L38" s="564"/>
      <c r="M38" s="564"/>
      <c r="N38" s="564"/>
      <c r="O38" s="564"/>
      <c r="P38" s="566"/>
      <c r="Q38" s="566"/>
      <c r="R38" s="568"/>
      <c r="S38" s="568"/>
      <c r="T38" s="568"/>
      <c r="U38" s="568"/>
      <c r="V38" s="602"/>
      <c r="W38" s="252" t="s">
        <v>486</v>
      </c>
      <c r="X38" s="617" t="s">
        <v>502</v>
      </c>
      <c r="Y38" s="617"/>
      <c r="Z38" s="617"/>
      <c r="AA38" s="617"/>
      <c r="AB38" s="617"/>
      <c r="AC38" s="618"/>
    </row>
    <row r="39" spans="1:29" ht="13.5" customHeight="1">
      <c r="A39" s="392"/>
      <c r="B39" s="393"/>
      <c r="C39" s="393"/>
      <c r="D39" s="622"/>
      <c r="E39" s="623"/>
      <c r="F39" s="623"/>
      <c r="G39" s="623"/>
      <c r="H39" s="623"/>
      <c r="I39" s="623"/>
      <c r="J39" s="624"/>
      <c r="K39" s="564"/>
      <c r="L39" s="564"/>
      <c r="M39" s="564"/>
      <c r="N39" s="564"/>
      <c r="O39" s="564"/>
      <c r="P39" s="566"/>
      <c r="Q39" s="566"/>
      <c r="R39" s="568"/>
      <c r="S39" s="568"/>
      <c r="T39" s="568"/>
      <c r="U39" s="568"/>
      <c r="V39" s="602"/>
      <c r="W39" s="253"/>
      <c r="X39" s="617"/>
      <c r="Y39" s="617"/>
      <c r="Z39" s="617"/>
      <c r="AA39" s="617"/>
      <c r="AB39" s="617"/>
      <c r="AC39" s="618"/>
    </row>
    <row r="40" spans="1:29" ht="13.5" customHeight="1">
      <c r="A40" s="409"/>
      <c r="B40" s="410"/>
      <c r="C40" s="410"/>
      <c r="D40" s="619"/>
      <c r="E40" s="620"/>
      <c r="F40" s="620"/>
      <c r="G40" s="620"/>
      <c r="H40" s="620"/>
      <c r="I40" s="620"/>
      <c r="J40" s="621"/>
      <c r="K40" s="564"/>
      <c r="L40" s="564"/>
      <c r="M40" s="564"/>
      <c r="N40" s="564"/>
      <c r="O40" s="564"/>
      <c r="P40" s="566"/>
      <c r="Q40" s="566"/>
      <c r="R40" s="568"/>
      <c r="S40" s="568"/>
      <c r="T40" s="568"/>
      <c r="U40" s="568"/>
      <c r="V40" s="602"/>
      <c r="W40" s="253"/>
      <c r="X40" s="617"/>
      <c r="Y40" s="617"/>
      <c r="Z40" s="617"/>
      <c r="AA40" s="617"/>
      <c r="AB40" s="617"/>
      <c r="AC40" s="618"/>
    </row>
    <row r="41" spans="1:29" ht="13.5" customHeight="1">
      <c r="A41" s="392"/>
      <c r="B41" s="393"/>
      <c r="C41" s="393"/>
      <c r="D41" s="622"/>
      <c r="E41" s="623"/>
      <c r="F41" s="623"/>
      <c r="G41" s="623"/>
      <c r="H41" s="623"/>
      <c r="I41" s="623"/>
      <c r="J41" s="624"/>
      <c r="K41" s="564"/>
      <c r="L41" s="564"/>
      <c r="M41" s="564"/>
      <c r="N41" s="564"/>
      <c r="O41" s="564"/>
      <c r="P41" s="566"/>
      <c r="Q41" s="566"/>
      <c r="R41" s="568"/>
      <c r="S41" s="568"/>
      <c r="T41" s="568"/>
      <c r="U41" s="568"/>
      <c r="V41" s="602"/>
      <c r="W41" s="253"/>
      <c r="X41" s="617"/>
      <c r="Y41" s="617"/>
      <c r="Z41" s="617"/>
      <c r="AA41" s="617"/>
      <c r="AB41" s="617"/>
      <c r="AC41" s="618"/>
    </row>
    <row r="42" spans="1:29" ht="13.5" customHeight="1">
      <c r="A42" s="409"/>
      <c r="B42" s="410"/>
      <c r="C42" s="410"/>
      <c r="D42" s="619"/>
      <c r="E42" s="620"/>
      <c r="F42" s="620"/>
      <c r="G42" s="620"/>
      <c r="H42" s="620"/>
      <c r="I42" s="620"/>
      <c r="J42" s="621"/>
      <c r="K42" s="564"/>
      <c r="L42" s="564"/>
      <c r="M42" s="564"/>
      <c r="N42" s="564"/>
      <c r="O42" s="564"/>
      <c r="P42" s="566"/>
      <c r="Q42" s="566"/>
      <c r="R42" s="568"/>
      <c r="S42" s="568"/>
      <c r="T42" s="568"/>
      <c r="U42" s="568"/>
      <c r="V42" s="602"/>
      <c r="W42" s="252" t="s">
        <v>486</v>
      </c>
      <c r="X42" s="617" t="s">
        <v>503</v>
      </c>
      <c r="Y42" s="617"/>
      <c r="Z42" s="617"/>
      <c r="AA42" s="617"/>
      <c r="AB42" s="617"/>
      <c r="AC42" s="618"/>
    </row>
    <row r="43" spans="1:29" ht="13.5" customHeight="1">
      <c r="A43" s="392"/>
      <c r="B43" s="393"/>
      <c r="C43" s="393"/>
      <c r="D43" s="622"/>
      <c r="E43" s="623"/>
      <c r="F43" s="623"/>
      <c r="G43" s="623"/>
      <c r="H43" s="623"/>
      <c r="I43" s="623"/>
      <c r="J43" s="624"/>
      <c r="K43" s="564"/>
      <c r="L43" s="564"/>
      <c r="M43" s="564"/>
      <c r="N43" s="564"/>
      <c r="O43" s="564"/>
      <c r="P43" s="566"/>
      <c r="Q43" s="566"/>
      <c r="R43" s="568"/>
      <c r="S43" s="568"/>
      <c r="T43" s="568"/>
      <c r="U43" s="568"/>
      <c r="V43" s="602"/>
      <c r="W43" s="254"/>
      <c r="X43" s="617"/>
      <c r="Y43" s="617"/>
      <c r="Z43" s="617"/>
      <c r="AA43" s="617"/>
      <c r="AB43" s="617"/>
      <c r="AC43" s="618"/>
    </row>
    <row r="44" spans="1:29" ht="13.5" customHeight="1">
      <c r="A44" s="409"/>
      <c r="B44" s="410"/>
      <c r="C44" s="410"/>
      <c r="D44" s="619"/>
      <c r="E44" s="620"/>
      <c r="F44" s="620"/>
      <c r="G44" s="620"/>
      <c r="H44" s="620"/>
      <c r="I44" s="620"/>
      <c r="J44" s="621"/>
      <c r="K44" s="564"/>
      <c r="L44" s="564"/>
      <c r="M44" s="564"/>
      <c r="N44" s="564"/>
      <c r="O44" s="564"/>
      <c r="P44" s="566"/>
      <c r="Q44" s="566"/>
      <c r="R44" s="568"/>
      <c r="S44" s="568"/>
      <c r="T44" s="568"/>
      <c r="U44" s="568"/>
      <c r="V44" s="602"/>
      <c r="W44" s="254"/>
      <c r="X44" s="617"/>
      <c r="Y44" s="617"/>
      <c r="Z44" s="617"/>
      <c r="AA44" s="617"/>
      <c r="AB44" s="617"/>
      <c r="AC44" s="618"/>
    </row>
    <row r="45" spans="1:29" ht="13.5" customHeight="1">
      <c r="A45" s="392"/>
      <c r="B45" s="393"/>
      <c r="C45" s="393"/>
      <c r="D45" s="622"/>
      <c r="E45" s="623"/>
      <c r="F45" s="623"/>
      <c r="G45" s="623"/>
      <c r="H45" s="623"/>
      <c r="I45" s="623"/>
      <c r="J45" s="624"/>
      <c r="K45" s="564"/>
      <c r="L45" s="564"/>
      <c r="M45" s="564"/>
      <c r="N45" s="564"/>
      <c r="O45" s="564"/>
      <c r="P45" s="566"/>
      <c r="Q45" s="566"/>
      <c r="R45" s="568"/>
      <c r="S45" s="568"/>
      <c r="T45" s="568"/>
      <c r="U45" s="568"/>
      <c r="V45" s="602"/>
      <c r="W45" s="254"/>
      <c r="X45" s="617"/>
      <c r="Y45" s="617"/>
      <c r="Z45" s="617"/>
      <c r="AA45" s="617"/>
      <c r="AB45" s="617"/>
      <c r="AC45" s="618"/>
    </row>
    <row r="46" spans="1:29" ht="13.5" customHeight="1" thickBot="1">
      <c r="A46" s="394"/>
      <c r="B46" s="395"/>
      <c r="C46" s="395"/>
      <c r="D46" s="605"/>
      <c r="E46" s="606"/>
      <c r="F46" s="606"/>
      <c r="G46" s="606"/>
      <c r="H46" s="606"/>
      <c r="I46" s="606"/>
      <c r="J46" s="607"/>
      <c r="K46" s="625"/>
      <c r="L46" s="625"/>
      <c r="M46" s="625"/>
      <c r="N46" s="625"/>
      <c r="O46" s="625"/>
      <c r="P46" s="626"/>
      <c r="Q46" s="626"/>
      <c r="R46" s="603"/>
      <c r="S46" s="603"/>
      <c r="T46" s="603"/>
      <c r="U46" s="603"/>
      <c r="V46" s="604"/>
      <c r="W46" s="253"/>
      <c r="X46" s="617"/>
      <c r="Y46" s="617"/>
      <c r="Z46" s="617"/>
      <c r="AA46" s="617"/>
      <c r="AB46" s="617"/>
      <c r="AC46" s="618"/>
    </row>
    <row r="47" spans="1:29" ht="12" customHeight="1">
      <c r="A47" s="255"/>
      <c r="B47" s="255"/>
      <c r="C47" s="255"/>
      <c r="D47" s="330"/>
      <c r="E47" s="330"/>
      <c r="F47" s="330"/>
      <c r="G47" s="331"/>
      <c r="H47" s="331"/>
      <c r="I47" s="331"/>
      <c r="J47" s="331"/>
      <c r="K47" s="332"/>
      <c r="L47" s="333"/>
      <c r="M47" s="608" t="s">
        <v>504</v>
      </c>
      <c r="N47" s="609"/>
      <c r="O47" s="609"/>
      <c r="P47" s="609"/>
      <c r="Q47" s="609"/>
      <c r="R47" s="612">
        <f>IF(R37="","",SUM(R37:V46,R72:V101))</f>
      </c>
      <c r="S47" s="612"/>
      <c r="T47" s="612"/>
      <c r="U47" s="612"/>
      <c r="V47" s="613"/>
      <c r="W47" s="253" t="s">
        <v>505</v>
      </c>
      <c r="X47" s="240"/>
      <c r="Y47" s="616" t="s">
        <v>450</v>
      </c>
      <c r="Z47" s="616"/>
      <c r="AA47" s="616"/>
      <c r="AB47" s="240" t="s">
        <v>506</v>
      </c>
      <c r="AC47" s="334"/>
    </row>
    <row r="48" spans="1:29" ht="12" customHeight="1" thickBot="1">
      <c r="A48" s="255"/>
      <c r="B48" s="255"/>
      <c r="C48" s="255"/>
      <c r="D48" s="255"/>
      <c r="E48" s="255"/>
      <c r="F48" s="255"/>
      <c r="G48" s="232"/>
      <c r="H48" s="232"/>
      <c r="I48" s="232"/>
      <c r="J48" s="232"/>
      <c r="K48" s="256"/>
      <c r="L48" s="334"/>
      <c r="M48" s="610"/>
      <c r="N48" s="611"/>
      <c r="O48" s="611"/>
      <c r="P48" s="611"/>
      <c r="Q48" s="611"/>
      <c r="R48" s="614"/>
      <c r="S48" s="614"/>
      <c r="T48" s="614"/>
      <c r="U48" s="614"/>
      <c r="V48" s="615"/>
      <c r="W48" s="335"/>
      <c r="X48" s="336"/>
      <c r="Y48" s="336"/>
      <c r="Z48" s="336"/>
      <c r="AA48" s="336"/>
      <c r="AB48" s="336"/>
      <c r="AC48" s="337"/>
    </row>
    <row r="49" spans="1:28" s="257" customFormat="1" ht="12" customHeight="1">
      <c r="A49" s="257" t="s">
        <v>507</v>
      </c>
      <c r="D49" s="592" t="s">
        <v>508</v>
      </c>
      <c r="E49" s="592"/>
      <c r="F49" s="592"/>
      <c r="G49" s="592"/>
      <c r="H49" s="592"/>
      <c r="I49" s="592"/>
      <c r="J49" s="592"/>
      <c r="K49" s="592"/>
      <c r="L49" s="592"/>
      <c r="M49" s="592"/>
      <c r="N49" s="592"/>
      <c r="O49" s="592"/>
      <c r="P49" s="592"/>
      <c r="Q49" s="592"/>
      <c r="R49" s="592"/>
      <c r="S49" s="592"/>
      <c r="T49" s="592"/>
      <c r="U49" s="592"/>
      <c r="V49" s="592"/>
      <c r="W49" s="592"/>
      <c r="X49" s="592"/>
      <c r="Y49" s="592"/>
      <c r="Z49" s="592"/>
      <c r="AA49" s="592"/>
      <c r="AB49" s="592"/>
    </row>
    <row r="50" spans="4:39" s="257" customFormat="1" ht="12" customHeight="1" thickBot="1">
      <c r="D50" s="592" t="s">
        <v>509</v>
      </c>
      <c r="E50" s="592"/>
      <c r="F50" s="592"/>
      <c r="G50" s="592"/>
      <c r="H50" s="592"/>
      <c r="I50" s="592"/>
      <c r="J50" s="592"/>
      <c r="K50" s="592"/>
      <c r="L50" s="592"/>
      <c r="M50" s="592"/>
      <c r="N50" s="592"/>
      <c r="O50" s="592"/>
      <c r="P50" s="592"/>
      <c r="Q50" s="592"/>
      <c r="R50" s="592"/>
      <c r="S50" s="592"/>
      <c r="T50" s="592"/>
      <c r="U50" s="592"/>
      <c r="V50" s="592"/>
      <c r="W50" s="592"/>
      <c r="X50" s="592"/>
      <c r="Y50" s="592"/>
      <c r="Z50" s="592"/>
      <c r="AA50" s="592"/>
      <c r="AB50" s="592"/>
      <c r="AM50" s="258"/>
    </row>
    <row r="51" spans="4:29" s="240" customFormat="1" ht="12" customHeight="1">
      <c r="D51" s="338" t="s">
        <v>510</v>
      </c>
      <c r="E51" s="339"/>
      <c r="F51" s="339"/>
      <c r="G51" s="340" t="s">
        <v>511</v>
      </c>
      <c r="H51" s="339"/>
      <c r="I51" s="339"/>
      <c r="J51" s="339"/>
      <c r="K51" s="339"/>
      <c r="L51" s="339"/>
      <c r="M51" s="339"/>
      <c r="N51" s="593"/>
      <c r="O51" s="593"/>
      <c r="P51" s="593"/>
      <c r="Q51" s="593"/>
      <c r="R51" s="593"/>
      <c r="S51" s="593"/>
      <c r="T51" s="593"/>
      <c r="U51" s="593"/>
      <c r="V51" s="593"/>
      <c r="W51" s="593"/>
      <c r="X51" s="593"/>
      <c r="Y51" s="593"/>
      <c r="Z51" s="593"/>
      <c r="AA51" s="593"/>
      <c r="AB51" s="593"/>
      <c r="AC51" s="594"/>
    </row>
    <row r="52" spans="4:29" s="240" customFormat="1" ht="12" customHeight="1">
      <c r="D52" s="595"/>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7"/>
    </row>
    <row r="53" spans="4:29" s="240" customFormat="1" ht="12" customHeight="1" thickBot="1">
      <c r="D53" s="598"/>
      <c r="E53" s="599"/>
      <c r="F53" s="599"/>
      <c r="G53" s="599"/>
      <c r="H53" s="599"/>
      <c r="I53" s="599"/>
      <c r="J53" s="599"/>
      <c r="K53" s="599"/>
      <c r="L53" s="599"/>
      <c r="M53" s="599"/>
      <c r="N53" s="599"/>
      <c r="O53" s="599"/>
      <c r="P53" s="341" t="s">
        <v>477</v>
      </c>
      <c r="Q53" s="341"/>
      <c r="R53" s="341"/>
      <c r="S53" s="600"/>
      <c r="T53" s="600"/>
      <c r="U53" s="600"/>
      <c r="V53" s="342" t="s">
        <v>512</v>
      </c>
      <c r="W53" s="600"/>
      <c r="X53" s="600"/>
      <c r="Y53" s="600"/>
      <c r="Z53" s="343" t="s">
        <v>506</v>
      </c>
      <c r="AA53" s="600"/>
      <c r="AB53" s="600"/>
      <c r="AC53" s="601"/>
    </row>
    <row r="54" spans="1:28" s="240" customFormat="1" ht="12" customHeight="1">
      <c r="A54" s="233"/>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row>
    <row r="55" spans="1:29" ht="12" customHeight="1">
      <c r="A55" s="259" t="s">
        <v>513</v>
      </c>
      <c r="B55" s="259"/>
      <c r="C55" s="259"/>
      <c r="D55" s="259"/>
      <c r="E55" s="259"/>
      <c r="F55" s="260"/>
      <c r="G55" s="466"/>
      <c r="H55" s="466"/>
      <c r="I55" s="260" t="s">
        <v>514</v>
      </c>
      <c r="J55" s="466"/>
      <c r="K55" s="466"/>
      <c r="L55" s="261" t="s">
        <v>515</v>
      </c>
      <c r="M55" s="262"/>
      <c r="N55" s="262"/>
      <c r="O55" s="262"/>
      <c r="P55" s="262"/>
      <c r="Q55" s="262"/>
      <c r="R55" s="262"/>
      <c r="S55" s="262"/>
      <c r="T55" s="262"/>
      <c r="U55" s="262"/>
      <c r="V55" s="262"/>
      <c r="W55" s="262"/>
      <c r="X55" s="262"/>
      <c r="Y55" s="262"/>
      <c r="Z55" s="262"/>
      <c r="AA55" s="262"/>
      <c r="AB55" s="262"/>
      <c r="AC55" s="263" t="s">
        <v>516</v>
      </c>
    </row>
    <row r="56" spans="1:29" s="265" customFormat="1" ht="12" customHeight="1">
      <c r="A56" s="467" t="s">
        <v>517</v>
      </c>
      <c r="B56" s="467"/>
      <c r="C56" s="467"/>
      <c r="D56" s="467"/>
      <c r="E56" s="467"/>
      <c r="F56" s="467"/>
      <c r="G56" s="467"/>
      <c r="H56" s="468" t="s">
        <v>518</v>
      </c>
      <c r="I56" s="469"/>
      <c r="J56" s="469"/>
      <c r="K56" s="469"/>
      <c r="L56" s="469"/>
      <c r="M56" s="469"/>
      <c r="N56" s="469"/>
      <c r="O56" s="470"/>
      <c r="P56" s="453" t="s">
        <v>519</v>
      </c>
      <c r="Q56" s="453"/>
      <c r="R56" s="453"/>
      <c r="S56" s="453"/>
      <c r="T56" s="453"/>
      <c r="U56" s="453"/>
      <c r="V56" s="453"/>
      <c r="W56" s="264" t="s">
        <v>486</v>
      </c>
      <c r="X56" s="471" t="s">
        <v>520</v>
      </c>
      <c r="Y56" s="471"/>
      <c r="Z56" s="471"/>
      <c r="AA56" s="471"/>
      <c r="AB56" s="471"/>
      <c r="AC56" s="472"/>
    </row>
    <row r="57" spans="1:29" ht="12" customHeight="1">
      <c r="A57" s="459">
        <f>IF(P61="","",R47*P61*10)</f>
      </c>
      <c r="B57" s="459"/>
      <c r="C57" s="459"/>
      <c r="D57" s="459"/>
      <c r="E57" s="459"/>
      <c r="F57" s="459"/>
      <c r="G57" s="459"/>
      <c r="H57" s="459"/>
      <c r="I57" s="459"/>
      <c r="J57" s="459"/>
      <c r="K57" s="459"/>
      <c r="L57" s="459"/>
      <c r="M57" s="459"/>
      <c r="N57" s="459"/>
      <c r="O57" s="459"/>
      <c r="P57" s="459">
        <f>IF(A57="","",A57-H57)</f>
      </c>
      <c r="Q57" s="459"/>
      <c r="R57" s="459"/>
      <c r="S57" s="459"/>
      <c r="T57" s="459"/>
      <c r="U57" s="459"/>
      <c r="V57" s="459"/>
      <c r="W57" s="266">
        <v>28</v>
      </c>
      <c r="X57" s="461" t="s">
        <v>521</v>
      </c>
      <c r="Y57" s="461"/>
      <c r="Z57" s="461"/>
      <c r="AA57" s="461"/>
      <c r="AB57" s="461"/>
      <c r="AC57" s="462"/>
    </row>
    <row r="58" spans="1:29" ht="12" customHeight="1">
      <c r="A58" s="460"/>
      <c r="B58" s="460"/>
      <c r="C58" s="460"/>
      <c r="D58" s="460"/>
      <c r="E58" s="460"/>
      <c r="F58" s="460"/>
      <c r="G58" s="460"/>
      <c r="H58" s="460"/>
      <c r="I58" s="460"/>
      <c r="J58" s="460"/>
      <c r="K58" s="460"/>
      <c r="L58" s="460"/>
      <c r="M58" s="460"/>
      <c r="N58" s="460"/>
      <c r="O58" s="460"/>
      <c r="P58" s="460"/>
      <c r="Q58" s="460"/>
      <c r="R58" s="460"/>
      <c r="S58" s="460"/>
      <c r="T58" s="460"/>
      <c r="U58" s="460"/>
      <c r="V58" s="460"/>
      <c r="W58" s="463" t="s">
        <v>451</v>
      </c>
      <c r="X58" s="464"/>
      <c r="Y58" s="464"/>
      <c r="Z58" s="464"/>
      <c r="AA58" s="464"/>
      <c r="AB58" s="464"/>
      <c r="AC58" s="465"/>
    </row>
    <row r="59" spans="1:29" ht="12" customHeight="1">
      <c r="A59" s="262"/>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row>
    <row r="60" spans="1:29" s="265" customFormat="1" ht="12" customHeight="1">
      <c r="A60" s="453" t="s">
        <v>522</v>
      </c>
      <c r="B60" s="453"/>
      <c r="C60" s="453"/>
      <c r="D60" s="453"/>
      <c r="E60" s="453"/>
      <c r="F60" s="453" t="s">
        <v>523</v>
      </c>
      <c r="G60" s="453"/>
      <c r="H60" s="453"/>
      <c r="I60" s="453" t="s">
        <v>524</v>
      </c>
      <c r="J60" s="453"/>
      <c r="K60" s="453"/>
      <c r="L60" s="453" t="s">
        <v>525</v>
      </c>
      <c r="M60" s="453"/>
      <c r="N60" s="453" t="s">
        <v>526</v>
      </c>
      <c r="O60" s="453"/>
      <c r="P60" s="453" t="s">
        <v>527</v>
      </c>
      <c r="Q60" s="453"/>
      <c r="R60" s="453" t="s">
        <v>528</v>
      </c>
      <c r="S60" s="453"/>
      <c r="T60" s="453"/>
      <c r="U60" s="453" t="s">
        <v>529</v>
      </c>
      <c r="V60" s="453"/>
      <c r="W60" s="453"/>
      <c r="X60" s="453"/>
      <c r="Y60" s="454" t="s">
        <v>530</v>
      </c>
      <c r="Z60" s="455"/>
      <c r="AA60" s="455"/>
      <c r="AB60" s="455"/>
      <c r="AC60" s="456"/>
    </row>
    <row r="61" spans="1:29" ht="12" customHeight="1">
      <c r="A61" s="457"/>
      <c r="B61" s="457"/>
      <c r="C61" s="457"/>
      <c r="D61" s="457"/>
      <c r="E61" s="457"/>
      <c r="F61" s="457"/>
      <c r="G61" s="457"/>
      <c r="H61" s="457"/>
      <c r="I61" s="457"/>
      <c r="J61" s="457"/>
      <c r="K61" s="457"/>
      <c r="L61" s="438"/>
      <c r="M61" s="438"/>
      <c r="N61" s="438"/>
      <c r="O61" s="438"/>
      <c r="P61" s="438"/>
      <c r="Q61" s="438"/>
      <c r="R61" s="438"/>
      <c r="S61" s="438"/>
      <c r="T61" s="438"/>
      <c r="U61" s="267" t="s">
        <v>486</v>
      </c>
      <c r="V61" s="418" t="s">
        <v>531</v>
      </c>
      <c r="W61" s="418"/>
      <c r="X61" s="419"/>
      <c r="Y61" s="268" t="s">
        <v>452</v>
      </c>
      <c r="Z61" s="269"/>
      <c r="AA61" s="269"/>
      <c r="AB61" s="270" t="s">
        <v>464</v>
      </c>
      <c r="AC61" s="271"/>
    </row>
    <row r="62" spans="1:29" ht="12" customHeight="1">
      <c r="A62" s="457"/>
      <c r="B62" s="457"/>
      <c r="C62" s="457"/>
      <c r="D62" s="457"/>
      <c r="E62" s="457"/>
      <c r="F62" s="457"/>
      <c r="G62" s="457"/>
      <c r="H62" s="457"/>
      <c r="I62" s="457"/>
      <c r="J62" s="457"/>
      <c r="K62" s="457"/>
      <c r="L62" s="440"/>
      <c r="M62" s="440"/>
      <c r="N62" s="440"/>
      <c r="O62" s="440"/>
      <c r="P62" s="440"/>
      <c r="Q62" s="440"/>
      <c r="R62" s="440"/>
      <c r="S62" s="440"/>
      <c r="T62" s="440"/>
      <c r="U62" s="267" t="s">
        <v>486</v>
      </c>
      <c r="V62" s="451" t="s">
        <v>532</v>
      </c>
      <c r="W62" s="451"/>
      <c r="X62" s="452"/>
      <c r="Y62" s="268" t="s">
        <v>467</v>
      </c>
      <c r="Z62" s="272"/>
      <c r="AA62" s="272"/>
      <c r="AB62" s="273"/>
      <c r="AC62" s="274"/>
    </row>
    <row r="63" spans="1:29" ht="12" customHeight="1">
      <c r="A63" s="457"/>
      <c r="B63" s="457"/>
      <c r="C63" s="457"/>
      <c r="D63" s="457"/>
      <c r="E63" s="457"/>
      <c r="F63" s="457"/>
      <c r="G63" s="457"/>
      <c r="H63" s="457"/>
      <c r="I63" s="457"/>
      <c r="J63" s="457"/>
      <c r="K63" s="457"/>
      <c r="L63" s="453" t="s">
        <v>533</v>
      </c>
      <c r="M63" s="453"/>
      <c r="N63" s="453"/>
      <c r="O63" s="453"/>
      <c r="P63" s="453" t="s">
        <v>534</v>
      </c>
      <c r="Q63" s="453"/>
      <c r="R63" s="453"/>
      <c r="S63" s="453"/>
      <c r="T63" s="453"/>
      <c r="U63" s="454" t="s">
        <v>535</v>
      </c>
      <c r="V63" s="455"/>
      <c r="W63" s="455"/>
      <c r="X63" s="455"/>
      <c r="Y63" s="455"/>
      <c r="Z63" s="455"/>
      <c r="AA63" s="455"/>
      <c r="AB63" s="455"/>
      <c r="AC63" s="456"/>
    </row>
    <row r="64" spans="1:29" ht="12" customHeight="1">
      <c r="A64" s="457"/>
      <c r="B64" s="457"/>
      <c r="C64" s="457"/>
      <c r="D64" s="457"/>
      <c r="E64" s="457"/>
      <c r="F64" s="457"/>
      <c r="G64" s="457"/>
      <c r="H64" s="457"/>
      <c r="I64" s="457"/>
      <c r="J64" s="457"/>
      <c r="K64" s="457"/>
      <c r="L64" s="438"/>
      <c r="M64" s="438"/>
      <c r="N64" s="438"/>
      <c r="O64" s="438"/>
      <c r="P64" s="438"/>
      <c r="Q64" s="438"/>
      <c r="R64" s="438"/>
      <c r="S64" s="438"/>
      <c r="T64" s="438"/>
      <c r="U64" s="275" t="s">
        <v>486</v>
      </c>
      <c r="V64" s="441" t="s">
        <v>536</v>
      </c>
      <c r="W64" s="442"/>
      <c r="X64" s="443"/>
      <c r="Y64" s="444"/>
      <c r="Z64" s="444"/>
      <c r="AA64" s="447" t="s">
        <v>459</v>
      </c>
      <c r="AB64" s="449"/>
      <c r="AC64" s="414" t="s">
        <v>460</v>
      </c>
    </row>
    <row r="65" spans="1:29" ht="12" customHeight="1">
      <c r="A65" s="457"/>
      <c r="B65" s="457"/>
      <c r="C65" s="457"/>
      <c r="D65" s="457"/>
      <c r="E65" s="457"/>
      <c r="F65" s="457"/>
      <c r="G65" s="457"/>
      <c r="H65" s="457"/>
      <c r="I65" s="457"/>
      <c r="J65" s="457"/>
      <c r="K65" s="457"/>
      <c r="L65" s="438"/>
      <c r="M65" s="438"/>
      <c r="N65" s="438"/>
      <c r="O65" s="438"/>
      <c r="P65" s="438"/>
      <c r="Q65" s="438"/>
      <c r="R65" s="438"/>
      <c r="S65" s="438"/>
      <c r="T65" s="438"/>
      <c r="U65" s="276" t="s">
        <v>486</v>
      </c>
      <c r="V65" s="416" t="s">
        <v>537</v>
      </c>
      <c r="W65" s="417"/>
      <c r="X65" s="445"/>
      <c r="Y65" s="446"/>
      <c r="Z65" s="446"/>
      <c r="AA65" s="448"/>
      <c r="AB65" s="450"/>
      <c r="AC65" s="415"/>
    </row>
    <row r="66" spans="1:29" ht="12" customHeight="1">
      <c r="A66" s="458"/>
      <c r="B66" s="458"/>
      <c r="C66" s="458"/>
      <c r="D66" s="458"/>
      <c r="E66" s="458"/>
      <c r="F66" s="458"/>
      <c r="G66" s="458"/>
      <c r="H66" s="458"/>
      <c r="I66" s="458"/>
      <c r="J66" s="458"/>
      <c r="K66" s="458"/>
      <c r="L66" s="439"/>
      <c r="M66" s="439"/>
      <c r="N66" s="439"/>
      <c r="O66" s="440"/>
      <c r="P66" s="440"/>
      <c r="Q66" s="440"/>
      <c r="R66" s="440"/>
      <c r="S66" s="440"/>
      <c r="T66" s="440"/>
      <c r="U66" s="346" t="s">
        <v>486</v>
      </c>
      <c r="V66" s="418" t="s">
        <v>538</v>
      </c>
      <c r="W66" s="418"/>
      <c r="X66" s="418"/>
      <c r="Y66" s="418"/>
      <c r="Z66" s="418"/>
      <c r="AA66" s="418"/>
      <c r="AB66" s="418"/>
      <c r="AC66" s="419"/>
    </row>
    <row r="67" spans="1:29" s="226" customFormat="1" ht="12" customHeight="1">
      <c r="A67" s="226" t="s">
        <v>447</v>
      </c>
      <c r="O67" s="578" t="s">
        <v>448</v>
      </c>
      <c r="P67" s="579"/>
      <c r="Q67" s="579"/>
      <c r="R67" s="579"/>
      <c r="S67" s="579"/>
      <c r="T67" s="579"/>
      <c r="U67" s="579"/>
      <c r="V67" s="579"/>
      <c r="W67" s="579"/>
      <c r="X67" s="579"/>
      <c r="Y67" s="579"/>
      <c r="Z67" s="579"/>
      <c r="AA67" s="579"/>
      <c r="AB67" s="579"/>
      <c r="AC67" s="580"/>
    </row>
    <row r="68" s="226" customFormat="1" ht="12" customHeight="1">
      <c r="A68" s="226" t="s">
        <v>453</v>
      </c>
    </row>
    <row r="69" ht="12" customHeight="1" thickBot="1"/>
    <row r="70" spans="1:29" s="250" customFormat="1" ht="12" customHeight="1">
      <c r="A70" s="423" t="s">
        <v>493</v>
      </c>
      <c r="B70" s="424"/>
      <c r="C70" s="424"/>
      <c r="D70" s="581" t="s">
        <v>494</v>
      </c>
      <c r="E70" s="582"/>
      <c r="F70" s="582"/>
      <c r="G70" s="582"/>
      <c r="H70" s="582"/>
      <c r="I70" s="582"/>
      <c r="J70" s="582"/>
      <c r="K70" s="582"/>
      <c r="L70" s="582"/>
      <c r="M70" s="582"/>
      <c r="N70" s="582"/>
      <c r="O70" s="582"/>
      <c r="P70" s="583" t="s">
        <v>495</v>
      </c>
      <c r="Q70" s="583"/>
      <c r="R70" s="585" t="s">
        <v>496</v>
      </c>
      <c r="S70" s="585"/>
      <c r="T70" s="585"/>
      <c r="U70" s="585"/>
      <c r="V70" s="585"/>
      <c r="W70" s="586" t="s">
        <v>539</v>
      </c>
      <c r="X70" s="587"/>
      <c r="Y70" s="587"/>
      <c r="Z70" s="587"/>
      <c r="AA70" s="587"/>
      <c r="AB70" s="587"/>
      <c r="AC70" s="588"/>
    </row>
    <row r="71" spans="1:29" s="250" customFormat="1" ht="12" customHeight="1">
      <c r="A71" s="425"/>
      <c r="B71" s="426"/>
      <c r="C71" s="426"/>
      <c r="D71" s="575" t="s">
        <v>498</v>
      </c>
      <c r="E71" s="576"/>
      <c r="F71" s="576"/>
      <c r="G71" s="576"/>
      <c r="H71" s="576"/>
      <c r="I71" s="576"/>
      <c r="J71" s="576"/>
      <c r="K71" s="576" t="s">
        <v>499</v>
      </c>
      <c r="L71" s="576"/>
      <c r="M71" s="576"/>
      <c r="N71" s="576"/>
      <c r="O71" s="576"/>
      <c r="P71" s="584"/>
      <c r="Q71" s="584"/>
      <c r="R71" s="577" t="s">
        <v>500</v>
      </c>
      <c r="S71" s="577"/>
      <c r="T71" s="577"/>
      <c r="U71" s="577"/>
      <c r="V71" s="577"/>
      <c r="W71" s="589"/>
      <c r="X71" s="590"/>
      <c r="Y71" s="590"/>
      <c r="Z71" s="590"/>
      <c r="AA71" s="590"/>
      <c r="AB71" s="590"/>
      <c r="AC71" s="591"/>
    </row>
    <row r="72" spans="1:29" ht="13.5" customHeight="1">
      <c r="A72" s="392"/>
      <c r="B72" s="393"/>
      <c r="C72" s="393"/>
      <c r="D72" s="562"/>
      <c r="E72" s="563"/>
      <c r="F72" s="563"/>
      <c r="G72" s="563"/>
      <c r="H72" s="563"/>
      <c r="I72" s="563"/>
      <c r="J72" s="563"/>
      <c r="K72" s="564"/>
      <c r="L72" s="564"/>
      <c r="M72" s="564"/>
      <c r="N72" s="564"/>
      <c r="O72" s="564"/>
      <c r="P72" s="566"/>
      <c r="Q72" s="566"/>
      <c r="R72" s="568"/>
      <c r="S72" s="568"/>
      <c r="T72" s="568"/>
      <c r="U72" s="568"/>
      <c r="V72" s="568"/>
      <c r="W72" s="554"/>
      <c r="X72" s="555"/>
      <c r="Y72" s="555"/>
      <c r="Z72" s="555"/>
      <c r="AA72" s="555"/>
      <c r="AB72" s="555"/>
      <c r="AC72" s="556"/>
    </row>
    <row r="73" spans="1:29" ht="13.5" customHeight="1">
      <c r="A73" s="409"/>
      <c r="B73" s="410"/>
      <c r="C73" s="410"/>
      <c r="D73" s="573"/>
      <c r="E73" s="574"/>
      <c r="F73" s="574"/>
      <c r="G73" s="574"/>
      <c r="H73" s="574"/>
      <c r="I73" s="574"/>
      <c r="J73" s="574"/>
      <c r="K73" s="564"/>
      <c r="L73" s="564"/>
      <c r="M73" s="564"/>
      <c r="N73" s="564"/>
      <c r="O73" s="564"/>
      <c r="P73" s="566"/>
      <c r="Q73" s="566"/>
      <c r="R73" s="568"/>
      <c r="S73" s="568"/>
      <c r="T73" s="568"/>
      <c r="U73" s="568"/>
      <c r="V73" s="568"/>
      <c r="W73" s="570"/>
      <c r="X73" s="571"/>
      <c r="Y73" s="571"/>
      <c r="Z73" s="571"/>
      <c r="AA73" s="571"/>
      <c r="AB73" s="571"/>
      <c r="AC73" s="572"/>
    </row>
    <row r="74" spans="1:29" ht="13.5" customHeight="1">
      <c r="A74" s="392"/>
      <c r="B74" s="393"/>
      <c r="C74" s="393"/>
      <c r="D74" s="562"/>
      <c r="E74" s="563"/>
      <c r="F74" s="563"/>
      <c r="G74" s="563"/>
      <c r="H74" s="563"/>
      <c r="I74" s="563"/>
      <c r="J74" s="563"/>
      <c r="K74" s="564"/>
      <c r="L74" s="564"/>
      <c r="M74" s="564"/>
      <c r="N74" s="564"/>
      <c r="O74" s="564"/>
      <c r="P74" s="566"/>
      <c r="Q74" s="566"/>
      <c r="R74" s="568"/>
      <c r="S74" s="568"/>
      <c r="T74" s="568"/>
      <c r="U74" s="568"/>
      <c r="V74" s="568"/>
      <c r="W74" s="554"/>
      <c r="X74" s="555"/>
      <c r="Y74" s="555"/>
      <c r="Z74" s="555"/>
      <c r="AA74" s="555"/>
      <c r="AB74" s="555"/>
      <c r="AC74" s="556"/>
    </row>
    <row r="75" spans="1:29" ht="13.5" customHeight="1">
      <c r="A75" s="409"/>
      <c r="B75" s="410"/>
      <c r="C75" s="410"/>
      <c r="D75" s="573"/>
      <c r="E75" s="574"/>
      <c r="F75" s="574"/>
      <c r="G75" s="574"/>
      <c r="H75" s="574"/>
      <c r="I75" s="574"/>
      <c r="J75" s="574"/>
      <c r="K75" s="564"/>
      <c r="L75" s="564"/>
      <c r="M75" s="564"/>
      <c r="N75" s="564"/>
      <c r="O75" s="564"/>
      <c r="P75" s="566"/>
      <c r="Q75" s="566"/>
      <c r="R75" s="568"/>
      <c r="S75" s="568"/>
      <c r="T75" s="568"/>
      <c r="U75" s="568"/>
      <c r="V75" s="568"/>
      <c r="W75" s="570"/>
      <c r="X75" s="571"/>
      <c r="Y75" s="571"/>
      <c r="Z75" s="571"/>
      <c r="AA75" s="571"/>
      <c r="AB75" s="571"/>
      <c r="AC75" s="572"/>
    </row>
    <row r="76" spans="1:29" ht="13.5" customHeight="1">
      <c r="A76" s="392"/>
      <c r="B76" s="393"/>
      <c r="C76" s="393"/>
      <c r="D76" s="562"/>
      <c r="E76" s="563"/>
      <c r="F76" s="563"/>
      <c r="G76" s="563"/>
      <c r="H76" s="563"/>
      <c r="I76" s="563"/>
      <c r="J76" s="563"/>
      <c r="K76" s="564"/>
      <c r="L76" s="564"/>
      <c r="M76" s="564"/>
      <c r="N76" s="564"/>
      <c r="O76" s="564"/>
      <c r="P76" s="566"/>
      <c r="Q76" s="566"/>
      <c r="R76" s="568"/>
      <c r="S76" s="568"/>
      <c r="T76" s="568"/>
      <c r="U76" s="568"/>
      <c r="V76" s="568"/>
      <c r="W76" s="554"/>
      <c r="X76" s="555"/>
      <c r="Y76" s="555"/>
      <c r="Z76" s="555"/>
      <c r="AA76" s="555"/>
      <c r="AB76" s="555"/>
      <c r="AC76" s="556"/>
    </row>
    <row r="77" spans="1:29" ht="13.5" customHeight="1">
      <c r="A77" s="409"/>
      <c r="B77" s="410"/>
      <c r="C77" s="410"/>
      <c r="D77" s="573"/>
      <c r="E77" s="574"/>
      <c r="F77" s="574"/>
      <c r="G77" s="574"/>
      <c r="H77" s="574"/>
      <c r="I77" s="574"/>
      <c r="J77" s="574"/>
      <c r="K77" s="564"/>
      <c r="L77" s="564"/>
      <c r="M77" s="564"/>
      <c r="N77" s="564"/>
      <c r="O77" s="564"/>
      <c r="P77" s="566"/>
      <c r="Q77" s="566"/>
      <c r="R77" s="568"/>
      <c r="S77" s="568"/>
      <c r="T77" s="568"/>
      <c r="U77" s="568"/>
      <c r="V77" s="568"/>
      <c r="W77" s="570"/>
      <c r="X77" s="571"/>
      <c r="Y77" s="571"/>
      <c r="Z77" s="571"/>
      <c r="AA77" s="571"/>
      <c r="AB77" s="571"/>
      <c r="AC77" s="572"/>
    </row>
    <row r="78" spans="1:29" ht="13.5" customHeight="1">
      <c r="A78" s="392"/>
      <c r="B78" s="393"/>
      <c r="C78" s="393"/>
      <c r="D78" s="562"/>
      <c r="E78" s="563"/>
      <c r="F78" s="563"/>
      <c r="G78" s="563"/>
      <c r="H78" s="563"/>
      <c r="I78" s="563"/>
      <c r="J78" s="563"/>
      <c r="K78" s="564"/>
      <c r="L78" s="564"/>
      <c r="M78" s="564"/>
      <c r="N78" s="564"/>
      <c r="O78" s="564"/>
      <c r="P78" s="566"/>
      <c r="Q78" s="566"/>
      <c r="R78" s="568"/>
      <c r="S78" s="568"/>
      <c r="T78" s="568"/>
      <c r="U78" s="568"/>
      <c r="V78" s="568"/>
      <c r="W78" s="554"/>
      <c r="X78" s="555"/>
      <c r="Y78" s="555"/>
      <c r="Z78" s="555"/>
      <c r="AA78" s="555"/>
      <c r="AB78" s="555"/>
      <c r="AC78" s="556"/>
    </row>
    <row r="79" spans="1:29" ht="13.5" customHeight="1">
      <c r="A79" s="409"/>
      <c r="B79" s="410"/>
      <c r="C79" s="410"/>
      <c r="D79" s="573"/>
      <c r="E79" s="574"/>
      <c r="F79" s="574"/>
      <c r="G79" s="574"/>
      <c r="H79" s="574"/>
      <c r="I79" s="574"/>
      <c r="J79" s="574"/>
      <c r="K79" s="564"/>
      <c r="L79" s="564"/>
      <c r="M79" s="564"/>
      <c r="N79" s="564"/>
      <c r="O79" s="564"/>
      <c r="P79" s="566"/>
      <c r="Q79" s="566"/>
      <c r="R79" s="568"/>
      <c r="S79" s="568"/>
      <c r="T79" s="568"/>
      <c r="U79" s="568"/>
      <c r="V79" s="568"/>
      <c r="W79" s="570"/>
      <c r="X79" s="571"/>
      <c r="Y79" s="571"/>
      <c r="Z79" s="571"/>
      <c r="AA79" s="571"/>
      <c r="AB79" s="571"/>
      <c r="AC79" s="572"/>
    </row>
    <row r="80" spans="1:29" ht="13.5" customHeight="1">
      <c r="A80" s="392"/>
      <c r="B80" s="393"/>
      <c r="C80" s="393"/>
      <c r="D80" s="562"/>
      <c r="E80" s="563"/>
      <c r="F80" s="563"/>
      <c r="G80" s="563"/>
      <c r="H80" s="563"/>
      <c r="I80" s="563"/>
      <c r="J80" s="563"/>
      <c r="K80" s="564"/>
      <c r="L80" s="564"/>
      <c r="M80" s="564"/>
      <c r="N80" s="564"/>
      <c r="O80" s="564"/>
      <c r="P80" s="566"/>
      <c r="Q80" s="566"/>
      <c r="R80" s="568"/>
      <c r="S80" s="568"/>
      <c r="T80" s="568"/>
      <c r="U80" s="568"/>
      <c r="V80" s="568"/>
      <c r="W80" s="554"/>
      <c r="X80" s="555"/>
      <c r="Y80" s="555"/>
      <c r="Z80" s="555"/>
      <c r="AA80" s="555"/>
      <c r="AB80" s="555"/>
      <c r="AC80" s="556"/>
    </row>
    <row r="81" spans="1:29" ht="13.5" customHeight="1">
      <c r="A81" s="409"/>
      <c r="B81" s="410"/>
      <c r="C81" s="410"/>
      <c r="D81" s="573"/>
      <c r="E81" s="574"/>
      <c r="F81" s="574"/>
      <c r="G81" s="574"/>
      <c r="H81" s="574"/>
      <c r="I81" s="574"/>
      <c r="J81" s="574"/>
      <c r="K81" s="564"/>
      <c r="L81" s="564"/>
      <c r="M81" s="564"/>
      <c r="N81" s="564"/>
      <c r="O81" s="564"/>
      <c r="P81" s="566"/>
      <c r="Q81" s="566"/>
      <c r="R81" s="568"/>
      <c r="S81" s="568"/>
      <c r="T81" s="568"/>
      <c r="U81" s="568"/>
      <c r="V81" s="568"/>
      <c r="W81" s="570"/>
      <c r="X81" s="571"/>
      <c r="Y81" s="571"/>
      <c r="Z81" s="571"/>
      <c r="AA81" s="571"/>
      <c r="AB81" s="571"/>
      <c r="AC81" s="572"/>
    </row>
    <row r="82" spans="1:29" ht="13.5" customHeight="1">
      <c r="A82" s="392"/>
      <c r="B82" s="393"/>
      <c r="C82" s="393"/>
      <c r="D82" s="562"/>
      <c r="E82" s="563"/>
      <c r="F82" s="563"/>
      <c r="G82" s="563"/>
      <c r="H82" s="563"/>
      <c r="I82" s="563"/>
      <c r="J82" s="563"/>
      <c r="K82" s="564"/>
      <c r="L82" s="564"/>
      <c r="M82" s="564"/>
      <c r="N82" s="564"/>
      <c r="O82" s="564"/>
      <c r="P82" s="566"/>
      <c r="Q82" s="566"/>
      <c r="R82" s="568"/>
      <c r="S82" s="568"/>
      <c r="T82" s="568"/>
      <c r="U82" s="568"/>
      <c r="V82" s="568"/>
      <c r="W82" s="554"/>
      <c r="X82" s="555"/>
      <c r="Y82" s="555"/>
      <c r="Z82" s="555"/>
      <c r="AA82" s="555"/>
      <c r="AB82" s="555"/>
      <c r="AC82" s="556"/>
    </row>
    <row r="83" spans="1:29" ht="13.5" customHeight="1">
      <c r="A83" s="409"/>
      <c r="B83" s="410"/>
      <c r="C83" s="410"/>
      <c r="D83" s="573"/>
      <c r="E83" s="574"/>
      <c r="F83" s="574"/>
      <c r="G83" s="574"/>
      <c r="H83" s="574"/>
      <c r="I83" s="574"/>
      <c r="J83" s="574"/>
      <c r="K83" s="564"/>
      <c r="L83" s="564"/>
      <c r="M83" s="564"/>
      <c r="N83" s="564"/>
      <c r="O83" s="564"/>
      <c r="P83" s="566"/>
      <c r="Q83" s="566"/>
      <c r="R83" s="568"/>
      <c r="S83" s="568"/>
      <c r="T83" s="568"/>
      <c r="U83" s="568"/>
      <c r="V83" s="568"/>
      <c r="W83" s="570"/>
      <c r="X83" s="571"/>
      <c r="Y83" s="571"/>
      <c r="Z83" s="571"/>
      <c r="AA83" s="571"/>
      <c r="AB83" s="571"/>
      <c r="AC83" s="572"/>
    </row>
    <row r="84" spans="1:29" ht="13.5" customHeight="1">
      <c r="A84" s="392"/>
      <c r="B84" s="393"/>
      <c r="C84" s="393"/>
      <c r="D84" s="562"/>
      <c r="E84" s="563"/>
      <c r="F84" s="563"/>
      <c r="G84" s="563"/>
      <c r="H84" s="563"/>
      <c r="I84" s="563"/>
      <c r="J84" s="563"/>
      <c r="K84" s="564"/>
      <c r="L84" s="564"/>
      <c r="M84" s="564"/>
      <c r="N84" s="564"/>
      <c r="O84" s="564"/>
      <c r="P84" s="566"/>
      <c r="Q84" s="566"/>
      <c r="R84" s="568"/>
      <c r="S84" s="568"/>
      <c r="T84" s="568"/>
      <c r="U84" s="568"/>
      <c r="V84" s="568"/>
      <c r="W84" s="554"/>
      <c r="X84" s="555"/>
      <c r="Y84" s="555"/>
      <c r="Z84" s="555"/>
      <c r="AA84" s="555"/>
      <c r="AB84" s="555"/>
      <c r="AC84" s="556"/>
    </row>
    <row r="85" spans="1:29" ht="13.5" customHeight="1">
      <c r="A85" s="409"/>
      <c r="B85" s="410"/>
      <c r="C85" s="410"/>
      <c r="D85" s="573"/>
      <c r="E85" s="574"/>
      <c r="F85" s="574"/>
      <c r="G85" s="574"/>
      <c r="H85" s="574"/>
      <c r="I85" s="574"/>
      <c r="J85" s="574"/>
      <c r="K85" s="564"/>
      <c r="L85" s="564"/>
      <c r="M85" s="564"/>
      <c r="N85" s="564"/>
      <c r="O85" s="564"/>
      <c r="P85" s="566"/>
      <c r="Q85" s="566"/>
      <c r="R85" s="568"/>
      <c r="S85" s="568"/>
      <c r="T85" s="568"/>
      <c r="U85" s="568"/>
      <c r="V85" s="568"/>
      <c r="W85" s="570"/>
      <c r="X85" s="571"/>
      <c r="Y85" s="571"/>
      <c r="Z85" s="571"/>
      <c r="AA85" s="571"/>
      <c r="AB85" s="571"/>
      <c r="AC85" s="572"/>
    </row>
    <row r="86" spans="1:29" ht="13.5" customHeight="1">
      <c r="A86" s="392"/>
      <c r="B86" s="393"/>
      <c r="C86" s="393"/>
      <c r="D86" s="562"/>
      <c r="E86" s="563"/>
      <c r="F86" s="563"/>
      <c r="G86" s="563"/>
      <c r="H86" s="563"/>
      <c r="I86" s="563"/>
      <c r="J86" s="563"/>
      <c r="K86" s="564"/>
      <c r="L86" s="564"/>
      <c r="M86" s="564"/>
      <c r="N86" s="564"/>
      <c r="O86" s="564"/>
      <c r="P86" s="566"/>
      <c r="Q86" s="566"/>
      <c r="R86" s="568"/>
      <c r="S86" s="568"/>
      <c r="T86" s="568"/>
      <c r="U86" s="568"/>
      <c r="V86" s="568"/>
      <c r="W86" s="554"/>
      <c r="X86" s="555"/>
      <c r="Y86" s="555"/>
      <c r="Z86" s="555"/>
      <c r="AA86" s="555"/>
      <c r="AB86" s="555"/>
      <c r="AC86" s="556"/>
    </row>
    <row r="87" spans="1:29" ht="13.5" customHeight="1">
      <c r="A87" s="409"/>
      <c r="B87" s="410"/>
      <c r="C87" s="410"/>
      <c r="D87" s="573"/>
      <c r="E87" s="574"/>
      <c r="F87" s="574"/>
      <c r="G87" s="574"/>
      <c r="H87" s="574"/>
      <c r="I87" s="574"/>
      <c r="J87" s="574"/>
      <c r="K87" s="564"/>
      <c r="L87" s="564"/>
      <c r="M87" s="564"/>
      <c r="N87" s="564"/>
      <c r="O87" s="564"/>
      <c r="P87" s="566"/>
      <c r="Q87" s="566"/>
      <c r="R87" s="568"/>
      <c r="S87" s="568"/>
      <c r="T87" s="568"/>
      <c r="U87" s="568"/>
      <c r="V87" s="568"/>
      <c r="W87" s="570"/>
      <c r="X87" s="571"/>
      <c r="Y87" s="571"/>
      <c r="Z87" s="571"/>
      <c r="AA87" s="571"/>
      <c r="AB87" s="571"/>
      <c r="AC87" s="572"/>
    </row>
    <row r="88" spans="1:29" ht="13.5" customHeight="1">
      <c r="A88" s="392"/>
      <c r="B88" s="393"/>
      <c r="C88" s="393"/>
      <c r="D88" s="562"/>
      <c r="E88" s="563"/>
      <c r="F88" s="563"/>
      <c r="G88" s="563"/>
      <c r="H88" s="563"/>
      <c r="I88" s="563"/>
      <c r="J88" s="563"/>
      <c r="K88" s="564"/>
      <c r="L88" s="564"/>
      <c r="M88" s="564"/>
      <c r="N88" s="564"/>
      <c r="O88" s="564"/>
      <c r="P88" s="566"/>
      <c r="Q88" s="566"/>
      <c r="R88" s="568"/>
      <c r="S88" s="568"/>
      <c r="T88" s="568"/>
      <c r="U88" s="568"/>
      <c r="V88" s="568"/>
      <c r="W88" s="554"/>
      <c r="X88" s="555"/>
      <c r="Y88" s="555"/>
      <c r="Z88" s="555"/>
      <c r="AA88" s="555"/>
      <c r="AB88" s="555"/>
      <c r="AC88" s="556"/>
    </row>
    <row r="89" spans="1:29" ht="13.5" customHeight="1">
      <c r="A89" s="409"/>
      <c r="B89" s="410"/>
      <c r="C89" s="410"/>
      <c r="D89" s="573"/>
      <c r="E89" s="574"/>
      <c r="F89" s="574"/>
      <c r="G89" s="574"/>
      <c r="H89" s="574"/>
      <c r="I89" s="574"/>
      <c r="J89" s="574"/>
      <c r="K89" s="564"/>
      <c r="L89" s="564"/>
      <c r="M89" s="564"/>
      <c r="N89" s="564"/>
      <c r="O89" s="564"/>
      <c r="P89" s="566"/>
      <c r="Q89" s="566"/>
      <c r="R89" s="568"/>
      <c r="S89" s="568"/>
      <c r="T89" s="568"/>
      <c r="U89" s="568"/>
      <c r="V89" s="568"/>
      <c r="W89" s="570"/>
      <c r="X89" s="571"/>
      <c r="Y89" s="571"/>
      <c r="Z89" s="571"/>
      <c r="AA89" s="571"/>
      <c r="AB89" s="571"/>
      <c r="AC89" s="572"/>
    </row>
    <row r="90" spans="1:29" ht="13.5" customHeight="1">
      <c r="A90" s="392"/>
      <c r="B90" s="393"/>
      <c r="C90" s="393"/>
      <c r="D90" s="562"/>
      <c r="E90" s="563"/>
      <c r="F90" s="563"/>
      <c r="G90" s="563"/>
      <c r="H90" s="563"/>
      <c r="I90" s="563"/>
      <c r="J90" s="563"/>
      <c r="K90" s="564"/>
      <c r="L90" s="564"/>
      <c r="M90" s="564"/>
      <c r="N90" s="564"/>
      <c r="O90" s="564"/>
      <c r="P90" s="566"/>
      <c r="Q90" s="566"/>
      <c r="R90" s="568"/>
      <c r="S90" s="568"/>
      <c r="T90" s="568"/>
      <c r="U90" s="568"/>
      <c r="V90" s="568"/>
      <c r="W90" s="554"/>
      <c r="X90" s="555"/>
      <c r="Y90" s="555"/>
      <c r="Z90" s="555"/>
      <c r="AA90" s="555"/>
      <c r="AB90" s="555"/>
      <c r="AC90" s="556"/>
    </row>
    <row r="91" spans="1:29" ht="13.5" customHeight="1">
      <c r="A91" s="409"/>
      <c r="B91" s="410"/>
      <c r="C91" s="410"/>
      <c r="D91" s="573"/>
      <c r="E91" s="574"/>
      <c r="F91" s="574"/>
      <c r="G91" s="574"/>
      <c r="H91" s="574"/>
      <c r="I91" s="574"/>
      <c r="J91" s="574"/>
      <c r="K91" s="564"/>
      <c r="L91" s="564"/>
      <c r="M91" s="564"/>
      <c r="N91" s="564"/>
      <c r="O91" s="564"/>
      <c r="P91" s="566"/>
      <c r="Q91" s="566"/>
      <c r="R91" s="568"/>
      <c r="S91" s="568"/>
      <c r="T91" s="568"/>
      <c r="U91" s="568"/>
      <c r="V91" s="568"/>
      <c r="W91" s="570"/>
      <c r="X91" s="571"/>
      <c r="Y91" s="571"/>
      <c r="Z91" s="571"/>
      <c r="AA91" s="571"/>
      <c r="AB91" s="571"/>
      <c r="AC91" s="572"/>
    </row>
    <row r="92" spans="1:29" ht="13.5" customHeight="1">
      <c r="A92" s="392"/>
      <c r="B92" s="393"/>
      <c r="C92" s="393"/>
      <c r="D92" s="562"/>
      <c r="E92" s="563"/>
      <c r="F92" s="563"/>
      <c r="G92" s="563"/>
      <c r="H92" s="563"/>
      <c r="I92" s="563"/>
      <c r="J92" s="563"/>
      <c r="K92" s="564"/>
      <c r="L92" s="564"/>
      <c r="M92" s="564"/>
      <c r="N92" s="564"/>
      <c r="O92" s="564"/>
      <c r="P92" s="566"/>
      <c r="Q92" s="566"/>
      <c r="R92" s="568"/>
      <c r="S92" s="568"/>
      <c r="T92" s="568"/>
      <c r="U92" s="568"/>
      <c r="V92" s="568"/>
      <c r="W92" s="554"/>
      <c r="X92" s="555"/>
      <c r="Y92" s="555"/>
      <c r="Z92" s="555"/>
      <c r="AA92" s="555"/>
      <c r="AB92" s="555"/>
      <c r="AC92" s="556"/>
    </row>
    <row r="93" spans="1:29" ht="13.5" customHeight="1">
      <c r="A93" s="409"/>
      <c r="B93" s="410"/>
      <c r="C93" s="410"/>
      <c r="D93" s="573"/>
      <c r="E93" s="574"/>
      <c r="F93" s="574"/>
      <c r="G93" s="574"/>
      <c r="H93" s="574"/>
      <c r="I93" s="574"/>
      <c r="J93" s="574"/>
      <c r="K93" s="564"/>
      <c r="L93" s="564"/>
      <c r="M93" s="564"/>
      <c r="N93" s="564"/>
      <c r="O93" s="564"/>
      <c r="P93" s="566"/>
      <c r="Q93" s="566"/>
      <c r="R93" s="568"/>
      <c r="S93" s="568"/>
      <c r="T93" s="568"/>
      <c r="U93" s="568"/>
      <c r="V93" s="568"/>
      <c r="W93" s="570"/>
      <c r="X93" s="571"/>
      <c r="Y93" s="571"/>
      <c r="Z93" s="571"/>
      <c r="AA93" s="571"/>
      <c r="AB93" s="571"/>
      <c r="AC93" s="572"/>
    </row>
    <row r="94" spans="1:29" ht="13.5" customHeight="1">
      <c r="A94" s="392"/>
      <c r="B94" s="393"/>
      <c r="C94" s="393"/>
      <c r="D94" s="562"/>
      <c r="E94" s="563"/>
      <c r="F94" s="563"/>
      <c r="G94" s="563"/>
      <c r="H94" s="563"/>
      <c r="I94" s="563"/>
      <c r="J94" s="563"/>
      <c r="K94" s="564"/>
      <c r="L94" s="564"/>
      <c r="M94" s="564"/>
      <c r="N94" s="564"/>
      <c r="O94" s="564"/>
      <c r="P94" s="566"/>
      <c r="Q94" s="566"/>
      <c r="R94" s="568"/>
      <c r="S94" s="568"/>
      <c r="T94" s="568"/>
      <c r="U94" s="568"/>
      <c r="V94" s="568"/>
      <c r="W94" s="554"/>
      <c r="X94" s="555"/>
      <c r="Y94" s="555"/>
      <c r="Z94" s="555"/>
      <c r="AA94" s="555"/>
      <c r="AB94" s="555"/>
      <c r="AC94" s="556"/>
    </row>
    <row r="95" spans="1:29" ht="13.5" customHeight="1">
      <c r="A95" s="409"/>
      <c r="B95" s="410"/>
      <c r="C95" s="410"/>
      <c r="D95" s="573"/>
      <c r="E95" s="574"/>
      <c r="F95" s="574"/>
      <c r="G95" s="574"/>
      <c r="H95" s="574"/>
      <c r="I95" s="574"/>
      <c r="J95" s="574"/>
      <c r="K95" s="564"/>
      <c r="L95" s="564"/>
      <c r="M95" s="564"/>
      <c r="N95" s="564"/>
      <c r="O95" s="564"/>
      <c r="P95" s="566"/>
      <c r="Q95" s="566"/>
      <c r="R95" s="568"/>
      <c r="S95" s="568"/>
      <c r="T95" s="568"/>
      <c r="U95" s="568"/>
      <c r="V95" s="568"/>
      <c r="W95" s="570"/>
      <c r="X95" s="571"/>
      <c r="Y95" s="571"/>
      <c r="Z95" s="571"/>
      <c r="AA95" s="571"/>
      <c r="AB95" s="571"/>
      <c r="AC95" s="572"/>
    </row>
    <row r="96" spans="1:29" ht="13.5" customHeight="1">
      <c r="A96" s="392"/>
      <c r="B96" s="393"/>
      <c r="C96" s="393"/>
      <c r="D96" s="562"/>
      <c r="E96" s="563"/>
      <c r="F96" s="563"/>
      <c r="G96" s="563"/>
      <c r="H96" s="563"/>
      <c r="I96" s="563"/>
      <c r="J96" s="563"/>
      <c r="K96" s="564"/>
      <c r="L96" s="564"/>
      <c r="M96" s="564"/>
      <c r="N96" s="564"/>
      <c r="O96" s="564"/>
      <c r="P96" s="566"/>
      <c r="Q96" s="566"/>
      <c r="R96" s="568"/>
      <c r="S96" s="568"/>
      <c r="T96" s="568"/>
      <c r="U96" s="568"/>
      <c r="V96" s="568"/>
      <c r="W96" s="554"/>
      <c r="X96" s="555"/>
      <c r="Y96" s="555"/>
      <c r="Z96" s="555"/>
      <c r="AA96" s="555"/>
      <c r="AB96" s="555"/>
      <c r="AC96" s="556"/>
    </row>
    <row r="97" spans="1:29" ht="13.5" customHeight="1">
      <c r="A97" s="409"/>
      <c r="B97" s="410"/>
      <c r="C97" s="410"/>
      <c r="D97" s="573"/>
      <c r="E97" s="574"/>
      <c r="F97" s="574"/>
      <c r="G97" s="574"/>
      <c r="H97" s="574"/>
      <c r="I97" s="574"/>
      <c r="J97" s="574"/>
      <c r="K97" s="564"/>
      <c r="L97" s="564"/>
      <c r="M97" s="564"/>
      <c r="N97" s="564"/>
      <c r="O97" s="564"/>
      <c r="P97" s="566"/>
      <c r="Q97" s="566"/>
      <c r="R97" s="568"/>
      <c r="S97" s="568"/>
      <c r="T97" s="568"/>
      <c r="U97" s="568"/>
      <c r="V97" s="568"/>
      <c r="W97" s="570"/>
      <c r="X97" s="571"/>
      <c r="Y97" s="571"/>
      <c r="Z97" s="571"/>
      <c r="AA97" s="571"/>
      <c r="AB97" s="571"/>
      <c r="AC97" s="572"/>
    </row>
    <row r="98" spans="1:29" ht="13.5" customHeight="1">
      <c r="A98" s="392"/>
      <c r="B98" s="393"/>
      <c r="C98" s="393"/>
      <c r="D98" s="562"/>
      <c r="E98" s="563"/>
      <c r="F98" s="563"/>
      <c r="G98" s="563"/>
      <c r="H98" s="563"/>
      <c r="I98" s="563"/>
      <c r="J98" s="563"/>
      <c r="K98" s="564"/>
      <c r="L98" s="564"/>
      <c r="M98" s="564"/>
      <c r="N98" s="564"/>
      <c r="O98" s="564"/>
      <c r="P98" s="566"/>
      <c r="Q98" s="566"/>
      <c r="R98" s="568"/>
      <c r="S98" s="568"/>
      <c r="T98" s="568"/>
      <c r="U98" s="568"/>
      <c r="V98" s="568"/>
      <c r="W98" s="554"/>
      <c r="X98" s="555"/>
      <c r="Y98" s="555"/>
      <c r="Z98" s="555"/>
      <c r="AA98" s="555"/>
      <c r="AB98" s="555"/>
      <c r="AC98" s="556"/>
    </row>
    <row r="99" spans="1:29" ht="13.5" customHeight="1">
      <c r="A99" s="409"/>
      <c r="B99" s="410"/>
      <c r="C99" s="410"/>
      <c r="D99" s="573"/>
      <c r="E99" s="574"/>
      <c r="F99" s="574"/>
      <c r="G99" s="574"/>
      <c r="H99" s="574"/>
      <c r="I99" s="574"/>
      <c r="J99" s="574"/>
      <c r="K99" s="564"/>
      <c r="L99" s="564"/>
      <c r="M99" s="564"/>
      <c r="N99" s="564"/>
      <c r="O99" s="564"/>
      <c r="P99" s="566"/>
      <c r="Q99" s="566"/>
      <c r="R99" s="568"/>
      <c r="S99" s="568"/>
      <c r="T99" s="568"/>
      <c r="U99" s="568"/>
      <c r="V99" s="568"/>
      <c r="W99" s="570"/>
      <c r="X99" s="571"/>
      <c r="Y99" s="571"/>
      <c r="Z99" s="571"/>
      <c r="AA99" s="571"/>
      <c r="AB99" s="571"/>
      <c r="AC99" s="572"/>
    </row>
    <row r="100" spans="1:29" ht="13.5" customHeight="1">
      <c r="A100" s="392"/>
      <c r="B100" s="393"/>
      <c r="C100" s="393"/>
      <c r="D100" s="562"/>
      <c r="E100" s="563"/>
      <c r="F100" s="563"/>
      <c r="G100" s="563"/>
      <c r="H100" s="563"/>
      <c r="I100" s="563"/>
      <c r="J100" s="563"/>
      <c r="K100" s="564"/>
      <c r="L100" s="564"/>
      <c r="M100" s="564"/>
      <c r="N100" s="564"/>
      <c r="O100" s="564"/>
      <c r="P100" s="566"/>
      <c r="Q100" s="566"/>
      <c r="R100" s="568"/>
      <c r="S100" s="568"/>
      <c r="T100" s="568"/>
      <c r="U100" s="568"/>
      <c r="V100" s="568"/>
      <c r="W100" s="554"/>
      <c r="X100" s="555"/>
      <c r="Y100" s="555"/>
      <c r="Z100" s="555"/>
      <c r="AA100" s="555"/>
      <c r="AB100" s="555"/>
      <c r="AC100" s="556"/>
    </row>
    <row r="101" spans="1:29" ht="13.5" customHeight="1" thickBot="1">
      <c r="A101" s="394"/>
      <c r="B101" s="395"/>
      <c r="C101" s="395"/>
      <c r="D101" s="560"/>
      <c r="E101" s="561"/>
      <c r="F101" s="561"/>
      <c r="G101" s="561"/>
      <c r="H101" s="561"/>
      <c r="I101" s="561"/>
      <c r="J101" s="561"/>
      <c r="K101" s="565"/>
      <c r="L101" s="565"/>
      <c r="M101" s="565"/>
      <c r="N101" s="565"/>
      <c r="O101" s="565"/>
      <c r="P101" s="567"/>
      <c r="Q101" s="567"/>
      <c r="R101" s="569"/>
      <c r="S101" s="569"/>
      <c r="T101" s="569"/>
      <c r="U101" s="569"/>
      <c r="V101" s="569"/>
      <c r="W101" s="557"/>
      <c r="X101" s="558"/>
      <c r="Y101" s="558"/>
      <c r="Z101" s="558"/>
      <c r="AA101" s="558"/>
      <c r="AB101" s="558"/>
      <c r="AC101" s="559"/>
    </row>
    <row r="103" ht="12">
      <c r="A103" s="250" t="s">
        <v>540</v>
      </c>
    </row>
    <row r="104" spans="2:29" ht="12">
      <c r="B104" s="391" t="s">
        <v>541</v>
      </c>
      <c r="C104" s="391"/>
      <c r="D104" s="391"/>
      <c r="E104" s="391"/>
      <c r="F104" s="391"/>
      <c r="G104" s="391"/>
      <c r="H104" s="391"/>
      <c r="I104" s="391"/>
      <c r="J104" s="391"/>
      <c r="K104" s="391"/>
      <c r="L104" s="391"/>
      <c r="M104" s="391"/>
      <c r="N104" s="391"/>
      <c r="O104" s="391"/>
      <c r="P104" s="391"/>
      <c r="Q104" s="391"/>
      <c r="R104" s="391"/>
      <c r="S104" s="391"/>
      <c r="T104" s="391"/>
      <c r="U104" s="391"/>
      <c r="V104" s="391"/>
      <c r="W104" s="391"/>
      <c r="X104" s="391"/>
      <c r="Y104" s="391"/>
      <c r="Z104" s="391"/>
      <c r="AA104" s="391"/>
      <c r="AB104" s="391"/>
      <c r="AC104" s="391"/>
    </row>
    <row r="105" spans="2:29" ht="12">
      <c r="B105" s="231" t="s">
        <v>542</v>
      </c>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row>
    <row r="106" spans="2:29" ht="12">
      <c r="B106" s="382" t="s">
        <v>543</v>
      </c>
      <c r="C106" s="382"/>
      <c r="D106" s="382"/>
      <c r="E106" s="382"/>
      <c r="F106" s="382"/>
      <c r="G106" s="382"/>
      <c r="H106" s="382"/>
      <c r="I106" s="382"/>
      <c r="J106" s="382"/>
      <c r="K106" s="382"/>
      <c r="L106" s="382"/>
      <c r="M106" s="382"/>
      <c r="N106" s="382"/>
      <c r="O106" s="382"/>
      <c r="P106" s="382"/>
      <c r="Q106" s="382"/>
      <c r="R106" s="382"/>
      <c r="S106" s="382"/>
      <c r="T106" s="382"/>
      <c r="U106" s="382"/>
      <c r="V106" s="382"/>
      <c r="W106" s="382"/>
      <c r="X106" s="382"/>
      <c r="Y106" s="382"/>
      <c r="Z106" s="382"/>
      <c r="AA106" s="382"/>
      <c r="AB106" s="382"/>
      <c r="AC106" s="382"/>
    </row>
    <row r="107" spans="2:29" ht="12">
      <c r="B107" s="382" t="s">
        <v>544</v>
      </c>
      <c r="C107" s="382"/>
      <c r="D107" s="382"/>
      <c r="E107" s="382"/>
      <c r="F107" s="382"/>
      <c r="G107" s="382"/>
      <c r="H107" s="382"/>
      <c r="I107" s="382"/>
      <c r="J107" s="382"/>
      <c r="K107" s="382"/>
      <c r="L107" s="382"/>
      <c r="M107" s="382"/>
      <c r="N107" s="382"/>
      <c r="O107" s="382"/>
      <c r="P107" s="382"/>
      <c r="Q107" s="382"/>
      <c r="R107" s="382"/>
      <c r="S107" s="382"/>
      <c r="T107" s="382"/>
      <c r="U107" s="382"/>
      <c r="V107" s="382"/>
      <c r="W107" s="382"/>
      <c r="X107" s="382"/>
      <c r="Y107" s="382"/>
      <c r="Z107" s="382"/>
      <c r="AA107" s="382"/>
      <c r="AB107" s="382"/>
      <c r="AC107" s="382"/>
    </row>
    <row r="108" spans="2:29" ht="12">
      <c r="B108" s="382" t="s">
        <v>545</v>
      </c>
      <c r="C108" s="382"/>
      <c r="D108" s="382"/>
      <c r="E108" s="382"/>
      <c r="F108" s="382"/>
      <c r="G108" s="382"/>
      <c r="H108" s="382"/>
      <c r="I108" s="382"/>
      <c r="J108" s="382"/>
      <c r="K108" s="382"/>
      <c r="L108" s="382"/>
      <c r="M108" s="382"/>
      <c r="N108" s="382"/>
      <c r="O108" s="382"/>
      <c r="P108" s="382"/>
      <c r="Q108" s="382"/>
      <c r="R108" s="382"/>
      <c r="S108" s="382"/>
      <c r="T108" s="382"/>
      <c r="U108" s="382"/>
      <c r="V108" s="382"/>
      <c r="W108" s="382"/>
      <c r="X108" s="382"/>
      <c r="Y108" s="382"/>
      <c r="Z108" s="382"/>
      <c r="AA108" s="382"/>
      <c r="AB108" s="382"/>
      <c r="AC108" s="382"/>
    </row>
    <row r="109" spans="2:29" ht="12">
      <c r="B109" s="382" t="s">
        <v>546</v>
      </c>
      <c r="C109" s="382"/>
      <c r="D109" s="382"/>
      <c r="E109" s="382"/>
      <c r="F109" s="382"/>
      <c r="G109" s="382"/>
      <c r="H109" s="382"/>
      <c r="I109" s="382"/>
      <c r="J109" s="382"/>
      <c r="K109" s="382"/>
      <c r="L109" s="382"/>
      <c r="M109" s="382"/>
      <c r="N109" s="382"/>
      <c r="O109" s="382"/>
      <c r="P109" s="382"/>
      <c r="Q109" s="382"/>
      <c r="R109" s="382"/>
      <c r="S109" s="382"/>
      <c r="T109" s="382"/>
      <c r="U109" s="382"/>
      <c r="V109" s="382"/>
      <c r="W109" s="382"/>
      <c r="X109" s="382"/>
      <c r="Y109" s="382"/>
      <c r="Z109" s="382"/>
      <c r="AA109" s="382"/>
      <c r="AB109" s="382"/>
      <c r="AC109" s="382"/>
    </row>
    <row r="110" spans="2:29" ht="12">
      <c r="B110" s="382" t="s">
        <v>547</v>
      </c>
      <c r="C110" s="382"/>
      <c r="D110" s="382"/>
      <c r="E110" s="382"/>
      <c r="F110" s="382"/>
      <c r="G110" s="382"/>
      <c r="H110" s="382"/>
      <c r="I110" s="382"/>
      <c r="J110" s="382"/>
      <c r="K110" s="382"/>
      <c r="L110" s="382"/>
      <c r="M110" s="382"/>
      <c r="N110" s="382"/>
      <c r="O110" s="382"/>
      <c r="P110" s="382"/>
      <c r="Q110" s="382"/>
      <c r="R110" s="382"/>
      <c r="S110" s="382"/>
      <c r="T110" s="382"/>
      <c r="U110" s="382"/>
      <c r="V110" s="382"/>
      <c r="W110" s="382"/>
      <c r="X110" s="382"/>
      <c r="Y110" s="382"/>
      <c r="Z110" s="382"/>
      <c r="AA110" s="382"/>
      <c r="AB110" s="382"/>
      <c r="AC110" s="382"/>
    </row>
    <row r="111" spans="2:29" ht="12">
      <c r="B111" s="277"/>
      <c r="C111" s="277"/>
      <c r="D111" s="277"/>
      <c r="E111" s="277"/>
      <c r="F111" s="277"/>
      <c r="G111" s="277"/>
      <c r="H111" s="277"/>
      <c r="I111" s="277"/>
      <c r="J111" s="277"/>
      <c r="K111" s="277"/>
      <c r="L111" s="277"/>
      <c r="M111" s="277"/>
      <c r="N111" s="277"/>
      <c r="O111" s="277"/>
      <c r="P111" s="277"/>
      <c r="Q111" s="277"/>
      <c r="R111" s="277"/>
      <c r="S111" s="277"/>
      <c r="T111" s="277"/>
      <c r="U111" s="277"/>
      <c r="V111" s="277"/>
      <c r="W111" s="277"/>
      <c r="X111" s="277"/>
      <c r="Y111" s="277"/>
      <c r="Z111" s="277"/>
      <c r="AA111" s="277"/>
      <c r="AB111" s="277"/>
      <c r="AC111" s="277"/>
    </row>
    <row r="112" spans="1:29" ht="12">
      <c r="A112" s="250" t="s">
        <v>548</v>
      </c>
      <c r="B112" s="277"/>
      <c r="C112" s="277"/>
      <c r="D112" s="277"/>
      <c r="E112" s="277"/>
      <c r="F112" s="277"/>
      <c r="G112" s="277"/>
      <c r="H112" s="277"/>
      <c r="I112" s="277"/>
      <c r="J112" s="277"/>
      <c r="K112" s="277"/>
      <c r="L112" s="277"/>
      <c r="M112" s="277"/>
      <c r="N112" s="277"/>
      <c r="O112" s="277"/>
      <c r="P112" s="277"/>
      <c r="Q112" s="277"/>
      <c r="R112" s="277"/>
      <c r="S112" s="277"/>
      <c r="T112" s="277"/>
      <c r="U112" s="277"/>
      <c r="V112" s="277"/>
      <c r="W112" s="277"/>
      <c r="X112" s="277"/>
      <c r="Y112" s="277"/>
      <c r="Z112" s="277"/>
      <c r="AA112" s="277"/>
      <c r="AB112" s="277"/>
      <c r="AC112" s="277"/>
    </row>
    <row r="113" ht="12.75">
      <c r="B113" s="278"/>
    </row>
  </sheetData>
  <sheetProtection selectLockedCells="1"/>
  <mergeCells count="272">
    <mergeCell ref="O1:AC1"/>
    <mergeCell ref="R3:S3"/>
    <mergeCell ref="T3:U3"/>
    <mergeCell ref="W3:X3"/>
    <mergeCell ref="Z3:AA3"/>
    <mergeCell ref="A4:Q4"/>
    <mergeCell ref="B6:E6"/>
    <mergeCell ref="H7:K8"/>
    <mergeCell ref="M7:AC8"/>
    <mergeCell ref="C8:F8"/>
    <mergeCell ref="C9:E9"/>
    <mergeCell ref="G9:AC9"/>
    <mergeCell ref="C10:E10"/>
    <mergeCell ref="G10:AC12"/>
    <mergeCell ref="C11:F11"/>
    <mergeCell ref="C12:F12"/>
    <mergeCell ref="J14:L14"/>
    <mergeCell ref="N14:P14"/>
    <mergeCell ref="R14:T14"/>
    <mergeCell ref="B16:E16"/>
    <mergeCell ref="H17:K18"/>
    <mergeCell ref="M17:AC18"/>
    <mergeCell ref="C18:F18"/>
    <mergeCell ref="C19:E19"/>
    <mergeCell ref="G19:AC19"/>
    <mergeCell ref="C20:E20"/>
    <mergeCell ref="G20:AC22"/>
    <mergeCell ref="C21:F21"/>
    <mergeCell ref="C22:F22"/>
    <mergeCell ref="J24:L24"/>
    <mergeCell ref="N24:P24"/>
    <mergeCell ref="R24:T24"/>
    <mergeCell ref="W35:AC36"/>
    <mergeCell ref="D36:J36"/>
    <mergeCell ref="K36:O36"/>
    <mergeCell ref="R36:V36"/>
    <mergeCell ref="B26:E26"/>
    <mergeCell ref="H28:J28"/>
    <mergeCell ref="L28:AB28"/>
    <mergeCell ref="G29:AB29"/>
    <mergeCell ref="B30:AA31"/>
    <mergeCell ref="A32:AC33"/>
    <mergeCell ref="O37:O38"/>
    <mergeCell ref="D38:J38"/>
    <mergeCell ref="A39:C40"/>
    <mergeCell ref="D39:J39"/>
    <mergeCell ref="K39:N40"/>
    <mergeCell ref="O34:AC34"/>
    <mergeCell ref="A35:C36"/>
    <mergeCell ref="D35:O35"/>
    <mergeCell ref="P35:Q36"/>
    <mergeCell ref="R35:V35"/>
    <mergeCell ref="D42:J42"/>
    <mergeCell ref="A41:C42"/>
    <mergeCell ref="D41:J41"/>
    <mergeCell ref="A37:C38"/>
    <mergeCell ref="D37:J37"/>
    <mergeCell ref="K37:N38"/>
    <mergeCell ref="P43:Q44"/>
    <mergeCell ref="R43:V44"/>
    <mergeCell ref="O39:O40"/>
    <mergeCell ref="P39:Q40"/>
    <mergeCell ref="R39:V40"/>
    <mergeCell ref="D40:J40"/>
    <mergeCell ref="K41:N42"/>
    <mergeCell ref="O41:O42"/>
    <mergeCell ref="P41:Q42"/>
    <mergeCell ref="R41:V42"/>
    <mergeCell ref="A45:C46"/>
    <mergeCell ref="D45:J45"/>
    <mergeCell ref="K45:N46"/>
    <mergeCell ref="O45:O46"/>
    <mergeCell ref="P45:Q46"/>
    <mergeCell ref="X38:AC41"/>
    <mergeCell ref="P37:Q38"/>
    <mergeCell ref="R37:V38"/>
    <mergeCell ref="A43:C44"/>
    <mergeCell ref="D43:J43"/>
    <mergeCell ref="R45:V46"/>
    <mergeCell ref="D46:J46"/>
    <mergeCell ref="M47:Q48"/>
    <mergeCell ref="R47:V48"/>
    <mergeCell ref="Y47:AA47"/>
    <mergeCell ref="D49:AB49"/>
    <mergeCell ref="X42:AC46"/>
    <mergeCell ref="D44:J44"/>
    <mergeCell ref="K43:N44"/>
    <mergeCell ref="O43:O44"/>
    <mergeCell ref="D50:AB50"/>
    <mergeCell ref="N51:AC51"/>
    <mergeCell ref="D52:AC52"/>
    <mergeCell ref="D53:O53"/>
    <mergeCell ref="S53:U53"/>
    <mergeCell ref="W53:Y53"/>
    <mergeCell ref="AA53:AC53"/>
    <mergeCell ref="G55:H55"/>
    <mergeCell ref="J55:K55"/>
    <mergeCell ref="A56:G56"/>
    <mergeCell ref="H56:O56"/>
    <mergeCell ref="P56:V56"/>
    <mergeCell ref="X56:AC56"/>
    <mergeCell ref="A57:G58"/>
    <mergeCell ref="H57:O58"/>
    <mergeCell ref="P57:V58"/>
    <mergeCell ref="X57:AC57"/>
    <mergeCell ref="W58:AC58"/>
    <mergeCell ref="A60:E60"/>
    <mergeCell ref="F60:H60"/>
    <mergeCell ref="I60:K60"/>
    <mergeCell ref="L60:M60"/>
    <mergeCell ref="N60:O60"/>
    <mergeCell ref="P60:Q60"/>
    <mergeCell ref="R60:T60"/>
    <mergeCell ref="U60:X60"/>
    <mergeCell ref="Y60:AC60"/>
    <mergeCell ref="A61:E66"/>
    <mergeCell ref="F61:H66"/>
    <mergeCell ref="I61:K66"/>
    <mergeCell ref="L61:M62"/>
    <mergeCell ref="N61:O62"/>
    <mergeCell ref="P61:Q62"/>
    <mergeCell ref="R61:T62"/>
    <mergeCell ref="V61:X61"/>
    <mergeCell ref="V62:X62"/>
    <mergeCell ref="L63:O63"/>
    <mergeCell ref="P63:T63"/>
    <mergeCell ref="U63:AC63"/>
    <mergeCell ref="L64:O66"/>
    <mergeCell ref="P64:T66"/>
    <mergeCell ref="V64:W64"/>
    <mergeCell ref="X64:Z65"/>
    <mergeCell ref="AA64:AA65"/>
    <mergeCell ref="AB64:AB65"/>
    <mergeCell ref="AC64:AC65"/>
    <mergeCell ref="V65:W65"/>
    <mergeCell ref="V66:W66"/>
    <mergeCell ref="X66:AC66"/>
    <mergeCell ref="O67:AC67"/>
    <mergeCell ref="A70:C71"/>
    <mergeCell ref="D70:O70"/>
    <mergeCell ref="P70:Q71"/>
    <mergeCell ref="R70:V70"/>
    <mergeCell ref="W70:AC71"/>
    <mergeCell ref="D71:J71"/>
    <mergeCell ref="K71:O71"/>
    <mergeCell ref="R71:V71"/>
    <mergeCell ref="A72:C73"/>
    <mergeCell ref="D72:J72"/>
    <mergeCell ref="K72:N73"/>
    <mergeCell ref="O72:O73"/>
    <mergeCell ref="P72:Q73"/>
    <mergeCell ref="R72:V73"/>
    <mergeCell ref="W72:AC73"/>
    <mergeCell ref="D73:J73"/>
    <mergeCell ref="A74:C75"/>
    <mergeCell ref="D74:J74"/>
    <mergeCell ref="K74:N75"/>
    <mergeCell ref="O74:O75"/>
    <mergeCell ref="P74:Q75"/>
    <mergeCell ref="R74:V75"/>
    <mergeCell ref="W74:AC75"/>
    <mergeCell ref="D75:J75"/>
    <mergeCell ref="A76:C77"/>
    <mergeCell ref="D76:J76"/>
    <mergeCell ref="K76:N77"/>
    <mergeCell ref="O76:O77"/>
    <mergeCell ref="P76:Q77"/>
    <mergeCell ref="R76:V77"/>
    <mergeCell ref="W76:AC77"/>
    <mergeCell ref="D77:J77"/>
    <mergeCell ref="A78:C79"/>
    <mergeCell ref="D78:J78"/>
    <mergeCell ref="K78:N79"/>
    <mergeCell ref="O78:O79"/>
    <mergeCell ref="P78:Q79"/>
    <mergeCell ref="R78:V79"/>
    <mergeCell ref="W78:AC79"/>
    <mergeCell ref="D79:J79"/>
    <mergeCell ref="A80:C81"/>
    <mergeCell ref="D80:J80"/>
    <mergeCell ref="K80:N81"/>
    <mergeCell ref="O80:O81"/>
    <mergeCell ref="P80:Q81"/>
    <mergeCell ref="R80:V81"/>
    <mergeCell ref="W80:AC81"/>
    <mergeCell ref="D81:J81"/>
    <mergeCell ref="A82:C83"/>
    <mergeCell ref="D82:J82"/>
    <mergeCell ref="K82:N83"/>
    <mergeCell ref="O82:O83"/>
    <mergeCell ref="P82:Q83"/>
    <mergeCell ref="R82:V83"/>
    <mergeCell ref="W82:AC83"/>
    <mergeCell ref="D83:J83"/>
    <mergeCell ref="A84:C85"/>
    <mergeCell ref="D84:J84"/>
    <mergeCell ref="K84:N85"/>
    <mergeCell ref="O84:O85"/>
    <mergeCell ref="P84:Q85"/>
    <mergeCell ref="R84:V85"/>
    <mergeCell ref="W84:AC85"/>
    <mergeCell ref="D85:J85"/>
    <mergeCell ref="A86:C87"/>
    <mergeCell ref="D86:J86"/>
    <mergeCell ref="K86:N87"/>
    <mergeCell ref="O86:O87"/>
    <mergeCell ref="P86:Q87"/>
    <mergeCell ref="R86:V87"/>
    <mergeCell ref="W86:AC87"/>
    <mergeCell ref="D87:J87"/>
    <mergeCell ref="A88:C89"/>
    <mergeCell ref="D88:J88"/>
    <mergeCell ref="K88:N89"/>
    <mergeCell ref="O88:O89"/>
    <mergeCell ref="P88:Q89"/>
    <mergeCell ref="R88:V89"/>
    <mergeCell ref="W88:AC89"/>
    <mergeCell ref="D89:J89"/>
    <mergeCell ref="A90:C91"/>
    <mergeCell ref="D90:J90"/>
    <mergeCell ref="K90:N91"/>
    <mergeCell ref="O90:O91"/>
    <mergeCell ref="P90:Q91"/>
    <mergeCell ref="R90:V91"/>
    <mergeCell ref="W90:AC91"/>
    <mergeCell ref="D91:J91"/>
    <mergeCell ref="A92:C93"/>
    <mergeCell ref="D92:J92"/>
    <mergeCell ref="K92:N93"/>
    <mergeCell ref="O92:O93"/>
    <mergeCell ref="P92:Q93"/>
    <mergeCell ref="R92:V93"/>
    <mergeCell ref="W92:AC93"/>
    <mergeCell ref="D93:J93"/>
    <mergeCell ref="A94:C95"/>
    <mergeCell ref="D94:J94"/>
    <mergeCell ref="K94:N95"/>
    <mergeCell ref="O94:O95"/>
    <mergeCell ref="P94:Q95"/>
    <mergeCell ref="R94:V95"/>
    <mergeCell ref="W94:AC95"/>
    <mergeCell ref="D95:J95"/>
    <mergeCell ref="A96:C97"/>
    <mergeCell ref="D96:J96"/>
    <mergeCell ref="K96:N97"/>
    <mergeCell ref="O96:O97"/>
    <mergeCell ref="P96:Q97"/>
    <mergeCell ref="R96:V97"/>
    <mergeCell ref="A98:C99"/>
    <mergeCell ref="D98:J98"/>
    <mergeCell ref="K98:N99"/>
    <mergeCell ref="O98:O99"/>
    <mergeCell ref="P98:Q99"/>
    <mergeCell ref="R98:V99"/>
    <mergeCell ref="D99:J99"/>
    <mergeCell ref="K100:N101"/>
    <mergeCell ref="O100:O101"/>
    <mergeCell ref="P100:Q101"/>
    <mergeCell ref="R100:V101"/>
    <mergeCell ref="W96:AC97"/>
    <mergeCell ref="D97:J97"/>
    <mergeCell ref="W98:AC99"/>
    <mergeCell ref="B109:AC109"/>
    <mergeCell ref="B110:AC110"/>
    <mergeCell ref="W100:AC101"/>
    <mergeCell ref="D101:J101"/>
    <mergeCell ref="B104:AC104"/>
    <mergeCell ref="B106:AC106"/>
    <mergeCell ref="B107:AC107"/>
    <mergeCell ref="B108:AC108"/>
    <mergeCell ref="A100:C101"/>
    <mergeCell ref="D100:J100"/>
  </mergeCells>
  <dataValidations count="10">
    <dataValidation type="list" allowBlank="1" showInputMessage="1" showErrorMessage="1" sqref="Y61">
      <formula1>$AM$1:$AM$2</formula1>
    </dataValidation>
    <dataValidation type="list" allowBlank="1" showInputMessage="1" showErrorMessage="1" sqref="AB61">
      <formula1>$AM$3:$AM$4</formula1>
    </dataValidation>
    <dataValidation type="list" allowBlank="1" showInputMessage="1" showErrorMessage="1" sqref="Y62">
      <formula1>$AM$5:$AM$6</formula1>
    </dataValidation>
    <dataValidation type="list" allowBlank="1" showInputMessage="1" showErrorMessage="1" sqref="W58:AC58">
      <formula1>$AJ$1:$AJ$3</formula1>
    </dataValidation>
    <dataValidation type="list" allowBlank="1" showInputMessage="1" showErrorMessage="1" sqref="Y47:AA47">
      <formula1>$AH$1:$AH$3</formula1>
    </dataValidation>
    <dataValidation type="list" allowBlank="1" showInputMessage="1" showErrorMessage="1" sqref="C27:C28 W38 W42 W56 U61:U62 U64:U66">
      <formula1>$AF$1:$AF$2</formula1>
    </dataValidation>
    <dataValidation allowBlank="1" showInputMessage="1" showErrorMessage="1" imeMode="off" sqref="Z3:AA3 J27:T27 T3:U3 W3:X3 J14:T15 J24:T25 R41 S53:AC53 G55:H55 J55:K55 A57:V58 L61:T62 L64:T66 X64 K45 A45 R43 R45 R37 R39 K41 K43 K37 K39 A37 A39 A41 A43 R72 K72 A72 O37:O46 R74 K74 A74 R76 K76 A76 R78 K78 A78 R80 K80 A80 R82 K82 A82 R84 K84 A84 R86 K86 A86 R88 K88 A88 R90 K90 A90 R92 K92 A92 R94 K94 A94 R96 K96 A96 R98 K98 A98 R100 K100 A100 H28:J28 O72:O101"/>
    <dataValidation allowBlank="1" showInputMessage="1" showErrorMessage="1" imeMode="fullKatakana" sqref="G9:AD9 G19:AD19"/>
    <dataValidation allowBlank="1" showInputMessage="1" showErrorMessage="1" imeMode="hiragana" sqref="M7:AD8 L7 G10:AD12 M17:AD18 G20:AD22 L17 K28:L28 P45 D53:O53 W100 D45 N51:AC51 D52:AC52 D41 P37 P39 P41 P43 D39 D37 D43 D72 P72 W72 D74 P74 W74 D76 P76 W76 D78 P78 W78 D80 P80 W80 D82 P82 W82 D84 P84 W84 D86 P86 W86 D88 P88 W88 D90 P90 W90 D92 P92 W92 D94 P94 W94 D96 P96 W96 D98 P98 W98 D100 P100"/>
    <dataValidation type="whole" allowBlank="1" showInputMessage="1" showErrorMessage="1" imeMode="off" sqref="H7:K8 H17:K18">
      <formula1>0</formula1>
      <formula2>9999999</formula2>
    </dataValidation>
  </dataValidations>
  <printOptions/>
  <pageMargins left="0.9055118110236221" right="0.7086614173228347" top="0.35433070866141736" bottom="0.35433070866141736" header="0.31496062992125984" footer="0.31496062992125984"/>
  <pageSetup fitToHeight="2" horizontalDpi="600" verticalDpi="600" orientation="portrait" paperSize="9" r:id="rId2"/>
  <rowBreaks count="1" manualBreakCount="1">
    <brk id="66" max="28" man="1"/>
  </rowBreaks>
  <drawing r:id="rId1"/>
</worksheet>
</file>

<file path=xl/worksheets/sheet14.xml><?xml version="1.0" encoding="utf-8"?>
<worksheet xmlns="http://schemas.openxmlformats.org/spreadsheetml/2006/main" xmlns:r="http://schemas.openxmlformats.org/officeDocument/2006/relationships">
  <dimension ref="A1:J25"/>
  <sheetViews>
    <sheetView zoomScalePageLayoutView="0" workbookViewId="0" topLeftCell="A1">
      <selection activeCell="J9" sqref="J9"/>
    </sheetView>
  </sheetViews>
  <sheetFormatPr defaultColWidth="8.796875" defaultRowHeight="15"/>
  <cols>
    <col min="1" max="1" width="2.59765625" style="5" customWidth="1"/>
    <col min="2" max="2" width="17.59765625" style="5" customWidth="1"/>
    <col min="3" max="3" width="2.59765625" style="5" customWidth="1"/>
    <col min="4" max="6" width="8.59765625" style="5" customWidth="1"/>
    <col min="7" max="7" width="6.59765625" style="5" customWidth="1"/>
    <col min="8" max="8" width="8.59765625" style="5" customWidth="1"/>
    <col min="9" max="9" width="5.59765625" style="5" customWidth="1"/>
    <col min="10" max="10" width="10.59765625" style="5" customWidth="1"/>
    <col min="11" max="16384" width="9" style="5" customWidth="1"/>
  </cols>
  <sheetData>
    <row r="1" spans="1:2" ht="24" customHeight="1">
      <c r="A1" s="1" t="s">
        <v>97</v>
      </c>
      <c r="B1" s="6"/>
    </row>
    <row r="2" spans="1:8" ht="24" customHeight="1">
      <c r="A2" s="7"/>
      <c r="B2" s="6"/>
      <c r="H2" s="6" t="s">
        <v>406</v>
      </c>
    </row>
    <row r="3" ht="15" customHeight="1"/>
    <row r="4" ht="24" customHeight="1">
      <c r="B4" s="3" t="s">
        <v>123</v>
      </c>
    </row>
    <row r="5" spans="2:4" ht="24" customHeight="1">
      <c r="B5" s="378"/>
      <c r="C5" s="378"/>
      <c r="D5" s="8"/>
    </row>
    <row r="6" spans="5:6" ht="24" customHeight="1">
      <c r="E6" s="352" t="s">
        <v>20</v>
      </c>
      <c r="F6" s="9" t="s">
        <v>77</v>
      </c>
    </row>
    <row r="7" spans="5:7" ht="24" customHeight="1">
      <c r="E7" s="352"/>
      <c r="F7" s="8"/>
      <c r="G7" s="58" t="s">
        <v>144</v>
      </c>
    </row>
    <row r="8" spans="5:6" ht="24" customHeight="1">
      <c r="E8" s="352"/>
      <c r="F8" s="9" t="s">
        <v>78</v>
      </c>
    </row>
    <row r="9" spans="5:10" ht="24" customHeight="1">
      <c r="E9" s="352"/>
      <c r="G9" s="58" t="s">
        <v>23</v>
      </c>
      <c r="J9" s="10"/>
    </row>
    <row r="10" ht="24" customHeight="1"/>
    <row r="11" spans="1:10" ht="30" customHeight="1">
      <c r="A11" s="353" t="s">
        <v>98</v>
      </c>
      <c r="B11" s="353"/>
      <c r="C11" s="353"/>
      <c r="D11" s="353"/>
      <c r="E11" s="353"/>
      <c r="F11" s="353"/>
      <c r="G11" s="353"/>
      <c r="H11" s="353"/>
      <c r="I11" s="353"/>
      <c r="J11" s="353"/>
    </row>
    <row r="12" ht="24" customHeight="1"/>
    <row r="13" ht="24" customHeight="1">
      <c r="B13" s="5" t="s">
        <v>414</v>
      </c>
    </row>
    <row r="14" ht="24" customHeight="1">
      <c r="B14" s="5" t="s">
        <v>202</v>
      </c>
    </row>
    <row r="15" ht="21" customHeight="1"/>
    <row r="16" spans="1:10" ht="24" customHeight="1">
      <c r="A16" s="352" t="s">
        <v>25</v>
      </c>
      <c r="B16" s="352"/>
      <c r="C16" s="352"/>
      <c r="D16" s="352"/>
      <c r="E16" s="352"/>
      <c r="F16" s="352"/>
      <c r="G16" s="352"/>
      <c r="H16" s="352"/>
      <c r="I16" s="352"/>
      <c r="J16" s="352"/>
    </row>
    <row r="17" ht="21" customHeight="1"/>
    <row r="18" spans="1:10" ht="30" customHeight="1">
      <c r="A18" s="11"/>
      <c r="B18" s="12" t="s">
        <v>99</v>
      </c>
      <c r="C18" s="13"/>
      <c r="D18" s="664" t="s">
        <v>100</v>
      </c>
      <c r="E18" s="665"/>
      <c r="F18" s="666"/>
      <c r="G18" s="664" t="s">
        <v>101</v>
      </c>
      <c r="H18" s="665"/>
      <c r="I18" s="665"/>
      <c r="J18" s="666"/>
    </row>
    <row r="19" spans="1:10" ht="48" customHeight="1">
      <c r="A19" s="11"/>
      <c r="B19" s="12" t="s">
        <v>27</v>
      </c>
      <c r="C19" s="13"/>
      <c r="D19" s="11"/>
      <c r="E19" s="19"/>
      <c r="F19" s="19"/>
      <c r="G19" s="11"/>
      <c r="H19" s="19"/>
      <c r="I19" s="19"/>
      <c r="J19" s="13"/>
    </row>
    <row r="20" spans="1:10" ht="45" customHeight="1">
      <c r="A20" s="16"/>
      <c r="B20" s="358" t="s">
        <v>28</v>
      </c>
      <c r="C20" s="17"/>
      <c r="D20" s="16"/>
      <c r="E20" s="24"/>
      <c r="F20" s="24"/>
      <c r="G20" s="16"/>
      <c r="H20" s="24"/>
      <c r="I20" s="24"/>
      <c r="J20" s="17"/>
    </row>
    <row r="21" spans="1:10" ht="45" customHeight="1">
      <c r="A21" s="25"/>
      <c r="B21" s="359"/>
      <c r="C21" s="26"/>
      <c r="D21" s="25"/>
      <c r="E21" s="27"/>
      <c r="F21" s="27"/>
      <c r="G21" s="25"/>
      <c r="H21" s="27"/>
      <c r="I21" s="27"/>
      <c r="J21" s="26"/>
    </row>
    <row r="22" spans="1:10" ht="45" customHeight="1">
      <c r="A22" s="25"/>
      <c r="B22" s="359"/>
      <c r="C22" s="26"/>
      <c r="D22" s="25"/>
      <c r="E22" s="27"/>
      <c r="F22" s="27"/>
      <c r="G22" s="25"/>
      <c r="H22" s="27"/>
      <c r="I22" s="27"/>
      <c r="J22" s="26"/>
    </row>
    <row r="23" spans="1:10" ht="45" customHeight="1">
      <c r="A23" s="28"/>
      <c r="B23" s="360"/>
      <c r="C23" s="30"/>
      <c r="D23" s="28"/>
      <c r="E23" s="31"/>
      <c r="F23" s="31"/>
      <c r="G23" s="28"/>
      <c r="H23" s="31"/>
      <c r="I23" s="31"/>
      <c r="J23" s="30"/>
    </row>
    <row r="24" spans="1:10" ht="48" customHeight="1">
      <c r="A24" s="11"/>
      <c r="B24" s="12" t="s">
        <v>26</v>
      </c>
      <c r="C24" s="13"/>
      <c r="D24" s="20"/>
      <c r="E24" s="15"/>
      <c r="F24" s="20"/>
      <c r="G24" s="60"/>
      <c r="H24" s="21"/>
      <c r="I24" s="21"/>
      <c r="J24" s="13"/>
    </row>
    <row r="25" spans="1:10" ht="84" customHeight="1">
      <c r="A25" s="11"/>
      <c r="B25" s="22" t="s">
        <v>81</v>
      </c>
      <c r="C25" s="13"/>
      <c r="D25" s="55"/>
      <c r="E25" s="19"/>
      <c r="F25" s="19"/>
      <c r="G25" s="55"/>
      <c r="H25" s="19"/>
      <c r="I25" s="19"/>
      <c r="J25" s="13"/>
    </row>
    <row r="26" ht="8.25" customHeight="1"/>
  </sheetData>
  <sheetProtection/>
  <mergeCells count="7">
    <mergeCell ref="B5:C5"/>
    <mergeCell ref="B20:B23"/>
    <mergeCell ref="A16:J16"/>
    <mergeCell ref="E6:E9"/>
    <mergeCell ref="A11:J11"/>
    <mergeCell ref="D18:F18"/>
    <mergeCell ref="G18:J18"/>
  </mergeCells>
  <printOptions/>
  <pageMargins left="0.89" right="0.39" top="0.78" bottom="0.47" header="0.512" footer="0.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J25"/>
  <sheetViews>
    <sheetView zoomScalePageLayoutView="0" workbookViewId="0" topLeftCell="A1">
      <selection activeCell="J9" sqref="J9"/>
    </sheetView>
  </sheetViews>
  <sheetFormatPr defaultColWidth="8.796875" defaultRowHeight="15"/>
  <cols>
    <col min="1" max="1" width="2.59765625" style="5" customWidth="1"/>
    <col min="2" max="2" width="17.59765625" style="5" customWidth="1"/>
    <col min="3" max="3" width="2.59765625" style="5" customWidth="1"/>
    <col min="4" max="6" width="8.59765625" style="5" customWidth="1"/>
    <col min="7" max="7" width="6.59765625" style="5" customWidth="1"/>
    <col min="8" max="8" width="8.59765625" style="5" customWidth="1"/>
    <col min="9" max="9" width="5.59765625" style="5" customWidth="1"/>
    <col min="10" max="10" width="10.59765625" style="5" customWidth="1"/>
    <col min="11" max="16384" width="9" style="5" customWidth="1"/>
  </cols>
  <sheetData>
    <row r="1" spans="1:2" ht="24" customHeight="1">
      <c r="A1" s="1" t="s">
        <v>97</v>
      </c>
      <c r="B1" s="6"/>
    </row>
    <row r="2" spans="1:8" ht="24" customHeight="1">
      <c r="A2" s="7"/>
      <c r="B2" s="6"/>
      <c r="H2" s="6" t="s">
        <v>408</v>
      </c>
    </row>
    <row r="3" ht="15" customHeight="1"/>
    <row r="4" ht="24" customHeight="1">
      <c r="B4" s="3" t="s">
        <v>145</v>
      </c>
    </row>
    <row r="5" spans="2:4" ht="24" customHeight="1">
      <c r="B5" s="378"/>
      <c r="C5" s="378"/>
      <c r="D5" s="8"/>
    </row>
    <row r="6" spans="5:6" ht="24" customHeight="1">
      <c r="E6" s="352" t="s">
        <v>20</v>
      </c>
      <c r="F6" s="9" t="s">
        <v>77</v>
      </c>
    </row>
    <row r="7" spans="5:6" ht="24" customHeight="1">
      <c r="E7" s="352"/>
      <c r="F7" s="8"/>
    </row>
    <row r="8" spans="5:6" ht="24" customHeight="1">
      <c r="E8" s="352"/>
      <c r="F8" s="9" t="s">
        <v>78</v>
      </c>
    </row>
    <row r="9" spans="5:10" ht="24" customHeight="1">
      <c r="E9" s="352"/>
      <c r="F9" s="5" t="s">
        <v>583</v>
      </c>
      <c r="J9" s="10"/>
    </row>
    <row r="10" ht="24" customHeight="1"/>
    <row r="11" spans="1:10" ht="30" customHeight="1">
      <c r="A11" s="353" t="s">
        <v>98</v>
      </c>
      <c r="B11" s="353"/>
      <c r="C11" s="353"/>
      <c r="D11" s="353"/>
      <c r="E11" s="353"/>
      <c r="F11" s="353"/>
      <c r="G11" s="353"/>
      <c r="H11" s="353"/>
      <c r="I11" s="353"/>
      <c r="J11" s="353"/>
    </row>
    <row r="12" ht="24" customHeight="1"/>
    <row r="13" ht="24" customHeight="1">
      <c r="B13" s="5" t="s">
        <v>415</v>
      </c>
    </row>
    <row r="14" ht="24" customHeight="1">
      <c r="B14" s="5" t="s">
        <v>202</v>
      </c>
    </row>
    <row r="15" ht="21" customHeight="1"/>
    <row r="16" spans="1:10" ht="24" customHeight="1">
      <c r="A16" s="352" t="s">
        <v>25</v>
      </c>
      <c r="B16" s="352"/>
      <c r="C16" s="352"/>
      <c r="D16" s="352"/>
      <c r="E16" s="352"/>
      <c r="F16" s="352"/>
      <c r="G16" s="352"/>
      <c r="H16" s="352"/>
      <c r="I16" s="352"/>
      <c r="J16" s="352"/>
    </row>
    <row r="17" ht="21" customHeight="1"/>
    <row r="18" spans="1:10" ht="30" customHeight="1">
      <c r="A18" s="11"/>
      <c r="B18" s="12" t="s">
        <v>99</v>
      </c>
      <c r="C18" s="13"/>
      <c r="D18" s="664" t="s">
        <v>100</v>
      </c>
      <c r="E18" s="665"/>
      <c r="F18" s="666"/>
      <c r="G18" s="664" t="s">
        <v>101</v>
      </c>
      <c r="H18" s="665"/>
      <c r="I18" s="665"/>
      <c r="J18" s="666"/>
    </row>
    <row r="19" spans="1:10" ht="48" customHeight="1">
      <c r="A19" s="11"/>
      <c r="B19" s="12" t="s">
        <v>27</v>
      </c>
      <c r="C19" s="13"/>
      <c r="D19" s="11"/>
      <c r="E19" s="19"/>
      <c r="F19" s="19"/>
      <c r="G19" s="11"/>
      <c r="H19" s="19"/>
      <c r="I19" s="19"/>
      <c r="J19" s="13"/>
    </row>
    <row r="20" spans="1:10" ht="45" customHeight="1">
      <c r="A20" s="16"/>
      <c r="B20" s="358" t="s">
        <v>28</v>
      </c>
      <c r="C20" s="17"/>
      <c r="D20" s="16"/>
      <c r="E20" s="24"/>
      <c r="F20" s="24"/>
      <c r="G20" s="16"/>
      <c r="H20" s="24"/>
      <c r="I20" s="24"/>
      <c r="J20" s="17"/>
    </row>
    <row r="21" spans="1:10" ht="45" customHeight="1">
      <c r="A21" s="25"/>
      <c r="B21" s="359"/>
      <c r="C21" s="26"/>
      <c r="D21" s="25"/>
      <c r="E21" s="27"/>
      <c r="F21" s="27"/>
      <c r="G21" s="25"/>
      <c r="H21" s="27"/>
      <c r="I21" s="27"/>
      <c r="J21" s="26"/>
    </row>
    <row r="22" spans="1:10" ht="45" customHeight="1">
      <c r="A22" s="25"/>
      <c r="B22" s="359"/>
      <c r="C22" s="26"/>
      <c r="D22" s="25"/>
      <c r="E22" s="27"/>
      <c r="F22" s="27"/>
      <c r="G22" s="25"/>
      <c r="H22" s="27"/>
      <c r="I22" s="27"/>
      <c r="J22" s="26"/>
    </row>
    <row r="23" spans="1:10" ht="45" customHeight="1">
      <c r="A23" s="28"/>
      <c r="B23" s="360"/>
      <c r="C23" s="30"/>
      <c r="D23" s="28"/>
      <c r="E23" s="31"/>
      <c r="F23" s="31"/>
      <c r="G23" s="28"/>
      <c r="H23" s="31"/>
      <c r="I23" s="31"/>
      <c r="J23" s="30"/>
    </row>
    <row r="24" spans="1:10" ht="48" customHeight="1">
      <c r="A24" s="11"/>
      <c r="B24" s="12" t="s">
        <v>26</v>
      </c>
      <c r="C24" s="13"/>
      <c r="D24" s="20"/>
      <c r="E24" s="15"/>
      <c r="F24" s="20"/>
      <c r="G24" s="60"/>
      <c r="H24" s="21"/>
      <c r="I24" s="21"/>
      <c r="J24" s="13"/>
    </row>
    <row r="25" spans="1:10" ht="84" customHeight="1">
      <c r="A25" s="11"/>
      <c r="B25" s="22" t="s">
        <v>81</v>
      </c>
      <c r="C25" s="13"/>
      <c r="D25" s="55"/>
      <c r="E25" s="19"/>
      <c r="F25" s="19"/>
      <c r="G25" s="55"/>
      <c r="H25" s="19"/>
      <c r="I25" s="19"/>
      <c r="J25" s="13"/>
    </row>
    <row r="26" ht="8.25" customHeight="1"/>
  </sheetData>
  <sheetProtection/>
  <mergeCells count="7">
    <mergeCell ref="B5:C5"/>
    <mergeCell ref="B20:B23"/>
    <mergeCell ref="A16:J16"/>
    <mergeCell ref="E6:E9"/>
    <mergeCell ref="A11:J11"/>
    <mergeCell ref="D18:F18"/>
    <mergeCell ref="G18:J18"/>
  </mergeCells>
  <printOptions/>
  <pageMargins left="0.89" right="0.39" top="0.78" bottom="0.47" header="0.512" footer="0.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J24"/>
  <sheetViews>
    <sheetView zoomScalePageLayoutView="0" workbookViewId="0" topLeftCell="A1">
      <selection activeCell="J9" sqref="J9"/>
    </sheetView>
  </sheetViews>
  <sheetFormatPr defaultColWidth="8.796875" defaultRowHeight="15"/>
  <cols>
    <col min="1" max="1" width="2.59765625" style="5" customWidth="1"/>
    <col min="2" max="2" width="17.59765625" style="5" customWidth="1"/>
    <col min="3" max="3" width="2.59765625" style="5" customWidth="1"/>
    <col min="4" max="6" width="8.59765625" style="5" customWidth="1"/>
    <col min="7" max="7" width="6.59765625" style="5" customWidth="1"/>
    <col min="8" max="8" width="8.59765625" style="5" customWidth="1"/>
    <col min="9" max="9" width="5.59765625" style="5" customWidth="1"/>
    <col min="10" max="10" width="10.59765625" style="5" customWidth="1"/>
    <col min="11" max="16384" width="9" style="5" customWidth="1"/>
  </cols>
  <sheetData>
    <row r="1" ht="24" customHeight="1">
      <c r="A1" s="1" t="s">
        <v>102</v>
      </c>
    </row>
    <row r="2" spans="2:8" ht="24" customHeight="1">
      <c r="B2" s="6"/>
      <c r="H2" s="6" t="s">
        <v>406</v>
      </c>
    </row>
    <row r="3" ht="15" customHeight="1"/>
    <row r="4" ht="24" customHeight="1">
      <c r="B4" s="3" t="s">
        <v>124</v>
      </c>
    </row>
    <row r="5" ht="24" customHeight="1">
      <c r="E5" s="9"/>
    </row>
    <row r="6" spans="5:6" ht="24" customHeight="1">
      <c r="E6" s="352" t="s">
        <v>47</v>
      </c>
      <c r="F6" s="9" t="s">
        <v>77</v>
      </c>
    </row>
    <row r="7" spans="5:7" ht="24" customHeight="1">
      <c r="E7" s="352"/>
      <c r="F7" s="8"/>
      <c r="G7" s="58" t="s">
        <v>144</v>
      </c>
    </row>
    <row r="8" spans="5:6" ht="24" customHeight="1">
      <c r="E8" s="352"/>
      <c r="F8" s="9" t="s">
        <v>78</v>
      </c>
    </row>
    <row r="9" spans="5:10" ht="24" customHeight="1">
      <c r="E9" s="352"/>
      <c r="G9" s="58" t="s">
        <v>23</v>
      </c>
      <c r="J9" s="10"/>
    </row>
    <row r="10" ht="24" customHeight="1"/>
    <row r="11" spans="1:10" ht="30" customHeight="1">
      <c r="A11" s="353" t="s">
        <v>103</v>
      </c>
      <c r="B11" s="353"/>
      <c r="C11" s="353"/>
      <c r="D11" s="353"/>
      <c r="E11" s="353"/>
      <c r="F11" s="353"/>
      <c r="G11" s="353"/>
      <c r="H11" s="353"/>
      <c r="I11" s="353"/>
      <c r="J11" s="353"/>
    </row>
    <row r="12" ht="24" customHeight="1"/>
    <row r="13" ht="24" customHeight="1">
      <c r="B13" s="5" t="s">
        <v>203</v>
      </c>
    </row>
    <row r="14" ht="21" customHeight="1"/>
    <row r="15" spans="1:10" ht="24" customHeight="1">
      <c r="A15" s="352" t="s">
        <v>25</v>
      </c>
      <c r="B15" s="352"/>
      <c r="C15" s="352"/>
      <c r="D15" s="352"/>
      <c r="E15" s="352"/>
      <c r="F15" s="352"/>
      <c r="G15" s="352"/>
      <c r="H15" s="352"/>
      <c r="I15" s="352"/>
      <c r="J15" s="352"/>
    </row>
    <row r="16" ht="21" customHeight="1"/>
    <row r="17" spans="1:10" ht="48" customHeight="1">
      <c r="A17" s="11"/>
      <c r="B17" s="22" t="s">
        <v>104</v>
      </c>
      <c r="C17" s="13"/>
      <c r="D17" s="670" t="s">
        <v>416</v>
      </c>
      <c r="E17" s="671"/>
      <c r="F17" s="671"/>
      <c r="G17" s="671"/>
      <c r="H17" s="671"/>
      <c r="I17" s="671"/>
      <c r="J17" s="672"/>
    </row>
    <row r="18" spans="1:10" ht="48" customHeight="1">
      <c r="A18" s="11"/>
      <c r="B18" s="12" t="s">
        <v>48</v>
      </c>
      <c r="C18" s="13"/>
      <c r="D18" s="667" t="s">
        <v>417</v>
      </c>
      <c r="E18" s="668"/>
      <c r="F18" s="668"/>
      <c r="G18" s="668"/>
      <c r="H18" s="668"/>
      <c r="I18" s="668"/>
      <c r="J18" s="669"/>
    </row>
    <row r="19" spans="1:10" ht="48" customHeight="1">
      <c r="A19" s="11"/>
      <c r="B19" s="12" t="s">
        <v>49</v>
      </c>
      <c r="C19" s="13"/>
      <c r="D19" s="670" t="s">
        <v>195</v>
      </c>
      <c r="E19" s="671"/>
      <c r="F19" s="671"/>
      <c r="G19" s="671"/>
      <c r="H19" s="671"/>
      <c r="I19" s="671"/>
      <c r="J19" s="672"/>
    </row>
    <row r="20" spans="1:10" ht="48" customHeight="1">
      <c r="A20" s="11"/>
      <c r="B20" s="12" t="s">
        <v>26</v>
      </c>
      <c r="C20" s="13"/>
      <c r="D20" s="678" t="s">
        <v>418</v>
      </c>
      <c r="E20" s="679"/>
      <c r="F20" s="679"/>
      <c r="G20" s="679"/>
      <c r="H20" s="679"/>
      <c r="I20" s="679"/>
      <c r="J20" s="680"/>
    </row>
    <row r="21" spans="1:10" ht="60" customHeight="1">
      <c r="A21" s="16"/>
      <c r="B21" s="675" t="s">
        <v>50</v>
      </c>
      <c r="C21" s="17"/>
      <c r="D21" s="54" t="s">
        <v>21</v>
      </c>
      <c r="E21" s="61"/>
      <c r="F21" s="62"/>
      <c r="G21" s="54"/>
      <c r="H21" s="54"/>
      <c r="I21" s="54"/>
      <c r="J21" s="17"/>
    </row>
    <row r="22" spans="1:10" ht="60" customHeight="1">
      <c r="A22" s="25"/>
      <c r="B22" s="676"/>
      <c r="C22" s="26"/>
      <c r="D22" s="42" t="s">
        <v>22</v>
      </c>
      <c r="E22" s="63"/>
      <c r="F22" s="64"/>
      <c r="H22" s="65"/>
      <c r="I22" s="66"/>
      <c r="J22" s="26"/>
    </row>
    <row r="23" spans="1:10" ht="30" customHeight="1">
      <c r="A23" s="28"/>
      <c r="B23" s="677"/>
      <c r="C23" s="30"/>
      <c r="D23" s="28"/>
      <c r="E23" s="31" t="s">
        <v>105</v>
      </c>
      <c r="F23" s="31"/>
      <c r="G23" s="31"/>
      <c r="H23" s="44"/>
      <c r="I23" s="31"/>
      <c r="J23" s="30"/>
    </row>
    <row r="24" spans="1:10" ht="75" customHeight="1">
      <c r="A24" s="11"/>
      <c r="B24" s="12" t="s">
        <v>51</v>
      </c>
      <c r="C24" s="13"/>
      <c r="D24" s="667" t="s">
        <v>419</v>
      </c>
      <c r="E24" s="673"/>
      <c r="F24" s="673"/>
      <c r="G24" s="673"/>
      <c r="H24" s="673"/>
      <c r="I24" s="673"/>
      <c r="J24" s="674"/>
    </row>
  </sheetData>
  <sheetProtection/>
  <mergeCells count="9">
    <mergeCell ref="E6:E9"/>
    <mergeCell ref="D18:J18"/>
    <mergeCell ref="D17:J17"/>
    <mergeCell ref="D24:J24"/>
    <mergeCell ref="B21:B23"/>
    <mergeCell ref="A11:J11"/>
    <mergeCell ref="A15:J15"/>
    <mergeCell ref="D19:J19"/>
    <mergeCell ref="D20:J20"/>
  </mergeCells>
  <printOptions/>
  <pageMargins left="0.89" right="0.39" top="0.78" bottom="0.47" header="0.512" footer="0.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J24"/>
  <sheetViews>
    <sheetView zoomScalePageLayoutView="0" workbookViewId="0" topLeftCell="A1">
      <selection activeCell="J9" sqref="J9"/>
    </sheetView>
  </sheetViews>
  <sheetFormatPr defaultColWidth="8.796875" defaultRowHeight="15"/>
  <cols>
    <col min="1" max="1" width="2.59765625" style="5" customWidth="1"/>
    <col min="2" max="2" width="17.59765625" style="5" customWidth="1"/>
    <col min="3" max="3" width="2.59765625" style="5" customWidth="1"/>
    <col min="4" max="6" width="8.59765625" style="5" customWidth="1"/>
    <col min="7" max="7" width="6.59765625" style="5" customWidth="1"/>
    <col min="8" max="8" width="8.59765625" style="5" customWidth="1"/>
    <col min="9" max="9" width="5.59765625" style="5" customWidth="1"/>
    <col min="10" max="10" width="10.59765625" style="5" customWidth="1"/>
    <col min="11" max="16384" width="9" style="5" customWidth="1"/>
  </cols>
  <sheetData>
    <row r="1" ht="24" customHeight="1">
      <c r="A1" s="1" t="s">
        <v>102</v>
      </c>
    </row>
    <row r="2" spans="2:8" ht="24" customHeight="1">
      <c r="B2" s="6"/>
      <c r="H2" s="6" t="s">
        <v>408</v>
      </c>
    </row>
    <row r="3" ht="15" customHeight="1"/>
    <row r="4" ht="24" customHeight="1">
      <c r="B4" s="3" t="s">
        <v>145</v>
      </c>
    </row>
    <row r="5" ht="24" customHeight="1">
      <c r="E5" s="9"/>
    </row>
    <row r="6" spans="5:6" ht="24" customHeight="1">
      <c r="E6" s="352" t="s">
        <v>47</v>
      </c>
      <c r="F6" s="9" t="s">
        <v>77</v>
      </c>
    </row>
    <row r="7" spans="5:6" ht="24" customHeight="1">
      <c r="E7" s="352"/>
      <c r="F7" s="8"/>
    </row>
    <row r="8" spans="5:6" ht="24" customHeight="1">
      <c r="E8" s="352"/>
      <c r="F8" s="9" t="s">
        <v>78</v>
      </c>
    </row>
    <row r="9" spans="5:10" ht="24" customHeight="1">
      <c r="E9" s="352"/>
      <c r="F9" s="5" t="s">
        <v>585</v>
      </c>
      <c r="J9" s="10"/>
    </row>
    <row r="10" ht="24" customHeight="1"/>
    <row r="11" spans="1:10" ht="30" customHeight="1">
      <c r="A11" s="353" t="s">
        <v>103</v>
      </c>
      <c r="B11" s="353"/>
      <c r="C11" s="353"/>
      <c r="D11" s="353"/>
      <c r="E11" s="353"/>
      <c r="F11" s="353"/>
      <c r="G11" s="353"/>
      <c r="H11" s="353"/>
      <c r="I11" s="353"/>
      <c r="J11" s="353"/>
    </row>
    <row r="12" ht="24" customHeight="1"/>
    <row r="13" ht="24" customHeight="1">
      <c r="B13" s="5" t="s">
        <v>203</v>
      </c>
    </row>
    <row r="14" ht="21" customHeight="1"/>
    <row r="15" spans="1:10" ht="24" customHeight="1">
      <c r="A15" s="352" t="s">
        <v>25</v>
      </c>
      <c r="B15" s="352"/>
      <c r="C15" s="352"/>
      <c r="D15" s="352"/>
      <c r="E15" s="352"/>
      <c r="F15" s="352"/>
      <c r="G15" s="352"/>
      <c r="H15" s="352"/>
      <c r="I15" s="352"/>
      <c r="J15" s="352"/>
    </row>
    <row r="16" ht="21" customHeight="1"/>
    <row r="17" spans="1:10" ht="48" customHeight="1">
      <c r="A17" s="11"/>
      <c r="B17" s="22" t="s">
        <v>104</v>
      </c>
      <c r="C17" s="13"/>
      <c r="D17" s="11" t="s">
        <v>420</v>
      </c>
      <c r="E17" s="19"/>
      <c r="F17" s="19"/>
      <c r="G17" s="19"/>
      <c r="H17" s="19"/>
      <c r="I17" s="19"/>
      <c r="J17" s="13"/>
    </row>
    <row r="18" spans="1:10" ht="48" customHeight="1">
      <c r="A18" s="11"/>
      <c r="B18" s="12" t="s">
        <v>48</v>
      </c>
      <c r="C18" s="13"/>
      <c r="D18" s="11"/>
      <c r="E18" s="19"/>
      <c r="F18" s="19"/>
      <c r="G18" s="19"/>
      <c r="H18" s="19"/>
      <c r="I18" s="19"/>
      <c r="J18" s="13"/>
    </row>
    <row r="19" spans="1:10" ht="48" customHeight="1">
      <c r="A19" s="11"/>
      <c r="B19" s="12" t="s">
        <v>49</v>
      </c>
      <c r="C19" s="13"/>
      <c r="D19" s="11"/>
      <c r="E19" s="19"/>
      <c r="F19" s="19"/>
      <c r="G19" s="19"/>
      <c r="H19" s="19"/>
      <c r="I19" s="19"/>
      <c r="J19" s="13"/>
    </row>
    <row r="20" spans="1:10" ht="48" customHeight="1">
      <c r="A20" s="11"/>
      <c r="B20" s="12" t="s">
        <v>26</v>
      </c>
      <c r="C20" s="13"/>
      <c r="D20" s="20" t="s">
        <v>421</v>
      </c>
      <c r="E20" s="15"/>
      <c r="F20" s="20"/>
      <c r="G20" s="21"/>
      <c r="H20" s="21"/>
      <c r="I20" s="21"/>
      <c r="J20" s="13"/>
    </row>
    <row r="21" spans="1:10" ht="60" customHeight="1">
      <c r="A21" s="16"/>
      <c r="B21" s="675" t="s">
        <v>50</v>
      </c>
      <c r="C21" s="17"/>
      <c r="D21" s="54" t="s">
        <v>21</v>
      </c>
      <c r="E21" s="61"/>
      <c r="F21" s="62"/>
      <c r="G21" s="54"/>
      <c r="H21" s="54"/>
      <c r="I21" s="54"/>
      <c r="J21" s="17"/>
    </row>
    <row r="22" spans="1:10" ht="60" customHeight="1">
      <c r="A22" s="25"/>
      <c r="B22" s="676"/>
      <c r="C22" s="26"/>
      <c r="D22" s="42" t="s">
        <v>22</v>
      </c>
      <c r="E22" s="63"/>
      <c r="F22" s="64"/>
      <c r="H22" s="65"/>
      <c r="I22" s="66"/>
      <c r="J22" s="26"/>
    </row>
    <row r="23" spans="1:10" ht="30" customHeight="1">
      <c r="A23" s="28"/>
      <c r="B23" s="677"/>
      <c r="C23" s="30"/>
      <c r="D23" s="28"/>
      <c r="E23" s="31" t="s">
        <v>105</v>
      </c>
      <c r="F23" s="31"/>
      <c r="G23" s="31"/>
      <c r="H23" s="44"/>
      <c r="I23" s="31"/>
      <c r="J23" s="30"/>
    </row>
    <row r="24" spans="1:10" ht="75" customHeight="1">
      <c r="A24" s="11"/>
      <c r="B24" s="12" t="s">
        <v>51</v>
      </c>
      <c r="C24" s="13"/>
      <c r="D24" s="681" t="s">
        <v>422</v>
      </c>
      <c r="E24" s="673"/>
      <c r="F24" s="673"/>
      <c r="G24" s="673"/>
      <c r="H24" s="673"/>
      <c r="I24" s="673"/>
      <c r="J24" s="674"/>
    </row>
  </sheetData>
  <sheetProtection/>
  <mergeCells count="5">
    <mergeCell ref="E6:E9"/>
    <mergeCell ref="D24:J24"/>
    <mergeCell ref="B21:B23"/>
    <mergeCell ref="A11:J11"/>
    <mergeCell ref="A15:J15"/>
  </mergeCells>
  <printOptions/>
  <pageMargins left="0.89" right="0.39" top="0.78" bottom="0.47" header="0.512" footer="0.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25"/>
  <sheetViews>
    <sheetView zoomScalePageLayoutView="0" workbookViewId="0" topLeftCell="A1">
      <selection activeCell="J9" sqref="J9"/>
    </sheetView>
  </sheetViews>
  <sheetFormatPr defaultColWidth="8.796875" defaultRowHeight="15"/>
  <cols>
    <col min="1" max="1" width="10.59765625" style="5" customWidth="1"/>
    <col min="2" max="2" width="3.59765625" style="5" customWidth="1"/>
    <col min="3" max="3" width="10.59765625" style="5" customWidth="1"/>
    <col min="4" max="5" width="15.59765625" style="5" customWidth="1"/>
    <col min="6" max="6" width="13.59765625" style="5" customWidth="1"/>
    <col min="7" max="7" width="10.59765625" style="5" customWidth="1"/>
    <col min="8" max="16384" width="9" style="5" customWidth="1"/>
  </cols>
  <sheetData>
    <row r="1" spans="1:7" ht="45" customHeight="1">
      <c r="A1" s="689" t="s">
        <v>29</v>
      </c>
      <c r="B1" s="690"/>
      <c r="C1" s="690"/>
      <c r="D1" s="690"/>
      <c r="E1" s="690"/>
      <c r="F1" s="690"/>
      <c r="G1" s="691"/>
    </row>
    <row r="2" spans="1:7" ht="30" customHeight="1">
      <c r="A2" s="32" t="s">
        <v>30</v>
      </c>
      <c r="B2" s="685" t="s">
        <v>46</v>
      </c>
      <c r="C2" s="685"/>
      <c r="D2" s="664"/>
      <c r="E2" s="14" t="s">
        <v>31</v>
      </c>
      <c r="F2" s="666" t="s">
        <v>32</v>
      </c>
      <c r="G2" s="686"/>
    </row>
    <row r="3" spans="1:7" ht="60" customHeight="1">
      <c r="A3" s="33" t="s">
        <v>33</v>
      </c>
      <c r="B3" s="681" t="s">
        <v>34</v>
      </c>
      <c r="C3" s="673"/>
      <c r="D3" s="673"/>
      <c r="E3" s="673"/>
      <c r="F3" s="673"/>
      <c r="G3" s="692"/>
    </row>
    <row r="4" spans="1:7" ht="30" customHeight="1">
      <c r="A4" s="687" t="s">
        <v>35</v>
      </c>
      <c r="B4" s="685"/>
      <c r="C4" s="685"/>
      <c r="D4" s="685" t="s">
        <v>36</v>
      </c>
      <c r="E4" s="685"/>
      <c r="F4" s="685" t="s">
        <v>37</v>
      </c>
      <c r="G4" s="686"/>
    </row>
    <row r="5" spans="1:7" ht="30" customHeight="1">
      <c r="A5" s="34"/>
      <c r="B5" s="35"/>
      <c r="C5" s="37"/>
      <c r="D5" s="36"/>
      <c r="E5" s="37"/>
      <c r="F5" s="38"/>
      <c r="G5" s="39"/>
    </row>
    <row r="6" spans="1:7" ht="30" customHeight="1">
      <c r="A6" s="40"/>
      <c r="B6" s="38"/>
      <c r="C6" s="41"/>
      <c r="D6" s="42"/>
      <c r="E6" s="41"/>
      <c r="F6" s="38"/>
      <c r="G6" s="39"/>
    </row>
    <row r="7" spans="1:7" ht="30" customHeight="1">
      <c r="A7" s="40"/>
      <c r="B7" s="38"/>
      <c r="C7" s="41"/>
      <c r="D7" s="42"/>
      <c r="E7" s="41"/>
      <c r="F7" s="38"/>
      <c r="G7" s="39"/>
    </row>
    <row r="8" spans="1:7" ht="30" customHeight="1">
      <c r="A8" s="40"/>
      <c r="B8" s="38"/>
      <c r="C8" s="41"/>
      <c r="D8" s="42"/>
      <c r="E8" s="41"/>
      <c r="F8" s="38"/>
      <c r="G8" s="39"/>
    </row>
    <row r="9" spans="1:7" ht="30" customHeight="1">
      <c r="A9" s="40"/>
      <c r="B9" s="38"/>
      <c r="C9" s="41"/>
      <c r="D9" s="42"/>
      <c r="E9" s="41"/>
      <c r="F9" s="38"/>
      <c r="G9" s="39"/>
    </row>
    <row r="10" spans="1:7" ht="30" customHeight="1">
      <c r="A10" s="40"/>
      <c r="B10" s="38"/>
      <c r="C10" s="41"/>
      <c r="D10" s="42"/>
      <c r="E10" s="41"/>
      <c r="F10" s="38"/>
      <c r="G10" s="39"/>
    </row>
    <row r="11" spans="1:7" ht="30" customHeight="1">
      <c r="A11" s="40"/>
      <c r="B11" s="38"/>
      <c r="C11" s="41"/>
      <c r="D11" s="42"/>
      <c r="E11" s="41"/>
      <c r="F11" s="38"/>
      <c r="G11" s="39"/>
    </row>
    <row r="12" spans="1:7" ht="30" customHeight="1">
      <c r="A12" s="40"/>
      <c r="B12" s="38"/>
      <c r="C12" s="41"/>
      <c r="D12" s="42"/>
      <c r="E12" s="41"/>
      <c r="F12" s="38"/>
      <c r="G12" s="39"/>
    </row>
    <row r="13" spans="1:7" ht="30" customHeight="1">
      <c r="A13" s="40"/>
      <c r="B13" s="38"/>
      <c r="C13" s="41"/>
      <c r="D13" s="42"/>
      <c r="E13" s="41"/>
      <c r="F13" s="38"/>
      <c r="G13" s="39"/>
    </row>
    <row r="14" spans="1:7" ht="30" customHeight="1">
      <c r="A14" s="688"/>
      <c r="B14" s="676"/>
      <c r="C14" s="684"/>
      <c r="D14" s="683"/>
      <c r="E14" s="684"/>
      <c r="F14" s="676"/>
      <c r="G14" s="682"/>
    </row>
    <row r="15" spans="1:7" ht="30" customHeight="1">
      <c r="A15" s="688"/>
      <c r="B15" s="676"/>
      <c r="C15" s="684"/>
      <c r="D15" s="683"/>
      <c r="E15" s="684"/>
      <c r="F15" s="676"/>
      <c r="G15" s="682"/>
    </row>
    <row r="16" spans="1:7" ht="30" customHeight="1">
      <c r="A16" s="688"/>
      <c r="B16" s="676"/>
      <c r="C16" s="684"/>
      <c r="D16" s="683"/>
      <c r="E16" s="684"/>
      <c r="F16" s="676"/>
      <c r="G16" s="682"/>
    </row>
    <row r="17" spans="1:7" ht="30" customHeight="1">
      <c r="A17" s="688"/>
      <c r="B17" s="676"/>
      <c r="C17" s="684"/>
      <c r="D17" s="25"/>
      <c r="E17" s="43" t="s">
        <v>38</v>
      </c>
      <c r="F17" s="676"/>
      <c r="G17" s="682"/>
    </row>
    <row r="18" spans="1:7" ht="30" customHeight="1">
      <c r="A18" s="687" t="s">
        <v>39</v>
      </c>
      <c r="B18" s="685"/>
      <c r="C18" s="685"/>
      <c r="D18" s="685"/>
      <c r="E18" s="685"/>
      <c r="F18" s="685"/>
      <c r="G18" s="686"/>
    </row>
    <row r="19" spans="1:7" ht="30" customHeight="1">
      <c r="A19" s="687" t="s">
        <v>40</v>
      </c>
      <c r="B19" s="685"/>
      <c r="C19" s="685"/>
      <c r="D19" s="685" t="s">
        <v>41</v>
      </c>
      <c r="E19" s="685"/>
      <c r="F19" s="685" t="s">
        <v>42</v>
      </c>
      <c r="G19" s="686"/>
    </row>
    <row r="20" spans="1:7" ht="30" customHeight="1">
      <c r="A20" s="688"/>
      <c r="B20" s="676"/>
      <c r="C20" s="676"/>
      <c r="D20" s="693"/>
      <c r="E20" s="694"/>
      <c r="F20" s="676"/>
      <c r="G20" s="682"/>
    </row>
    <row r="21" spans="1:7" ht="30" customHeight="1">
      <c r="A21" s="688" t="s">
        <v>32</v>
      </c>
      <c r="B21" s="676"/>
      <c r="C21" s="676"/>
      <c r="D21" s="683" t="s">
        <v>43</v>
      </c>
      <c r="E21" s="684"/>
      <c r="F21" s="676" t="s">
        <v>44</v>
      </c>
      <c r="G21" s="682"/>
    </row>
    <row r="22" spans="1:7" ht="30" customHeight="1">
      <c r="A22" s="688"/>
      <c r="B22" s="676"/>
      <c r="C22" s="676"/>
      <c r="D22" s="683"/>
      <c r="E22" s="684"/>
      <c r="F22" s="676"/>
      <c r="G22" s="682"/>
    </row>
    <row r="23" spans="1:7" ht="30" customHeight="1">
      <c r="A23" s="688"/>
      <c r="B23" s="676"/>
      <c r="C23" s="676"/>
      <c r="D23" s="683"/>
      <c r="E23" s="684"/>
      <c r="F23" s="676"/>
      <c r="G23" s="682"/>
    </row>
    <row r="24" spans="1:7" ht="30" customHeight="1" thickBot="1">
      <c r="A24" s="695"/>
      <c r="B24" s="696"/>
      <c r="C24" s="696"/>
      <c r="D24" s="697"/>
      <c r="E24" s="698"/>
      <c r="F24" s="696"/>
      <c r="G24" s="699"/>
    </row>
    <row r="25" spans="1:7" ht="30" customHeight="1">
      <c r="A25" s="352" t="s">
        <v>45</v>
      </c>
      <c r="B25" s="352"/>
      <c r="C25" s="352"/>
      <c r="D25" s="352"/>
      <c r="E25" s="352"/>
      <c r="F25" s="352"/>
      <c r="G25" s="352"/>
    </row>
  </sheetData>
  <sheetProtection/>
  <mergeCells count="38">
    <mergeCell ref="A25:G25"/>
    <mergeCell ref="A24:C24"/>
    <mergeCell ref="D24:E24"/>
    <mergeCell ref="F24:G24"/>
    <mergeCell ref="D21:E21"/>
    <mergeCell ref="D22:E22"/>
    <mergeCell ref="F21:G21"/>
    <mergeCell ref="F22:G22"/>
    <mergeCell ref="A23:C23"/>
    <mergeCell ref="D23:E23"/>
    <mergeCell ref="F16:G16"/>
    <mergeCell ref="F17:G17"/>
    <mergeCell ref="F23:G23"/>
    <mergeCell ref="A20:C20"/>
    <mergeCell ref="A21:C21"/>
    <mergeCell ref="A22:C22"/>
    <mergeCell ref="D20:E20"/>
    <mergeCell ref="F20:G20"/>
    <mergeCell ref="A15:C15"/>
    <mergeCell ref="A16:C16"/>
    <mergeCell ref="A1:G1"/>
    <mergeCell ref="B2:D2"/>
    <mergeCell ref="B3:G3"/>
    <mergeCell ref="F2:G2"/>
    <mergeCell ref="A4:C4"/>
    <mergeCell ref="A14:C14"/>
    <mergeCell ref="D4:E4"/>
    <mergeCell ref="D16:E16"/>
    <mergeCell ref="F15:G15"/>
    <mergeCell ref="D14:E14"/>
    <mergeCell ref="F4:G4"/>
    <mergeCell ref="D15:E15"/>
    <mergeCell ref="F14:G14"/>
    <mergeCell ref="A19:C19"/>
    <mergeCell ref="D19:E19"/>
    <mergeCell ref="F19:G19"/>
    <mergeCell ref="A18:G18"/>
    <mergeCell ref="A17:C17"/>
  </mergeCells>
  <printOptions/>
  <pageMargins left="0.96" right="0.36" top="0.71" bottom="0.45" header="0.512" footer="0.28"/>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25"/>
  <sheetViews>
    <sheetView zoomScalePageLayoutView="0" workbookViewId="0" topLeftCell="A1">
      <selection activeCell="J9" sqref="J9"/>
    </sheetView>
  </sheetViews>
  <sheetFormatPr defaultColWidth="8.796875" defaultRowHeight="15"/>
  <cols>
    <col min="1" max="1" width="10.59765625" style="5" customWidth="1"/>
    <col min="2" max="2" width="3.59765625" style="5" customWidth="1"/>
    <col min="3" max="3" width="10.59765625" style="5" customWidth="1"/>
    <col min="4" max="5" width="15.59765625" style="5" customWidth="1"/>
    <col min="6" max="6" width="13.59765625" style="5" customWidth="1"/>
    <col min="7" max="7" width="10.59765625" style="5" customWidth="1"/>
    <col min="8" max="16384" width="9" style="5" customWidth="1"/>
  </cols>
  <sheetData>
    <row r="1" spans="1:7" ht="45" customHeight="1">
      <c r="A1" s="689" t="s">
        <v>29</v>
      </c>
      <c r="B1" s="690"/>
      <c r="C1" s="690"/>
      <c r="D1" s="690"/>
      <c r="E1" s="690"/>
      <c r="F1" s="690"/>
      <c r="G1" s="691"/>
    </row>
    <row r="2" spans="1:7" ht="30" customHeight="1">
      <c r="A2" s="32" t="s">
        <v>30</v>
      </c>
      <c r="B2" s="685"/>
      <c r="C2" s="685"/>
      <c r="D2" s="664"/>
      <c r="E2" s="14" t="s">
        <v>31</v>
      </c>
      <c r="F2" s="666"/>
      <c r="G2" s="686"/>
    </row>
    <row r="3" spans="1:7" ht="60" customHeight="1">
      <c r="A3" s="33" t="s">
        <v>33</v>
      </c>
      <c r="B3" s="700"/>
      <c r="C3" s="700"/>
      <c r="D3" s="700"/>
      <c r="E3" s="700"/>
      <c r="F3" s="700"/>
      <c r="G3" s="701"/>
    </row>
    <row r="4" spans="1:7" ht="30" customHeight="1">
      <c r="A4" s="687" t="s">
        <v>35</v>
      </c>
      <c r="B4" s="685"/>
      <c r="C4" s="685"/>
      <c r="D4" s="685" t="s">
        <v>36</v>
      </c>
      <c r="E4" s="685"/>
      <c r="F4" s="685" t="s">
        <v>37</v>
      </c>
      <c r="G4" s="686"/>
    </row>
    <row r="5" spans="1:7" ht="30" customHeight="1">
      <c r="A5" s="34"/>
      <c r="B5" s="35"/>
      <c r="C5" s="37"/>
      <c r="D5" s="36"/>
      <c r="E5" s="37"/>
      <c r="F5" s="38"/>
      <c r="G5" s="39"/>
    </row>
    <row r="6" spans="1:7" ht="30" customHeight="1">
      <c r="A6" s="40"/>
      <c r="B6" s="38"/>
      <c r="C6" s="41"/>
      <c r="D6" s="42"/>
      <c r="E6" s="41"/>
      <c r="F6" s="38"/>
      <c r="G6" s="39"/>
    </row>
    <row r="7" spans="1:7" ht="30" customHeight="1">
      <c r="A7" s="40"/>
      <c r="B7" s="38"/>
      <c r="C7" s="41"/>
      <c r="D7" s="42"/>
      <c r="E7" s="41"/>
      <c r="F7" s="38"/>
      <c r="G7" s="39"/>
    </row>
    <row r="8" spans="1:7" ht="30" customHeight="1">
      <c r="A8" s="40"/>
      <c r="B8" s="38"/>
      <c r="C8" s="41"/>
      <c r="D8" s="42"/>
      <c r="E8" s="41"/>
      <c r="F8" s="38"/>
      <c r="G8" s="39"/>
    </row>
    <row r="9" spans="1:7" ht="30" customHeight="1">
      <c r="A9" s="40"/>
      <c r="B9" s="38"/>
      <c r="C9" s="41"/>
      <c r="D9" s="42"/>
      <c r="E9" s="41"/>
      <c r="F9" s="38"/>
      <c r="G9" s="39"/>
    </row>
    <row r="10" spans="1:7" ht="30" customHeight="1">
      <c r="A10" s="40"/>
      <c r="B10" s="38"/>
      <c r="C10" s="41"/>
      <c r="D10" s="42"/>
      <c r="E10" s="41"/>
      <c r="F10" s="38"/>
      <c r="G10" s="39"/>
    </row>
    <row r="11" spans="1:7" ht="30" customHeight="1">
      <c r="A11" s="40"/>
      <c r="B11" s="38"/>
      <c r="C11" s="41"/>
      <c r="D11" s="42"/>
      <c r="E11" s="41"/>
      <c r="F11" s="38"/>
      <c r="G11" s="39"/>
    </row>
    <row r="12" spans="1:7" ht="30" customHeight="1">
      <c r="A12" s="40"/>
      <c r="B12" s="38"/>
      <c r="C12" s="41"/>
      <c r="D12" s="42"/>
      <c r="E12" s="41"/>
      <c r="F12" s="38"/>
      <c r="G12" s="39"/>
    </row>
    <row r="13" spans="1:7" ht="30" customHeight="1">
      <c r="A13" s="40"/>
      <c r="B13" s="38"/>
      <c r="C13" s="41"/>
      <c r="D13" s="42"/>
      <c r="E13" s="41"/>
      <c r="F13" s="38"/>
      <c r="G13" s="39"/>
    </row>
    <row r="14" spans="1:7" ht="30" customHeight="1">
      <c r="A14" s="688"/>
      <c r="B14" s="676"/>
      <c r="C14" s="684"/>
      <c r="D14" s="683"/>
      <c r="E14" s="684"/>
      <c r="F14" s="676"/>
      <c r="G14" s="682"/>
    </row>
    <row r="15" spans="1:7" ht="30" customHeight="1">
      <c r="A15" s="688"/>
      <c r="B15" s="676"/>
      <c r="C15" s="684"/>
      <c r="D15" s="683"/>
      <c r="E15" s="684"/>
      <c r="F15" s="676"/>
      <c r="G15" s="682"/>
    </row>
    <row r="16" spans="1:7" ht="30" customHeight="1">
      <c r="A16" s="688"/>
      <c r="B16" s="676"/>
      <c r="C16" s="684"/>
      <c r="D16" s="683"/>
      <c r="E16" s="684"/>
      <c r="F16" s="676"/>
      <c r="G16" s="682"/>
    </row>
    <row r="17" spans="1:7" ht="30" customHeight="1">
      <c r="A17" s="688"/>
      <c r="B17" s="676"/>
      <c r="C17" s="684"/>
      <c r="D17" s="25"/>
      <c r="E17" s="43" t="s">
        <v>38</v>
      </c>
      <c r="F17" s="676"/>
      <c r="G17" s="682"/>
    </row>
    <row r="18" spans="1:7" ht="30" customHeight="1">
      <c r="A18" s="687" t="s">
        <v>39</v>
      </c>
      <c r="B18" s="685"/>
      <c r="C18" s="685"/>
      <c r="D18" s="685"/>
      <c r="E18" s="685"/>
      <c r="F18" s="685"/>
      <c r="G18" s="686"/>
    </row>
    <row r="19" spans="1:7" ht="30" customHeight="1">
      <c r="A19" s="687" t="s">
        <v>40</v>
      </c>
      <c r="B19" s="685"/>
      <c r="C19" s="685"/>
      <c r="D19" s="685" t="s">
        <v>41</v>
      </c>
      <c r="E19" s="685"/>
      <c r="F19" s="685" t="s">
        <v>42</v>
      </c>
      <c r="G19" s="686"/>
    </row>
    <row r="20" spans="1:7" ht="30" customHeight="1">
      <c r="A20" s="688"/>
      <c r="B20" s="676"/>
      <c r="C20" s="676"/>
      <c r="D20" s="693"/>
      <c r="E20" s="694"/>
      <c r="F20" s="676"/>
      <c r="G20" s="682"/>
    </row>
    <row r="21" spans="1:7" ht="30" customHeight="1">
      <c r="A21" s="688"/>
      <c r="B21" s="676"/>
      <c r="C21" s="676"/>
      <c r="D21" s="683"/>
      <c r="E21" s="684"/>
      <c r="F21" s="676"/>
      <c r="G21" s="682"/>
    </row>
    <row r="22" spans="1:7" ht="30" customHeight="1">
      <c r="A22" s="688"/>
      <c r="B22" s="676"/>
      <c r="C22" s="676"/>
      <c r="D22" s="683"/>
      <c r="E22" s="684"/>
      <c r="F22" s="676"/>
      <c r="G22" s="682"/>
    </row>
    <row r="23" spans="1:7" ht="30" customHeight="1">
      <c r="A23" s="688"/>
      <c r="B23" s="676"/>
      <c r="C23" s="676"/>
      <c r="D23" s="683"/>
      <c r="E23" s="684"/>
      <c r="F23" s="676"/>
      <c r="G23" s="682"/>
    </row>
    <row r="24" spans="1:7" ht="30" customHeight="1" thickBot="1">
      <c r="A24" s="695"/>
      <c r="B24" s="696"/>
      <c r="C24" s="696"/>
      <c r="D24" s="697"/>
      <c r="E24" s="698"/>
      <c r="F24" s="696"/>
      <c r="G24" s="699"/>
    </row>
    <row r="25" spans="1:7" ht="30" customHeight="1">
      <c r="A25" s="352" t="s">
        <v>45</v>
      </c>
      <c r="B25" s="352"/>
      <c r="C25" s="352"/>
      <c r="D25" s="352"/>
      <c r="E25" s="352"/>
      <c r="F25" s="352"/>
      <c r="G25" s="352"/>
    </row>
  </sheetData>
  <sheetProtection/>
  <mergeCells count="38">
    <mergeCell ref="A25:G25"/>
    <mergeCell ref="A24:C24"/>
    <mergeCell ref="D24:E24"/>
    <mergeCell ref="F24:G24"/>
    <mergeCell ref="D21:E21"/>
    <mergeCell ref="D22:E22"/>
    <mergeCell ref="F21:G21"/>
    <mergeCell ref="F22:G22"/>
    <mergeCell ref="A23:C23"/>
    <mergeCell ref="D23:E23"/>
    <mergeCell ref="F16:G16"/>
    <mergeCell ref="F17:G17"/>
    <mergeCell ref="F23:G23"/>
    <mergeCell ref="A20:C20"/>
    <mergeCell ref="A21:C21"/>
    <mergeCell ref="A22:C22"/>
    <mergeCell ref="D20:E20"/>
    <mergeCell ref="F20:G20"/>
    <mergeCell ref="A15:C15"/>
    <mergeCell ref="A16:C16"/>
    <mergeCell ref="A1:G1"/>
    <mergeCell ref="B2:D2"/>
    <mergeCell ref="B3:G3"/>
    <mergeCell ref="F2:G2"/>
    <mergeCell ref="A4:C4"/>
    <mergeCell ref="A14:C14"/>
    <mergeCell ref="D4:E4"/>
    <mergeCell ref="D16:E16"/>
    <mergeCell ref="F15:G15"/>
    <mergeCell ref="D14:E14"/>
    <mergeCell ref="F4:G4"/>
    <mergeCell ref="D15:E15"/>
    <mergeCell ref="F14:G14"/>
    <mergeCell ref="A19:C19"/>
    <mergeCell ref="D19:E19"/>
    <mergeCell ref="F19:G19"/>
    <mergeCell ref="A18:G18"/>
    <mergeCell ref="A17:C17"/>
  </mergeCells>
  <printOptions/>
  <pageMargins left="0.96" right="0.36" top="0.71" bottom="0.45" header="0.512" footer="0.2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7"/>
  <sheetViews>
    <sheetView zoomScalePageLayoutView="0" workbookViewId="0" topLeftCell="A1">
      <selection activeCell="J9" sqref="J9"/>
    </sheetView>
  </sheetViews>
  <sheetFormatPr defaultColWidth="8.796875" defaultRowHeight="15"/>
  <cols>
    <col min="1" max="1" width="2.59765625" style="5" customWidth="1"/>
    <col min="2" max="2" width="17.59765625" style="5" customWidth="1"/>
    <col min="3" max="3" width="2.59765625" style="5" customWidth="1"/>
    <col min="4" max="6" width="8.59765625" style="5" customWidth="1"/>
    <col min="7" max="7" width="6.59765625" style="5" customWidth="1"/>
    <col min="8" max="8" width="8.59765625" style="5" customWidth="1"/>
    <col min="9" max="9" width="5.59765625" style="5" customWidth="1"/>
    <col min="10" max="10" width="10.59765625" style="5" customWidth="1"/>
    <col min="11" max="16384" width="9" style="5" customWidth="1"/>
  </cols>
  <sheetData>
    <row r="1" spans="1:2" ht="24" customHeight="1">
      <c r="A1" s="1" t="s">
        <v>76</v>
      </c>
      <c r="B1" s="6"/>
    </row>
    <row r="2" spans="1:8" ht="24" customHeight="1">
      <c r="A2" s="7"/>
      <c r="B2" s="6"/>
      <c r="H2" s="6" t="s">
        <v>406</v>
      </c>
    </row>
    <row r="3" ht="15" customHeight="1"/>
    <row r="4" ht="24" customHeight="1">
      <c r="B4" s="3" t="s">
        <v>123</v>
      </c>
    </row>
    <row r="5" ht="24" customHeight="1">
      <c r="D5" s="8"/>
    </row>
    <row r="6" spans="5:6" ht="24" customHeight="1">
      <c r="E6" s="352" t="s">
        <v>20</v>
      </c>
      <c r="F6" s="9" t="s">
        <v>77</v>
      </c>
    </row>
    <row r="7" spans="5:7" ht="24" customHeight="1">
      <c r="E7" s="352"/>
      <c r="F7" s="8"/>
      <c r="G7" s="58" t="s">
        <v>144</v>
      </c>
    </row>
    <row r="8" spans="5:6" ht="24" customHeight="1">
      <c r="E8" s="352"/>
      <c r="F8" s="9" t="s">
        <v>78</v>
      </c>
    </row>
    <row r="9" spans="5:10" ht="24" customHeight="1">
      <c r="E9" s="352"/>
      <c r="G9" s="58" t="s">
        <v>23</v>
      </c>
      <c r="J9" s="10"/>
    </row>
    <row r="10" ht="24" customHeight="1"/>
    <row r="11" spans="1:10" ht="30" customHeight="1">
      <c r="A11" s="353" t="s">
        <v>79</v>
      </c>
      <c r="B11" s="353"/>
      <c r="C11" s="353"/>
      <c r="D11" s="353"/>
      <c r="E11" s="353"/>
      <c r="F11" s="353"/>
      <c r="G11" s="353"/>
      <c r="H11" s="353"/>
      <c r="I11" s="353"/>
      <c r="J11" s="353"/>
    </row>
    <row r="12" ht="24" customHeight="1"/>
    <row r="13" ht="24" customHeight="1">
      <c r="B13" s="5" t="s">
        <v>198</v>
      </c>
    </row>
    <row r="14" ht="24" customHeight="1">
      <c r="B14" s="5" t="s">
        <v>80</v>
      </c>
    </row>
    <row r="15" ht="21" customHeight="1"/>
    <row r="16" spans="1:10" ht="24" customHeight="1">
      <c r="A16" s="352" t="s">
        <v>25</v>
      </c>
      <c r="B16" s="352"/>
      <c r="C16" s="352"/>
      <c r="D16" s="352"/>
      <c r="E16" s="352"/>
      <c r="F16" s="352"/>
      <c r="G16" s="352"/>
      <c r="H16" s="352"/>
      <c r="I16" s="352"/>
      <c r="J16" s="352"/>
    </row>
    <row r="17" ht="21" customHeight="1"/>
    <row r="18" spans="1:10" ht="39" customHeight="1">
      <c r="A18" s="11"/>
      <c r="B18" s="12" t="s">
        <v>27</v>
      </c>
      <c r="C18" s="13"/>
      <c r="D18" s="59" t="s">
        <v>144</v>
      </c>
      <c r="E18" s="19"/>
      <c r="F18" s="19"/>
      <c r="G18" s="19"/>
      <c r="H18" s="19"/>
      <c r="I18" s="19"/>
      <c r="J18" s="13"/>
    </row>
    <row r="19" spans="1:10" ht="45" customHeight="1">
      <c r="A19" s="16"/>
      <c r="B19" s="358" t="s">
        <v>28</v>
      </c>
      <c r="C19" s="17"/>
      <c r="D19" s="16"/>
      <c r="E19" s="24"/>
      <c r="F19" s="24"/>
      <c r="G19" s="24"/>
      <c r="H19" s="24"/>
      <c r="I19" s="24"/>
      <c r="J19" s="17"/>
    </row>
    <row r="20" spans="1:10" ht="45" customHeight="1">
      <c r="A20" s="25"/>
      <c r="B20" s="359"/>
      <c r="C20" s="26"/>
      <c r="D20" s="25"/>
      <c r="E20" s="27"/>
      <c r="F20" s="27"/>
      <c r="G20" s="27"/>
      <c r="H20" s="27"/>
      <c r="I20" s="27"/>
      <c r="J20" s="26"/>
    </row>
    <row r="21" spans="1:10" ht="45" customHeight="1">
      <c r="A21" s="25"/>
      <c r="B21" s="359"/>
      <c r="C21" s="26"/>
      <c r="D21" s="25"/>
      <c r="E21" s="27"/>
      <c r="F21" s="27"/>
      <c r="G21" s="27"/>
      <c r="H21" s="27"/>
      <c r="I21" s="27"/>
      <c r="J21" s="26"/>
    </row>
    <row r="22" spans="1:10" ht="45" customHeight="1">
      <c r="A22" s="28"/>
      <c r="B22" s="360"/>
      <c r="C22" s="30"/>
      <c r="D22" s="28"/>
      <c r="E22" s="31"/>
      <c r="F22" s="31"/>
      <c r="G22" s="31"/>
      <c r="H22" s="31"/>
      <c r="I22" s="31"/>
      <c r="J22" s="30"/>
    </row>
    <row r="23" spans="1:10" ht="39" customHeight="1">
      <c r="A23" s="11"/>
      <c r="B23" s="12" t="s">
        <v>26</v>
      </c>
      <c r="C23" s="13"/>
      <c r="D23" s="20" t="s">
        <v>407</v>
      </c>
      <c r="E23" s="15"/>
      <c r="F23" s="20"/>
      <c r="G23" s="21"/>
      <c r="H23" s="21"/>
      <c r="I23" s="21"/>
      <c r="J23" s="13"/>
    </row>
    <row r="24" spans="1:10" ht="78" customHeight="1">
      <c r="A24" s="11"/>
      <c r="B24" s="22" t="s">
        <v>81</v>
      </c>
      <c r="C24" s="13"/>
      <c r="D24" s="55" t="s">
        <v>82</v>
      </c>
      <c r="E24" s="19"/>
      <c r="F24" s="19"/>
      <c r="G24" s="56" t="s">
        <v>83</v>
      </c>
      <c r="H24" s="19"/>
      <c r="I24" s="19"/>
      <c r="J24" s="13"/>
    </row>
    <row r="25" ht="9" customHeight="1"/>
    <row r="26" spans="3:10" ht="21" customHeight="1">
      <c r="C26" s="7"/>
      <c r="F26" s="57" t="s">
        <v>84</v>
      </c>
      <c r="G26" s="354" t="s">
        <v>85</v>
      </c>
      <c r="H26" s="355"/>
      <c r="I26" s="355"/>
      <c r="J26" s="356"/>
    </row>
    <row r="27" spans="6:10" ht="21" customHeight="1">
      <c r="F27" s="57" t="s">
        <v>86</v>
      </c>
      <c r="G27" s="357" t="s">
        <v>87</v>
      </c>
      <c r="H27" s="357"/>
      <c r="I27" s="357"/>
      <c r="J27" s="357"/>
    </row>
  </sheetData>
  <sheetProtection/>
  <mergeCells count="6">
    <mergeCell ref="E6:E9"/>
    <mergeCell ref="A11:J11"/>
    <mergeCell ref="G26:J26"/>
    <mergeCell ref="G27:J27"/>
    <mergeCell ref="B19:B22"/>
    <mergeCell ref="A16:J16"/>
  </mergeCells>
  <printOptions/>
  <pageMargins left="0.89" right="0.39" top="0.78" bottom="0.47" header="0.512" footer="0.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N30"/>
  <sheetViews>
    <sheetView view="pageBreakPreview" zoomScaleSheetLayoutView="100" zoomScalePageLayoutView="0" workbookViewId="0" topLeftCell="A1">
      <selection activeCell="J9" sqref="J9"/>
    </sheetView>
  </sheetViews>
  <sheetFormatPr defaultColWidth="8.796875" defaultRowHeight="15"/>
  <cols>
    <col min="1" max="1" width="3.59765625" style="174" customWidth="1"/>
    <col min="2" max="6" width="9" style="174" customWidth="1"/>
    <col min="7" max="7" width="17.19921875" style="174" bestFit="1" customWidth="1"/>
    <col min="8" max="8" width="10.5" style="174" bestFit="1" customWidth="1"/>
    <col min="9" max="10" width="9" style="174" customWidth="1"/>
    <col min="11" max="11" width="3.59765625" style="174" customWidth="1"/>
    <col min="12" max="16384" width="9" style="174" customWidth="1"/>
  </cols>
  <sheetData>
    <row r="1" spans="1:11" ht="30" customHeight="1">
      <c r="A1" s="170"/>
      <c r="B1" s="170"/>
      <c r="C1" s="170"/>
      <c r="D1" s="170"/>
      <c r="E1" s="170"/>
      <c r="F1" s="170"/>
      <c r="G1" s="170"/>
      <c r="H1" s="171"/>
      <c r="I1" s="172" t="s">
        <v>311</v>
      </c>
      <c r="J1" s="173" t="s">
        <v>312</v>
      </c>
      <c r="K1" s="170"/>
    </row>
    <row r="2" spans="1:11" ht="32.25" customHeight="1">
      <c r="A2" s="170"/>
      <c r="B2" s="170"/>
      <c r="C2" s="170"/>
      <c r="D2" s="170"/>
      <c r="E2" s="170"/>
      <c r="F2" s="170"/>
      <c r="G2" s="170"/>
      <c r="H2" s="712"/>
      <c r="I2" s="706"/>
      <c r="J2" s="707"/>
      <c r="K2" s="170"/>
    </row>
    <row r="3" spans="1:11" ht="13.5">
      <c r="A3" s="170"/>
      <c r="B3" s="170" t="s">
        <v>313</v>
      </c>
      <c r="C3" s="170"/>
      <c r="D3" s="170"/>
      <c r="E3" s="170"/>
      <c r="F3" s="170"/>
      <c r="G3" s="170"/>
      <c r="H3" s="713"/>
      <c r="I3" s="706"/>
      <c r="J3" s="707"/>
      <c r="K3" s="170"/>
    </row>
    <row r="4" spans="1:11" ht="15.75" customHeight="1">
      <c r="A4" s="175"/>
      <c r="B4" s="176"/>
      <c r="C4" s="177"/>
      <c r="D4" s="177"/>
      <c r="E4" s="177"/>
      <c r="F4" s="177"/>
      <c r="G4" s="177"/>
      <c r="H4" s="178"/>
      <c r="I4" s="177"/>
      <c r="J4" s="179"/>
      <c r="K4" s="175"/>
    </row>
    <row r="5" spans="1:11" ht="24.75" customHeight="1">
      <c r="A5" s="175"/>
      <c r="B5" s="708" t="s">
        <v>314</v>
      </c>
      <c r="C5" s="709"/>
      <c r="D5" s="709"/>
      <c r="E5" s="709"/>
      <c r="F5" s="709"/>
      <c r="G5" s="709"/>
      <c r="H5" s="709"/>
      <c r="I5" s="709"/>
      <c r="J5" s="710"/>
      <c r="K5" s="175"/>
    </row>
    <row r="6" spans="1:11" ht="16.5" customHeight="1">
      <c r="A6" s="175"/>
      <c r="B6" s="180"/>
      <c r="C6" s="181"/>
      <c r="D6" s="181"/>
      <c r="E6" s="181"/>
      <c r="F6" s="181"/>
      <c r="G6" s="181"/>
      <c r="H6" s="181"/>
      <c r="I6" s="181"/>
      <c r="J6" s="182"/>
      <c r="K6" s="175"/>
    </row>
    <row r="7" spans="1:11" ht="25.5" customHeight="1">
      <c r="A7" s="175"/>
      <c r="B7" s="702" t="s">
        <v>315</v>
      </c>
      <c r="C7" s="703"/>
      <c r="D7" s="711"/>
      <c r="E7" s="704"/>
      <c r="F7" s="704"/>
      <c r="G7" s="704"/>
      <c r="H7" s="704"/>
      <c r="I7" s="704"/>
      <c r="J7" s="705"/>
      <c r="K7" s="175"/>
    </row>
    <row r="8" spans="1:11" ht="25.5" customHeight="1">
      <c r="A8" s="175"/>
      <c r="B8" s="180"/>
      <c r="C8" s="181"/>
      <c r="D8" s="704"/>
      <c r="E8" s="704"/>
      <c r="F8" s="704"/>
      <c r="G8" s="704"/>
      <c r="H8" s="704"/>
      <c r="I8" s="704"/>
      <c r="J8" s="705"/>
      <c r="K8" s="175"/>
    </row>
    <row r="9" spans="1:11" ht="25.5" customHeight="1">
      <c r="A9" s="175"/>
      <c r="B9" s="702" t="s">
        <v>316</v>
      </c>
      <c r="C9" s="703"/>
      <c r="D9" s="704" t="s">
        <v>317</v>
      </c>
      <c r="E9" s="704"/>
      <c r="F9" s="704"/>
      <c r="G9" s="704"/>
      <c r="H9" s="704"/>
      <c r="I9" s="704"/>
      <c r="J9" s="705"/>
      <c r="K9" s="175"/>
    </row>
    <row r="10" spans="1:14" ht="24.75" customHeight="1">
      <c r="A10" s="175"/>
      <c r="B10" s="180"/>
      <c r="C10" s="181"/>
      <c r="D10" s="181"/>
      <c r="E10" s="181"/>
      <c r="F10" s="181"/>
      <c r="G10" s="181"/>
      <c r="H10" s="181"/>
      <c r="I10" s="181"/>
      <c r="J10" s="182"/>
      <c r="K10" s="175"/>
      <c r="N10" s="174" t="s">
        <v>318</v>
      </c>
    </row>
    <row r="11" spans="1:11" ht="34.5" customHeight="1">
      <c r="A11" s="175"/>
      <c r="B11" s="714" t="s">
        <v>319</v>
      </c>
      <c r="C11" s="714"/>
      <c r="D11" s="714"/>
      <c r="E11" s="715" t="s">
        <v>423</v>
      </c>
      <c r="F11" s="716"/>
      <c r="G11" s="716"/>
      <c r="H11" s="716"/>
      <c r="I11" s="716"/>
      <c r="J11" s="716"/>
      <c r="K11" s="175"/>
    </row>
    <row r="12" spans="1:11" ht="34.5" customHeight="1">
      <c r="A12" s="175"/>
      <c r="B12" s="714" t="s">
        <v>320</v>
      </c>
      <c r="C12" s="714"/>
      <c r="D12" s="714"/>
      <c r="E12" s="716" t="s">
        <v>321</v>
      </c>
      <c r="F12" s="716"/>
      <c r="G12" s="716"/>
      <c r="H12" s="716"/>
      <c r="I12" s="716"/>
      <c r="J12" s="716"/>
      <c r="K12" s="175"/>
    </row>
    <row r="13" spans="1:11" ht="34.5" customHeight="1">
      <c r="A13" s="175"/>
      <c r="B13" s="714" t="s">
        <v>322</v>
      </c>
      <c r="C13" s="714"/>
      <c r="D13" s="714"/>
      <c r="E13" s="717"/>
      <c r="F13" s="718"/>
      <c r="G13" s="718"/>
      <c r="H13" s="718"/>
      <c r="I13" s="718"/>
      <c r="J13" s="719"/>
      <c r="K13" s="175"/>
    </row>
    <row r="14" spans="1:11" ht="34.5" customHeight="1">
      <c r="A14" s="175"/>
      <c r="B14" s="714"/>
      <c r="C14" s="714"/>
      <c r="D14" s="714"/>
      <c r="E14" s="717"/>
      <c r="F14" s="718"/>
      <c r="G14" s="718"/>
      <c r="H14" s="718"/>
      <c r="I14" s="718"/>
      <c r="J14" s="719"/>
      <c r="K14" s="175"/>
    </row>
    <row r="15" spans="1:11" ht="34.5" customHeight="1">
      <c r="A15" s="175"/>
      <c r="B15" s="714"/>
      <c r="C15" s="714"/>
      <c r="D15" s="714"/>
      <c r="E15" s="716"/>
      <c r="F15" s="716"/>
      <c r="G15" s="716"/>
      <c r="H15" s="716"/>
      <c r="I15" s="716"/>
      <c r="J15" s="716"/>
      <c r="K15" s="175"/>
    </row>
    <row r="16" spans="1:11" ht="34.5" customHeight="1">
      <c r="A16" s="175"/>
      <c r="B16" s="714"/>
      <c r="C16" s="714"/>
      <c r="D16" s="714"/>
      <c r="E16" s="716"/>
      <c r="F16" s="716"/>
      <c r="G16" s="716"/>
      <c r="H16" s="716"/>
      <c r="I16" s="716"/>
      <c r="J16" s="716"/>
      <c r="K16" s="175"/>
    </row>
    <row r="17" spans="1:11" ht="34.5" customHeight="1">
      <c r="A17" s="175"/>
      <c r="B17" s="714"/>
      <c r="C17" s="714"/>
      <c r="D17" s="714"/>
      <c r="E17" s="716"/>
      <c r="F17" s="716"/>
      <c r="G17" s="716"/>
      <c r="H17" s="716"/>
      <c r="I17" s="716"/>
      <c r="J17" s="716"/>
      <c r="K17" s="175"/>
    </row>
    <row r="18" spans="1:11" ht="34.5" customHeight="1">
      <c r="A18" s="175"/>
      <c r="B18" s="714"/>
      <c r="C18" s="714"/>
      <c r="D18" s="714"/>
      <c r="E18" s="716"/>
      <c r="F18" s="716"/>
      <c r="G18" s="716"/>
      <c r="H18" s="716"/>
      <c r="I18" s="716"/>
      <c r="J18" s="716"/>
      <c r="K18" s="175"/>
    </row>
    <row r="19" spans="1:11" ht="34.5" customHeight="1">
      <c r="A19" s="175"/>
      <c r="B19" s="714"/>
      <c r="C19" s="714"/>
      <c r="D19" s="714"/>
      <c r="E19" s="716"/>
      <c r="F19" s="716"/>
      <c r="G19" s="716"/>
      <c r="H19" s="716"/>
      <c r="I19" s="716"/>
      <c r="J19" s="716"/>
      <c r="K19" s="175"/>
    </row>
    <row r="20" spans="1:11" ht="25.5" customHeight="1">
      <c r="A20" s="175"/>
      <c r="B20" s="184" t="s">
        <v>323</v>
      </c>
      <c r="C20" s="185"/>
      <c r="D20" s="185"/>
      <c r="E20" s="185"/>
      <c r="F20" s="185"/>
      <c r="G20" s="185"/>
      <c r="H20" s="185"/>
      <c r="I20" s="185"/>
      <c r="J20" s="186"/>
      <c r="K20" s="175"/>
    </row>
    <row r="21" spans="1:11" ht="25.5" customHeight="1">
      <c r="A21" s="175"/>
      <c r="B21" s="187"/>
      <c r="C21" s="185"/>
      <c r="D21" s="185"/>
      <c r="E21" s="185"/>
      <c r="F21" s="185"/>
      <c r="G21" s="185"/>
      <c r="H21" s="722" t="s">
        <v>424</v>
      </c>
      <c r="I21" s="723"/>
      <c r="J21" s="723"/>
      <c r="K21" s="188"/>
    </row>
    <row r="22" spans="1:11" ht="25.5" customHeight="1">
      <c r="A22" s="175"/>
      <c r="B22" s="189"/>
      <c r="C22" s="190"/>
      <c r="D22" s="190"/>
      <c r="E22" s="190"/>
      <c r="F22" s="183"/>
      <c r="G22" s="191"/>
      <c r="H22" s="185"/>
      <c r="I22" s="185"/>
      <c r="J22" s="192"/>
      <c r="K22" s="175"/>
    </row>
    <row r="23" spans="1:11" ht="25.5" customHeight="1">
      <c r="A23" s="175"/>
      <c r="B23" s="189"/>
      <c r="C23" s="190"/>
      <c r="D23" s="190"/>
      <c r="E23" s="190"/>
      <c r="F23" s="183"/>
      <c r="G23" s="183"/>
      <c r="H23" s="185"/>
      <c r="I23" s="185"/>
      <c r="J23" s="186"/>
      <c r="K23" s="175"/>
    </row>
    <row r="24" spans="1:11" ht="25.5" customHeight="1">
      <c r="A24" s="175"/>
      <c r="B24" s="189"/>
      <c r="C24" s="190"/>
      <c r="D24" s="190"/>
      <c r="E24" s="190"/>
      <c r="F24" s="190"/>
      <c r="G24" s="185"/>
      <c r="H24" s="185"/>
      <c r="I24" s="185"/>
      <c r="J24" s="186"/>
      <c r="K24" s="175"/>
    </row>
    <row r="25" spans="1:11" ht="16.5" customHeight="1">
      <c r="A25" s="175"/>
      <c r="B25" s="187"/>
      <c r="C25" s="185"/>
      <c r="D25" s="185"/>
      <c r="E25" s="185"/>
      <c r="F25" s="183"/>
      <c r="G25" s="185"/>
      <c r="H25" s="185"/>
      <c r="I25" s="185"/>
      <c r="J25" s="186"/>
      <c r="K25" s="175"/>
    </row>
    <row r="26" spans="1:11" ht="25.5" customHeight="1">
      <c r="A26" s="175"/>
      <c r="B26" s="187"/>
      <c r="C26" s="185"/>
      <c r="D26" s="185"/>
      <c r="E26" s="190"/>
      <c r="F26" s="190"/>
      <c r="G26" s="185" t="s">
        <v>324</v>
      </c>
      <c r="H26" s="720"/>
      <c r="I26" s="720"/>
      <c r="J26" s="721"/>
      <c r="K26" s="175"/>
    </row>
    <row r="27" spans="1:11" ht="25.5" customHeight="1">
      <c r="A27" s="175"/>
      <c r="B27" s="187"/>
      <c r="C27" s="185"/>
      <c r="D27" s="185"/>
      <c r="E27" s="190"/>
      <c r="F27" s="190"/>
      <c r="G27" s="185" t="s">
        <v>325</v>
      </c>
      <c r="H27" s="720"/>
      <c r="I27" s="720"/>
      <c r="J27" s="721"/>
      <c r="K27" s="175"/>
    </row>
    <row r="28" spans="1:11" ht="25.5" customHeight="1">
      <c r="A28" s="175"/>
      <c r="B28" s="187"/>
      <c r="C28" s="185"/>
      <c r="D28" s="185"/>
      <c r="E28" s="190"/>
      <c r="F28" s="190"/>
      <c r="G28" s="185" t="s">
        <v>326</v>
      </c>
      <c r="H28" s="720"/>
      <c r="I28" s="720"/>
      <c r="J28" s="721"/>
      <c r="K28" s="175"/>
    </row>
    <row r="29" spans="1:11" ht="25.5" customHeight="1">
      <c r="A29" s="175"/>
      <c r="B29" s="193"/>
      <c r="C29" s="194"/>
      <c r="D29" s="194"/>
      <c r="E29" s="194"/>
      <c r="F29" s="194"/>
      <c r="G29" s="194"/>
      <c r="H29" s="194"/>
      <c r="I29" s="194"/>
      <c r="J29" s="195"/>
      <c r="K29" s="175"/>
    </row>
    <row r="30" ht="13.5">
      <c r="B30" s="174" t="s">
        <v>327</v>
      </c>
    </row>
  </sheetData>
  <sheetProtection/>
  <mergeCells count="24">
    <mergeCell ref="H26:J26"/>
    <mergeCell ref="H27:J27"/>
    <mergeCell ref="E19:J19"/>
    <mergeCell ref="E18:J18"/>
    <mergeCell ref="H28:J28"/>
    <mergeCell ref="E15:J15"/>
    <mergeCell ref="H21:J21"/>
    <mergeCell ref="B11:D11"/>
    <mergeCell ref="E11:J11"/>
    <mergeCell ref="B12:D12"/>
    <mergeCell ref="E12:J12"/>
    <mergeCell ref="B13:D19"/>
    <mergeCell ref="E13:J13"/>
    <mergeCell ref="E17:J17"/>
    <mergeCell ref="E14:J14"/>
    <mergeCell ref="E16:J16"/>
    <mergeCell ref="B9:C9"/>
    <mergeCell ref="D9:J9"/>
    <mergeCell ref="I2:I3"/>
    <mergeCell ref="J2:J3"/>
    <mergeCell ref="B5:J5"/>
    <mergeCell ref="B7:C7"/>
    <mergeCell ref="D7:J8"/>
    <mergeCell ref="H2:H3"/>
  </mergeCells>
  <printOptions horizontalCentered="1" verticalCentered="1"/>
  <pageMargins left="0.7874015748031497" right="0.3937007874015748" top="0.7874015748031497" bottom="0.3937007874015748" header="0.5118110236220472" footer="0.5118110236220472"/>
  <pageSetup horizontalDpi="600" verticalDpi="600" orientation="portrait" paperSize="9" scale="86" r:id="rId2"/>
  <drawing r:id="rId1"/>
</worksheet>
</file>

<file path=xl/worksheets/sheet21.xml><?xml version="1.0" encoding="utf-8"?>
<worksheet xmlns="http://schemas.openxmlformats.org/spreadsheetml/2006/main" xmlns:r="http://schemas.openxmlformats.org/officeDocument/2006/relationships">
  <dimension ref="A1:J26"/>
  <sheetViews>
    <sheetView zoomScalePageLayoutView="0" workbookViewId="0" topLeftCell="A1">
      <selection activeCell="J9" sqref="J9"/>
    </sheetView>
  </sheetViews>
  <sheetFormatPr defaultColWidth="8.796875" defaultRowHeight="15"/>
  <cols>
    <col min="1" max="1" width="2.59765625" style="5" customWidth="1"/>
    <col min="2" max="2" width="17.59765625" style="5" customWidth="1"/>
    <col min="3" max="3" width="2.59765625" style="5" customWidth="1"/>
    <col min="4" max="6" width="8.59765625" style="5" customWidth="1"/>
    <col min="7" max="7" width="6.59765625" style="5" customWidth="1"/>
    <col min="8" max="8" width="8.59765625" style="5" customWidth="1"/>
    <col min="9" max="9" width="5.59765625" style="5" customWidth="1"/>
    <col min="10" max="10" width="10.59765625" style="5" customWidth="1"/>
    <col min="11" max="16384" width="9" style="5" customWidth="1"/>
  </cols>
  <sheetData>
    <row r="1" ht="24" customHeight="1">
      <c r="A1" s="1" t="s">
        <v>106</v>
      </c>
    </row>
    <row r="2" spans="2:8" ht="24" customHeight="1">
      <c r="B2" s="6"/>
      <c r="H2" s="6" t="s">
        <v>412</v>
      </c>
    </row>
    <row r="3" ht="15" customHeight="1"/>
    <row r="4" ht="24" customHeight="1">
      <c r="B4" s="3" t="s">
        <v>124</v>
      </c>
    </row>
    <row r="5" ht="24" customHeight="1">
      <c r="B5" s="3"/>
    </row>
    <row r="6" spans="5:6" ht="24" customHeight="1">
      <c r="E6" s="352" t="s">
        <v>47</v>
      </c>
      <c r="F6" s="9" t="s">
        <v>77</v>
      </c>
    </row>
    <row r="7" spans="5:7" ht="24" customHeight="1">
      <c r="E7" s="352"/>
      <c r="F7" s="8"/>
      <c r="G7" s="58" t="s">
        <v>144</v>
      </c>
    </row>
    <row r="8" spans="5:6" ht="24" customHeight="1">
      <c r="E8" s="352"/>
      <c r="F8" s="9" t="s">
        <v>78</v>
      </c>
    </row>
    <row r="9" spans="5:10" ht="24" customHeight="1">
      <c r="E9" s="352"/>
      <c r="G9" s="58" t="s">
        <v>23</v>
      </c>
      <c r="J9" s="10"/>
    </row>
    <row r="10" ht="24" customHeight="1"/>
    <row r="11" spans="1:10" ht="30" customHeight="1">
      <c r="A11" s="353" t="s">
        <v>107</v>
      </c>
      <c r="B11" s="353"/>
      <c r="C11" s="353"/>
      <c r="D11" s="353"/>
      <c r="E11" s="353"/>
      <c r="F11" s="353"/>
      <c r="G11" s="353"/>
      <c r="H11" s="353"/>
      <c r="I11" s="353"/>
      <c r="J11" s="353"/>
    </row>
    <row r="12" ht="24" customHeight="1"/>
    <row r="13" ht="24" customHeight="1">
      <c r="B13" s="5" t="s">
        <v>204</v>
      </c>
    </row>
    <row r="14" ht="21.75" customHeight="1"/>
    <row r="15" spans="1:10" ht="24" customHeight="1">
      <c r="A15" s="352" t="s">
        <v>25</v>
      </c>
      <c r="B15" s="352"/>
      <c r="C15" s="352"/>
      <c r="D15" s="352"/>
      <c r="E15" s="352"/>
      <c r="F15" s="352"/>
      <c r="G15" s="352"/>
      <c r="H15" s="352"/>
      <c r="I15" s="352"/>
      <c r="J15" s="352"/>
    </row>
    <row r="16" ht="23.25" customHeight="1"/>
    <row r="17" spans="1:10" ht="48" customHeight="1">
      <c r="A17" s="11"/>
      <c r="B17" s="22" t="s">
        <v>104</v>
      </c>
      <c r="C17" s="13"/>
      <c r="D17" s="670" t="s">
        <v>416</v>
      </c>
      <c r="E17" s="671"/>
      <c r="F17" s="671"/>
      <c r="G17" s="671"/>
      <c r="H17" s="671"/>
      <c r="I17" s="671"/>
      <c r="J17" s="672"/>
    </row>
    <row r="18" spans="1:10" ht="48" customHeight="1">
      <c r="A18" s="11"/>
      <c r="B18" s="12" t="s">
        <v>48</v>
      </c>
      <c r="C18" s="13"/>
      <c r="D18" s="667" t="s">
        <v>417</v>
      </c>
      <c r="E18" s="668"/>
      <c r="F18" s="668"/>
      <c r="G18" s="668"/>
      <c r="H18" s="668"/>
      <c r="I18" s="668"/>
      <c r="J18" s="669"/>
    </row>
    <row r="19" spans="1:10" ht="48" customHeight="1">
      <c r="A19" s="11"/>
      <c r="B19" s="12" t="s">
        <v>49</v>
      </c>
      <c r="C19" s="13"/>
      <c r="D19" s="670" t="s">
        <v>195</v>
      </c>
      <c r="E19" s="671"/>
      <c r="F19" s="671"/>
      <c r="G19" s="671"/>
      <c r="H19" s="671"/>
      <c r="I19" s="671"/>
      <c r="J19" s="672"/>
    </row>
    <row r="20" spans="1:10" ht="45" customHeight="1">
      <c r="A20" s="11"/>
      <c r="B20" s="12" t="s">
        <v>52</v>
      </c>
      <c r="C20" s="13"/>
      <c r="D20" s="20" t="s">
        <v>425</v>
      </c>
      <c r="E20" s="15"/>
      <c r="F20" s="20"/>
      <c r="G20" s="21"/>
      <c r="H20" s="21"/>
      <c r="I20" s="21"/>
      <c r="J20" s="13"/>
    </row>
    <row r="21" spans="1:10" ht="24" customHeight="1">
      <c r="A21" s="24"/>
      <c r="B21" s="53"/>
      <c r="C21" s="24"/>
      <c r="D21" s="62"/>
      <c r="E21" s="61"/>
      <c r="F21" s="62"/>
      <c r="G21" s="54"/>
      <c r="H21" s="54"/>
      <c r="I21" s="54"/>
      <c r="J21" s="24"/>
    </row>
    <row r="22" spans="1:10" ht="21" customHeight="1">
      <c r="A22" s="31" t="s">
        <v>108</v>
      </c>
      <c r="B22" s="29"/>
      <c r="C22" s="31"/>
      <c r="D22" s="67"/>
      <c r="E22" s="44"/>
      <c r="F22" s="67"/>
      <c r="G22" s="68"/>
      <c r="H22" s="68"/>
      <c r="I22" s="68"/>
      <c r="J22" s="31"/>
    </row>
    <row r="23" spans="1:10" ht="45" customHeight="1">
      <c r="A23" s="11"/>
      <c r="B23" s="44" t="s">
        <v>53</v>
      </c>
      <c r="C23" s="13"/>
      <c r="D23" s="20" t="s">
        <v>426</v>
      </c>
      <c r="E23" s="15"/>
      <c r="F23" s="20"/>
      <c r="G23" s="21"/>
      <c r="H23" s="21"/>
      <c r="I23" s="21"/>
      <c r="J23" s="13"/>
    </row>
    <row r="24" spans="1:10" ht="45" customHeight="1">
      <c r="A24" s="11"/>
      <c r="B24" s="44" t="s">
        <v>109</v>
      </c>
      <c r="C24" s="13"/>
      <c r="D24" s="20" t="s">
        <v>426</v>
      </c>
      <c r="E24" s="15"/>
      <c r="F24" s="20"/>
      <c r="G24" s="21"/>
      <c r="H24" s="21"/>
      <c r="I24" s="21"/>
      <c r="J24" s="13"/>
    </row>
    <row r="25" spans="1:10" ht="45" customHeight="1">
      <c r="A25" s="11"/>
      <c r="B25" s="44" t="s">
        <v>54</v>
      </c>
      <c r="C25" s="13"/>
      <c r="D25" s="20"/>
      <c r="E25" s="15"/>
      <c r="F25" s="20"/>
      <c r="G25" s="21"/>
      <c r="H25" s="21"/>
      <c r="I25" s="21"/>
      <c r="J25" s="13"/>
    </row>
    <row r="26" spans="1:10" ht="45" customHeight="1">
      <c r="A26" s="28"/>
      <c r="B26" s="44" t="s">
        <v>55</v>
      </c>
      <c r="C26" s="30"/>
      <c r="D26" s="18" t="s">
        <v>56</v>
      </c>
      <c r="E26" s="19"/>
      <c r="F26" s="19"/>
      <c r="G26" s="19"/>
      <c r="H26" s="15"/>
      <c r="I26" s="19"/>
      <c r="J26" s="13"/>
    </row>
  </sheetData>
  <sheetProtection/>
  <mergeCells count="6">
    <mergeCell ref="E6:E9"/>
    <mergeCell ref="D17:J17"/>
    <mergeCell ref="D18:J18"/>
    <mergeCell ref="D19:J19"/>
    <mergeCell ref="A15:J15"/>
    <mergeCell ref="A11:J11"/>
  </mergeCells>
  <printOptions/>
  <pageMargins left="0.89" right="0.39" top="0.78" bottom="0.47" header="0.512" footer="0.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tabColor rgb="FFFF0000"/>
  </sheetPr>
  <dimension ref="A1:J26"/>
  <sheetViews>
    <sheetView zoomScalePageLayoutView="0" workbookViewId="0" topLeftCell="A1">
      <selection activeCell="J9" sqref="J9"/>
    </sheetView>
  </sheetViews>
  <sheetFormatPr defaultColWidth="8.796875" defaultRowHeight="15"/>
  <cols>
    <col min="1" max="1" width="2.59765625" style="5" customWidth="1"/>
    <col min="2" max="2" width="17.59765625" style="5" customWidth="1"/>
    <col min="3" max="3" width="2.59765625" style="5" customWidth="1"/>
    <col min="4" max="6" width="8.59765625" style="5" customWidth="1"/>
    <col min="7" max="7" width="6.59765625" style="5" customWidth="1"/>
    <col min="8" max="8" width="8.59765625" style="5" customWidth="1"/>
    <col min="9" max="9" width="5.59765625" style="5" customWidth="1"/>
    <col min="10" max="10" width="10.59765625" style="5" customWidth="1"/>
    <col min="11" max="16384" width="9" style="5" customWidth="1"/>
  </cols>
  <sheetData>
    <row r="1" ht="24" customHeight="1">
      <c r="A1" s="1" t="s">
        <v>106</v>
      </c>
    </row>
    <row r="2" spans="2:8" ht="24" customHeight="1">
      <c r="B2" s="6"/>
      <c r="H2" s="6" t="s">
        <v>408</v>
      </c>
    </row>
    <row r="3" ht="15" customHeight="1"/>
    <row r="4" ht="24" customHeight="1">
      <c r="B4" s="3" t="s">
        <v>145</v>
      </c>
    </row>
    <row r="5" ht="24" customHeight="1">
      <c r="B5" s="3"/>
    </row>
    <row r="6" spans="5:6" ht="24" customHeight="1">
      <c r="E6" s="352" t="s">
        <v>47</v>
      </c>
      <c r="F6" s="9" t="s">
        <v>77</v>
      </c>
    </row>
    <row r="7" spans="5:6" ht="24" customHeight="1">
      <c r="E7" s="352"/>
      <c r="F7" s="8"/>
    </row>
    <row r="8" spans="5:6" ht="24" customHeight="1">
      <c r="E8" s="352"/>
      <c r="F8" s="9" t="s">
        <v>78</v>
      </c>
    </row>
    <row r="9" spans="5:10" ht="24" customHeight="1">
      <c r="E9" s="352"/>
      <c r="F9" s="5" t="s">
        <v>584</v>
      </c>
      <c r="J9" s="10"/>
    </row>
    <row r="10" ht="24" customHeight="1"/>
    <row r="11" spans="1:10" ht="30" customHeight="1">
      <c r="A11" s="353" t="s">
        <v>107</v>
      </c>
      <c r="B11" s="353"/>
      <c r="C11" s="353"/>
      <c r="D11" s="353"/>
      <c r="E11" s="353"/>
      <c r="F11" s="353"/>
      <c r="G11" s="353"/>
      <c r="H11" s="353"/>
      <c r="I11" s="353"/>
      <c r="J11" s="353"/>
    </row>
    <row r="12" ht="24" customHeight="1"/>
    <row r="13" ht="24" customHeight="1">
      <c r="B13" s="5" t="s">
        <v>204</v>
      </c>
    </row>
    <row r="14" ht="21.75" customHeight="1"/>
    <row r="15" spans="1:10" ht="24" customHeight="1">
      <c r="A15" s="352" t="s">
        <v>25</v>
      </c>
      <c r="B15" s="352"/>
      <c r="C15" s="352"/>
      <c r="D15" s="352"/>
      <c r="E15" s="352"/>
      <c r="F15" s="352"/>
      <c r="G15" s="352"/>
      <c r="H15" s="352"/>
      <c r="I15" s="352"/>
      <c r="J15" s="352"/>
    </row>
    <row r="16" ht="23.25" customHeight="1"/>
    <row r="17" spans="1:10" ht="48" customHeight="1">
      <c r="A17" s="11"/>
      <c r="B17" s="22" t="s">
        <v>104</v>
      </c>
      <c r="C17" s="13"/>
      <c r="D17" s="11" t="s">
        <v>427</v>
      </c>
      <c r="E17" s="19"/>
      <c r="F17" s="19"/>
      <c r="G17" s="19"/>
      <c r="H17" s="19"/>
      <c r="I17" s="19"/>
      <c r="J17" s="13"/>
    </row>
    <row r="18" spans="1:10" ht="48" customHeight="1">
      <c r="A18" s="11"/>
      <c r="B18" s="12" t="s">
        <v>48</v>
      </c>
      <c r="C18" s="13"/>
      <c r="D18" s="18"/>
      <c r="E18" s="15"/>
      <c r="F18" s="15"/>
      <c r="G18" s="15"/>
      <c r="H18" s="15"/>
      <c r="I18" s="15"/>
      <c r="J18" s="138"/>
    </row>
    <row r="19" spans="1:10" ht="48" customHeight="1">
      <c r="A19" s="11"/>
      <c r="B19" s="12" t="s">
        <v>49</v>
      </c>
      <c r="C19" s="13"/>
      <c r="D19" s="11"/>
      <c r="E19" s="19"/>
      <c r="F19" s="19"/>
      <c r="G19" s="19"/>
      <c r="H19" s="19"/>
      <c r="I19" s="19"/>
      <c r="J19" s="13"/>
    </row>
    <row r="20" spans="1:10" ht="45" customHeight="1">
      <c r="A20" s="11"/>
      <c r="B20" s="12" t="s">
        <v>52</v>
      </c>
      <c r="C20" s="13"/>
      <c r="D20" s="20" t="s">
        <v>426</v>
      </c>
      <c r="E20" s="15"/>
      <c r="F20" s="20"/>
      <c r="G20" s="21"/>
      <c r="H20" s="21"/>
      <c r="I20" s="21"/>
      <c r="J20" s="13"/>
    </row>
    <row r="21" spans="1:10" ht="24" customHeight="1">
      <c r="A21" s="24"/>
      <c r="B21" s="53"/>
      <c r="C21" s="24"/>
      <c r="D21" s="62"/>
      <c r="E21" s="61"/>
      <c r="F21" s="62"/>
      <c r="G21" s="54"/>
      <c r="H21" s="54"/>
      <c r="I21" s="54"/>
      <c r="J21" s="24"/>
    </row>
    <row r="22" spans="1:10" ht="21" customHeight="1">
      <c r="A22" s="31" t="s">
        <v>108</v>
      </c>
      <c r="B22" s="29"/>
      <c r="C22" s="31"/>
      <c r="D22" s="67"/>
      <c r="E22" s="44"/>
      <c r="F22" s="67"/>
      <c r="G22" s="68"/>
      <c r="H22" s="68"/>
      <c r="I22" s="68"/>
      <c r="J22" s="31"/>
    </row>
    <row r="23" spans="1:10" ht="45" customHeight="1">
      <c r="A23" s="11"/>
      <c r="B23" s="44" t="s">
        <v>53</v>
      </c>
      <c r="C23" s="13"/>
      <c r="D23" s="20" t="s">
        <v>426</v>
      </c>
      <c r="E23" s="15"/>
      <c r="F23" s="20"/>
      <c r="G23" s="21"/>
      <c r="H23" s="21"/>
      <c r="I23" s="21"/>
      <c r="J23" s="13"/>
    </row>
    <row r="24" spans="1:10" ht="45" customHeight="1">
      <c r="A24" s="11"/>
      <c r="B24" s="44" t="s">
        <v>109</v>
      </c>
      <c r="C24" s="13"/>
      <c r="D24" s="20" t="s">
        <v>426</v>
      </c>
      <c r="E24" s="15"/>
      <c r="F24" s="20"/>
      <c r="G24" s="21"/>
      <c r="H24" s="21"/>
      <c r="I24" s="21"/>
      <c r="J24" s="13"/>
    </row>
    <row r="25" spans="1:10" ht="45" customHeight="1">
      <c r="A25" s="11"/>
      <c r="B25" s="44" t="s">
        <v>54</v>
      </c>
      <c r="C25" s="13"/>
      <c r="D25" s="20"/>
      <c r="E25" s="15"/>
      <c r="F25" s="20"/>
      <c r="G25" s="21"/>
      <c r="H25" s="21"/>
      <c r="I25" s="21"/>
      <c r="J25" s="13"/>
    </row>
    <row r="26" spans="1:10" ht="45" customHeight="1">
      <c r="A26" s="28"/>
      <c r="B26" s="44" t="s">
        <v>55</v>
      </c>
      <c r="C26" s="30"/>
      <c r="D26" s="18" t="s">
        <v>56</v>
      </c>
      <c r="E26" s="19"/>
      <c r="F26" s="19"/>
      <c r="G26" s="19"/>
      <c r="H26" s="15"/>
      <c r="I26" s="19"/>
      <c r="J26" s="13"/>
    </row>
  </sheetData>
  <sheetProtection/>
  <mergeCells count="3">
    <mergeCell ref="A15:J15"/>
    <mergeCell ref="A11:J11"/>
    <mergeCell ref="E6:E9"/>
  </mergeCells>
  <printOptions/>
  <pageMargins left="0.89" right="0.39" top="0.78" bottom="0.47" header="0.512" footer="0.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J49"/>
  <sheetViews>
    <sheetView view="pageBreakPreview" zoomScaleSheetLayoutView="100" zoomScalePageLayoutView="0" workbookViewId="0" topLeftCell="A1">
      <selection activeCell="J9" sqref="J9"/>
    </sheetView>
  </sheetViews>
  <sheetFormatPr defaultColWidth="8.796875" defaultRowHeight="15"/>
  <cols>
    <col min="1" max="10" width="8.09765625" style="5" customWidth="1"/>
    <col min="11" max="16384" width="9" style="5" customWidth="1"/>
  </cols>
  <sheetData>
    <row r="1" spans="1:10" ht="30" customHeight="1">
      <c r="A1" s="353" t="s">
        <v>404</v>
      </c>
      <c r="B1" s="353"/>
      <c r="C1" s="353"/>
      <c r="D1" s="353"/>
      <c r="E1" s="353"/>
      <c r="F1" s="353"/>
      <c r="G1" s="353"/>
      <c r="H1" s="353"/>
      <c r="I1" s="353"/>
      <c r="J1" s="353"/>
    </row>
    <row r="2" spans="1:10" ht="21" customHeight="1">
      <c r="A2" s="724" t="s">
        <v>110</v>
      </c>
      <c r="B2" s="724"/>
      <c r="C2" s="724"/>
      <c r="D2" s="724"/>
      <c r="E2" s="724"/>
      <c r="F2" s="724"/>
      <c r="G2" s="724"/>
      <c r="H2" s="724"/>
      <c r="I2" s="724"/>
      <c r="J2" s="724"/>
    </row>
    <row r="3" ht="15" thickBot="1"/>
    <row r="4" spans="1:10" s="1" customFormat="1" ht="30" customHeight="1">
      <c r="A4" s="725" t="s">
        <v>111</v>
      </c>
      <c r="B4" s="726"/>
      <c r="C4" s="740" t="s">
        <v>428</v>
      </c>
      <c r="D4" s="740"/>
      <c r="E4" s="740"/>
      <c r="F4" s="726" t="s">
        <v>112</v>
      </c>
      <c r="G4" s="726"/>
      <c r="H4" s="741" t="s">
        <v>194</v>
      </c>
      <c r="I4" s="741"/>
      <c r="J4" s="742"/>
    </row>
    <row r="5" spans="1:10" s="1" customFormat="1" ht="30" customHeight="1">
      <c r="A5" s="732" t="s">
        <v>113</v>
      </c>
      <c r="B5" s="733"/>
      <c r="C5" s="727" t="s">
        <v>169</v>
      </c>
      <c r="D5" s="727"/>
      <c r="E5" s="727"/>
      <c r="F5" s="727"/>
      <c r="G5" s="727"/>
      <c r="H5" s="727"/>
      <c r="I5" s="727"/>
      <c r="J5" s="728"/>
    </row>
    <row r="6" spans="1:10" s="1" customFormat="1" ht="30" customHeight="1">
      <c r="A6" s="732" t="s">
        <v>114</v>
      </c>
      <c r="B6" s="733"/>
      <c r="C6" s="727" t="s">
        <v>170</v>
      </c>
      <c r="D6" s="727"/>
      <c r="E6" s="727"/>
      <c r="F6" s="727"/>
      <c r="G6" s="727"/>
      <c r="H6" s="727"/>
      <c r="I6" s="727"/>
      <c r="J6" s="728"/>
    </row>
    <row r="7" spans="1:10" s="1" customFormat="1" ht="30" customHeight="1">
      <c r="A7" s="732" t="s">
        <v>115</v>
      </c>
      <c r="B7" s="733"/>
      <c r="C7" s="727" t="s">
        <v>116</v>
      </c>
      <c r="D7" s="727"/>
      <c r="E7" s="727"/>
      <c r="F7" s="727"/>
      <c r="G7" s="727"/>
      <c r="H7" s="727"/>
      <c r="I7" s="727"/>
      <c r="J7" s="728"/>
    </row>
    <row r="8" spans="1:10" s="1" customFormat="1" ht="30" customHeight="1">
      <c r="A8" s="732" t="s">
        <v>117</v>
      </c>
      <c r="B8" s="733"/>
      <c r="C8" s="727" t="s">
        <v>118</v>
      </c>
      <c r="D8" s="727"/>
      <c r="E8" s="727"/>
      <c r="F8" s="727"/>
      <c r="G8" s="727"/>
      <c r="H8" s="727"/>
      <c r="I8" s="727"/>
      <c r="J8" s="728"/>
    </row>
    <row r="9" spans="1:10" s="1" customFormat="1" ht="30" customHeight="1" thickBot="1">
      <c r="A9" s="738" t="s">
        <v>119</v>
      </c>
      <c r="B9" s="739"/>
      <c r="C9" s="729" t="s">
        <v>429</v>
      </c>
      <c r="D9" s="730"/>
      <c r="E9" s="730"/>
      <c r="F9" s="730"/>
      <c r="G9" s="730"/>
      <c r="H9" s="730"/>
      <c r="I9" s="730"/>
      <c r="J9" s="731"/>
    </row>
    <row r="10" s="1" customFormat="1" ht="18" customHeight="1"/>
    <row r="11" spans="1:10" s="1" customFormat="1" ht="24" customHeight="1" thickBot="1">
      <c r="A11" s="734" t="s">
        <v>120</v>
      </c>
      <c r="B11" s="734"/>
      <c r="C11" s="734"/>
      <c r="D11" s="734"/>
      <c r="E11" s="734"/>
      <c r="F11" s="734"/>
      <c r="G11" s="734"/>
      <c r="H11" s="734"/>
      <c r="I11" s="734"/>
      <c r="J11" s="734"/>
    </row>
    <row r="12" spans="1:10" s="1" customFormat="1" ht="13.5">
      <c r="A12" s="69"/>
      <c r="B12" s="70"/>
      <c r="C12" s="70"/>
      <c r="D12" s="70"/>
      <c r="E12" s="70"/>
      <c r="F12" s="70"/>
      <c r="G12" s="70"/>
      <c r="H12" s="70"/>
      <c r="I12" s="70"/>
      <c r="J12" s="71"/>
    </row>
    <row r="13" spans="1:10" s="1" customFormat="1" ht="13.5">
      <c r="A13" s="72"/>
      <c r="B13" s="73"/>
      <c r="C13" s="73"/>
      <c r="D13" s="73"/>
      <c r="E13" s="73"/>
      <c r="F13" s="73"/>
      <c r="G13" s="73"/>
      <c r="H13" s="73"/>
      <c r="I13" s="73"/>
      <c r="J13" s="74"/>
    </row>
    <row r="14" spans="1:10" s="1" customFormat="1" ht="13.5">
      <c r="A14" s="72"/>
      <c r="B14" s="73"/>
      <c r="C14" s="73"/>
      <c r="D14" s="73"/>
      <c r="E14" s="73"/>
      <c r="F14" s="73"/>
      <c r="G14" s="73"/>
      <c r="H14" s="73"/>
      <c r="I14" s="73"/>
      <c r="J14" s="74"/>
    </row>
    <row r="15" spans="1:10" s="1" customFormat="1" ht="13.5">
      <c r="A15" s="72"/>
      <c r="B15" s="73"/>
      <c r="C15" s="73"/>
      <c r="D15" s="73"/>
      <c r="E15" s="73"/>
      <c r="F15" s="73"/>
      <c r="G15" s="73"/>
      <c r="H15" s="73"/>
      <c r="I15" s="73"/>
      <c r="J15" s="74"/>
    </row>
    <row r="16" spans="1:10" s="1" customFormat="1" ht="13.5">
      <c r="A16" s="72"/>
      <c r="B16" s="73"/>
      <c r="C16" s="73"/>
      <c r="D16" s="73"/>
      <c r="E16" s="73"/>
      <c r="F16" s="73"/>
      <c r="G16" s="73"/>
      <c r="H16" s="73"/>
      <c r="I16" s="73"/>
      <c r="J16" s="74"/>
    </row>
    <row r="17" spans="1:10" s="1" customFormat="1" ht="13.5">
      <c r="A17" s="72"/>
      <c r="B17" s="73"/>
      <c r="C17" s="73"/>
      <c r="D17" s="73"/>
      <c r="E17" s="73"/>
      <c r="F17" s="73"/>
      <c r="G17" s="73"/>
      <c r="H17" s="73"/>
      <c r="I17" s="73"/>
      <c r="J17" s="74"/>
    </row>
    <row r="18" spans="1:10" s="1" customFormat="1" ht="13.5">
      <c r="A18" s="72"/>
      <c r="B18" s="73"/>
      <c r="C18" s="73"/>
      <c r="D18" s="73"/>
      <c r="E18" s="73"/>
      <c r="F18" s="73"/>
      <c r="G18" s="73"/>
      <c r="H18" s="73"/>
      <c r="I18" s="73"/>
      <c r="J18" s="74"/>
    </row>
    <row r="19" spans="1:10" s="1" customFormat="1" ht="13.5">
      <c r="A19" s="72"/>
      <c r="B19" s="73"/>
      <c r="C19" s="73"/>
      <c r="D19" s="73"/>
      <c r="E19" s="73"/>
      <c r="F19" s="73"/>
      <c r="G19" s="73"/>
      <c r="H19" s="73"/>
      <c r="I19" s="73"/>
      <c r="J19" s="74"/>
    </row>
    <row r="20" spans="1:10" s="1" customFormat="1" ht="13.5">
      <c r="A20" s="72"/>
      <c r="B20" s="73"/>
      <c r="C20" s="73"/>
      <c r="D20" s="73"/>
      <c r="E20" s="73"/>
      <c r="F20" s="73"/>
      <c r="G20" s="73"/>
      <c r="H20" s="73"/>
      <c r="I20" s="73"/>
      <c r="J20" s="74"/>
    </row>
    <row r="21" spans="1:10" s="1" customFormat="1" ht="13.5">
      <c r="A21" s="72"/>
      <c r="B21" s="73"/>
      <c r="C21" s="73"/>
      <c r="D21" s="73"/>
      <c r="E21" s="73"/>
      <c r="F21" s="73"/>
      <c r="G21" s="73"/>
      <c r="H21" s="73"/>
      <c r="I21" s="73"/>
      <c r="J21" s="74"/>
    </row>
    <row r="22" spans="1:10" s="1" customFormat="1" ht="13.5">
      <c r="A22" s="72"/>
      <c r="B22" s="73"/>
      <c r="C22" s="73"/>
      <c r="D22" s="73"/>
      <c r="E22" s="73"/>
      <c r="F22" s="73"/>
      <c r="G22" s="73"/>
      <c r="H22" s="73"/>
      <c r="I22" s="73"/>
      <c r="J22" s="74"/>
    </row>
    <row r="23" spans="1:10" s="1" customFormat="1" ht="13.5">
      <c r="A23" s="72"/>
      <c r="B23" s="73"/>
      <c r="C23" s="73"/>
      <c r="D23" s="73"/>
      <c r="E23" s="73"/>
      <c r="F23" s="73"/>
      <c r="G23" s="73"/>
      <c r="H23" s="73"/>
      <c r="I23" s="73"/>
      <c r="J23" s="74"/>
    </row>
    <row r="24" spans="1:10" s="1" customFormat="1" ht="13.5">
      <c r="A24" s="72"/>
      <c r="B24" s="73"/>
      <c r="C24" s="73"/>
      <c r="D24" s="73"/>
      <c r="E24" s="73"/>
      <c r="F24" s="73"/>
      <c r="G24" s="73"/>
      <c r="H24" s="73"/>
      <c r="I24" s="73"/>
      <c r="J24" s="74"/>
    </row>
    <row r="25" spans="1:10" s="1" customFormat="1" ht="13.5">
      <c r="A25" s="72"/>
      <c r="B25" s="73"/>
      <c r="C25" s="73"/>
      <c r="D25" s="73"/>
      <c r="E25" s="73"/>
      <c r="F25" s="73"/>
      <c r="G25" s="73"/>
      <c r="H25" s="73"/>
      <c r="I25" s="73"/>
      <c r="J25" s="74"/>
    </row>
    <row r="26" spans="1:10" s="1" customFormat="1" ht="13.5">
      <c r="A26" s="72"/>
      <c r="B26" s="73"/>
      <c r="C26" s="73"/>
      <c r="D26" s="73"/>
      <c r="E26" s="73"/>
      <c r="F26" s="73"/>
      <c r="G26" s="73"/>
      <c r="H26" s="73"/>
      <c r="I26" s="73"/>
      <c r="J26" s="74"/>
    </row>
    <row r="27" spans="1:10" s="1" customFormat="1" ht="13.5">
      <c r="A27" s="72"/>
      <c r="B27" s="73"/>
      <c r="C27" s="73"/>
      <c r="D27" s="73"/>
      <c r="E27" s="73"/>
      <c r="F27" s="73"/>
      <c r="G27" s="73"/>
      <c r="H27" s="73"/>
      <c r="I27" s="73"/>
      <c r="J27" s="74"/>
    </row>
    <row r="28" spans="1:10" s="1" customFormat="1" ht="13.5">
      <c r="A28" s="72"/>
      <c r="B28" s="73"/>
      <c r="C28" s="73"/>
      <c r="D28" s="73"/>
      <c r="E28" s="73"/>
      <c r="F28" s="73"/>
      <c r="G28" s="73"/>
      <c r="H28" s="73"/>
      <c r="I28" s="73"/>
      <c r="J28" s="74"/>
    </row>
    <row r="29" spans="1:10" s="1" customFormat="1" ht="24" customHeight="1" thickBot="1">
      <c r="A29" s="75"/>
      <c r="B29" s="76"/>
      <c r="C29" s="76"/>
      <c r="D29" s="76"/>
      <c r="E29" s="735" t="s">
        <v>121</v>
      </c>
      <c r="F29" s="735"/>
      <c r="G29" s="736" t="s">
        <v>171</v>
      </c>
      <c r="H29" s="736"/>
      <c r="I29" s="736"/>
      <c r="J29" s="737"/>
    </row>
    <row r="30" s="1" customFormat="1" ht="18" customHeight="1"/>
    <row r="31" spans="1:10" s="1" customFormat="1" ht="24" customHeight="1" thickBot="1">
      <c r="A31" s="734" t="s">
        <v>122</v>
      </c>
      <c r="B31" s="734"/>
      <c r="C31" s="734"/>
      <c r="D31" s="734"/>
      <c r="E31" s="734"/>
      <c r="F31" s="734"/>
      <c r="G31" s="734"/>
      <c r="H31" s="734"/>
      <c r="I31" s="734"/>
      <c r="J31" s="734"/>
    </row>
    <row r="32" spans="1:10" s="1" customFormat="1" ht="13.5">
      <c r="A32" s="69"/>
      <c r="B32" s="70"/>
      <c r="C32" s="70"/>
      <c r="D32" s="70"/>
      <c r="E32" s="70"/>
      <c r="F32" s="70"/>
      <c r="G32" s="70"/>
      <c r="H32" s="70"/>
      <c r="I32" s="70"/>
      <c r="J32" s="71"/>
    </row>
    <row r="33" spans="1:10" s="1" customFormat="1" ht="13.5">
      <c r="A33" s="72"/>
      <c r="B33" s="73"/>
      <c r="C33" s="73"/>
      <c r="D33" s="73"/>
      <c r="E33" s="73"/>
      <c r="F33" s="73"/>
      <c r="G33" s="73"/>
      <c r="H33" s="73"/>
      <c r="I33" s="73"/>
      <c r="J33" s="74"/>
    </row>
    <row r="34" spans="1:10" s="1" customFormat="1" ht="13.5">
      <c r="A34" s="72"/>
      <c r="B34" s="73"/>
      <c r="C34" s="73"/>
      <c r="D34" s="73"/>
      <c r="E34" s="73"/>
      <c r="F34" s="73"/>
      <c r="G34" s="73"/>
      <c r="H34" s="73"/>
      <c r="I34" s="73"/>
      <c r="J34" s="74"/>
    </row>
    <row r="35" spans="1:10" s="1" customFormat="1" ht="13.5">
      <c r="A35" s="72"/>
      <c r="B35" s="73"/>
      <c r="C35" s="73"/>
      <c r="D35" s="73"/>
      <c r="E35" s="73"/>
      <c r="F35" s="73"/>
      <c r="G35" s="73"/>
      <c r="H35" s="73"/>
      <c r="I35" s="73"/>
      <c r="J35" s="74"/>
    </row>
    <row r="36" spans="1:10" s="1" customFormat="1" ht="13.5">
      <c r="A36" s="72"/>
      <c r="B36" s="73"/>
      <c r="C36" s="73"/>
      <c r="D36" s="73"/>
      <c r="E36" s="73"/>
      <c r="F36" s="73"/>
      <c r="G36" s="73"/>
      <c r="H36" s="73"/>
      <c r="I36" s="73"/>
      <c r="J36" s="74"/>
    </row>
    <row r="37" spans="1:10" s="1" customFormat="1" ht="13.5">
      <c r="A37" s="72"/>
      <c r="B37" s="73"/>
      <c r="C37" s="73"/>
      <c r="D37" s="73"/>
      <c r="E37" s="73"/>
      <c r="F37" s="73"/>
      <c r="G37" s="73"/>
      <c r="H37" s="73"/>
      <c r="I37" s="73"/>
      <c r="J37" s="74"/>
    </row>
    <row r="38" spans="1:10" s="1" customFormat="1" ht="13.5">
      <c r="A38" s="72"/>
      <c r="B38" s="73"/>
      <c r="C38" s="73"/>
      <c r="D38" s="73"/>
      <c r="E38" s="73"/>
      <c r="F38" s="73"/>
      <c r="G38" s="73"/>
      <c r="H38" s="73"/>
      <c r="I38" s="73"/>
      <c r="J38" s="74"/>
    </row>
    <row r="39" spans="1:10" s="1" customFormat="1" ht="13.5">
      <c r="A39" s="72"/>
      <c r="B39" s="73"/>
      <c r="C39" s="73"/>
      <c r="D39" s="73"/>
      <c r="E39" s="73"/>
      <c r="F39" s="73"/>
      <c r="G39" s="73"/>
      <c r="H39" s="73"/>
      <c r="I39" s="73"/>
      <c r="J39" s="74"/>
    </row>
    <row r="40" spans="1:10" s="1" customFormat="1" ht="13.5">
      <c r="A40" s="72"/>
      <c r="B40" s="73"/>
      <c r="C40" s="73"/>
      <c r="D40" s="73"/>
      <c r="E40" s="73"/>
      <c r="F40" s="73"/>
      <c r="G40" s="73"/>
      <c r="H40" s="73"/>
      <c r="I40" s="73"/>
      <c r="J40" s="74"/>
    </row>
    <row r="41" spans="1:10" ht="14.25">
      <c r="A41" s="72"/>
      <c r="B41" s="73"/>
      <c r="C41" s="73"/>
      <c r="D41" s="73"/>
      <c r="E41" s="73"/>
      <c r="F41" s="73"/>
      <c r="G41" s="73"/>
      <c r="H41" s="73"/>
      <c r="I41" s="73"/>
      <c r="J41" s="74"/>
    </row>
    <row r="42" spans="1:10" ht="14.25">
      <c r="A42" s="72"/>
      <c r="B42" s="73"/>
      <c r="C42" s="73"/>
      <c r="D42" s="73"/>
      <c r="E42" s="73"/>
      <c r="F42" s="73"/>
      <c r="G42" s="73"/>
      <c r="H42" s="73"/>
      <c r="I42" s="73"/>
      <c r="J42" s="74"/>
    </row>
    <row r="43" spans="1:10" ht="14.25">
      <c r="A43" s="72"/>
      <c r="B43" s="73"/>
      <c r="C43" s="73"/>
      <c r="D43" s="73"/>
      <c r="E43" s="73"/>
      <c r="F43" s="73"/>
      <c r="G43" s="73"/>
      <c r="H43" s="73"/>
      <c r="I43" s="73"/>
      <c r="J43" s="74"/>
    </row>
    <row r="44" spans="1:10" ht="14.25">
      <c r="A44" s="72"/>
      <c r="B44" s="73"/>
      <c r="C44" s="73"/>
      <c r="D44" s="73"/>
      <c r="E44" s="73"/>
      <c r="F44" s="73"/>
      <c r="G44" s="73"/>
      <c r="H44" s="73"/>
      <c r="I44" s="73"/>
      <c r="J44" s="74"/>
    </row>
    <row r="45" spans="1:10" ht="14.25">
      <c r="A45" s="72"/>
      <c r="B45" s="73"/>
      <c r="C45" s="73"/>
      <c r="D45" s="73"/>
      <c r="E45" s="73"/>
      <c r="F45" s="73"/>
      <c r="G45" s="73"/>
      <c r="H45" s="73"/>
      <c r="I45" s="73"/>
      <c r="J45" s="74"/>
    </row>
    <row r="46" spans="1:10" ht="14.25">
      <c r="A46" s="72"/>
      <c r="B46" s="73"/>
      <c r="C46" s="73"/>
      <c r="D46" s="73"/>
      <c r="E46" s="73"/>
      <c r="F46" s="73"/>
      <c r="G46" s="73"/>
      <c r="H46" s="73"/>
      <c r="I46" s="73"/>
      <c r="J46" s="74"/>
    </row>
    <row r="47" spans="1:10" ht="14.25">
      <c r="A47" s="72"/>
      <c r="B47" s="73"/>
      <c r="C47" s="73"/>
      <c r="D47" s="73"/>
      <c r="E47" s="73"/>
      <c r="F47" s="73"/>
      <c r="G47" s="73"/>
      <c r="H47" s="73"/>
      <c r="I47" s="73"/>
      <c r="J47" s="74"/>
    </row>
    <row r="48" spans="1:10" ht="14.25">
      <c r="A48" s="72"/>
      <c r="B48" s="73"/>
      <c r="C48" s="73"/>
      <c r="D48" s="73"/>
      <c r="E48" s="73"/>
      <c r="F48" s="73"/>
      <c r="G48" s="73"/>
      <c r="H48" s="73"/>
      <c r="I48" s="73"/>
      <c r="J48" s="74"/>
    </row>
    <row r="49" spans="1:10" ht="24" customHeight="1" thickBot="1">
      <c r="A49" s="75"/>
      <c r="B49" s="76"/>
      <c r="C49" s="76"/>
      <c r="D49" s="76"/>
      <c r="E49" s="77"/>
      <c r="F49" s="77"/>
      <c r="G49" s="78"/>
      <c r="H49" s="78"/>
      <c r="I49" s="78"/>
      <c r="J49" s="79"/>
    </row>
  </sheetData>
  <sheetProtection/>
  <mergeCells count="20">
    <mergeCell ref="A11:J11"/>
    <mergeCell ref="A31:J31"/>
    <mergeCell ref="E29:F29"/>
    <mergeCell ref="G29:J29"/>
    <mergeCell ref="A9:B9"/>
    <mergeCell ref="C4:E4"/>
    <mergeCell ref="H4:J4"/>
    <mergeCell ref="C5:J5"/>
    <mergeCell ref="C6:J6"/>
    <mergeCell ref="C7:J7"/>
    <mergeCell ref="A1:J1"/>
    <mergeCell ref="A2:J2"/>
    <mergeCell ref="A4:B4"/>
    <mergeCell ref="F4:G4"/>
    <mergeCell ref="C8:J8"/>
    <mergeCell ref="C9:J9"/>
    <mergeCell ref="A5:B5"/>
    <mergeCell ref="A6:B6"/>
    <mergeCell ref="A7:B7"/>
    <mergeCell ref="A8:B8"/>
  </mergeCells>
  <printOptions/>
  <pageMargins left="0.75" right="0.38" top="0.38" bottom="0.35" header="0.31" footer="0.21"/>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49"/>
  <sheetViews>
    <sheetView zoomScalePageLayoutView="0" workbookViewId="0" topLeftCell="A1">
      <selection activeCell="J9" sqref="J9"/>
    </sheetView>
  </sheetViews>
  <sheetFormatPr defaultColWidth="8.796875" defaultRowHeight="15"/>
  <cols>
    <col min="1" max="10" width="8.09765625" style="5" customWidth="1"/>
    <col min="11" max="16384" width="9" style="5" customWidth="1"/>
  </cols>
  <sheetData>
    <row r="1" spans="1:10" ht="30" customHeight="1">
      <c r="A1" s="353" t="s">
        <v>404</v>
      </c>
      <c r="B1" s="353"/>
      <c r="C1" s="353"/>
      <c r="D1" s="353"/>
      <c r="E1" s="353"/>
      <c r="F1" s="353"/>
      <c r="G1" s="353"/>
      <c r="H1" s="353"/>
      <c r="I1" s="353"/>
      <c r="J1" s="353"/>
    </row>
    <row r="2" spans="1:10" ht="21" customHeight="1">
      <c r="A2" s="747" t="s">
        <v>110</v>
      </c>
      <c r="B2" s="747"/>
      <c r="C2" s="747"/>
      <c r="D2" s="747"/>
      <c r="E2" s="747"/>
      <c r="F2" s="747"/>
      <c r="G2" s="747"/>
      <c r="H2" s="747"/>
      <c r="I2" s="747"/>
      <c r="J2" s="747"/>
    </row>
    <row r="3" ht="15" thickBot="1"/>
    <row r="4" spans="1:10" s="1" customFormat="1" ht="30" customHeight="1">
      <c r="A4" s="725" t="s">
        <v>111</v>
      </c>
      <c r="B4" s="726"/>
      <c r="C4" s="740" t="s">
        <v>430</v>
      </c>
      <c r="D4" s="740"/>
      <c r="E4" s="740"/>
      <c r="F4" s="726" t="s">
        <v>112</v>
      </c>
      <c r="G4" s="726"/>
      <c r="H4" s="741" t="s">
        <v>272</v>
      </c>
      <c r="I4" s="741"/>
      <c r="J4" s="742"/>
    </row>
    <row r="5" spans="1:10" s="1" customFormat="1" ht="30" customHeight="1">
      <c r="A5" s="732" t="s">
        <v>113</v>
      </c>
      <c r="B5" s="733"/>
      <c r="C5" s="743"/>
      <c r="D5" s="743"/>
      <c r="E5" s="743"/>
      <c r="F5" s="743"/>
      <c r="G5" s="743"/>
      <c r="H5" s="743"/>
      <c r="I5" s="743"/>
      <c r="J5" s="744"/>
    </row>
    <row r="6" spans="1:10" s="1" customFormat="1" ht="30" customHeight="1">
      <c r="A6" s="732" t="s">
        <v>114</v>
      </c>
      <c r="B6" s="733"/>
      <c r="C6" s="743"/>
      <c r="D6" s="743"/>
      <c r="E6" s="743"/>
      <c r="F6" s="743"/>
      <c r="G6" s="743"/>
      <c r="H6" s="743"/>
      <c r="I6" s="743"/>
      <c r="J6" s="744"/>
    </row>
    <row r="7" spans="1:10" s="1" customFormat="1" ht="30" customHeight="1">
      <c r="A7" s="732" t="s">
        <v>115</v>
      </c>
      <c r="B7" s="733"/>
      <c r="C7" s="743"/>
      <c r="D7" s="743"/>
      <c r="E7" s="743"/>
      <c r="F7" s="743"/>
      <c r="G7" s="743"/>
      <c r="H7" s="743"/>
      <c r="I7" s="743"/>
      <c r="J7" s="744"/>
    </row>
    <row r="8" spans="1:10" s="1" customFormat="1" ht="30" customHeight="1">
      <c r="A8" s="732" t="s">
        <v>117</v>
      </c>
      <c r="B8" s="733"/>
      <c r="C8" s="743"/>
      <c r="D8" s="743"/>
      <c r="E8" s="743"/>
      <c r="F8" s="743"/>
      <c r="G8" s="743"/>
      <c r="H8" s="743"/>
      <c r="I8" s="743"/>
      <c r="J8" s="744"/>
    </row>
    <row r="9" spans="1:10" s="1" customFormat="1" ht="30" customHeight="1" thickBot="1">
      <c r="A9" s="738" t="s">
        <v>119</v>
      </c>
      <c r="B9" s="739"/>
      <c r="C9" s="745" t="s">
        <v>431</v>
      </c>
      <c r="D9" s="745"/>
      <c r="E9" s="745"/>
      <c r="F9" s="745"/>
      <c r="G9" s="745"/>
      <c r="H9" s="745"/>
      <c r="I9" s="745"/>
      <c r="J9" s="746"/>
    </row>
    <row r="10" s="1" customFormat="1" ht="18" customHeight="1"/>
    <row r="11" spans="1:10" s="1" customFormat="1" ht="24" customHeight="1" thickBot="1">
      <c r="A11" s="734" t="s">
        <v>120</v>
      </c>
      <c r="B11" s="734"/>
      <c r="C11" s="734"/>
      <c r="D11" s="734"/>
      <c r="E11" s="734"/>
      <c r="F11" s="734"/>
      <c r="G11" s="734"/>
      <c r="H11" s="734"/>
      <c r="I11" s="734"/>
      <c r="J11" s="734"/>
    </row>
    <row r="12" spans="1:10" s="1" customFormat="1" ht="13.5">
      <c r="A12" s="69"/>
      <c r="B12" s="70"/>
      <c r="C12" s="70"/>
      <c r="D12" s="70"/>
      <c r="E12" s="70"/>
      <c r="F12" s="70"/>
      <c r="G12" s="70"/>
      <c r="H12" s="70"/>
      <c r="I12" s="70"/>
      <c r="J12" s="71"/>
    </row>
    <row r="13" spans="1:10" s="1" customFormat="1" ht="13.5">
      <c r="A13" s="72"/>
      <c r="B13" s="73"/>
      <c r="C13" s="73"/>
      <c r="D13" s="73"/>
      <c r="E13" s="73"/>
      <c r="F13" s="73"/>
      <c r="G13" s="73"/>
      <c r="H13" s="73"/>
      <c r="I13" s="73"/>
      <c r="J13" s="74"/>
    </row>
    <row r="14" spans="1:10" s="1" customFormat="1" ht="13.5">
      <c r="A14" s="72"/>
      <c r="B14" s="73"/>
      <c r="C14" s="73"/>
      <c r="D14" s="73"/>
      <c r="E14" s="73"/>
      <c r="F14" s="73"/>
      <c r="G14" s="73"/>
      <c r="H14" s="73"/>
      <c r="I14" s="73"/>
      <c r="J14" s="74"/>
    </row>
    <row r="15" spans="1:10" s="1" customFormat="1" ht="13.5">
      <c r="A15" s="72"/>
      <c r="B15" s="73"/>
      <c r="C15" s="73"/>
      <c r="D15" s="73"/>
      <c r="E15" s="73"/>
      <c r="F15" s="73"/>
      <c r="G15" s="73"/>
      <c r="H15" s="73"/>
      <c r="I15" s="73"/>
      <c r="J15" s="74"/>
    </row>
    <row r="16" spans="1:10" s="1" customFormat="1" ht="13.5">
      <c r="A16" s="72"/>
      <c r="B16" s="73"/>
      <c r="C16" s="73"/>
      <c r="D16" s="73"/>
      <c r="E16" s="73"/>
      <c r="F16" s="73"/>
      <c r="G16" s="73"/>
      <c r="H16" s="73"/>
      <c r="I16" s="73"/>
      <c r="J16" s="74"/>
    </row>
    <row r="17" spans="1:10" s="1" customFormat="1" ht="13.5">
      <c r="A17" s="72"/>
      <c r="B17" s="73"/>
      <c r="C17" s="73"/>
      <c r="D17" s="73"/>
      <c r="E17" s="73"/>
      <c r="F17" s="73"/>
      <c r="G17" s="73"/>
      <c r="H17" s="73"/>
      <c r="I17" s="73"/>
      <c r="J17" s="74"/>
    </row>
    <row r="18" spans="1:10" s="1" customFormat="1" ht="13.5">
      <c r="A18" s="72"/>
      <c r="B18" s="73"/>
      <c r="C18" s="73"/>
      <c r="D18" s="73"/>
      <c r="E18" s="73"/>
      <c r="F18" s="73"/>
      <c r="G18" s="73"/>
      <c r="H18" s="73"/>
      <c r="I18" s="73"/>
      <c r="J18" s="74"/>
    </row>
    <row r="19" spans="1:10" s="1" customFormat="1" ht="13.5">
      <c r="A19" s="72"/>
      <c r="B19" s="73"/>
      <c r="C19" s="73"/>
      <c r="D19" s="73"/>
      <c r="E19" s="73"/>
      <c r="F19" s="73"/>
      <c r="G19" s="73"/>
      <c r="H19" s="73"/>
      <c r="I19" s="73"/>
      <c r="J19" s="74"/>
    </row>
    <row r="20" spans="1:10" s="1" customFormat="1" ht="13.5">
      <c r="A20" s="72"/>
      <c r="B20" s="73"/>
      <c r="C20" s="73"/>
      <c r="D20" s="73"/>
      <c r="E20" s="73"/>
      <c r="F20" s="73"/>
      <c r="G20" s="73"/>
      <c r="H20" s="73"/>
      <c r="I20" s="73"/>
      <c r="J20" s="74"/>
    </row>
    <row r="21" spans="1:10" s="1" customFormat="1" ht="13.5">
      <c r="A21" s="72"/>
      <c r="B21" s="73"/>
      <c r="C21" s="73"/>
      <c r="D21" s="73"/>
      <c r="E21" s="73"/>
      <c r="F21" s="73"/>
      <c r="G21" s="73"/>
      <c r="H21" s="73"/>
      <c r="I21" s="73"/>
      <c r="J21" s="74"/>
    </row>
    <row r="22" spans="1:10" s="1" customFormat="1" ht="13.5">
      <c r="A22" s="72"/>
      <c r="B22" s="73"/>
      <c r="C22" s="73"/>
      <c r="D22" s="73"/>
      <c r="E22" s="73"/>
      <c r="F22" s="73"/>
      <c r="G22" s="73"/>
      <c r="H22" s="73"/>
      <c r="I22" s="73"/>
      <c r="J22" s="74"/>
    </row>
    <row r="23" spans="1:10" s="1" customFormat="1" ht="13.5">
      <c r="A23" s="72"/>
      <c r="B23" s="73"/>
      <c r="C23" s="73"/>
      <c r="D23" s="73"/>
      <c r="E23" s="73"/>
      <c r="F23" s="73"/>
      <c r="G23" s="73"/>
      <c r="H23" s="73"/>
      <c r="I23" s="73"/>
      <c r="J23" s="74"/>
    </row>
    <row r="24" spans="1:10" s="1" customFormat="1" ht="13.5">
      <c r="A24" s="72"/>
      <c r="B24" s="73"/>
      <c r="C24" s="73"/>
      <c r="D24" s="73"/>
      <c r="E24" s="73"/>
      <c r="F24" s="73"/>
      <c r="G24" s="73"/>
      <c r="H24" s="73"/>
      <c r="I24" s="73"/>
      <c r="J24" s="74"/>
    </row>
    <row r="25" spans="1:10" s="1" customFormat="1" ht="13.5">
      <c r="A25" s="72"/>
      <c r="B25" s="73"/>
      <c r="C25" s="73"/>
      <c r="D25" s="73"/>
      <c r="E25" s="73"/>
      <c r="F25" s="73"/>
      <c r="G25" s="73"/>
      <c r="H25" s="73"/>
      <c r="I25" s="73"/>
      <c r="J25" s="74"/>
    </row>
    <row r="26" spans="1:10" s="1" customFormat="1" ht="13.5">
      <c r="A26" s="72"/>
      <c r="B26" s="73"/>
      <c r="C26" s="73"/>
      <c r="D26" s="73"/>
      <c r="E26" s="73"/>
      <c r="F26" s="73"/>
      <c r="G26" s="73"/>
      <c r="H26" s="73"/>
      <c r="I26" s="73"/>
      <c r="J26" s="74"/>
    </row>
    <row r="27" spans="1:10" s="1" customFormat="1" ht="13.5">
      <c r="A27" s="72"/>
      <c r="B27" s="73"/>
      <c r="C27" s="73"/>
      <c r="D27" s="73"/>
      <c r="E27" s="73"/>
      <c r="F27" s="73"/>
      <c r="G27" s="73"/>
      <c r="H27" s="73"/>
      <c r="I27" s="73"/>
      <c r="J27" s="74"/>
    </row>
    <row r="28" spans="1:10" s="1" customFormat="1" ht="13.5">
      <c r="A28" s="72"/>
      <c r="B28" s="73"/>
      <c r="C28" s="73"/>
      <c r="D28" s="73"/>
      <c r="E28" s="73"/>
      <c r="F28" s="73"/>
      <c r="G28" s="73"/>
      <c r="H28" s="73"/>
      <c r="I28" s="73"/>
      <c r="J28" s="74"/>
    </row>
    <row r="29" spans="1:10" s="1" customFormat="1" ht="24" customHeight="1" thickBot="1">
      <c r="A29" s="75"/>
      <c r="B29" s="76"/>
      <c r="C29" s="76"/>
      <c r="D29" s="76"/>
      <c r="E29" s="735" t="s">
        <v>121</v>
      </c>
      <c r="F29" s="735"/>
      <c r="G29" s="736" t="s">
        <v>273</v>
      </c>
      <c r="H29" s="736"/>
      <c r="I29" s="736"/>
      <c r="J29" s="737"/>
    </row>
    <row r="30" s="1" customFormat="1" ht="18" customHeight="1"/>
    <row r="31" spans="1:10" s="1" customFormat="1" ht="24" customHeight="1" thickBot="1">
      <c r="A31" s="734" t="s">
        <v>274</v>
      </c>
      <c r="B31" s="734"/>
      <c r="C31" s="734"/>
      <c r="D31" s="734"/>
      <c r="E31" s="734"/>
      <c r="F31" s="734"/>
      <c r="G31" s="734"/>
      <c r="H31" s="734"/>
      <c r="I31" s="734"/>
      <c r="J31" s="734"/>
    </row>
    <row r="32" spans="1:10" s="1" customFormat="1" ht="13.5">
      <c r="A32" s="69"/>
      <c r="B32" s="70"/>
      <c r="C32" s="70"/>
      <c r="D32" s="70"/>
      <c r="E32" s="70"/>
      <c r="F32" s="70"/>
      <c r="G32" s="70"/>
      <c r="H32" s="70"/>
      <c r="I32" s="70"/>
      <c r="J32" s="71"/>
    </row>
    <row r="33" spans="1:10" s="1" customFormat="1" ht="13.5">
      <c r="A33" s="72"/>
      <c r="B33" s="73"/>
      <c r="C33" s="73"/>
      <c r="D33" s="73"/>
      <c r="E33" s="73"/>
      <c r="F33" s="73"/>
      <c r="G33" s="73"/>
      <c r="H33" s="73"/>
      <c r="I33" s="73"/>
      <c r="J33" s="74"/>
    </row>
    <row r="34" spans="1:10" s="1" customFormat="1" ht="13.5">
      <c r="A34" s="72"/>
      <c r="B34" s="73"/>
      <c r="C34" s="73"/>
      <c r="D34" s="73"/>
      <c r="E34" s="73"/>
      <c r="F34" s="73"/>
      <c r="G34" s="73"/>
      <c r="H34" s="73"/>
      <c r="I34" s="73"/>
      <c r="J34" s="74"/>
    </row>
    <row r="35" spans="1:10" s="1" customFormat="1" ht="13.5">
      <c r="A35" s="72"/>
      <c r="B35" s="73"/>
      <c r="C35" s="73"/>
      <c r="D35" s="73"/>
      <c r="E35" s="73"/>
      <c r="F35" s="73"/>
      <c r="G35" s="73"/>
      <c r="H35" s="73"/>
      <c r="I35" s="73"/>
      <c r="J35" s="74"/>
    </row>
    <row r="36" spans="1:10" s="1" customFormat="1" ht="13.5">
      <c r="A36" s="72"/>
      <c r="B36" s="73"/>
      <c r="C36" s="73"/>
      <c r="D36" s="73"/>
      <c r="E36" s="73"/>
      <c r="F36" s="73"/>
      <c r="G36" s="73"/>
      <c r="H36" s="73"/>
      <c r="I36" s="73"/>
      <c r="J36" s="74"/>
    </row>
    <row r="37" spans="1:10" s="1" customFormat="1" ht="13.5">
      <c r="A37" s="72"/>
      <c r="B37" s="73"/>
      <c r="C37" s="73"/>
      <c r="D37" s="73"/>
      <c r="E37" s="73"/>
      <c r="F37" s="73"/>
      <c r="G37" s="73"/>
      <c r="H37" s="73"/>
      <c r="I37" s="73"/>
      <c r="J37" s="74"/>
    </row>
    <row r="38" spans="1:10" s="1" customFormat="1" ht="13.5">
      <c r="A38" s="72"/>
      <c r="B38" s="73"/>
      <c r="C38" s="73"/>
      <c r="D38" s="73"/>
      <c r="E38" s="73"/>
      <c r="F38" s="73"/>
      <c r="G38" s="73"/>
      <c r="H38" s="73"/>
      <c r="I38" s="73"/>
      <c r="J38" s="74"/>
    </row>
    <row r="39" spans="1:10" s="1" customFormat="1" ht="13.5">
      <c r="A39" s="72"/>
      <c r="B39" s="73"/>
      <c r="C39" s="73"/>
      <c r="D39" s="73"/>
      <c r="E39" s="73"/>
      <c r="F39" s="73"/>
      <c r="G39" s="73"/>
      <c r="H39" s="73"/>
      <c r="I39" s="73"/>
      <c r="J39" s="74"/>
    </row>
    <row r="40" spans="1:10" s="1" customFormat="1" ht="13.5">
      <c r="A40" s="72"/>
      <c r="B40" s="73"/>
      <c r="C40" s="73"/>
      <c r="D40" s="73"/>
      <c r="E40" s="73"/>
      <c r="F40" s="73"/>
      <c r="G40" s="73"/>
      <c r="H40" s="73"/>
      <c r="I40" s="73"/>
      <c r="J40" s="74"/>
    </row>
    <row r="41" spans="1:10" ht="14.25">
      <c r="A41" s="72"/>
      <c r="B41" s="73"/>
      <c r="C41" s="73"/>
      <c r="D41" s="73"/>
      <c r="E41" s="73"/>
      <c r="F41" s="73"/>
      <c r="G41" s="73"/>
      <c r="H41" s="73"/>
      <c r="I41" s="73"/>
      <c r="J41" s="74"/>
    </row>
    <row r="42" spans="1:10" ht="14.25">
      <c r="A42" s="72"/>
      <c r="B42" s="73"/>
      <c r="C42" s="73"/>
      <c r="D42" s="73"/>
      <c r="E42" s="73"/>
      <c r="F42" s="73"/>
      <c r="G42" s="73"/>
      <c r="H42" s="73"/>
      <c r="I42" s="73"/>
      <c r="J42" s="74"/>
    </row>
    <row r="43" spans="1:10" ht="14.25">
      <c r="A43" s="72"/>
      <c r="B43" s="73"/>
      <c r="C43" s="73"/>
      <c r="D43" s="73"/>
      <c r="E43" s="73"/>
      <c r="F43" s="73"/>
      <c r="G43" s="73"/>
      <c r="H43" s="73"/>
      <c r="I43" s="73"/>
      <c r="J43" s="74"/>
    </row>
    <row r="44" spans="1:10" ht="14.25">
      <c r="A44" s="72"/>
      <c r="B44" s="73"/>
      <c r="C44" s="73"/>
      <c r="D44" s="73"/>
      <c r="E44" s="73"/>
      <c r="F44" s="73"/>
      <c r="G44" s="73"/>
      <c r="H44" s="73"/>
      <c r="I44" s="73"/>
      <c r="J44" s="74"/>
    </row>
    <row r="45" spans="1:10" ht="14.25">
      <c r="A45" s="72"/>
      <c r="B45" s="73"/>
      <c r="C45" s="73"/>
      <c r="D45" s="73"/>
      <c r="E45" s="73"/>
      <c r="F45" s="73"/>
      <c r="G45" s="73"/>
      <c r="H45" s="73"/>
      <c r="I45" s="73"/>
      <c r="J45" s="74"/>
    </row>
    <row r="46" spans="1:10" ht="14.25">
      <c r="A46" s="72"/>
      <c r="B46" s="73"/>
      <c r="C46" s="73"/>
      <c r="D46" s="73"/>
      <c r="E46" s="73"/>
      <c r="F46" s="73"/>
      <c r="G46" s="73"/>
      <c r="H46" s="73"/>
      <c r="I46" s="73"/>
      <c r="J46" s="74"/>
    </row>
    <row r="47" spans="1:10" ht="14.25">
      <c r="A47" s="72"/>
      <c r="B47" s="73"/>
      <c r="C47" s="73"/>
      <c r="D47" s="73"/>
      <c r="E47" s="73"/>
      <c r="F47" s="73"/>
      <c r="G47" s="73"/>
      <c r="H47" s="73"/>
      <c r="I47" s="73"/>
      <c r="J47" s="74"/>
    </row>
    <row r="48" spans="1:10" ht="14.25">
      <c r="A48" s="72"/>
      <c r="B48" s="73"/>
      <c r="C48" s="73"/>
      <c r="D48" s="73"/>
      <c r="E48" s="73"/>
      <c r="F48" s="73"/>
      <c r="G48" s="73"/>
      <c r="H48" s="73"/>
      <c r="I48" s="73"/>
      <c r="J48" s="74"/>
    </row>
    <row r="49" spans="1:10" ht="24" customHeight="1" thickBot="1">
      <c r="A49" s="75"/>
      <c r="B49" s="76"/>
      <c r="C49" s="76"/>
      <c r="D49" s="76"/>
      <c r="E49" s="77"/>
      <c r="F49" s="77"/>
      <c r="G49" s="78"/>
      <c r="H49" s="78"/>
      <c r="I49" s="78"/>
      <c r="J49" s="79"/>
    </row>
  </sheetData>
  <sheetProtection/>
  <mergeCells count="20">
    <mergeCell ref="A5:B5"/>
    <mergeCell ref="A6:B6"/>
    <mergeCell ref="A7:B7"/>
    <mergeCell ref="A8:B8"/>
    <mergeCell ref="A1:J1"/>
    <mergeCell ref="A2:J2"/>
    <mergeCell ref="A4:B4"/>
    <mergeCell ref="F4:G4"/>
    <mergeCell ref="C4:E4"/>
    <mergeCell ref="H4:J4"/>
    <mergeCell ref="A11:J11"/>
    <mergeCell ref="A31:J31"/>
    <mergeCell ref="E29:F29"/>
    <mergeCell ref="G29:J29"/>
    <mergeCell ref="A9:B9"/>
    <mergeCell ref="C5:J5"/>
    <mergeCell ref="C6:J6"/>
    <mergeCell ref="C7:J7"/>
    <mergeCell ref="C8:J8"/>
    <mergeCell ref="C9:J9"/>
  </mergeCells>
  <printOptions/>
  <pageMargins left="0.75" right="0.38" top="0.38" bottom="0.35" header="0.31" footer="0.21"/>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1:K39"/>
  <sheetViews>
    <sheetView zoomScalePageLayoutView="0" workbookViewId="0" topLeftCell="A1">
      <selection activeCell="J9" sqref="J9"/>
    </sheetView>
  </sheetViews>
  <sheetFormatPr defaultColWidth="8.796875" defaultRowHeight="15"/>
  <cols>
    <col min="1" max="1" width="3.69921875" style="85" customWidth="1"/>
    <col min="2" max="2" width="9" style="85" customWidth="1"/>
    <col min="3" max="3" width="12.5" style="85" customWidth="1"/>
    <col min="4" max="10" width="8.59765625" style="85" customWidth="1"/>
    <col min="11" max="11" width="1.4921875" style="85" customWidth="1"/>
    <col min="12" max="16384" width="9" style="85" customWidth="1"/>
  </cols>
  <sheetData>
    <row r="1" spans="2:4" ht="15" customHeight="1">
      <c r="B1" s="84" t="s">
        <v>154</v>
      </c>
      <c r="C1" s="84"/>
      <c r="D1" s="84"/>
    </row>
    <row r="2" spans="3:10" ht="14.25">
      <c r="C2" s="86"/>
      <c r="J2" s="221" t="s">
        <v>432</v>
      </c>
    </row>
    <row r="3" spans="2:3" ht="15.75">
      <c r="B3" s="87"/>
      <c r="C3" s="86"/>
    </row>
    <row r="4" spans="2:6" ht="15.75" customHeight="1">
      <c r="B4" s="84" t="s">
        <v>145</v>
      </c>
      <c r="C4" s="84"/>
      <c r="D4" s="84"/>
      <c r="E4" s="84"/>
      <c r="F4" s="84"/>
    </row>
    <row r="5" spans="2:9" ht="15.75">
      <c r="B5" s="87"/>
      <c r="C5" s="86"/>
      <c r="F5" s="88"/>
      <c r="G5" s="88"/>
      <c r="H5" s="88"/>
      <c r="I5" s="88"/>
    </row>
    <row r="6" spans="3:9" ht="13.5" customHeight="1">
      <c r="C6" s="86"/>
      <c r="F6" s="88"/>
      <c r="G6" s="89" t="s">
        <v>155</v>
      </c>
      <c r="H6" s="90" t="s">
        <v>156</v>
      </c>
      <c r="I6" s="88"/>
    </row>
    <row r="7" spans="3:9" ht="13.5" customHeight="1">
      <c r="C7" s="86"/>
      <c r="F7" s="91" t="s">
        <v>157</v>
      </c>
      <c r="G7" s="88"/>
      <c r="I7" s="88"/>
    </row>
    <row r="8" spans="2:10" ht="15.75" customHeight="1">
      <c r="B8" s="92" t="s">
        <v>146</v>
      </c>
      <c r="C8" s="86"/>
      <c r="F8" s="88"/>
      <c r="G8" s="89" t="s">
        <v>158</v>
      </c>
      <c r="H8" s="90" t="s">
        <v>159</v>
      </c>
      <c r="I8" s="88"/>
      <c r="J8" s="93"/>
    </row>
    <row r="9" spans="3:9" ht="14.25">
      <c r="C9" s="86"/>
      <c r="F9" s="88"/>
      <c r="G9" s="88"/>
      <c r="H9" s="88"/>
      <c r="I9" s="88"/>
    </row>
    <row r="10" spans="2:3" ht="15.75">
      <c r="B10" s="87"/>
      <c r="C10" s="86"/>
    </row>
    <row r="11" spans="2:3" ht="15.75">
      <c r="B11" s="87"/>
      <c r="C11" s="86"/>
    </row>
    <row r="12" spans="2:8" ht="30.75" customHeight="1">
      <c r="B12" s="87"/>
      <c r="C12" s="86"/>
      <c r="D12" s="748" t="s">
        <v>160</v>
      </c>
      <c r="E12" s="748"/>
      <c r="F12" s="748"/>
      <c r="G12" s="748"/>
      <c r="H12" s="748"/>
    </row>
    <row r="13" ht="14.25">
      <c r="C13" s="86"/>
    </row>
    <row r="14" spans="2:3" ht="15.75">
      <c r="B14" s="94"/>
      <c r="C14" s="86"/>
    </row>
    <row r="15" spans="2:3" ht="15.75">
      <c r="B15" s="94"/>
      <c r="C15" s="86"/>
    </row>
    <row r="16" spans="2:11" ht="15" customHeight="1">
      <c r="B16" s="758" t="s">
        <v>161</v>
      </c>
      <c r="C16" s="758"/>
      <c r="D16" s="758"/>
      <c r="E16" s="758"/>
      <c r="F16" s="758"/>
      <c r="G16" s="758"/>
      <c r="H16" s="758"/>
      <c r="I16" s="758"/>
      <c r="J16" s="84"/>
      <c r="K16" s="84"/>
    </row>
    <row r="17" spans="2:3" ht="15.75">
      <c r="B17" s="87"/>
      <c r="C17" s="86"/>
    </row>
    <row r="18" spans="2:3" ht="16.5" thickBot="1">
      <c r="B18" s="87"/>
      <c r="C18" s="86"/>
    </row>
    <row r="19" spans="2:10" ht="30" customHeight="1">
      <c r="B19" s="770" t="s">
        <v>162</v>
      </c>
      <c r="C19" s="771"/>
      <c r="D19" s="772" t="s">
        <v>147</v>
      </c>
      <c r="E19" s="773"/>
      <c r="F19" s="773"/>
      <c r="G19" s="773"/>
      <c r="H19" s="773"/>
      <c r="I19" s="773"/>
      <c r="J19" s="774"/>
    </row>
    <row r="20" spans="2:10" ht="30" customHeight="1">
      <c r="B20" s="760" t="s">
        <v>148</v>
      </c>
      <c r="C20" s="761"/>
      <c r="D20" s="775" t="s">
        <v>156</v>
      </c>
      <c r="E20" s="776"/>
      <c r="F20" s="776"/>
      <c r="G20" s="776"/>
      <c r="H20" s="776"/>
      <c r="I20" s="776"/>
      <c r="J20" s="777"/>
    </row>
    <row r="21" spans="2:10" ht="28.5" customHeight="1">
      <c r="B21" s="760" t="s">
        <v>163</v>
      </c>
      <c r="C21" s="761"/>
      <c r="D21" s="749"/>
      <c r="E21" s="750"/>
      <c r="F21" s="750"/>
      <c r="G21" s="750"/>
      <c r="H21" s="750"/>
      <c r="I21" s="750"/>
      <c r="J21" s="751"/>
    </row>
    <row r="22" spans="2:10" ht="13.5" customHeight="1">
      <c r="B22" s="760"/>
      <c r="C22" s="761"/>
      <c r="D22" s="752"/>
      <c r="E22" s="753"/>
      <c r="F22" s="753"/>
      <c r="G22" s="753"/>
      <c r="H22" s="753"/>
      <c r="I22" s="753"/>
      <c r="J22" s="754"/>
    </row>
    <row r="23" spans="2:10" ht="13.5" customHeight="1">
      <c r="B23" s="760"/>
      <c r="C23" s="761"/>
      <c r="D23" s="752"/>
      <c r="E23" s="753"/>
      <c r="F23" s="753"/>
      <c r="G23" s="753"/>
      <c r="H23" s="753"/>
      <c r="I23" s="753"/>
      <c r="J23" s="754"/>
    </row>
    <row r="24" spans="2:10" ht="13.5" customHeight="1">
      <c r="B24" s="760"/>
      <c r="C24" s="761"/>
      <c r="D24" s="752"/>
      <c r="E24" s="753"/>
      <c r="F24" s="753"/>
      <c r="G24" s="753"/>
      <c r="H24" s="753"/>
      <c r="I24" s="753"/>
      <c r="J24" s="754"/>
    </row>
    <row r="25" spans="2:10" ht="13.5" customHeight="1">
      <c r="B25" s="760"/>
      <c r="C25" s="761"/>
      <c r="D25" s="752"/>
      <c r="E25" s="753"/>
      <c r="F25" s="753"/>
      <c r="G25" s="753"/>
      <c r="H25" s="753"/>
      <c r="I25" s="753"/>
      <c r="J25" s="754"/>
    </row>
    <row r="26" spans="2:10" ht="81.75" customHeight="1">
      <c r="B26" s="760"/>
      <c r="C26" s="761"/>
      <c r="D26" s="755"/>
      <c r="E26" s="756"/>
      <c r="F26" s="756"/>
      <c r="G26" s="756"/>
      <c r="H26" s="756"/>
      <c r="I26" s="756"/>
      <c r="J26" s="757"/>
    </row>
    <row r="27" spans="2:10" ht="30" customHeight="1">
      <c r="B27" s="760" t="s">
        <v>149</v>
      </c>
      <c r="C27" s="761"/>
      <c r="D27" s="759" t="s">
        <v>164</v>
      </c>
      <c r="E27" s="759"/>
      <c r="F27" s="759"/>
      <c r="G27" s="759"/>
      <c r="H27" s="759"/>
      <c r="I27" s="759"/>
      <c r="J27" s="778"/>
    </row>
    <row r="28" spans="2:10" ht="30.75" customHeight="1">
      <c r="B28" s="760" t="s">
        <v>150</v>
      </c>
      <c r="C28" s="761"/>
      <c r="D28" s="779" t="s">
        <v>165</v>
      </c>
      <c r="E28" s="776"/>
      <c r="F28" s="776"/>
      <c r="G28" s="776"/>
      <c r="H28" s="776"/>
      <c r="I28" s="776"/>
      <c r="J28" s="777"/>
    </row>
    <row r="29" spans="2:10" ht="30.75" customHeight="1">
      <c r="B29" s="760" t="s">
        <v>151</v>
      </c>
      <c r="C29" s="761"/>
      <c r="D29" s="780" t="s">
        <v>433</v>
      </c>
      <c r="E29" s="781"/>
      <c r="F29" s="781"/>
      <c r="G29" s="781"/>
      <c r="H29" s="781"/>
      <c r="I29" s="781"/>
      <c r="J29" s="782"/>
    </row>
    <row r="30" spans="2:10" ht="16.5" customHeight="1">
      <c r="B30" s="760" t="s">
        <v>152</v>
      </c>
      <c r="C30" s="761"/>
      <c r="D30" s="764"/>
      <c r="E30" s="764"/>
      <c r="F30" s="764"/>
      <c r="G30" s="764"/>
      <c r="H30" s="764"/>
      <c r="I30" s="764"/>
      <c r="J30" s="765"/>
    </row>
    <row r="31" spans="2:10" ht="16.5" customHeight="1">
      <c r="B31" s="760"/>
      <c r="C31" s="761"/>
      <c r="D31" s="764"/>
      <c r="E31" s="764"/>
      <c r="F31" s="764"/>
      <c r="G31" s="764"/>
      <c r="H31" s="764"/>
      <c r="I31" s="764"/>
      <c r="J31" s="765"/>
    </row>
    <row r="32" spans="2:11" ht="36.75" customHeight="1" thickBot="1">
      <c r="B32" s="762"/>
      <c r="C32" s="763"/>
      <c r="D32" s="766"/>
      <c r="E32" s="766"/>
      <c r="F32" s="766"/>
      <c r="G32" s="766"/>
      <c r="H32" s="766"/>
      <c r="I32" s="766"/>
      <c r="J32" s="767"/>
      <c r="K32" s="84"/>
    </row>
    <row r="33" spans="5:11" ht="15.75" customHeight="1">
      <c r="E33" s="84"/>
      <c r="F33" s="84"/>
      <c r="G33" s="84"/>
      <c r="H33" s="84"/>
      <c r="I33" s="84"/>
      <c r="J33" s="84"/>
      <c r="K33" s="84"/>
    </row>
    <row r="34" spans="5:11" ht="16.5" customHeight="1">
      <c r="E34" s="84"/>
      <c r="F34" s="84"/>
      <c r="G34" s="84"/>
      <c r="H34" s="84"/>
      <c r="I34" s="84"/>
      <c r="J34" s="84"/>
      <c r="K34" s="84"/>
    </row>
    <row r="35" spans="2:4" ht="15.75">
      <c r="B35" s="84" t="s">
        <v>166</v>
      </c>
      <c r="C35" s="84"/>
      <c r="D35" s="84"/>
    </row>
    <row r="36" spans="2:4" ht="15.75">
      <c r="B36" s="84" t="s">
        <v>167</v>
      </c>
      <c r="C36" s="84"/>
      <c r="D36" s="84"/>
    </row>
    <row r="37" spans="2:4" ht="13.5" customHeight="1">
      <c r="B37" s="84" t="s">
        <v>168</v>
      </c>
      <c r="C37" s="84"/>
      <c r="D37" s="84"/>
    </row>
    <row r="39" spans="6:11" ht="29.25" customHeight="1">
      <c r="F39" s="759" t="s">
        <v>153</v>
      </c>
      <c r="G39" s="759"/>
      <c r="H39" s="768" t="s">
        <v>434</v>
      </c>
      <c r="I39" s="769"/>
      <c r="J39" s="769"/>
      <c r="K39" s="95"/>
    </row>
    <row r="41" ht="30.75" customHeight="1"/>
  </sheetData>
  <sheetProtection/>
  <mergeCells count="18">
    <mergeCell ref="D19:J19"/>
    <mergeCell ref="D20:J20"/>
    <mergeCell ref="B27:C27"/>
    <mergeCell ref="B28:C28"/>
    <mergeCell ref="B29:C29"/>
    <mergeCell ref="D27:J27"/>
    <mergeCell ref="D28:J28"/>
    <mergeCell ref="D29:J29"/>
    <mergeCell ref="D12:H12"/>
    <mergeCell ref="D21:J26"/>
    <mergeCell ref="B16:I16"/>
    <mergeCell ref="F39:G39"/>
    <mergeCell ref="B30:C32"/>
    <mergeCell ref="D30:J32"/>
    <mergeCell ref="H39:J39"/>
    <mergeCell ref="B19:C19"/>
    <mergeCell ref="B20:C20"/>
    <mergeCell ref="B21:C26"/>
  </mergeCells>
  <printOptions/>
  <pageMargins left="0.62" right="0.34" top="0.76" bottom="0.27" header="0.512" footer="0.51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tabColor rgb="FFFF0000"/>
  </sheetPr>
  <dimension ref="B1:K39"/>
  <sheetViews>
    <sheetView zoomScalePageLayoutView="0" workbookViewId="0" topLeftCell="A1">
      <selection activeCell="J9" sqref="J9"/>
    </sheetView>
  </sheetViews>
  <sheetFormatPr defaultColWidth="8.796875" defaultRowHeight="15"/>
  <cols>
    <col min="1" max="1" width="3.69921875" style="140" customWidth="1"/>
    <col min="2" max="2" width="9" style="140" customWidth="1"/>
    <col min="3" max="3" width="12.5" style="140" customWidth="1"/>
    <col min="4" max="10" width="8.59765625" style="140" customWidth="1"/>
    <col min="11" max="11" width="3.59765625" style="140" customWidth="1"/>
    <col min="12" max="16384" width="9" style="140" customWidth="1"/>
  </cols>
  <sheetData>
    <row r="1" spans="2:4" ht="15" customHeight="1">
      <c r="B1" s="139" t="s">
        <v>258</v>
      </c>
      <c r="C1" s="139"/>
      <c r="D1" s="139"/>
    </row>
    <row r="2" spans="3:10" ht="14.25">
      <c r="C2" s="141"/>
      <c r="J2" s="222" t="s">
        <v>435</v>
      </c>
    </row>
    <row r="3" spans="2:3" ht="15.75">
      <c r="B3" s="142"/>
      <c r="C3" s="141"/>
    </row>
    <row r="4" spans="2:6" ht="15.75" customHeight="1">
      <c r="B4" s="139" t="s">
        <v>145</v>
      </c>
      <c r="C4" s="139"/>
      <c r="D4" s="139"/>
      <c r="E4" s="139"/>
      <c r="F4" s="139"/>
    </row>
    <row r="5" spans="2:9" ht="15.75">
      <c r="B5" s="142"/>
      <c r="C5" s="141"/>
      <c r="F5" s="143"/>
      <c r="G5" s="143"/>
      <c r="H5" s="143"/>
      <c r="I5" s="143"/>
    </row>
    <row r="6" spans="3:9" ht="13.5" customHeight="1">
      <c r="C6" s="141"/>
      <c r="F6" s="311" t="s">
        <v>587</v>
      </c>
      <c r="G6" s="144"/>
      <c r="I6" s="143"/>
    </row>
    <row r="7" spans="3:9" ht="13.5" customHeight="1">
      <c r="C7" s="141"/>
      <c r="F7" s="144" t="s">
        <v>259</v>
      </c>
      <c r="G7" s="143"/>
      <c r="I7" s="143"/>
    </row>
    <row r="8" spans="2:9" ht="15.75" customHeight="1">
      <c r="B8" s="145" t="s">
        <v>146</v>
      </c>
      <c r="C8" s="141"/>
      <c r="F8" s="311" t="s">
        <v>586</v>
      </c>
      <c r="I8" s="143"/>
    </row>
    <row r="9" spans="3:9" ht="14.25">
      <c r="C9" s="141"/>
      <c r="F9" s="143"/>
      <c r="G9" s="143"/>
      <c r="H9" s="143"/>
      <c r="I9" s="143"/>
    </row>
    <row r="10" spans="2:3" ht="15.75">
      <c r="B10" s="142"/>
      <c r="C10" s="141"/>
    </row>
    <row r="11" spans="2:3" ht="15.75">
      <c r="B11" s="142"/>
      <c r="C11" s="141"/>
    </row>
    <row r="12" spans="2:8" ht="30.75" customHeight="1">
      <c r="B12" s="142"/>
      <c r="C12" s="141"/>
      <c r="D12" s="783" t="s">
        <v>260</v>
      </c>
      <c r="E12" s="783"/>
      <c r="F12" s="783"/>
      <c r="G12" s="783"/>
      <c r="H12" s="783"/>
    </row>
    <row r="13" ht="14.25">
      <c r="C13" s="141"/>
    </row>
    <row r="14" spans="2:3" ht="15.75">
      <c r="B14" s="146"/>
      <c r="C14" s="141"/>
    </row>
    <row r="15" spans="2:3" ht="15.75">
      <c r="B15" s="146"/>
      <c r="C15" s="141"/>
    </row>
    <row r="16" spans="2:11" ht="15" customHeight="1">
      <c r="B16" s="786" t="s">
        <v>261</v>
      </c>
      <c r="C16" s="786"/>
      <c r="D16" s="786"/>
      <c r="E16" s="786"/>
      <c r="F16" s="786"/>
      <c r="G16" s="786"/>
      <c r="H16" s="786"/>
      <c r="I16" s="786"/>
      <c r="J16" s="139"/>
      <c r="K16" s="139"/>
    </row>
    <row r="17" spans="2:3" ht="15.75">
      <c r="B17" s="142"/>
      <c r="C17" s="141"/>
    </row>
    <row r="18" spans="2:3" ht="16.5" thickBot="1">
      <c r="B18" s="142"/>
      <c r="C18" s="141"/>
    </row>
    <row r="19" spans="2:10" ht="30" customHeight="1">
      <c r="B19" s="789" t="s">
        <v>262</v>
      </c>
      <c r="C19" s="790"/>
      <c r="D19" s="791" t="s">
        <v>147</v>
      </c>
      <c r="E19" s="792"/>
      <c r="F19" s="792"/>
      <c r="G19" s="792"/>
      <c r="H19" s="792"/>
      <c r="I19" s="792"/>
      <c r="J19" s="793"/>
    </row>
    <row r="20" spans="2:10" ht="30" customHeight="1">
      <c r="B20" s="787" t="s">
        <v>148</v>
      </c>
      <c r="C20" s="788"/>
      <c r="D20" s="784"/>
      <c r="E20" s="784"/>
      <c r="F20" s="784"/>
      <c r="G20" s="784"/>
      <c r="H20" s="784"/>
      <c r="I20" s="784"/>
      <c r="J20" s="785"/>
    </row>
    <row r="21" spans="2:10" ht="28.5" customHeight="1">
      <c r="B21" s="787" t="s">
        <v>163</v>
      </c>
      <c r="C21" s="788"/>
      <c r="D21" s="784"/>
      <c r="E21" s="784"/>
      <c r="F21" s="784"/>
      <c r="G21" s="784"/>
      <c r="H21" s="784"/>
      <c r="I21" s="784"/>
      <c r="J21" s="785"/>
    </row>
    <row r="22" spans="2:10" ht="13.5" customHeight="1">
      <c r="B22" s="787"/>
      <c r="C22" s="788"/>
      <c r="D22" s="784"/>
      <c r="E22" s="784"/>
      <c r="F22" s="784"/>
      <c r="G22" s="784"/>
      <c r="H22" s="784"/>
      <c r="I22" s="784"/>
      <c r="J22" s="785"/>
    </row>
    <row r="23" spans="2:10" ht="13.5" customHeight="1">
      <c r="B23" s="787"/>
      <c r="C23" s="788"/>
      <c r="D23" s="784"/>
      <c r="E23" s="784"/>
      <c r="F23" s="784"/>
      <c r="G23" s="784"/>
      <c r="H23" s="784"/>
      <c r="I23" s="784"/>
      <c r="J23" s="785"/>
    </row>
    <row r="24" spans="2:10" ht="13.5" customHeight="1">
      <c r="B24" s="787"/>
      <c r="C24" s="788"/>
      <c r="D24" s="784"/>
      <c r="E24" s="784"/>
      <c r="F24" s="784"/>
      <c r="G24" s="784"/>
      <c r="H24" s="784"/>
      <c r="I24" s="784"/>
      <c r="J24" s="785"/>
    </row>
    <row r="25" spans="2:10" ht="13.5" customHeight="1">
      <c r="B25" s="787"/>
      <c r="C25" s="788"/>
      <c r="D25" s="784"/>
      <c r="E25" s="784"/>
      <c r="F25" s="784"/>
      <c r="G25" s="784"/>
      <c r="H25" s="784"/>
      <c r="I25" s="784"/>
      <c r="J25" s="785"/>
    </row>
    <row r="26" spans="2:10" ht="81.75" customHeight="1">
      <c r="B26" s="787"/>
      <c r="C26" s="788"/>
      <c r="D26" s="784"/>
      <c r="E26" s="784"/>
      <c r="F26" s="784"/>
      <c r="G26" s="784"/>
      <c r="H26" s="784"/>
      <c r="I26" s="784"/>
      <c r="J26" s="785"/>
    </row>
    <row r="27" spans="2:10" ht="30" customHeight="1">
      <c r="B27" s="787" t="s">
        <v>149</v>
      </c>
      <c r="C27" s="788"/>
      <c r="D27" s="794" t="s">
        <v>257</v>
      </c>
      <c r="E27" s="794"/>
      <c r="F27" s="794"/>
      <c r="G27" s="794"/>
      <c r="H27" s="794"/>
      <c r="I27" s="794"/>
      <c r="J27" s="795"/>
    </row>
    <row r="28" spans="2:10" ht="30.75" customHeight="1">
      <c r="B28" s="787" t="s">
        <v>150</v>
      </c>
      <c r="C28" s="788"/>
      <c r="D28" s="784"/>
      <c r="E28" s="784"/>
      <c r="F28" s="784"/>
      <c r="G28" s="784"/>
      <c r="H28" s="784"/>
      <c r="I28" s="784"/>
      <c r="J28" s="785"/>
    </row>
    <row r="29" spans="2:10" ht="30.75" customHeight="1">
      <c r="B29" s="787" t="s">
        <v>151</v>
      </c>
      <c r="C29" s="788"/>
      <c r="D29" s="805" t="s">
        <v>436</v>
      </c>
      <c r="E29" s="806"/>
      <c r="F29" s="806"/>
      <c r="G29" s="806"/>
      <c r="H29" s="806"/>
      <c r="I29" s="806"/>
      <c r="J29" s="807"/>
    </row>
    <row r="30" spans="2:10" ht="16.5" customHeight="1">
      <c r="B30" s="787" t="s">
        <v>152</v>
      </c>
      <c r="C30" s="788"/>
      <c r="D30" s="784"/>
      <c r="E30" s="784"/>
      <c r="F30" s="784"/>
      <c r="G30" s="784"/>
      <c r="H30" s="784"/>
      <c r="I30" s="784"/>
      <c r="J30" s="785"/>
    </row>
    <row r="31" spans="2:10" ht="16.5" customHeight="1">
      <c r="B31" s="787"/>
      <c r="C31" s="788"/>
      <c r="D31" s="784"/>
      <c r="E31" s="784"/>
      <c r="F31" s="784"/>
      <c r="G31" s="784"/>
      <c r="H31" s="784"/>
      <c r="I31" s="784"/>
      <c r="J31" s="785"/>
    </row>
    <row r="32" spans="2:11" ht="36.75" customHeight="1" thickBot="1">
      <c r="B32" s="801"/>
      <c r="C32" s="802"/>
      <c r="D32" s="803"/>
      <c r="E32" s="803"/>
      <c r="F32" s="803"/>
      <c r="G32" s="803"/>
      <c r="H32" s="803"/>
      <c r="I32" s="803"/>
      <c r="J32" s="804"/>
      <c r="K32" s="139"/>
    </row>
    <row r="33" spans="5:11" ht="15.75" customHeight="1">
      <c r="E33" s="139"/>
      <c r="F33" s="139"/>
      <c r="G33" s="139"/>
      <c r="H33" s="139"/>
      <c r="I33" s="139"/>
      <c r="J33" s="139"/>
      <c r="K33" s="139"/>
    </row>
    <row r="34" spans="5:11" ht="16.5" customHeight="1">
      <c r="E34" s="139"/>
      <c r="F34" s="139"/>
      <c r="G34" s="139"/>
      <c r="H34" s="139"/>
      <c r="I34" s="139"/>
      <c r="J34" s="139"/>
      <c r="K34" s="139"/>
    </row>
    <row r="35" spans="2:4" ht="15.75">
      <c r="B35" s="139" t="s">
        <v>263</v>
      </c>
      <c r="C35" s="139"/>
      <c r="D35" s="139"/>
    </row>
    <row r="36" spans="2:4" ht="15.75">
      <c r="B36" s="139" t="s">
        <v>264</v>
      </c>
      <c r="C36" s="139"/>
      <c r="D36" s="139"/>
    </row>
    <row r="37" spans="2:4" ht="13.5" customHeight="1">
      <c r="B37" s="139" t="s">
        <v>265</v>
      </c>
      <c r="C37" s="139"/>
      <c r="D37" s="139"/>
    </row>
    <row r="39" spans="5:10" ht="29.25" customHeight="1">
      <c r="E39" s="796" t="s">
        <v>153</v>
      </c>
      <c r="F39" s="797"/>
      <c r="G39" s="798" t="s">
        <v>434</v>
      </c>
      <c r="H39" s="799"/>
      <c r="I39" s="799"/>
      <c r="J39" s="800"/>
    </row>
    <row r="41" ht="30.75" customHeight="1"/>
  </sheetData>
  <sheetProtection/>
  <mergeCells count="18">
    <mergeCell ref="E39:F39"/>
    <mergeCell ref="G39:J39"/>
    <mergeCell ref="B20:C20"/>
    <mergeCell ref="B21:C26"/>
    <mergeCell ref="B30:C32"/>
    <mergeCell ref="D30:J32"/>
    <mergeCell ref="B28:C28"/>
    <mergeCell ref="B29:C29"/>
    <mergeCell ref="D28:J28"/>
    <mergeCell ref="D29:J29"/>
    <mergeCell ref="D12:H12"/>
    <mergeCell ref="D21:J26"/>
    <mergeCell ref="B16:I16"/>
    <mergeCell ref="B27:C27"/>
    <mergeCell ref="B19:C19"/>
    <mergeCell ref="D19:J19"/>
    <mergeCell ref="D20:J20"/>
    <mergeCell ref="D27:J27"/>
  </mergeCells>
  <printOptions/>
  <pageMargins left="0.6299212598425197" right="0.35433070866141736" top="0.7480314960629921" bottom="0.2755905511811024"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K25"/>
  <sheetViews>
    <sheetView zoomScalePageLayoutView="0" workbookViewId="0" topLeftCell="A1">
      <selection activeCell="I8" sqref="I8:K8"/>
    </sheetView>
  </sheetViews>
  <sheetFormatPr defaultColWidth="8.796875" defaultRowHeight="15"/>
  <cols>
    <col min="1" max="1" width="1.59765625" style="5" customWidth="1"/>
    <col min="2" max="2" width="3.59765625" style="5" customWidth="1"/>
    <col min="3" max="4" width="8.59765625" style="5" customWidth="1"/>
    <col min="5" max="5" width="1.59765625" style="5" customWidth="1"/>
    <col min="6" max="6" width="10.59765625" style="5" customWidth="1"/>
    <col min="7" max="10" width="9" style="5" customWidth="1"/>
    <col min="11" max="11" width="13.59765625" style="5" customWidth="1"/>
    <col min="12" max="16384" width="9" style="5" customWidth="1"/>
  </cols>
  <sheetData>
    <row r="1" spans="1:11" ht="27" customHeight="1">
      <c r="A1" s="105"/>
      <c r="B1" s="105"/>
      <c r="C1" s="105"/>
      <c r="D1" s="105"/>
      <c r="I1" s="819" t="s">
        <v>413</v>
      </c>
      <c r="J1" s="819"/>
      <c r="K1" s="819"/>
    </row>
    <row r="2" ht="27" customHeight="1"/>
    <row r="3" ht="21" customHeight="1">
      <c r="B3" s="5" t="s">
        <v>205</v>
      </c>
    </row>
    <row r="4" spans="3:6" ht="21" customHeight="1">
      <c r="C4" s="5" t="s">
        <v>588</v>
      </c>
      <c r="F4" s="9"/>
    </row>
    <row r="5" ht="12" customHeight="1"/>
    <row r="6" spans="7:9" ht="21" customHeight="1">
      <c r="G6" s="378" t="s">
        <v>216</v>
      </c>
      <c r="H6" s="8" t="s">
        <v>21</v>
      </c>
      <c r="I6" s="5" t="s">
        <v>206</v>
      </c>
    </row>
    <row r="7" spans="7:9" ht="21" customHeight="1">
      <c r="G7" s="378"/>
      <c r="H7" s="8" t="s">
        <v>22</v>
      </c>
      <c r="I7" s="106" t="s">
        <v>207</v>
      </c>
    </row>
    <row r="8" spans="9:11" ht="21" customHeight="1">
      <c r="I8" s="352" t="s">
        <v>592</v>
      </c>
      <c r="J8" s="352"/>
      <c r="K8" s="352"/>
    </row>
    <row r="9" spans="9:11" ht="30" customHeight="1">
      <c r="I9" s="8"/>
      <c r="J9" s="8"/>
      <c r="K9" s="7"/>
    </row>
    <row r="10" spans="1:11" ht="27" customHeight="1">
      <c r="A10" s="822" t="s">
        <v>217</v>
      </c>
      <c r="B10" s="822"/>
      <c r="C10" s="822"/>
      <c r="D10" s="822"/>
      <c r="E10" s="822"/>
      <c r="F10" s="822"/>
      <c r="G10" s="822"/>
      <c r="H10" s="822"/>
      <c r="I10" s="822"/>
      <c r="J10" s="822"/>
      <c r="K10" s="822"/>
    </row>
    <row r="11" spans="9:11" ht="21" customHeight="1">
      <c r="I11" s="8"/>
      <c r="J11" s="8"/>
      <c r="K11" s="7"/>
    </row>
    <row r="12" spans="9:11" ht="27" customHeight="1">
      <c r="I12" s="8"/>
      <c r="J12" s="8"/>
      <c r="K12" s="7"/>
    </row>
    <row r="13" spans="9:11" ht="18" customHeight="1">
      <c r="I13" s="8"/>
      <c r="J13" s="8"/>
      <c r="K13" s="7"/>
    </row>
    <row r="14" spans="1:11" ht="27" customHeight="1">
      <c r="A14" s="352" t="s">
        <v>25</v>
      </c>
      <c r="B14" s="352"/>
      <c r="C14" s="352"/>
      <c r="D14" s="352"/>
      <c r="E14" s="352"/>
      <c r="F14" s="352"/>
      <c r="G14" s="352"/>
      <c r="H14" s="352"/>
      <c r="I14" s="352"/>
      <c r="J14" s="352"/>
      <c r="K14" s="352"/>
    </row>
    <row r="15" ht="18" customHeight="1"/>
    <row r="16" spans="1:11" ht="30" customHeight="1">
      <c r="A16" s="107"/>
      <c r="B16" s="820" t="s">
        <v>218</v>
      </c>
      <c r="C16" s="820"/>
      <c r="D16" s="820"/>
      <c r="E16" s="37"/>
      <c r="F16" s="808" t="s">
        <v>437</v>
      </c>
      <c r="G16" s="809"/>
      <c r="H16" s="809"/>
      <c r="I16" s="809"/>
      <c r="J16" s="809"/>
      <c r="K16" s="810"/>
    </row>
    <row r="17" spans="1:11" ht="30" customHeight="1">
      <c r="A17" s="108"/>
      <c r="B17" s="821"/>
      <c r="C17" s="821"/>
      <c r="D17" s="821"/>
      <c r="E17" s="109"/>
      <c r="F17" s="813" t="s">
        <v>229</v>
      </c>
      <c r="G17" s="677"/>
      <c r="H17" s="677"/>
      <c r="I17" s="677"/>
      <c r="J17" s="677"/>
      <c r="K17" s="818"/>
    </row>
    <row r="18" spans="1:11" ht="60" customHeight="1">
      <c r="A18" s="104"/>
      <c r="B18" s="811" t="s">
        <v>219</v>
      </c>
      <c r="C18" s="811"/>
      <c r="D18" s="811"/>
      <c r="E18" s="103"/>
      <c r="F18" s="104" t="s">
        <v>208</v>
      </c>
      <c r="G18" s="110" t="s">
        <v>209</v>
      </c>
      <c r="H18" s="111" t="s">
        <v>220</v>
      </c>
      <c r="I18" s="101" t="s">
        <v>211</v>
      </c>
      <c r="J18" s="111" t="s">
        <v>210</v>
      </c>
      <c r="K18" s="112" t="s">
        <v>212</v>
      </c>
    </row>
    <row r="19" spans="1:11" ht="48" customHeight="1">
      <c r="A19" s="36"/>
      <c r="B19" s="675" t="s">
        <v>221</v>
      </c>
      <c r="C19" s="675"/>
      <c r="D19" s="675"/>
      <c r="E19" s="37"/>
      <c r="F19" s="11" t="s">
        <v>213</v>
      </c>
      <c r="G19" s="19"/>
      <c r="H19" s="19"/>
      <c r="I19" s="19"/>
      <c r="J19" s="19"/>
      <c r="K19" s="13"/>
    </row>
    <row r="20" spans="1:11" ht="48" customHeight="1">
      <c r="A20" s="42"/>
      <c r="B20" s="676"/>
      <c r="C20" s="676"/>
      <c r="D20" s="676"/>
      <c r="E20" s="41"/>
      <c r="F20" s="812" t="s">
        <v>214</v>
      </c>
      <c r="G20" s="102" t="s">
        <v>215</v>
      </c>
      <c r="H20" s="670" t="s">
        <v>222</v>
      </c>
      <c r="I20" s="671"/>
      <c r="J20" s="671"/>
      <c r="K20" s="672"/>
    </row>
    <row r="21" spans="1:11" ht="48" customHeight="1">
      <c r="A21" s="42"/>
      <c r="B21" s="676"/>
      <c r="C21" s="676"/>
      <c r="D21" s="676"/>
      <c r="E21" s="41"/>
      <c r="F21" s="813"/>
      <c r="G21" s="102" t="s">
        <v>30</v>
      </c>
      <c r="H21" s="815" t="s">
        <v>223</v>
      </c>
      <c r="I21" s="816"/>
      <c r="J21" s="816"/>
      <c r="K21" s="817"/>
    </row>
    <row r="22" spans="1:11" ht="48" customHeight="1">
      <c r="A22" s="42"/>
      <c r="B22" s="676"/>
      <c r="C22" s="676"/>
      <c r="D22" s="676"/>
      <c r="E22" s="41"/>
      <c r="F22" s="693" t="s">
        <v>224</v>
      </c>
      <c r="G22" s="102" t="s">
        <v>215</v>
      </c>
      <c r="H22" s="670" t="s">
        <v>206</v>
      </c>
      <c r="I22" s="671"/>
      <c r="J22" s="671"/>
      <c r="K22" s="672"/>
    </row>
    <row r="23" spans="1:11" ht="48" customHeight="1">
      <c r="A23" s="108"/>
      <c r="B23" s="677"/>
      <c r="C23" s="677"/>
      <c r="D23" s="677"/>
      <c r="E23" s="109"/>
      <c r="F23" s="813"/>
      <c r="G23" s="102" t="s">
        <v>30</v>
      </c>
      <c r="H23" s="681" t="s">
        <v>593</v>
      </c>
      <c r="I23" s="671"/>
      <c r="J23" s="671"/>
      <c r="K23" s="672"/>
    </row>
    <row r="24" spans="1:11" ht="60" customHeight="1">
      <c r="A24" s="104"/>
      <c r="B24" s="811" t="s">
        <v>225</v>
      </c>
      <c r="C24" s="811"/>
      <c r="D24" s="811"/>
      <c r="E24" s="103"/>
      <c r="F24" s="113" t="s">
        <v>446</v>
      </c>
      <c r="G24" s="19"/>
      <c r="H24" s="19"/>
      <c r="I24" s="19"/>
      <c r="J24" s="19"/>
      <c r="K24" s="13"/>
    </row>
    <row r="25" spans="1:11" ht="60" customHeight="1">
      <c r="A25" s="104"/>
      <c r="B25" s="811" t="s">
        <v>226</v>
      </c>
      <c r="C25" s="811"/>
      <c r="D25" s="811"/>
      <c r="E25" s="114"/>
      <c r="F25" s="115" t="s">
        <v>227</v>
      </c>
      <c r="G25" s="814" t="s">
        <v>230</v>
      </c>
      <c r="H25" s="665"/>
      <c r="I25" s="665"/>
      <c r="J25" s="116" t="s">
        <v>228</v>
      </c>
      <c r="K25" s="117"/>
    </row>
  </sheetData>
  <sheetProtection/>
  <mergeCells count="19">
    <mergeCell ref="H22:K22"/>
    <mergeCell ref="F17:K17"/>
    <mergeCell ref="I1:K1"/>
    <mergeCell ref="B16:D17"/>
    <mergeCell ref="B18:D18"/>
    <mergeCell ref="G6:G7"/>
    <mergeCell ref="A14:K14"/>
    <mergeCell ref="A10:K10"/>
    <mergeCell ref="I8:K8"/>
    <mergeCell ref="H23:K23"/>
    <mergeCell ref="F16:K16"/>
    <mergeCell ref="B24:D24"/>
    <mergeCell ref="B25:D25"/>
    <mergeCell ref="F20:F21"/>
    <mergeCell ref="F22:F23"/>
    <mergeCell ref="B19:D23"/>
    <mergeCell ref="G25:I25"/>
    <mergeCell ref="H20:K20"/>
    <mergeCell ref="H21:K21"/>
  </mergeCells>
  <printOptions/>
  <pageMargins left="0.74" right="0.42" top="0.55" bottom="0.4" header="0.27" footer="0.3"/>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L25"/>
  <sheetViews>
    <sheetView zoomScalePageLayoutView="0" workbookViewId="0" topLeftCell="A19">
      <selection activeCell="J9" sqref="J9"/>
    </sheetView>
  </sheetViews>
  <sheetFormatPr defaultColWidth="8.796875" defaultRowHeight="15"/>
  <cols>
    <col min="1" max="1" width="1.59765625" style="5" customWidth="1"/>
    <col min="2" max="2" width="3.59765625" style="5" customWidth="1"/>
    <col min="3" max="4" width="8.59765625" style="5" customWidth="1"/>
    <col min="5" max="5" width="1.59765625" style="5" customWidth="1"/>
    <col min="6" max="6" width="10.59765625" style="5" customWidth="1"/>
    <col min="7" max="10" width="9" style="5" customWidth="1"/>
    <col min="11" max="11" width="13.59765625" style="5" customWidth="1"/>
    <col min="12" max="16384" width="9" style="5" customWidth="1"/>
  </cols>
  <sheetData>
    <row r="1" spans="1:11" ht="27" customHeight="1">
      <c r="A1" s="105"/>
      <c r="B1" s="105"/>
      <c r="C1" s="105"/>
      <c r="D1" s="105"/>
      <c r="I1" s="819" t="s">
        <v>413</v>
      </c>
      <c r="J1" s="819"/>
      <c r="K1" s="819"/>
    </row>
    <row r="2" ht="27" customHeight="1"/>
    <row r="3" ht="21" customHeight="1">
      <c r="B3" s="5" t="s">
        <v>205</v>
      </c>
    </row>
    <row r="4" spans="3:6" ht="21" customHeight="1">
      <c r="C4" s="5" t="s">
        <v>589</v>
      </c>
      <c r="F4" s="9"/>
    </row>
    <row r="5" ht="12" customHeight="1"/>
    <row r="6" spans="7:12" ht="21" customHeight="1">
      <c r="G6" s="378" t="s">
        <v>216</v>
      </c>
      <c r="H6" s="8" t="s">
        <v>21</v>
      </c>
      <c r="I6" s="27" t="s">
        <v>206</v>
      </c>
      <c r="J6" s="27"/>
      <c r="K6" s="27"/>
      <c r="L6" s="27"/>
    </row>
    <row r="7" spans="7:9" ht="21" customHeight="1">
      <c r="G7" s="378"/>
      <c r="H7" s="8" t="s">
        <v>22</v>
      </c>
      <c r="I7" s="106" t="s">
        <v>207</v>
      </c>
    </row>
    <row r="8" spans="9:11" ht="21" customHeight="1">
      <c r="I8" s="352" t="s">
        <v>592</v>
      </c>
      <c r="J8" s="352"/>
      <c r="K8" s="352"/>
    </row>
    <row r="9" spans="9:11" ht="30" customHeight="1">
      <c r="I9" s="8"/>
      <c r="J9" s="8"/>
      <c r="K9" s="7"/>
    </row>
    <row r="10" spans="1:11" ht="27" customHeight="1">
      <c r="A10" s="822" t="s">
        <v>217</v>
      </c>
      <c r="B10" s="822"/>
      <c r="C10" s="822"/>
      <c r="D10" s="822"/>
      <c r="E10" s="822"/>
      <c r="F10" s="822"/>
      <c r="G10" s="822"/>
      <c r="H10" s="822"/>
      <c r="I10" s="822"/>
      <c r="J10" s="822"/>
      <c r="K10" s="822"/>
    </row>
    <row r="11" spans="9:11" ht="21" customHeight="1">
      <c r="I11" s="8"/>
      <c r="J11" s="8"/>
      <c r="K11" s="7"/>
    </row>
    <row r="12" spans="9:11" ht="27" customHeight="1">
      <c r="I12" s="8"/>
      <c r="J12" s="8"/>
      <c r="K12" s="7"/>
    </row>
    <row r="13" spans="9:11" ht="18" customHeight="1">
      <c r="I13" s="8"/>
      <c r="J13" s="8"/>
      <c r="K13" s="7"/>
    </row>
    <row r="14" spans="1:11" ht="27" customHeight="1">
      <c r="A14" s="352" t="s">
        <v>25</v>
      </c>
      <c r="B14" s="352"/>
      <c r="C14" s="352"/>
      <c r="D14" s="352"/>
      <c r="E14" s="352"/>
      <c r="F14" s="352"/>
      <c r="G14" s="352"/>
      <c r="H14" s="352"/>
      <c r="I14" s="352"/>
      <c r="J14" s="352"/>
      <c r="K14" s="352"/>
    </row>
    <row r="15" ht="18" customHeight="1"/>
    <row r="16" spans="1:11" ht="30" customHeight="1">
      <c r="A16" s="107"/>
      <c r="B16" s="820" t="s">
        <v>218</v>
      </c>
      <c r="C16" s="820"/>
      <c r="D16" s="820"/>
      <c r="E16" s="37"/>
      <c r="F16" s="808" t="s">
        <v>438</v>
      </c>
      <c r="G16" s="809"/>
      <c r="H16" s="809"/>
      <c r="I16" s="809"/>
      <c r="J16" s="809"/>
      <c r="K16" s="810"/>
    </row>
    <row r="17" spans="1:11" ht="30" customHeight="1">
      <c r="A17" s="108"/>
      <c r="B17" s="821"/>
      <c r="C17" s="821"/>
      <c r="D17" s="821"/>
      <c r="E17" s="109"/>
      <c r="F17" s="813" t="s">
        <v>266</v>
      </c>
      <c r="G17" s="677"/>
      <c r="H17" s="677"/>
      <c r="I17" s="677"/>
      <c r="J17" s="677"/>
      <c r="K17" s="818"/>
    </row>
    <row r="18" spans="1:11" ht="60" customHeight="1">
      <c r="A18" s="104"/>
      <c r="B18" s="811" t="s">
        <v>219</v>
      </c>
      <c r="C18" s="811"/>
      <c r="D18" s="811"/>
      <c r="E18" s="103"/>
      <c r="F18" s="104" t="s">
        <v>267</v>
      </c>
      <c r="G18" s="14"/>
      <c r="H18" s="101" t="s">
        <v>211</v>
      </c>
      <c r="I18" s="14"/>
      <c r="J18" s="673" t="s">
        <v>270</v>
      </c>
      <c r="K18" s="674"/>
    </row>
    <row r="19" spans="1:11" ht="48" customHeight="1">
      <c r="A19" s="36"/>
      <c r="B19" s="675" t="s">
        <v>221</v>
      </c>
      <c r="C19" s="675"/>
      <c r="D19" s="675"/>
      <c r="E19" s="37"/>
      <c r="F19" s="11" t="s">
        <v>213</v>
      </c>
      <c r="G19" s="19"/>
      <c r="H19" s="19"/>
      <c r="I19" s="19"/>
      <c r="J19" s="19"/>
      <c r="K19" s="13"/>
    </row>
    <row r="20" spans="1:11" ht="48" customHeight="1">
      <c r="A20" s="42"/>
      <c r="B20" s="676"/>
      <c r="C20" s="676"/>
      <c r="D20" s="676"/>
      <c r="E20" s="41"/>
      <c r="F20" s="812" t="s">
        <v>214</v>
      </c>
      <c r="G20" s="102" t="s">
        <v>215</v>
      </c>
      <c r="H20" s="670" t="s">
        <v>268</v>
      </c>
      <c r="I20" s="671"/>
      <c r="J20" s="671"/>
      <c r="K20" s="672"/>
    </row>
    <row r="21" spans="1:11" ht="48" customHeight="1">
      <c r="A21" s="42"/>
      <c r="B21" s="676"/>
      <c r="C21" s="676"/>
      <c r="D21" s="676"/>
      <c r="E21" s="41"/>
      <c r="F21" s="813"/>
      <c r="G21" s="102" t="s">
        <v>30</v>
      </c>
      <c r="H21" s="823" t="s">
        <v>269</v>
      </c>
      <c r="I21" s="824"/>
      <c r="J21" s="824"/>
      <c r="K21" s="825"/>
    </row>
    <row r="22" spans="1:11" ht="48" customHeight="1">
      <c r="A22" s="42"/>
      <c r="B22" s="676"/>
      <c r="C22" s="676"/>
      <c r="D22" s="676"/>
      <c r="E22" s="41"/>
      <c r="F22" s="693" t="s">
        <v>224</v>
      </c>
      <c r="G22" s="102" t="s">
        <v>215</v>
      </c>
      <c r="H22" s="670" t="s">
        <v>206</v>
      </c>
      <c r="I22" s="671"/>
      <c r="J22" s="671"/>
      <c r="K22" s="672"/>
    </row>
    <row r="23" spans="1:11" ht="48" customHeight="1">
      <c r="A23" s="108"/>
      <c r="B23" s="677"/>
      <c r="C23" s="677"/>
      <c r="D23" s="677"/>
      <c r="E23" s="109"/>
      <c r="F23" s="813"/>
      <c r="G23" s="102" t="s">
        <v>30</v>
      </c>
      <c r="H23" s="681" t="s">
        <v>594</v>
      </c>
      <c r="I23" s="671"/>
      <c r="J23" s="671"/>
      <c r="K23" s="672"/>
    </row>
    <row r="24" spans="1:11" ht="60" customHeight="1">
      <c r="A24" s="104"/>
      <c r="B24" s="811" t="s">
        <v>225</v>
      </c>
      <c r="C24" s="811"/>
      <c r="D24" s="811"/>
      <c r="E24" s="103"/>
      <c r="F24" s="113" t="s">
        <v>446</v>
      </c>
      <c r="G24" s="19"/>
      <c r="H24" s="19"/>
      <c r="I24" s="19"/>
      <c r="J24" s="19"/>
      <c r="K24" s="13"/>
    </row>
    <row r="25" spans="1:11" ht="60" customHeight="1">
      <c r="A25" s="104"/>
      <c r="B25" s="811" t="s">
        <v>226</v>
      </c>
      <c r="C25" s="811"/>
      <c r="D25" s="811"/>
      <c r="E25" s="114"/>
      <c r="F25" s="115" t="s">
        <v>227</v>
      </c>
      <c r="G25" s="814"/>
      <c r="H25" s="665"/>
      <c r="I25" s="665"/>
      <c r="J25" s="116" t="s">
        <v>271</v>
      </c>
      <c r="K25" s="117"/>
    </row>
  </sheetData>
  <sheetProtection/>
  <mergeCells count="20">
    <mergeCell ref="G6:G7"/>
    <mergeCell ref="B19:D23"/>
    <mergeCell ref="A14:K14"/>
    <mergeCell ref="B16:D17"/>
    <mergeCell ref="B18:D18"/>
    <mergeCell ref="F16:K16"/>
    <mergeCell ref="H22:K22"/>
    <mergeCell ref="H23:K23"/>
    <mergeCell ref="F20:F21"/>
    <mergeCell ref="F22:F23"/>
    <mergeCell ref="B24:D24"/>
    <mergeCell ref="B25:D25"/>
    <mergeCell ref="G25:I25"/>
    <mergeCell ref="I1:K1"/>
    <mergeCell ref="J18:K18"/>
    <mergeCell ref="H20:K20"/>
    <mergeCell ref="H21:K21"/>
    <mergeCell ref="A10:K10"/>
    <mergeCell ref="I8:K8"/>
    <mergeCell ref="F17:K17"/>
  </mergeCells>
  <printOptions/>
  <pageMargins left="0.74" right="0.42" top="0.55" bottom="0.4" header="0.27" footer="0.3"/>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I27"/>
  <sheetViews>
    <sheetView zoomScalePageLayoutView="0" workbookViewId="0" topLeftCell="A1">
      <selection activeCell="F16" sqref="F16"/>
    </sheetView>
  </sheetViews>
  <sheetFormatPr defaultColWidth="8.796875" defaultRowHeight="15"/>
  <cols>
    <col min="1" max="1" width="25.59765625" style="119" customWidth="1"/>
    <col min="2" max="2" width="9" style="119" customWidth="1"/>
    <col min="3" max="3" width="6.5" style="119" customWidth="1"/>
    <col min="4" max="16384" width="9" style="119" customWidth="1"/>
  </cols>
  <sheetData>
    <row r="1" spans="1:9" ht="13.5">
      <c r="A1" s="118" t="s">
        <v>231</v>
      </c>
      <c r="B1" s="118"/>
      <c r="C1" s="118"/>
      <c r="D1" s="118"/>
      <c r="E1" s="118"/>
      <c r="F1" s="118"/>
      <c r="G1" s="118"/>
      <c r="H1" s="118"/>
      <c r="I1" s="118"/>
    </row>
    <row r="2" spans="1:9" ht="13.5">
      <c r="A2" s="118"/>
      <c r="B2" s="118"/>
      <c r="C2" s="118"/>
      <c r="D2" s="118"/>
      <c r="E2" s="118"/>
      <c r="F2" s="118"/>
      <c r="G2" s="118"/>
      <c r="H2" s="118"/>
      <c r="I2" s="118"/>
    </row>
    <row r="3" spans="1:9" ht="18" customHeight="1">
      <c r="A3" s="120"/>
      <c r="B3" s="121"/>
      <c r="C3" s="121"/>
      <c r="D3" s="121"/>
      <c r="E3" s="121"/>
      <c r="F3" s="121"/>
      <c r="G3" s="121"/>
      <c r="H3" s="121"/>
      <c r="I3" s="122"/>
    </row>
    <row r="4" spans="1:9" ht="18" customHeight="1">
      <c r="A4" s="123"/>
      <c r="B4" s="124"/>
      <c r="C4" s="124"/>
      <c r="D4" s="124"/>
      <c r="E4" s="124"/>
      <c r="F4" s="124"/>
      <c r="G4" s="829" t="s">
        <v>439</v>
      </c>
      <c r="H4" s="829"/>
      <c r="I4" s="830"/>
    </row>
    <row r="5" spans="1:9" ht="18" customHeight="1">
      <c r="A5" s="123" t="s">
        <v>232</v>
      </c>
      <c r="B5" s="124"/>
      <c r="C5" s="124"/>
      <c r="D5" s="124"/>
      <c r="E5" s="124"/>
      <c r="F5" s="124"/>
      <c r="G5" s="124"/>
      <c r="H5" s="124"/>
      <c r="I5" s="125"/>
    </row>
    <row r="6" spans="1:9" ht="18" customHeight="1">
      <c r="A6" s="126" t="s">
        <v>590</v>
      </c>
      <c r="B6" s="124"/>
      <c r="C6" s="124"/>
      <c r="D6" s="124"/>
      <c r="E6" s="124"/>
      <c r="F6" s="124"/>
      <c r="G6" s="124"/>
      <c r="H6" s="124"/>
      <c r="I6" s="125"/>
    </row>
    <row r="7" spans="1:9" ht="18" customHeight="1">
      <c r="A7" s="123"/>
      <c r="B7" s="124"/>
      <c r="C7" s="124"/>
      <c r="D7" s="124"/>
      <c r="E7" s="124"/>
      <c r="F7" s="124"/>
      <c r="G7" s="124"/>
      <c r="H7" s="124"/>
      <c r="I7" s="125"/>
    </row>
    <row r="8" spans="1:9" ht="18" customHeight="1">
      <c r="A8" s="123"/>
      <c r="B8" s="124"/>
      <c r="C8" s="124"/>
      <c r="D8" s="124"/>
      <c r="E8" s="124" t="s">
        <v>233</v>
      </c>
      <c r="F8" s="127" t="s">
        <v>234</v>
      </c>
      <c r="G8" s="124"/>
      <c r="H8" s="124"/>
      <c r="I8" s="125"/>
    </row>
    <row r="9" spans="1:9" ht="18" customHeight="1">
      <c r="A9" s="123"/>
      <c r="B9" s="124"/>
      <c r="C9" s="124"/>
      <c r="D9" s="124" t="s">
        <v>235</v>
      </c>
      <c r="E9" s="124" t="s">
        <v>236</v>
      </c>
      <c r="F9" s="128"/>
      <c r="G9" s="124"/>
      <c r="H9" s="124"/>
      <c r="I9" s="125"/>
    </row>
    <row r="10" spans="1:9" ht="18" customHeight="1">
      <c r="A10" s="123"/>
      <c r="B10" s="124"/>
      <c r="C10" s="124"/>
      <c r="D10" s="124"/>
      <c r="E10" s="124" t="s">
        <v>237</v>
      </c>
      <c r="F10" s="127" t="s">
        <v>238</v>
      </c>
      <c r="G10" s="124"/>
      <c r="H10" s="124"/>
      <c r="I10" s="125"/>
    </row>
    <row r="11" spans="1:9" ht="18" customHeight="1">
      <c r="A11" s="123"/>
      <c r="B11" s="124"/>
      <c r="C11" s="124"/>
      <c r="D11" s="124"/>
      <c r="E11" s="124" t="s">
        <v>239</v>
      </c>
      <c r="F11" s="118"/>
      <c r="G11" s="124"/>
      <c r="H11" s="124"/>
      <c r="I11" s="129" t="s">
        <v>240</v>
      </c>
    </row>
    <row r="12" spans="1:9" ht="18" customHeight="1">
      <c r="A12" s="123"/>
      <c r="B12" s="124"/>
      <c r="C12" s="124"/>
      <c r="D12" s="124"/>
      <c r="E12" s="124"/>
      <c r="F12" s="118"/>
      <c r="G12" s="124"/>
      <c r="H12" s="124"/>
      <c r="I12" s="125"/>
    </row>
    <row r="13" spans="1:9" ht="18" customHeight="1">
      <c r="A13" s="123"/>
      <c r="B13" s="124"/>
      <c r="C13" s="124"/>
      <c r="D13" s="124" t="s">
        <v>241</v>
      </c>
      <c r="E13" s="124" t="s">
        <v>233</v>
      </c>
      <c r="F13" s="118" t="s">
        <v>242</v>
      </c>
      <c r="G13" s="124"/>
      <c r="H13" s="124"/>
      <c r="I13" s="125"/>
    </row>
    <row r="14" spans="1:9" ht="18" customHeight="1">
      <c r="A14" s="123"/>
      <c r="B14" s="124"/>
      <c r="C14" s="124"/>
      <c r="D14" s="124"/>
      <c r="E14" s="124" t="s">
        <v>236</v>
      </c>
      <c r="F14" s="118"/>
      <c r="G14" s="124"/>
      <c r="H14" s="124"/>
      <c r="I14" s="125"/>
    </row>
    <row r="15" spans="1:9" ht="18" customHeight="1">
      <c r="A15" s="123"/>
      <c r="B15" s="124"/>
      <c r="C15" s="124"/>
      <c r="D15" s="124"/>
      <c r="E15" s="124" t="s">
        <v>237</v>
      </c>
      <c r="F15" s="118" t="s">
        <v>243</v>
      </c>
      <c r="G15" s="124"/>
      <c r="H15" s="124"/>
      <c r="I15" s="125"/>
    </row>
    <row r="16" spans="1:9" ht="18" customHeight="1">
      <c r="A16" s="123"/>
      <c r="B16" s="124"/>
      <c r="C16" s="124"/>
      <c r="D16" s="124"/>
      <c r="E16" s="124" t="s">
        <v>239</v>
      </c>
      <c r="F16" s="130" t="s">
        <v>595</v>
      </c>
      <c r="G16" s="124"/>
      <c r="H16" s="124"/>
      <c r="I16" s="125"/>
    </row>
    <row r="17" spans="1:9" ht="30" customHeight="1">
      <c r="A17" s="123"/>
      <c r="B17" s="124"/>
      <c r="C17" s="124"/>
      <c r="D17" s="124"/>
      <c r="E17" s="124"/>
      <c r="F17" s="118"/>
      <c r="G17" s="124"/>
      <c r="H17" s="124"/>
      <c r="I17" s="125"/>
    </row>
    <row r="18" spans="1:9" ht="18" customHeight="1">
      <c r="A18" s="834" t="s">
        <v>244</v>
      </c>
      <c r="B18" s="835"/>
      <c r="C18" s="835"/>
      <c r="D18" s="835"/>
      <c r="E18" s="835"/>
      <c r="F18" s="835"/>
      <c r="G18" s="835"/>
      <c r="H18" s="835"/>
      <c r="I18" s="836"/>
    </row>
    <row r="19" spans="1:9" ht="30" customHeight="1">
      <c r="A19" s="123"/>
      <c r="B19" s="124"/>
      <c r="C19" s="124"/>
      <c r="D19" s="124"/>
      <c r="E19" s="124"/>
      <c r="F19" s="124"/>
      <c r="G19" s="124"/>
      <c r="H19" s="124"/>
      <c r="I19" s="125"/>
    </row>
    <row r="20" spans="1:9" ht="18" customHeight="1">
      <c r="A20" s="131" t="s">
        <v>245</v>
      </c>
      <c r="B20" s="124"/>
      <c r="C20" s="124"/>
      <c r="D20" s="124"/>
      <c r="E20" s="124"/>
      <c r="F20" s="124"/>
      <c r="G20" s="124"/>
      <c r="H20" s="124"/>
      <c r="I20" s="125"/>
    </row>
    <row r="21" spans="1:9" ht="30" customHeight="1">
      <c r="A21" s="123"/>
      <c r="B21" s="124"/>
      <c r="C21" s="124"/>
      <c r="D21" s="124"/>
      <c r="E21" s="124"/>
      <c r="F21" s="124"/>
      <c r="G21" s="124"/>
      <c r="H21" s="124"/>
      <c r="I21" s="125"/>
    </row>
    <row r="22" spans="1:9" ht="18" customHeight="1">
      <c r="A22" s="831" t="s">
        <v>246</v>
      </c>
      <c r="B22" s="832"/>
      <c r="C22" s="832"/>
      <c r="D22" s="832"/>
      <c r="E22" s="832"/>
      <c r="F22" s="832"/>
      <c r="G22" s="832"/>
      <c r="H22" s="832"/>
      <c r="I22" s="833"/>
    </row>
    <row r="23" spans="1:9" ht="30" customHeight="1">
      <c r="A23" s="132"/>
      <c r="B23" s="133"/>
      <c r="C23" s="133"/>
      <c r="D23" s="133"/>
      <c r="E23" s="133"/>
      <c r="F23" s="133"/>
      <c r="G23" s="133"/>
      <c r="H23" s="133"/>
      <c r="I23" s="134"/>
    </row>
    <row r="24" spans="1:9" s="136" customFormat="1" ht="75" customHeight="1">
      <c r="A24" s="135" t="s">
        <v>247</v>
      </c>
      <c r="B24" s="826" t="s">
        <v>252</v>
      </c>
      <c r="C24" s="826"/>
      <c r="D24" s="826"/>
      <c r="E24" s="826"/>
      <c r="F24" s="826"/>
      <c r="G24" s="826"/>
      <c r="H24" s="826"/>
      <c r="I24" s="826"/>
    </row>
    <row r="25" spans="1:9" s="136" customFormat="1" ht="75" customHeight="1">
      <c r="A25" s="137" t="s">
        <v>248</v>
      </c>
      <c r="B25" s="826" t="s">
        <v>249</v>
      </c>
      <c r="C25" s="826"/>
      <c r="D25" s="826"/>
      <c r="E25" s="826"/>
      <c r="F25" s="826"/>
      <c r="G25" s="826"/>
      <c r="H25" s="826"/>
      <c r="I25" s="826"/>
    </row>
    <row r="26" spans="1:9" s="136" customFormat="1" ht="75" customHeight="1">
      <c r="A26" s="137" t="s">
        <v>250</v>
      </c>
      <c r="B26" s="827" t="s">
        <v>440</v>
      </c>
      <c r="C26" s="828"/>
      <c r="D26" s="828"/>
      <c r="E26" s="828"/>
      <c r="F26" s="828"/>
      <c r="G26" s="828"/>
      <c r="H26" s="828"/>
      <c r="I26" s="828"/>
    </row>
    <row r="27" spans="1:9" s="136" customFormat="1" ht="180" customHeight="1">
      <c r="A27" s="137" t="s">
        <v>251</v>
      </c>
      <c r="B27" s="828"/>
      <c r="C27" s="828"/>
      <c r="D27" s="828"/>
      <c r="E27" s="828"/>
      <c r="F27" s="828"/>
      <c r="G27" s="828"/>
      <c r="H27" s="828"/>
      <c r="I27" s="828"/>
    </row>
  </sheetData>
  <sheetProtection/>
  <mergeCells count="7">
    <mergeCell ref="B25:I25"/>
    <mergeCell ref="B26:I26"/>
    <mergeCell ref="B27:I27"/>
    <mergeCell ref="G4:I4"/>
    <mergeCell ref="A22:I22"/>
    <mergeCell ref="A18:I18"/>
    <mergeCell ref="B24:I24"/>
  </mergeCells>
  <printOptions/>
  <pageMargins left="0.69" right="0.22" top="0.52" bottom="0.25" header="0.22" footer="0.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J27"/>
  <sheetViews>
    <sheetView zoomScalePageLayoutView="0" workbookViewId="0" topLeftCell="A1">
      <selection activeCell="J9" sqref="J9"/>
    </sheetView>
  </sheetViews>
  <sheetFormatPr defaultColWidth="8.796875" defaultRowHeight="15"/>
  <cols>
    <col min="1" max="1" width="2.59765625" style="5" customWidth="1"/>
    <col min="2" max="2" width="17.59765625" style="5" customWidth="1"/>
    <col min="3" max="3" width="2.59765625" style="5" customWidth="1"/>
    <col min="4" max="6" width="8.59765625" style="5" customWidth="1"/>
    <col min="7" max="7" width="6.59765625" style="5" customWidth="1"/>
    <col min="8" max="8" width="8.59765625" style="5" customWidth="1"/>
    <col min="9" max="9" width="5.59765625" style="5" customWidth="1"/>
    <col min="10" max="10" width="10.59765625" style="5" customWidth="1"/>
    <col min="11" max="16384" width="9" style="5" customWidth="1"/>
  </cols>
  <sheetData>
    <row r="1" spans="1:2" ht="24" customHeight="1">
      <c r="A1" s="1" t="s">
        <v>76</v>
      </c>
      <c r="B1" s="6"/>
    </row>
    <row r="2" spans="1:8" ht="24" customHeight="1">
      <c r="A2" s="7"/>
      <c r="B2" s="6"/>
      <c r="H2" s="6" t="s">
        <v>408</v>
      </c>
    </row>
    <row r="3" ht="15" customHeight="1"/>
    <row r="4" ht="24" customHeight="1">
      <c r="B4" s="3" t="s">
        <v>145</v>
      </c>
    </row>
    <row r="5" ht="24" customHeight="1">
      <c r="D5" s="8"/>
    </row>
    <row r="6" spans="5:6" ht="24" customHeight="1">
      <c r="E6" s="352" t="s">
        <v>20</v>
      </c>
      <c r="F6" s="9" t="s">
        <v>77</v>
      </c>
    </row>
    <row r="7" spans="5:6" ht="24" customHeight="1">
      <c r="E7" s="352"/>
      <c r="F7" s="8"/>
    </row>
    <row r="8" spans="5:6" ht="24" customHeight="1">
      <c r="E8" s="352"/>
      <c r="F8" s="9" t="s">
        <v>78</v>
      </c>
    </row>
    <row r="9" spans="5:10" ht="24" customHeight="1">
      <c r="E9" s="352"/>
      <c r="F9" s="5" t="s">
        <v>583</v>
      </c>
      <c r="J9" s="10"/>
    </row>
    <row r="10" ht="24" customHeight="1"/>
    <row r="11" spans="1:10" ht="30" customHeight="1">
      <c r="A11" s="353" t="s">
        <v>79</v>
      </c>
      <c r="B11" s="353"/>
      <c r="C11" s="353"/>
      <c r="D11" s="353"/>
      <c r="E11" s="353"/>
      <c r="F11" s="353"/>
      <c r="G11" s="353"/>
      <c r="H11" s="353"/>
      <c r="I11" s="353"/>
      <c r="J11" s="353"/>
    </row>
    <row r="12" ht="24" customHeight="1"/>
    <row r="13" ht="24" customHeight="1">
      <c r="B13" s="5" t="s">
        <v>198</v>
      </c>
    </row>
    <row r="14" ht="24" customHeight="1">
      <c r="B14" s="5" t="s">
        <v>80</v>
      </c>
    </row>
    <row r="15" ht="21" customHeight="1"/>
    <row r="16" spans="1:10" ht="24" customHeight="1">
      <c r="A16" s="352" t="s">
        <v>25</v>
      </c>
      <c r="B16" s="352"/>
      <c r="C16" s="352"/>
      <c r="D16" s="352"/>
      <c r="E16" s="352"/>
      <c r="F16" s="352"/>
      <c r="G16" s="352"/>
      <c r="H16" s="352"/>
      <c r="I16" s="352"/>
      <c r="J16" s="352"/>
    </row>
    <row r="17" ht="21" customHeight="1"/>
    <row r="18" spans="1:10" ht="39" customHeight="1">
      <c r="A18" s="11"/>
      <c r="B18" s="12" t="s">
        <v>27</v>
      </c>
      <c r="C18" s="13"/>
      <c r="D18" s="11"/>
      <c r="E18" s="19"/>
      <c r="F18" s="19"/>
      <c r="G18" s="19"/>
      <c r="H18" s="19"/>
      <c r="I18" s="19"/>
      <c r="J18" s="13"/>
    </row>
    <row r="19" spans="1:10" ht="45" customHeight="1">
      <c r="A19" s="16"/>
      <c r="B19" s="358" t="s">
        <v>28</v>
      </c>
      <c r="C19" s="17"/>
      <c r="D19" s="16"/>
      <c r="E19" s="24"/>
      <c r="F19" s="24"/>
      <c r="G19" s="24"/>
      <c r="H19" s="24"/>
      <c r="I19" s="24"/>
      <c r="J19" s="17"/>
    </row>
    <row r="20" spans="1:10" ht="45" customHeight="1">
      <c r="A20" s="25"/>
      <c r="B20" s="359"/>
      <c r="C20" s="26"/>
      <c r="D20" s="25"/>
      <c r="E20" s="27"/>
      <c r="F20" s="27"/>
      <c r="G20" s="27"/>
      <c r="H20" s="27"/>
      <c r="I20" s="27"/>
      <c r="J20" s="26"/>
    </row>
    <row r="21" spans="1:10" ht="45" customHeight="1">
      <c r="A21" s="25"/>
      <c r="B21" s="359"/>
      <c r="C21" s="26"/>
      <c r="D21" s="25"/>
      <c r="E21" s="27"/>
      <c r="F21" s="27"/>
      <c r="G21" s="27"/>
      <c r="H21" s="27"/>
      <c r="I21" s="27"/>
      <c r="J21" s="26"/>
    </row>
    <row r="22" spans="1:10" ht="45" customHeight="1">
      <c r="A22" s="28"/>
      <c r="B22" s="360"/>
      <c r="C22" s="30"/>
      <c r="D22" s="28"/>
      <c r="E22" s="31"/>
      <c r="F22" s="31"/>
      <c r="G22" s="31"/>
      <c r="H22" s="31"/>
      <c r="I22" s="31"/>
      <c r="J22" s="30"/>
    </row>
    <row r="23" spans="1:10" ht="39" customHeight="1">
      <c r="A23" s="11"/>
      <c r="B23" s="12" t="s">
        <v>26</v>
      </c>
      <c r="C23" s="13"/>
      <c r="D23" s="20" t="s">
        <v>409</v>
      </c>
      <c r="E23" s="15"/>
      <c r="F23" s="20"/>
      <c r="G23" s="21"/>
      <c r="H23" s="21"/>
      <c r="I23" s="21"/>
      <c r="J23" s="13"/>
    </row>
    <row r="24" spans="1:10" ht="78" customHeight="1">
      <c r="A24" s="11"/>
      <c r="B24" s="22" t="s">
        <v>81</v>
      </c>
      <c r="C24" s="13"/>
      <c r="D24" s="55" t="s">
        <v>82</v>
      </c>
      <c r="E24" s="19"/>
      <c r="F24" s="19"/>
      <c r="G24" s="56" t="s">
        <v>83</v>
      </c>
      <c r="H24" s="19"/>
      <c r="I24" s="19"/>
      <c r="J24" s="13"/>
    </row>
    <row r="25" ht="9" customHeight="1"/>
    <row r="26" spans="3:10" ht="21" customHeight="1">
      <c r="C26" s="7"/>
      <c r="F26" s="57" t="s">
        <v>84</v>
      </c>
      <c r="G26" s="364" t="s">
        <v>255</v>
      </c>
      <c r="H26" s="365"/>
      <c r="I26" s="365"/>
      <c r="J26" s="366"/>
    </row>
    <row r="27" spans="6:10" ht="21" customHeight="1">
      <c r="F27" s="57" t="s">
        <v>86</v>
      </c>
      <c r="G27" s="361" t="s">
        <v>256</v>
      </c>
      <c r="H27" s="362"/>
      <c r="I27" s="362"/>
      <c r="J27" s="363"/>
    </row>
  </sheetData>
  <sheetProtection/>
  <mergeCells count="6">
    <mergeCell ref="G27:J27"/>
    <mergeCell ref="B19:B22"/>
    <mergeCell ref="A16:J16"/>
    <mergeCell ref="E6:E9"/>
    <mergeCell ref="A11:J11"/>
    <mergeCell ref="G26:J26"/>
  </mergeCells>
  <printOptions/>
  <pageMargins left="0.89" right="0.39" top="0.78" bottom="0.47" header="0.512" footer="0.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I27"/>
  <sheetViews>
    <sheetView zoomScalePageLayoutView="0" workbookViewId="0" topLeftCell="A1">
      <selection activeCell="J9" sqref="J9"/>
    </sheetView>
  </sheetViews>
  <sheetFormatPr defaultColWidth="8.796875" defaultRowHeight="15"/>
  <cols>
    <col min="1" max="1" width="25.59765625" style="148" customWidth="1"/>
    <col min="2" max="2" width="9" style="148" customWidth="1"/>
    <col min="3" max="3" width="6.5" style="148" customWidth="1"/>
    <col min="4" max="16384" width="9" style="148" customWidth="1"/>
  </cols>
  <sheetData>
    <row r="1" spans="1:9" ht="13.5">
      <c r="A1" s="147" t="s">
        <v>231</v>
      </c>
      <c r="B1" s="147"/>
      <c r="C1" s="147"/>
      <c r="D1" s="147"/>
      <c r="E1" s="147"/>
      <c r="F1" s="147"/>
      <c r="G1" s="147"/>
      <c r="H1" s="147"/>
      <c r="I1" s="147"/>
    </row>
    <row r="2" spans="1:9" ht="13.5">
      <c r="A2" s="147"/>
      <c r="B2" s="147"/>
      <c r="C2" s="147"/>
      <c r="D2" s="147"/>
      <c r="E2" s="147"/>
      <c r="F2" s="147"/>
      <c r="G2" s="147"/>
      <c r="H2" s="147"/>
      <c r="I2" s="147"/>
    </row>
    <row r="3" spans="1:9" ht="18" customHeight="1">
      <c r="A3" s="149"/>
      <c r="B3" s="150"/>
      <c r="C3" s="150"/>
      <c r="D3" s="150"/>
      <c r="E3" s="150"/>
      <c r="F3" s="150"/>
      <c r="G3" s="150"/>
      <c r="H3" s="150"/>
      <c r="I3" s="151"/>
    </row>
    <row r="4" spans="1:9" ht="18" customHeight="1">
      <c r="A4" s="152"/>
      <c r="B4" s="153"/>
      <c r="C4" s="153"/>
      <c r="D4" s="153"/>
      <c r="E4" s="153"/>
      <c r="F4" s="153"/>
      <c r="G4" s="839" t="s">
        <v>439</v>
      </c>
      <c r="H4" s="839"/>
      <c r="I4" s="840"/>
    </row>
    <row r="5" spans="1:9" ht="18" customHeight="1">
      <c r="A5" s="152" t="s">
        <v>232</v>
      </c>
      <c r="B5" s="153"/>
      <c r="C5" s="153"/>
      <c r="D5" s="153"/>
      <c r="E5" s="153"/>
      <c r="F5" s="153"/>
      <c r="G5" s="153"/>
      <c r="H5" s="153"/>
      <c r="I5" s="154"/>
    </row>
    <row r="6" spans="1:9" ht="18" customHeight="1">
      <c r="A6" s="155" t="s">
        <v>591</v>
      </c>
      <c r="B6" s="153"/>
      <c r="C6" s="153"/>
      <c r="D6" s="153"/>
      <c r="E6" s="153"/>
      <c r="F6" s="153"/>
      <c r="G6" s="153"/>
      <c r="H6" s="153"/>
      <c r="I6" s="154"/>
    </row>
    <row r="7" spans="1:9" ht="18" customHeight="1">
      <c r="A7" s="152"/>
      <c r="B7" s="153"/>
      <c r="C7" s="153"/>
      <c r="D7" s="153"/>
      <c r="E7" s="153"/>
      <c r="F7" s="153"/>
      <c r="G7" s="153"/>
      <c r="H7" s="153"/>
      <c r="I7" s="154"/>
    </row>
    <row r="8" spans="1:9" ht="18" customHeight="1">
      <c r="A8" s="152"/>
      <c r="B8" s="153"/>
      <c r="C8" s="153"/>
      <c r="D8" s="153"/>
      <c r="E8" s="153" t="s">
        <v>233</v>
      </c>
      <c r="F8" s="147"/>
      <c r="G8" s="153"/>
      <c r="H8" s="153"/>
      <c r="I8" s="154"/>
    </row>
    <row r="9" spans="1:9" ht="18" customHeight="1">
      <c r="A9" s="152"/>
      <c r="B9" s="153"/>
      <c r="C9" s="153"/>
      <c r="D9" s="153" t="s">
        <v>235</v>
      </c>
      <c r="E9" s="153" t="s">
        <v>236</v>
      </c>
      <c r="F9" s="147"/>
      <c r="G9" s="153"/>
      <c r="H9" s="153"/>
      <c r="I9" s="154"/>
    </row>
    <row r="10" spans="1:9" ht="18" customHeight="1">
      <c r="A10" s="152"/>
      <c r="B10" s="153"/>
      <c r="C10" s="153"/>
      <c r="D10" s="153"/>
      <c r="E10" s="153" t="s">
        <v>237</v>
      </c>
      <c r="F10" s="147"/>
      <c r="G10" s="153"/>
      <c r="H10" s="153"/>
      <c r="I10" s="154"/>
    </row>
    <row r="11" spans="1:9" ht="18" customHeight="1">
      <c r="A11" s="152"/>
      <c r="B11" s="153"/>
      <c r="C11" s="153"/>
      <c r="D11" s="153"/>
      <c r="E11" s="153" t="s">
        <v>239</v>
      </c>
      <c r="F11" s="147"/>
      <c r="G11" s="153"/>
      <c r="H11" s="153"/>
      <c r="I11" s="156" t="s">
        <v>240</v>
      </c>
    </row>
    <row r="12" spans="1:9" ht="18" customHeight="1">
      <c r="A12" s="152"/>
      <c r="B12" s="153"/>
      <c r="C12" s="153"/>
      <c r="D12" s="153"/>
      <c r="E12" s="153"/>
      <c r="F12" s="147"/>
      <c r="G12" s="153"/>
      <c r="H12" s="153"/>
      <c r="I12" s="154"/>
    </row>
    <row r="13" spans="1:9" ht="18" customHeight="1">
      <c r="A13" s="152"/>
      <c r="B13" s="153"/>
      <c r="C13" s="153"/>
      <c r="D13" s="153" t="s">
        <v>241</v>
      </c>
      <c r="E13" s="153" t="s">
        <v>233</v>
      </c>
      <c r="F13" s="147" t="s">
        <v>242</v>
      </c>
      <c r="G13" s="153"/>
      <c r="H13" s="153"/>
      <c r="I13" s="154"/>
    </row>
    <row r="14" spans="1:9" ht="18" customHeight="1">
      <c r="A14" s="152"/>
      <c r="B14" s="153"/>
      <c r="C14" s="153"/>
      <c r="D14" s="153"/>
      <c r="E14" s="153" t="s">
        <v>236</v>
      </c>
      <c r="F14" s="147"/>
      <c r="G14" s="153"/>
      <c r="H14" s="153"/>
      <c r="I14" s="154"/>
    </row>
    <row r="15" spans="1:9" ht="18" customHeight="1">
      <c r="A15" s="152"/>
      <c r="B15" s="153"/>
      <c r="C15" s="153"/>
      <c r="D15" s="153"/>
      <c r="E15" s="153" t="s">
        <v>237</v>
      </c>
      <c r="F15" s="147" t="s">
        <v>243</v>
      </c>
      <c r="G15" s="153"/>
      <c r="H15" s="153"/>
      <c r="I15" s="154"/>
    </row>
    <row r="16" spans="1:9" ht="18" customHeight="1">
      <c r="A16" s="152"/>
      <c r="B16" s="153"/>
      <c r="C16" s="153"/>
      <c r="D16" s="153"/>
      <c r="E16" s="153" t="s">
        <v>239</v>
      </c>
      <c r="F16" s="157" t="s">
        <v>595</v>
      </c>
      <c r="G16" s="153"/>
      <c r="H16" s="153"/>
      <c r="I16" s="154"/>
    </row>
    <row r="17" spans="1:9" ht="30" customHeight="1">
      <c r="A17" s="152"/>
      <c r="B17" s="153"/>
      <c r="C17" s="153"/>
      <c r="D17" s="153"/>
      <c r="E17" s="153"/>
      <c r="F17" s="147"/>
      <c r="G17" s="153"/>
      <c r="H17" s="153"/>
      <c r="I17" s="154"/>
    </row>
    <row r="18" spans="1:9" ht="18" customHeight="1">
      <c r="A18" s="844" t="s">
        <v>244</v>
      </c>
      <c r="B18" s="845"/>
      <c r="C18" s="845"/>
      <c r="D18" s="845"/>
      <c r="E18" s="845"/>
      <c r="F18" s="845"/>
      <c r="G18" s="845"/>
      <c r="H18" s="845"/>
      <c r="I18" s="846"/>
    </row>
    <row r="19" spans="1:9" ht="30" customHeight="1">
      <c r="A19" s="152"/>
      <c r="B19" s="153"/>
      <c r="C19" s="153"/>
      <c r="D19" s="153"/>
      <c r="E19" s="153"/>
      <c r="F19" s="153"/>
      <c r="G19" s="153"/>
      <c r="H19" s="153"/>
      <c r="I19" s="154"/>
    </row>
    <row r="20" spans="1:9" ht="18" customHeight="1">
      <c r="A20" s="158" t="s">
        <v>245</v>
      </c>
      <c r="B20" s="153"/>
      <c r="C20" s="153"/>
      <c r="D20" s="153"/>
      <c r="E20" s="153"/>
      <c r="F20" s="153"/>
      <c r="G20" s="153"/>
      <c r="H20" s="153"/>
      <c r="I20" s="154"/>
    </row>
    <row r="21" spans="1:9" ht="30" customHeight="1">
      <c r="A21" s="152"/>
      <c r="B21" s="153"/>
      <c r="C21" s="153"/>
      <c r="D21" s="153"/>
      <c r="E21" s="153"/>
      <c r="F21" s="153"/>
      <c r="G21" s="153"/>
      <c r="H21" s="153"/>
      <c r="I21" s="154"/>
    </row>
    <row r="22" spans="1:9" ht="18" customHeight="1">
      <c r="A22" s="841" t="s">
        <v>246</v>
      </c>
      <c r="B22" s="842"/>
      <c r="C22" s="842"/>
      <c r="D22" s="842"/>
      <c r="E22" s="842"/>
      <c r="F22" s="842"/>
      <c r="G22" s="842"/>
      <c r="H22" s="842"/>
      <c r="I22" s="843"/>
    </row>
    <row r="23" spans="1:9" ht="30" customHeight="1">
      <c r="A23" s="159"/>
      <c r="B23" s="160"/>
      <c r="C23" s="160"/>
      <c r="D23" s="160"/>
      <c r="E23" s="160"/>
      <c r="F23" s="160"/>
      <c r="G23" s="160"/>
      <c r="H23" s="160"/>
      <c r="I23" s="161"/>
    </row>
    <row r="24" spans="1:9" s="163" customFormat="1" ht="75" customHeight="1">
      <c r="A24" s="162" t="s">
        <v>247</v>
      </c>
      <c r="B24" s="837"/>
      <c r="C24" s="837"/>
      <c r="D24" s="837"/>
      <c r="E24" s="837"/>
      <c r="F24" s="837"/>
      <c r="G24" s="837"/>
      <c r="H24" s="837"/>
      <c r="I24" s="837"/>
    </row>
    <row r="25" spans="1:9" s="163" customFormat="1" ht="75" customHeight="1">
      <c r="A25" s="164" t="s">
        <v>248</v>
      </c>
      <c r="B25" s="837"/>
      <c r="C25" s="837"/>
      <c r="D25" s="837"/>
      <c r="E25" s="837"/>
      <c r="F25" s="837"/>
      <c r="G25" s="837"/>
      <c r="H25" s="837"/>
      <c r="I25" s="837"/>
    </row>
    <row r="26" spans="1:9" s="163" customFormat="1" ht="75" customHeight="1">
      <c r="A26" s="164" t="s">
        <v>250</v>
      </c>
      <c r="B26" s="838" t="s">
        <v>441</v>
      </c>
      <c r="C26" s="837"/>
      <c r="D26" s="837"/>
      <c r="E26" s="837"/>
      <c r="F26" s="837"/>
      <c r="G26" s="837"/>
      <c r="H26" s="837"/>
      <c r="I26" s="837"/>
    </row>
    <row r="27" spans="1:9" s="163" customFormat="1" ht="180" customHeight="1">
      <c r="A27" s="164" t="s">
        <v>251</v>
      </c>
      <c r="B27" s="837"/>
      <c r="C27" s="837"/>
      <c r="D27" s="837"/>
      <c r="E27" s="837"/>
      <c r="F27" s="837"/>
      <c r="G27" s="837"/>
      <c r="H27" s="837"/>
      <c r="I27" s="837"/>
    </row>
  </sheetData>
  <sheetProtection/>
  <mergeCells count="7">
    <mergeCell ref="B25:I25"/>
    <mergeCell ref="B26:I26"/>
    <mergeCell ref="B27:I27"/>
    <mergeCell ref="G4:I4"/>
    <mergeCell ref="A22:I22"/>
    <mergeCell ref="A18:I18"/>
    <mergeCell ref="B24:I24"/>
  </mergeCells>
  <printOptions/>
  <pageMargins left="0.69" right="0.22" top="0.52" bottom="0.25" header="0.22" footer="0.2"/>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J9" sqref="J9"/>
    </sheetView>
  </sheetViews>
  <sheetFormatPr defaultColWidth="8.796875" defaultRowHeight="15"/>
  <cols>
    <col min="1" max="1" width="5.59765625" style="216" customWidth="1"/>
    <col min="2" max="2" width="15.59765625" style="215" customWidth="1"/>
    <col min="3" max="3" width="2.59765625" style="215" customWidth="1"/>
    <col min="4" max="10" width="10.59765625" style="215" customWidth="1"/>
    <col min="11" max="16384" width="9" style="215" customWidth="1"/>
  </cols>
  <sheetData>
    <row r="1" spans="1:8" ht="30" customHeight="1">
      <c r="A1" s="367" t="s">
        <v>378</v>
      </c>
      <c r="B1" s="367"/>
      <c r="C1" s="367"/>
      <c r="D1" s="367"/>
      <c r="E1" s="367"/>
      <c r="F1" s="367"/>
      <c r="G1" s="367"/>
      <c r="H1" s="367"/>
    </row>
    <row r="2" spans="1:8" ht="30" customHeight="1">
      <c r="A2" s="214"/>
      <c r="B2" s="214"/>
      <c r="C2" s="214"/>
      <c r="D2" s="214"/>
      <c r="E2" s="214"/>
      <c r="F2" s="214"/>
      <c r="G2" s="214"/>
      <c r="H2" s="214"/>
    </row>
    <row r="3" spans="2:8" ht="30" customHeight="1">
      <c r="B3" s="216"/>
      <c r="H3" s="216"/>
    </row>
    <row r="4" spans="1:4" ht="30" customHeight="1">
      <c r="A4" s="217" t="s">
        <v>379</v>
      </c>
      <c r="B4" s="218" t="s">
        <v>380</v>
      </c>
      <c r="D4" s="219" t="s">
        <v>394</v>
      </c>
    </row>
    <row r="5" spans="1:2" ht="30" customHeight="1">
      <c r="A5" s="217"/>
      <c r="B5" s="218"/>
    </row>
    <row r="6" spans="1:2" ht="30" customHeight="1">
      <c r="A6" s="217"/>
      <c r="B6" s="218"/>
    </row>
    <row r="7" spans="1:4" ht="30" customHeight="1">
      <c r="A7" s="217" t="s">
        <v>401</v>
      </c>
      <c r="B7" s="218" t="s">
        <v>382</v>
      </c>
      <c r="D7" s="219" t="s">
        <v>395</v>
      </c>
    </row>
    <row r="8" spans="1:2" ht="30" customHeight="1">
      <c r="A8" s="217"/>
      <c r="B8" s="218"/>
    </row>
    <row r="9" spans="1:2" ht="30" customHeight="1">
      <c r="A9" s="217"/>
      <c r="B9" s="218"/>
    </row>
    <row r="10" spans="1:4" ht="30" customHeight="1">
      <c r="A10" s="217" t="s">
        <v>396</v>
      </c>
      <c r="B10" s="218" t="s">
        <v>384</v>
      </c>
      <c r="D10" s="215" t="s">
        <v>385</v>
      </c>
    </row>
    <row r="11" spans="1:4" ht="30" customHeight="1">
      <c r="A11" s="217"/>
      <c r="B11" s="218"/>
      <c r="D11" s="219" t="s">
        <v>402</v>
      </c>
    </row>
    <row r="12" spans="1:4" ht="30" customHeight="1">
      <c r="A12" s="217"/>
      <c r="B12" s="218"/>
      <c r="D12" s="215" t="s">
        <v>397</v>
      </c>
    </row>
    <row r="13" spans="1:4" ht="30" customHeight="1">
      <c r="A13" s="217" t="s">
        <v>398</v>
      </c>
      <c r="B13" s="218" t="s">
        <v>387</v>
      </c>
      <c r="D13" s="219" t="s">
        <v>399</v>
      </c>
    </row>
    <row r="14" spans="1:2" ht="30" customHeight="1">
      <c r="A14" s="217"/>
      <c r="B14" s="215" t="s">
        <v>388</v>
      </c>
    </row>
    <row r="15" spans="1:2" ht="30" customHeight="1">
      <c r="A15" s="217"/>
      <c r="B15" s="218"/>
    </row>
    <row r="16" spans="1:4" ht="30" customHeight="1">
      <c r="A16" s="217" t="s">
        <v>389</v>
      </c>
      <c r="B16" s="218" t="s">
        <v>50</v>
      </c>
      <c r="D16" s="219" t="s">
        <v>400</v>
      </c>
    </row>
    <row r="17" spans="1:5" ht="30" customHeight="1">
      <c r="A17" s="217"/>
      <c r="B17" s="215" t="s">
        <v>388</v>
      </c>
      <c r="E17" s="219"/>
    </row>
    <row r="18" spans="1:2" ht="30" customHeight="1">
      <c r="A18" s="217"/>
      <c r="B18" s="218"/>
    </row>
    <row r="19" spans="1:4" ht="30" customHeight="1">
      <c r="A19" s="217" t="s">
        <v>390</v>
      </c>
      <c r="B19" s="218" t="s">
        <v>26</v>
      </c>
      <c r="D19" s="220" t="s">
        <v>410</v>
      </c>
    </row>
    <row r="20" spans="1:2" ht="30" customHeight="1">
      <c r="A20" s="217"/>
      <c r="B20" s="218"/>
    </row>
    <row r="21" spans="1:2" ht="30" customHeight="1">
      <c r="A21" s="217"/>
      <c r="B21" s="218"/>
    </row>
    <row r="22" spans="1:4" ht="30" customHeight="1">
      <c r="A22" s="217" t="s">
        <v>391</v>
      </c>
      <c r="B22" s="218" t="s">
        <v>28</v>
      </c>
      <c r="D22" s="215" t="s">
        <v>403</v>
      </c>
    </row>
    <row r="23" spans="1:2" ht="30" customHeight="1">
      <c r="A23" s="217"/>
      <c r="B23" s="218"/>
    </row>
    <row r="24" ht="30" customHeight="1">
      <c r="D24" s="215" t="s">
        <v>393</v>
      </c>
    </row>
    <row r="25" ht="30" customHeight="1"/>
    <row r="26" ht="30" customHeight="1"/>
    <row r="27" ht="30" customHeight="1"/>
    <row r="28" ht="30" customHeight="1"/>
    <row r="29" ht="30" customHeight="1"/>
    <row r="30" ht="30" customHeight="1"/>
    <row r="31" ht="30" customHeight="1"/>
    <row r="32" ht="30" customHeight="1"/>
    <row r="33" spans="4:9" ht="30" customHeight="1">
      <c r="D33" s="216"/>
      <c r="F33" s="216"/>
      <c r="G33" s="216"/>
      <c r="H33" s="216"/>
      <c r="I33" s="216"/>
    </row>
    <row r="34" spans="4:9" ht="30" customHeight="1">
      <c r="D34" s="216"/>
      <c r="F34" s="216"/>
      <c r="G34" s="216"/>
      <c r="H34" s="216"/>
      <c r="I34" s="216"/>
    </row>
    <row r="35" spans="4:9" ht="30" customHeight="1">
      <c r="D35" s="216"/>
      <c r="F35" s="216"/>
      <c r="G35" s="216"/>
      <c r="H35" s="216"/>
      <c r="I35" s="216"/>
    </row>
    <row r="36" spans="4:9" ht="30" customHeight="1">
      <c r="D36" s="216"/>
      <c r="F36" s="216"/>
      <c r="G36" s="216"/>
      <c r="H36" s="216"/>
      <c r="I36" s="216"/>
    </row>
    <row r="37" spans="4:9" ht="30" customHeight="1">
      <c r="D37" s="216"/>
      <c r="F37" s="216"/>
      <c r="G37" s="216"/>
      <c r="H37" s="216"/>
      <c r="I37" s="216"/>
    </row>
    <row r="38" spans="4:9" ht="30" customHeight="1">
      <c r="D38" s="216"/>
      <c r="F38" s="216"/>
      <c r="G38" s="216"/>
      <c r="H38" s="216"/>
      <c r="I38" s="216"/>
    </row>
    <row r="39" spans="4:9" ht="30" customHeight="1">
      <c r="D39" s="216"/>
      <c r="F39" s="216"/>
      <c r="G39" s="216"/>
      <c r="H39" s="216"/>
      <c r="I39" s="216"/>
    </row>
    <row r="40" ht="30" customHeight="1"/>
    <row r="41" ht="30" customHeight="1"/>
    <row r="42" ht="30" customHeight="1"/>
    <row r="43" ht="30" customHeight="1"/>
    <row r="44" ht="30" customHeight="1"/>
  </sheetData>
  <sheetProtection/>
  <mergeCells count="1">
    <mergeCell ref="A1:H1"/>
  </mergeCells>
  <printOptions/>
  <pageMargins left="0.89" right="0.39" top="0.78" bottom="0.47" header="0.512" footer="0.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1">
      <selection activeCell="J9" sqref="J9"/>
    </sheetView>
  </sheetViews>
  <sheetFormatPr defaultColWidth="8.796875" defaultRowHeight="15"/>
  <cols>
    <col min="1" max="1" width="5.59765625" style="216" customWidth="1"/>
    <col min="2" max="2" width="15.59765625" style="215" customWidth="1"/>
    <col min="3" max="3" width="2.59765625" style="215" customWidth="1"/>
    <col min="4" max="10" width="10.59765625" style="215" customWidth="1"/>
    <col min="11" max="16384" width="9" style="215" customWidth="1"/>
  </cols>
  <sheetData>
    <row r="1" spans="1:8" ht="30" customHeight="1">
      <c r="A1" s="367" t="s">
        <v>378</v>
      </c>
      <c r="B1" s="367"/>
      <c r="C1" s="367"/>
      <c r="D1" s="367"/>
      <c r="E1" s="367"/>
      <c r="F1" s="367"/>
      <c r="G1" s="367"/>
      <c r="H1" s="367"/>
    </row>
    <row r="2" spans="1:8" ht="30" customHeight="1">
      <c r="A2" s="214"/>
      <c r="B2" s="214"/>
      <c r="C2" s="214"/>
      <c r="D2" s="214"/>
      <c r="E2" s="214"/>
      <c r="F2" s="214"/>
      <c r="G2" s="214"/>
      <c r="H2" s="214"/>
    </row>
    <row r="3" spans="2:8" ht="30" customHeight="1">
      <c r="B3" s="216"/>
      <c r="H3" s="216"/>
    </row>
    <row r="4" spans="1:2" ht="30" customHeight="1">
      <c r="A4" s="217" t="s">
        <v>379</v>
      </c>
      <c r="B4" s="218" t="s">
        <v>380</v>
      </c>
    </row>
    <row r="5" spans="1:2" ht="30" customHeight="1">
      <c r="A5" s="217"/>
      <c r="B5" s="218"/>
    </row>
    <row r="6" spans="1:2" ht="30" customHeight="1">
      <c r="A6" s="217"/>
      <c r="B6" s="218"/>
    </row>
    <row r="7" spans="1:2" ht="30" customHeight="1">
      <c r="A7" s="217" t="s">
        <v>381</v>
      </c>
      <c r="B7" s="218" t="s">
        <v>382</v>
      </c>
    </row>
    <row r="8" spans="1:2" ht="30" customHeight="1">
      <c r="A8" s="217"/>
      <c r="B8" s="218"/>
    </row>
    <row r="9" spans="1:2" ht="30" customHeight="1">
      <c r="A9" s="217"/>
      <c r="B9" s="218"/>
    </row>
    <row r="10" spans="1:4" ht="30" customHeight="1">
      <c r="A10" s="217" t="s">
        <v>383</v>
      </c>
      <c r="B10" s="218" t="s">
        <v>384</v>
      </c>
      <c r="D10" s="215" t="s">
        <v>385</v>
      </c>
    </row>
    <row r="11" spans="1:2" ht="30" customHeight="1">
      <c r="A11" s="217"/>
      <c r="B11" s="218"/>
    </row>
    <row r="12" spans="1:2" ht="30" customHeight="1">
      <c r="A12" s="217"/>
      <c r="B12" s="218"/>
    </row>
    <row r="13" spans="1:2" ht="30" customHeight="1">
      <c r="A13" s="217" t="s">
        <v>386</v>
      </c>
      <c r="B13" s="218" t="s">
        <v>387</v>
      </c>
    </row>
    <row r="14" spans="1:2" ht="30" customHeight="1">
      <c r="A14" s="217"/>
      <c r="B14" s="215" t="s">
        <v>388</v>
      </c>
    </row>
    <row r="15" spans="1:2" ht="30" customHeight="1">
      <c r="A15" s="217"/>
      <c r="B15" s="218"/>
    </row>
    <row r="16" spans="1:2" ht="30" customHeight="1">
      <c r="A16" s="217" t="s">
        <v>389</v>
      </c>
      <c r="B16" s="218" t="s">
        <v>50</v>
      </c>
    </row>
    <row r="17" spans="1:2" ht="30" customHeight="1">
      <c r="A17" s="217"/>
      <c r="B17" s="215" t="s">
        <v>388</v>
      </c>
    </row>
    <row r="18" spans="1:2" ht="30" customHeight="1">
      <c r="A18" s="217"/>
      <c r="B18" s="218"/>
    </row>
    <row r="19" spans="1:4" ht="30" customHeight="1">
      <c r="A19" s="217" t="s">
        <v>390</v>
      </c>
      <c r="B19" s="218" t="s">
        <v>26</v>
      </c>
      <c r="D19" s="220" t="s">
        <v>411</v>
      </c>
    </row>
    <row r="20" spans="1:2" ht="30" customHeight="1">
      <c r="A20" s="217"/>
      <c r="B20" s="218"/>
    </row>
    <row r="21" spans="1:2" ht="30" customHeight="1">
      <c r="A21" s="217"/>
      <c r="B21" s="218"/>
    </row>
    <row r="22" spans="1:4" ht="30" customHeight="1">
      <c r="A22" s="217" t="s">
        <v>391</v>
      </c>
      <c r="B22" s="218" t="s">
        <v>28</v>
      </c>
      <c r="D22" s="215" t="s">
        <v>392</v>
      </c>
    </row>
    <row r="23" spans="1:2" ht="30" customHeight="1">
      <c r="A23" s="217"/>
      <c r="B23" s="218"/>
    </row>
    <row r="24" ht="30" customHeight="1">
      <c r="D24" s="215" t="s">
        <v>393</v>
      </c>
    </row>
    <row r="25" ht="30" customHeight="1"/>
    <row r="26" ht="30" customHeight="1"/>
    <row r="27" ht="30" customHeight="1"/>
    <row r="28" ht="30" customHeight="1"/>
    <row r="29" ht="30" customHeight="1"/>
    <row r="30" ht="30" customHeight="1"/>
    <row r="31" ht="30" customHeight="1"/>
    <row r="32" ht="30" customHeight="1"/>
    <row r="33" spans="4:9" ht="30" customHeight="1">
      <c r="D33" s="216"/>
      <c r="F33" s="216"/>
      <c r="G33" s="216"/>
      <c r="H33" s="216"/>
      <c r="I33" s="216"/>
    </row>
    <row r="34" spans="4:9" ht="30" customHeight="1">
      <c r="D34" s="216"/>
      <c r="F34" s="216"/>
      <c r="G34" s="216"/>
      <c r="H34" s="216"/>
      <c r="I34" s="216"/>
    </row>
    <row r="35" spans="4:9" ht="30" customHeight="1">
      <c r="D35" s="216"/>
      <c r="F35" s="216"/>
      <c r="G35" s="216"/>
      <c r="H35" s="216"/>
      <c r="I35" s="216"/>
    </row>
    <row r="36" spans="4:9" ht="30" customHeight="1">
      <c r="D36" s="216"/>
      <c r="F36" s="216"/>
      <c r="G36" s="216"/>
      <c r="H36" s="216"/>
      <c r="I36" s="216"/>
    </row>
    <row r="37" spans="4:9" ht="30" customHeight="1">
      <c r="D37" s="216"/>
      <c r="F37" s="216"/>
      <c r="G37" s="216"/>
      <c r="H37" s="216"/>
      <c r="I37" s="216"/>
    </row>
    <row r="38" spans="4:9" ht="30" customHeight="1">
      <c r="D38" s="216"/>
      <c r="F38" s="216"/>
      <c r="G38" s="216"/>
      <c r="H38" s="216"/>
      <c r="I38" s="216"/>
    </row>
    <row r="39" spans="4:9" ht="30" customHeight="1">
      <c r="D39" s="216"/>
      <c r="F39" s="216"/>
      <c r="G39" s="216"/>
      <c r="H39" s="216"/>
      <c r="I39" s="216"/>
    </row>
    <row r="40" ht="30" customHeight="1"/>
    <row r="41" ht="30" customHeight="1"/>
    <row r="42" ht="30" customHeight="1"/>
    <row r="43" ht="30" customHeight="1"/>
    <row r="44" ht="30" customHeight="1"/>
  </sheetData>
  <sheetProtection/>
  <mergeCells count="1">
    <mergeCell ref="A1:H1"/>
  </mergeCells>
  <printOptions/>
  <pageMargins left="0.89" right="0.39" top="0.78" bottom="0.47" header="0.512" footer="0.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41"/>
  <sheetViews>
    <sheetView zoomScalePageLayoutView="0" workbookViewId="0" topLeftCell="A1">
      <selection activeCell="J9" sqref="J9"/>
    </sheetView>
  </sheetViews>
  <sheetFormatPr defaultColWidth="8.796875" defaultRowHeight="15"/>
  <cols>
    <col min="1" max="2" width="4.59765625" style="5" customWidth="1"/>
    <col min="3" max="3" width="12.59765625" style="5" customWidth="1"/>
    <col min="4" max="4" width="9" style="5" customWidth="1"/>
    <col min="5" max="5" width="9.5" style="5" bestFit="1" customWidth="1"/>
    <col min="6" max="10" width="9" style="5" customWidth="1"/>
    <col min="11" max="11" width="10.59765625" style="5" customWidth="1"/>
    <col min="12" max="14" width="9.59765625" style="5" customWidth="1"/>
    <col min="15" max="15" width="14.19921875" style="5" customWidth="1"/>
    <col min="16" max="16384" width="9" style="5" customWidth="1"/>
  </cols>
  <sheetData>
    <row r="1" spans="1:9" ht="30" customHeight="1">
      <c r="A1" s="368" t="s">
        <v>278</v>
      </c>
      <c r="B1" s="368"/>
      <c r="C1" s="368"/>
      <c r="D1" s="368"/>
      <c r="E1" s="368"/>
      <c r="F1" s="368"/>
      <c r="G1" s="368"/>
      <c r="H1" s="368"/>
      <c r="I1" s="368"/>
    </row>
    <row r="2" spans="1:9" ht="19.5" customHeight="1">
      <c r="A2" s="169" t="s">
        <v>279</v>
      </c>
      <c r="B2" s="96"/>
      <c r="C2" s="96"/>
      <c r="D2" s="96"/>
      <c r="E2" s="96"/>
      <c r="F2" s="96"/>
      <c r="G2" s="96"/>
      <c r="H2" s="96"/>
      <c r="I2" s="96"/>
    </row>
    <row r="3" spans="1:15" ht="19.5" customHeight="1">
      <c r="A3" s="369" t="s">
        <v>58</v>
      </c>
      <c r="B3" s="369"/>
      <c r="C3" s="369"/>
      <c r="D3" s="370" t="s">
        <v>173</v>
      </c>
      <c r="E3" s="370"/>
      <c r="F3" s="370"/>
      <c r="G3" s="370"/>
      <c r="H3" s="370"/>
      <c r="I3" s="370"/>
      <c r="N3" s="23"/>
      <c r="O3" s="23"/>
    </row>
    <row r="4" spans="1:15" ht="16.5" customHeight="1">
      <c r="A4" s="5" t="s">
        <v>59</v>
      </c>
      <c r="K4" s="5" t="s">
        <v>275</v>
      </c>
      <c r="N4" s="23"/>
      <c r="O4" s="23" t="s">
        <v>301</v>
      </c>
    </row>
    <row r="5" spans="5:15" ht="16.5" customHeight="1">
      <c r="E5" s="5" t="s">
        <v>280</v>
      </c>
      <c r="J5" s="165">
        <v>1</v>
      </c>
      <c r="K5" s="97" t="s">
        <v>174</v>
      </c>
      <c r="L5" s="98" t="s">
        <v>175</v>
      </c>
      <c r="M5" s="98" t="s">
        <v>176</v>
      </c>
      <c r="N5" s="98" t="s">
        <v>177</v>
      </c>
      <c r="O5" s="98" t="s">
        <v>276</v>
      </c>
    </row>
    <row r="6" spans="5:15" ht="16.5" customHeight="1">
      <c r="E6" s="5" t="s">
        <v>281</v>
      </c>
      <c r="J6" s="165">
        <v>2</v>
      </c>
      <c r="K6" s="97" t="s">
        <v>282</v>
      </c>
      <c r="L6" s="97">
        <v>650</v>
      </c>
      <c r="M6" s="97">
        <v>65</v>
      </c>
      <c r="N6" s="97">
        <f>SUM(L6:M6)</f>
        <v>715</v>
      </c>
      <c r="O6" s="98" t="s">
        <v>302</v>
      </c>
    </row>
    <row r="7" spans="10:15" ht="16.5" customHeight="1" thickBot="1">
      <c r="J7" s="165">
        <v>3</v>
      </c>
      <c r="K7" s="97" t="s">
        <v>57</v>
      </c>
      <c r="L7" s="97">
        <v>650</v>
      </c>
      <c r="M7" s="97">
        <v>65</v>
      </c>
      <c r="N7" s="97">
        <f aca="true" t="shared" si="0" ref="N7:N17">SUM(L7:M7)</f>
        <v>715</v>
      </c>
      <c r="O7" s="98" t="s">
        <v>302</v>
      </c>
    </row>
    <row r="8" spans="3:15" ht="16.5" customHeight="1" thickBot="1">
      <c r="C8" s="8" t="s">
        <v>60</v>
      </c>
      <c r="D8" s="166" t="s">
        <v>283</v>
      </c>
      <c r="E8" s="5" t="s">
        <v>284</v>
      </c>
      <c r="H8" s="45">
        <f>VLOOKUP(D8,K5:N17,4,FALSE)</f>
        <v>715</v>
      </c>
      <c r="I8" s="5" t="s">
        <v>285</v>
      </c>
      <c r="J8" s="165">
        <v>4</v>
      </c>
      <c r="K8" s="97" t="s">
        <v>178</v>
      </c>
      <c r="L8" s="97">
        <v>650</v>
      </c>
      <c r="M8" s="97">
        <v>65</v>
      </c>
      <c r="N8" s="97">
        <f t="shared" si="0"/>
        <v>715</v>
      </c>
      <c r="O8" s="98" t="s">
        <v>286</v>
      </c>
    </row>
    <row r="9" spans="3:15" ht="16.5" customHeight="1" thickBot="1">
      <c r="C9" s="8" t="s">
        <v>61</v>
      </c>
      <c r="D9" s="167">
        <v>1</v>
      </c>
      <c r="E9" s="5" t="s">
        <v>287</v>
      </c>
      <c r="H9" s="45">
        <f>ROUNDDOWN(D9*4,0)</f>
        <v>4</v>
      </c>
      <c r="I9" s="5" t="s">
        <v>62</v>
      </c>
      <c r="J9" s="165">
        <v>5</v>
      </c>
      <c r="K9" s="97" t="s">
        <v>179</v>
      </c>
      <c r="L9" s="97">
        <v>650</v>
      </c>
      <c r="M9" s="97">
        <v>65</v>
      </c>
      <c r="N9" s="97">
        <f t="shared" si="0"/>
        <v>715</v>
      </c>
      <c r="O9" s="98" t="s">
        <v>288</v>
      </c>
    </row>
    <row r="10" spans="3:15" ht="16.5" customHeight="1" thickBot="1">
      <c r="C10" s="8" t="s">
        <v>63</v>
      </c>
      <c r="D10" s="167">
        <v>200</v>
      </c>
      <c r="E10" s="5" t="s">
        <v>289</v>
      </c>
      <c r="J10" s="165">
        <v>6</v>
      </c>
      <c r="K10" s="97" t="s">
        <v>180</v>
      </c>
      <c r="L10" s="97">
        <v>650</v>
      </c>
      <c r="M10" s="97">
        <v>65</v>
      </c>
      <c r="N10" s="97">
        <f t="shared" si="0"/>
        <v>715</v>
      </c>
      <c r="O10" s="98" t="s">
        <v>290</v>
      </c>
    </row>
    <row r="11" spans="3:15" ht="16.5" customHeight="1" thickBot="1">
      <c r="C11" s="8" t="s">
        <v>64</v>
      </c>
      <c r="D11" s="168">
        <v>3</v>
      </c>
      <c r="E11" s="5" t="s">
        <v>291</v>
      </c>
      <c r="J11" s="165">
        <v>7</v>
      </c>
      <c r="K11" s="97" t="s">
        <v>181</v>
      </c>
      <c r="L11" s="97">
        <v>650</v>
      </c>
      <c r="M11" s="97">
        <v>65</v>
      </c>
      <c r="N11" s="97">
        <f t="shared" si="0"/>
        <v>715</v>
      </c>
      <c r="O11" s="98" t="s">
        <v>290</v>
      </c>
    </row>
    <row r="12" spans="10:15" ht="16.5" customHeight="1" thickBot="1">
      <c r="J12" s="165">
        <v>8</v>
      </c>
      <c r="K12" s="97" t="s">
        <v>182</v>
      </c>
      <c r="L12" s="97">
        <v>650</v>
      </c>
      <c r="M12" s="97">
        <v>65</v>
      </c>
      <c r="N12" s="97">
        <f t="shared" si="0"/>
        <v>715</v>
      </c>
      <c r="O12" s="98" t="s">
        <v>290</v>
      </c>
    </row>
    <row r="13" spans="3:15" ht="16.5" customHeight="1" thickBot="1">
      <c r="C13" s="8"/>
      <c r="D13" s="8"/>
      <c r="E13" s="9" t="s">
        <v>65</v>
      </c>
      <c r="F13" s="8"/>
      <c r="G13" s="372">
        <f>M25*G14</f>
        <v>0.023163691754705173</v>
      </c>
      <c r="H13" s="373"/>
      <c r="I13" s="5" t="s">
        <v>292</v>
      </c>
      <c r="J13" s="165">
        <v>9</v>
      </c>
      <c r="K13" s="97" t="s">
        <v>183</v>
      </c>
      <c r="L13" s="97">
        <v>675</v>
      </c>
      <c r="M13" s="97">
        <v>55</v>
      </c>
      <c r="N13" s="97">
        <f t="shared" si="0"/>
        <v>730</v>
      </c>
      <c r="O13" s="98" t="s">
        <v>293</v>
      </c>
    </row>
    <row r="14" spans="3:15" ht="16.5" customHeight="1" thickBot="1">
      <c r="C14" s="8"/>
      <c r="D14" s="8"/>
      <c r="E14" s="9" t="s">
        <v>66</v>
      </c>
      <c r="F14" s="8"/>
      <c r="G14" s="372">
        <f>(23+(1/M23)+(0.00155/M22))/(1+(23+(0.00155/M22))*(M23/SQRT(M24)))*SQRT(M24*M22)</f>
        <v>0.7373232086036614</v>
      </c>
      <c r="H14" s="373"/>
      <c r="I14" s="5" t="s">
        <v>294</v>
      </c>
      <c r="J14" s="165">
        <v>10</v>
      </c>
      <c r="K14" s="97" t="s">
        <v>184</v>
      </c>
      <c r="L14" s="97">
        <v>565</v>
      </c>
      <c r="M14" s="97">
        <v>55</v>
      </c>
      <c r="N14" s="97">
        <f t="shared" si="0"/>
        <v>620</v>
      </c>
      <c r="O14" s="98" t="s">
        <v>293</v>
      </c>
    </row>
    <row r="15" spans="10:15" ht="16.5" customHeight="1">
      <c r="J15" s="165">
        <v>11</v>
      </c>
      <c r="K15" s="97" t="s">
        <v>185</v>
      </c>
      <c r="L15" s="97">
        <v>565</v>
      </c>
      <c r="M15" s="97">
        <v>55</v>
      </c>
      <c r="N15" s="97">
        <f t="shared" si="0"/>
        <v>620</v>
      </c>
      <c r="O15" s="98" t="s">
        <v>295</v>
      </c>
    </row>
    <row r="16" spans="3:15" ht="16.5" customHeight="1">
      <c r="C16" s="5" t="s">
        <v>67</v>
      </c>
      <c r="J16" s="165">
        <v>12</v>
      </c>
      <c r="K16" s="97" t="s">
        <v>186</v>
      </c>
      <c r="L16" s="97">
        <v>565</v>
      </c>
      <c r="M16" s="97">
        <v>55</v>
      </c>
      <c r="N16" s="97">
        <f t="shared" si="0"/>
        <v>620</v>
      </c>
      <c r="O16" s="98" t="s">
        <v>295</v>
      </c>
    </row>
    <row r="17" spans="10:15" ht="16.5" customHeight="1" thickBot="1">
      <c r="J17" s="165">
        <v>13</v>
      </c>
      <c r="K17" s="97" t="s">
        <v>187</v>
      </c>
      <c r="L17" s="97">
        <v>565</v>
      </c>
      <c r="M17" s="97">
        <v>55</v>
      </c>
      <c r="N17" s="97">
        <f t="shared" si="0"/>
        <v>620</v>
      </c>
      <c r="O17" s="98" t="s">
        <v>295</v>
      </c>
    </row>
    <row r="18" spans="3:11" ht="16.5" customHeight="1" thickBot="1">
      <c r="C18" s="8"/>
      <c r="D18" s="8"/>
      <c r="E18" s="9" t="s">
        <v>65</v>
      </c>
      <c r="F18" s="8"/>
      <c r="G18" s="372">
        <f>M25*G19</f>
        <v>0.023353779188623733</v>
      </c>
      <c r="H18" s="373"/>
      <c r="I18" s="5" t="s">
        <v>296</v>
      </c>
      <c r="K18" s="5" t="s">
        <v>297</v>
      </c>
    </row>
    <row r="19" spans="3:9" ht="16.5" customHeight="1" thickBot="1">
      <c r="C19" s="8"/>
      <c r="D19" s="8"/>
      <c r="E19" s="9" t="s">
        <v>66</v>
      </c>
      <c r="F19" s="8"/>
      <c r="G19" s="372">
        <f>1/M23*M24^(2/3)*M22^(1/2)</f>
        <v>0.74337387954922</v>
      </c>
      <c r="H19" s="373"/>
      <c r="I19" s="5" t="s">
        <v>298</v>
      </c>
    </row>
    <row r="20" ht="16.5" customHeight="1"/>
    <row r="21" ht="16.5" customHeight="1">
      <c r="C21" s="5" t="s">
        <v>277</v>
      </c>
    </row>
    <row r="22" spans="11:13" ht="16.5" customHeight="1">
      <c r="K22" s="1" t="s">
        <v>188</v>
      </c>
      <c r="L22" s="99">
        <f>D11</f>
        <v>3</v>
      </c>
      <c r="M22" s="100">
        <f>D11/1000</f>
        <v>0.003</v>
      </c>
    </row>
    <row r="23" spans="1:13" ht="16.5" customHeight="1">
      <c r="A23" s="5" t="s">
        <v>68</v>
      </c>
      <c r="K23" s="1" t="s">
        <v>189</v>
      </c>
      <c r="L23" s="1"/>
      <c r="M23" s="100">
        <v>0.01</v>
      </c>
    </row>
    <row r="24" spans="11:13" ht="16.5" customHeight="1">
      <c r="K24" s="1" t="s">
        <v>190</v>
      </c>
      <c r="L24" s="1"/>
      <c r="M24" s="100">
        <f>M25/M26</f>
        <v>0.05</v>
      </c>
    </row>
    <row r="25" spans="2:13" ht="16.5" customHeight="1">
      <c r="B25" s="5" t="s">
        <v>69</v>
      </c>
      <c r="K25" s="1" t="s">
        <v>191</v>
      </c>
      <c r="L25" s="1"/>
      <c r="M25" s="100">
        <f>(PI()*(D10/1000)^2)/4</f>
        <v>0.031415926535897934</v>
      </c>
    </row>
    <row r="26" spans="11:13" ht="16.5" customHeight="1">
      <c r="K26" s="1" t="s">
        <v>192</v>
      </c>
      <c r="L26" s="1"/>
      <c r="M26" s="100">
        <f>PI()*(D10/1000)</f>
        <v>0.6283185307179586</v>
      </c>
    </row>
    <row r="27" spans="4:13" ht="16.5" customHeight="1">
      <c r="D27" s="23">
        <f>H9</f>
        <v>4</v>
      </c>
      <c r="E27" s="8" t="s">
        <v>303</v>
      </c>
      <c r="F27" s="23">
        <f>H8</f>
        <v>715</v>
      </c>
      <c r="G27" s="8" t="s">
        <v>308</v>
      </c>
      <c r="H27" s="46">
        <f>ROUNDDOWN(D27*F27,0)</f>
        <v>2860</v>
      </c>
      <c r="I27" s="8" t="s">
        <v>70</v>
      </c>
      <c r="K27"/>
      <c r="L27"/>
      <c r="M27"/>
    </row>
    <row r="28" spans="4:13" ht="16.5" customHeight="1">
      <c r="D28" s="23"/>
      <c r="F28" s="23"/>
      <c r="K28" s="1"/>
      <c r="L28"/>
      <c r="M28"/>
    </row>
    <row r="29" spans="4:13" ht="16.5" customHeight="1">
      <c r="D29" s="47">
        <f>H27</f>
        <v>2860</v>
      </c>
      <c r="E29" s="8" t="s">
        <v>304</v>
      </c>
      <c r="F29" s="48">
        <v>1000</v>
      </c>
      <c r="G29" s="8" t="s">
        <v>305</v>
      </c>
      <c r="H29" s="5">
        <f>ROUNDDOWN(D29/1000,2)</f>
        <v>2.86</v>
      </c>
      <c r="I29" s="8" t="s">
        <v>71</v>
      </c>
      <c r="K29"/>
      <c r="L29"/>
      <c r="M29"/>
    </row>
    <row r="30" ht="16.5" customHeight="1"/>
    <row r="31" spans="4:9" ht="16.5" customHeight="1">
      <c r="D31" s="5">
        <f>H29</f>
        <v>2.86</v>
      </c>
      <c r="E31" s="9" t="s">
        <v>306</v>
      </c>
      <c r="H31" s="5">
        <f>ROUNDDOWN(D31/24/60/60,6)</f>
        <v>3.3E-05</v>
      </c>
      <c r="I31" s="8" t="s">
        <v>307</v>
      </c>
    </row>
    <row r="32" ht="16.5" customHeight="1"/>
    <row r="33" spans="2:6" ht="16.5" customHeight="1">
      <c r="B33" s="5" t="s">
        <v>72</v>
      </c>
      <c r="D33" s="371" t="str">
        <f>VLOOKUP(D8,K4:O17,5,FALSE)</f>
        <v>クッター</v>
      </c>
      <c r="E33" s="371"/>
      <c r="F33" s="371"/>
    </row>
    <row r="34" ht="16.5" customHeight="1"/>
    <row r="35" ht="16.5" customHeight="1">
      <c r="C35" s="5" t="s">
        <v>193</v>
      </c>
    </row>
    <row r="36" ht="16.5" customHeight="1"/>
    <row r="37" spans="5:8" ht="16.5" customHeight="1">
      <c r="E37" s="49">
        <f>IF(D33="クッター",G13,G18)</f>
        <v>0.023163691754705173</v>
      </c>
      <c r="F37" s="8" t="s">
        <v>299</v>
      </c>
      <c r="G37" s="5">
        <f>H31</f>
        <v>3.3E-05</v>
      </c>
      <c r="H37" s="5" t="s">
        <v>300</v>
      </c>
    </row>
    <row r="38" ht="16.5" customHeight="1"/>
    <row r="39" spans="5:7" ht="16.5" customHeight="1">
      <c r="E39" s="49">
        <f>E37</f>
        <v>0.023163691754705173</v>
      </c>
      <c r="F39" s="8" t="s">
        <v>299</v>
      </c>
      <c r="G39" s="50">
        <f>ROUND(G37*2,6)</f>
        <v>6.6E-05</v>
      </c>
    </row>
    <row r="40" ht="16.5" customHeight="1" thickBot="1"/>
    <row r="41" spans="7:8" ht="27.75" thickBot="1" thickTop="1">
      <c r="G41" s="51" t="s">
        <v>73</v>
      </c>
      <c r="H41" s="52" t="str">
        <f>IF(G39&lt;E39,"ＯＫ","問題あり")</f>
        <v>ＯＫ</v>
      </c>
    </row>
    <row r="42" ht="16.5" customHeight="1" thickTop="1"/>
    <row r="43" ht="16.5" customHeight="1"/>
    <row r="44" ht="16.5" customHeight="1"/>
    <row r="45" ht="16.5" customHeight="1"/>
    <row r="46" ht="16.5" customHeight="1"/>
    <row r="47" ht="16.5" customHeight="1"/>
    <row r="48" ht="16.5" customHeight="1"/>
    <row r="49" ht="16.5" customHeight="1"/>
    <row r="50" ht="16.5" customHeight="1"/>
  </sheetData>
  <sheetProtection/>
  <mergeCells count="8">
    <mergeCell ref="A1:I1"/>
    <mergeCell ref="A3:C3"/>
    <mergeCell ref="D3:I3"/>
    <mergeCell ref="D33:F33"/>
    <mergeCell ref="G18:H18"/>
    <mergeCell ref="G19:H19"/>
    <mergeCell ref="G13:H13"/>
    <mergeCell ref="G14:H14"/>
  </mergeCells>
  <printOptions/>
  <pageMargins left="0.98" right="0.47" top="0.7" bottom="0.39" header="0.512" footer="0.3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O41"/>
  <sheetViews>
    <sheetView zoomScalePageLayoutView="0" workbookViewId="0" topLeftCell="A1">
      <selection activeCell="J9" sqref="J9"/>
    </sheetView>
  </sheetViews>
  <sheetFormatPr defaultColWidth="8.796875" defaultRowHeight="15"/>
  <cols>
    <col min="1" max="2" width="4.59765625" style="5" customWidth="1"/>
    <col min="3" max="3" width="12.59765625" style="5" customWidth="1"/>
    <col min="4" max="4" width="9" style="5" customWidth="1"/>
    <col min="5" max="5" width="9.5" style="5" bestFit="1" customWidth="1"/>
    <col min="6" max="10" width="9" style="5" customWidth="1"/>
    <col min="11" max="11" width="10.59765625" style="5" customWidth="1"/>
    <col min="12" max="14" width="9.59765625" style="5" customWidth="1"/>
    <col min="15" max="15" width="14.19921875" style="5" customWidth="1"/>
    <col min="16" max="16384" width="9" style="5" customWidth="1"/>
  </cols>
  <sheetData>
    <row r="1" spans="1:9" ht="30" customHeight="1">
      <c r="A1" s="368" t="s">
        <v>278</v>
      </c>
      <c r="B1" s="368"/>
      <c r="C1" s="368"/>
      <c r="D1" s="368"/>
      <c r="E1" s="368"/>
      <c r="F1" s="368"/>
      <c r="G1" s="368"/>
      <c r="H1" s="368"/>
      <c r="I1" s="368"/>
    </row>
    <row r="2" spans="1:9" ht="19.5" customHeight="1">
      <c r="A2" s="169" t="s">
        <v>279</v>
      </c>
      <c r="B2" s="96"/>
      <c r="C2" s="96"/>
      <c r="D2" s="96"/>
      <c r="E2" s="96"/>
      <c r="F2" s="96"/>
      <c r="G2" s="96"/>
      <c r="H2" s="96"/>
      <c r="I2" s="96"/>
    </row>
    <row r="3" spans="1:15" ht="19.5" customHeight="1">
      <c r="A3" s="369" t="s">
        <v>58</v>
      </c>
      <c r="B3" s="369"/>
      <c r="C3" s="369"/>
      <c r="D3" s="370" t="s">
        <v>173</v>
      </c>
      <c r="E3" s="370"/>
      <c r="F3" s="370"/>
      <c r="G3" s="370"/>
      <c r="H3" s="370"/>
      <c r="I3" s="370"/>
      <c r="N3" s="23"/>
      <c r="O3" s="23"/>
    </row>
    <row r="4" spans="1:15" ht="16.5" customHeight="1">
      <c r="A4" s="5" t="s">
        <v>59</v>
      </c>
      <c r="K4" s="5" t="s">
        <v>275</v>
      </c>
      <c r="N4" s="23"/>
      <c r="O4" s="23" t="s">
        <v>301</v>
      </c>
    </row>
    <row r="5" spans="5:15" ht="16.5" customHeight="1">
      <c r="E5" s="5" t="s">
        <v>280</v>
      </c>
      <c r="J5" s="165">
        <v>1</v>
      </c>
      <c r="K5" s="97" t="s">
        <v>174</v>
      </c>
      <c r="L5" s="98" t="s">
        <v>175</v>
      </c>
      <c r="M5" s="98" t="s">
        <v>176</v>
      </c>
      <c r="N5" s="98" t="s">
        <v>177</v>
      </c>
      <c r="O5" s="98" t="s">
        <v>276</v>
      </c>
    </row>
    <row r="6" spans="5:15" ht="16.5" customHeight="1">
      <c r="E6" s="5" t="s">
        <v>281</v>
      </c>
      <c r="J6" s="165">
        <v>2</v>
      </c>
      <c r="K6" s="97" t="s">
        <v>282</v>
      </c>
      <c r="L6" s="97">
        <v>650</v>
      </c>
      <c r="M6" s="97">
        <v>65</v>
      </c>
      <c r="N6" s="97">
        <f>SUM(L6:M6)</f>
        <v>715</v>
      </c>
      <c r="O6" s="98" t="s">
        <v>302</v>
      </c>
    </row>
    <row r="7" spans="10:15" ht="16.5" customHeight="1" thickBot="1">
      <c r="J7" s="165">
        <v>3</v>
      </c>
      <c r="K7" s="97" t="s">
        <v>57</v>
      </c>
      <c r="L7" s="97">
        <v>650</v>
      </c>
      <c r="M7" s="97">
        <v>65</v>
      </c>
      <c r="N7" s="97">
        <f aca="true" t="shared" si="0" ref="N7:N17">SUM(L7:M7)</f>
        <v>715</v>
      </c>
      <c r="O7" s="98" t="s">
        <v>302</v>
      </c>
    </row>
    <row r="8" spans="3:15" ht="16.5" customHeight="1" thickBot="1">
      <c r="C8" s="8" t="s">
        <v>60</v>
      </c>
      <c r="D8" s="166"/>
      <c r="E8" s="5" t="s">
        <v>284</v>
      </c>
      <c r="H8" s="45" t="e">
        <f>VLOOKUP(D8,K5:N17,4,FALSE)</f>
        <v>#N/A</v>
      </c>
      <c r="I8" s="5" t="s">
        <v>285</v>
      </c>
      <c r="J8" s="165">
        <v>4</v>
      </c>
      <c r="K8" s="97" t="s">
        <v>178</v>
      </c>
      <c r="L8" s="97">
        <v>650</v>
      </c>
      <c r="M8" s="97">
        <v>65</v>
      </c>
      <c r="N8" s="97">
        <f t="shared" si="0"/>
        <v>715</v>
      </c>
      <c r="O8" s="98" t="s">
        <v>286</v>
      </c>
    </row>
    <row r="9" spans="3:15" ht="16.5" customHeight="1" thickBot="1">
      <c r="C9" s="8" t="s">
        <v>61</v>
      </c>
      <c r="D9" s="167"/>
      <c r="E9" s="5" t="s">
        <v>287</v>
      </c>
      <c r="H9" s="45">
        <f>ROUNDDOWN(D9*4,0)</f>
        <v>0</v>
      </c>
      <c r="I9" s="5" t="s">
        <v>62</v>
      </c>
      <c r="J9" s="165">
        <v>5</v>
      </c>
      <c r="K9" s="97" t="s">
        <v>179</v>
      </c>
      <c r="L9" s="97">
        <v>650</v>
      </c>
      <c r="M9" s="97">
        <v>65</v>
      </c>
      <c r="N9" s="97">
        <f t="shared" si="0"/>
        <v>715</v>
      </c>
      <c r="O9" s="98" t="s">
        <v>288</v>
      </c>
    </row>
    <row r="10" spans="3:15" ht="16.5" customHeight="1" thickBot="1">
      <c r="C10" s="8" t="s">
        <v>63</v>
      </c>
      <c r="D10" s="167"/>
      <c r="E10" s="5" t="s">
        <v>289</v>
      </c>
      <c r="J10" s="165">
        <v>6</v>
      </c>
      <c r="K10" s="97" t="s">
        <v>180</v>
      </c>
      <c r="L10" s="97">
        <v>650</v>
      </c>
      <c r="M10" s="97">
        <v>65</v>
      </c>
      <c r="N10" s="97">
        <f t="shared" si="0"/>
        <v>715</v>
      </c>
      <c r="O10" s="98" t="s">
        <v>290</v>
      </c>
    </row>
    <row r="11" spans="3:15" ht="16.5" customHeight="1" thickBot="1">
      <c r="C11" s="8" t="s">
        <v>64</v>
      </c>
      <c r="D11" s="168"/>
      <c r="E11" s="5" t="s">
        <v>291</v>
      </c>
      <c r="J11" s="165">
        <v>7</v>
      </c>
      <c r="K11" s="97" t="s">
        <v>181</v>
      </c>
      <c r="L11" s="97">
        <v>650</v>
      </c>
      <c r="M11" s="97">
        <v>65</v>
      </c>
      <c r="N11" s="97">
        <f t="shared" si="0"/>
        <v>715</v>
      </c>
      <c r="O11" s="98" t="s">
        <v>290</v>
      </c>
    </row>
    <row r="12" spans="10:15" ht="16.5" customHeight="1" thickBot="1">
      <c r="J12" s="165">
        <v>8</v>
      </c>
      <c r="K12" s="97" t="s">
        <v>182</v>
      </c>
      <c r="L12" s="97">
        <v>650</v>
      </c>
      <c r="M12" s="97">
        <v>65</v>
      </c>
      <c r="N12" s="97">
        <f t="shared" si="0"/>
        <v>715</v>
      </c>
      <c r="O12" s="98" t="s">
        <v>290</v>
      </c>
    </row>
    <row r="13" spans="3:15" ht="16.5" customHeight="1" thickBot="1">
      <c r="C13" s="8"/>
      <c r="D13" s="8"/>
      <c r="E13" s="9" t="s">
        <v>65</v>
      </c>
      <c r="F13" s="8"/>
      <c r="G13" s="372" t="e">
        <f>M25*G14</f>
        <v>#DIV/0!</v>
      </c>
      <c r="H13" s="373"/>
      <c r="I13" s="5" t="s">
        <v>292</v>
      </c>
      <c r="J13" s="165">
        <v>9</v>
      </c>
      <c r="K13" s="97" t="s">
        <v>183</v>
      </c>
      <c r="L13" s="97">
        <v>675</v>
      </c>
      <c r="M13" s="97">
        <v>55</v>
      </c>
      <c r="N13" s="97">
        <f t="shared" si="0"/>
        <v>730</v>
      </c>
      <c r="O13" s="98" t="s">
        <v>293</v>
      </c>
    </row>
    <row r="14" spans="3:15" ht="16.5" customHeight="1" thickBot="1">
      <c r="C14" s="8"/>
      <c r="D14" s="8"/>
      <c r="E14" s="9" t="s">
        <v>66</v>
      </c>
      <c r="F14" s="8"/>
      <c r="G14" s="372" t="e">
        <f>(23+(1/M23)+(0.00155/M22))/(1+(23+(0.00155/M22))*(M23/SQRT(M24)))*SQRT(M24*M22)</f>
        <v>#DIV/0!</v>
      </c>
      <c r="H14" s="373"/>
      <c r="I14" s="5" t="s">
        <v>294</v>
      </c>
      <c r="J14" s="165">
        <v>10</v>
      </c>
      <c r="K14" s="97" t="s">
        <v>184</v>
      </c>
      <c r="L14" s="97">
        <v>565</v>
      </c>
      <c r="M14" s="97">
        <v>55</v>
      </c>
      <c r="N14" s="97">
        <f t="shared" si="0"/>
        <v>620</v>
      </c>
      <c r="O14" s="98" t="s">
        <v>293</v>
      </c>
    </row>
    <row r="15" spans="10:15" ht="16.5" customHeight="1">
      <c r="J15" s="165">
        <v>11</v>
      </c>
      <c r="K15" s="97" t="s">
        <v>185</v>
      </c>
      <c r="L15" s="97">
        <v>565</v>
      </c>
      <c r="M15" s="97">
        <v>55</v>
      </c>
      <c r="N15" s="97">
        <f t="shared" si="0"/>
        <v>620</v>
      </c>
      <c r="O15" s="98" t="s">
        <v>295</v>
      </c>
    </row>
    <row r="16" spans="3:15" ht="16.5" customHeight="1">
      <c r="C16" s="5" t="s">
        <v>67</v>
      </c>
      <c r="J16" s="165">
        <v>12</v>
      </c>
      <c r="K16" s="97" t="s">
        <v>186</v>
      </c>
      <c r="L16" s="97">
        <v>565</v>
      </c>
      <c r="M16" s="97">
        <v>55</v>
      </c>
      <c r="N16" s="97">
        <f t="shared" si="0"/>
        <v>620</v>
      </c>
      <c r="O16" s="98" t="s">
        <v>295</v>
      </c>
    </row>
    <row r="17" spans="10:15" ht="16.5" customHeight="1" thickBot="1">
      <c r="J17" s="165">
        <v>13</v>
      </c>
      <c r="K17" s="97" t="s">
        <v>187</v>
      </c>
      <c r="L17" s="97">
        <v>565</v>
      </c>
      <c r="M17" s="97">
        <v>55</v>
      </c>
      <c r="N17" s="97">
        <f t="shared" si="0"/>
        <v>620</v>
      </c>
      <c r="O17" s="98" t="s">
        <v>295</v>
      </c>
    </row>
    <row r="18" spans="3:11" ht="16.5" customHeight="1" thickBot="1">
      <c r="C18" s="8"/>
      <c r="D18" s="8"/>
      <c r="E18" s="9" t="s">
        <v>65</v>
      </c>
      <c r="F18" s="8"/>
      <c r="G18" s="372" t="e">
        <f>M25*G19</f>
        <v>#DIV/0!</v>
      </c>
      <c r="H18" s="373"/>
      <c r="I18" s="5" t="s">
        <v>296</v>
      </c>
      <c r="K18" s="5" t="s">
        <v>297</v>
      </c>
    </row>
    <row r="19" spans="3:9" ht="16.5" customHeight="1" thickBot="1">
      <c r="C19" s="8"/>
      <c r="D19" s="8"/>
      <c r="E19" s="9" t="s">
        <v>66</v>
      </c>
      <c r="F19" s="8"/>
      <c r="G19" s="372" t="e">
        <f>1/M23*M24^(2/3)*M22^(1/2)</f>
        <v>#DIV/0!</v>
      </c>
      <c r="H19" s="373"/>
      <c r="I19" s="5" t="s">
        <v>298</v>
      </c>
    </row>
    <row r="20" ht="16.5" customHeight="1"/>
    <row r="21" ht="16.5" customHeight="1">
      <c r="C21" s="5" t="s">
        <v>277</v>
      </c>
    </row>
    <row r="22" spans="11:13" ht="16.5" customHeight="1">
      <c r="K22" s="1" t="s">
        <v>188</v>
      </c>
      <c r="L22" s="99">
        <f>D11</f>
        <v>0</v>
      </c>
      <c r="M22" s="100">
        <f>D11/1000</f>
        <v>0</v>
      </c>
    </row>
    <row r="23" spans="1:13" ht="16.5" customHeight="1">
      <c r="A23" s="5" t="s">
        <v>68</v>
      </c>
      <c r="K23" s="1" t="s">
        <v>189</v>
      </c>
      <c r="L23" s="1"/>
      <c r="M23" s="100">
        <v>0.01</v>
      </c>
    </row>
    <row r="24" spans="11:13" ht="16.5" customHeight="1">
      <c r="K24" s="1" t="s">
        <v>190</v>
      </c>
      <c r="L24" s="1"/>
      <c r="M24" s="100" t="e">
        <f>M25/M26</f>
        <v>#DIV/0!</v>
      </c>
    </row>
    <row r="25" spans="2:13" ht="16.5" customHeight="1">
      <c r="B25" s="5" t="s">
        <v>69</v>
      </c>
      <c r="K25" s="1" t="s">
        <v>191</v>
      </c>
      <c r="L25" s="1"/>
      <c r="M25" s="100">
        <f>(PI()*(D10/1000)^2)/4</f>
        <v>0</v>
      </c>
    </row>
    <row r="26" spans="11:13" ht="16.5" customHeight="1">
      <c r="K26" s="1" t="s">
        <v>192</v>
      </c>
      <c r="L26" s="1"/>
      <c r="M26" s="100">
        <f>PI()*(D10/1000)</f>
        <v>0</v>
      </c>
    </row>
    <row r="27" spans="4:13" ht="16.5" customHeight="1">
      <c r="D27" s="23">
        <f>H9</f>
        <v>0</v>
      </c>
      <c r="E27" s="8" t="s">
        <v>303</v>
      </c>
      <c r="F27" s="23" t="e">
        <f>H8</f>
        <v>#N/A</v>
      </c>
      <c r="G27" s="8" t="s">
        <v>309</v>
      </c>
      <c r="H27" s="46" t="e">
        <f>ROUNDDOWN(D27*F27,0)</f>
        <v>#N/A</v>
      </c>
      <c r="I27" s="8" t="s">
        <v>70</v>
      </c>
      <c r="K27"/>
      <c r="L27"/>
      <c r="M27"/>
    </row>
    <row r="28" spans="4:13" ht="16.5" customHeight="1">
      <c r="D28" s="23"/>
      <c r="F28" s="23"/>
      <c r="K28" s="1"/>
      <c r="L28"/>
      <c r="M28"/>
    </row>
    <row r="29" spans="4:13" ht="16.5" customHeight="1">
      <c r="D29" s="47" t="e">
        <f>H27</f>
        <v>#N/A</v>
      </c>
      <c r="E29" s="8" t="s">
        <v>304</v>
      </c>
      <c r="F29" s="48">
        <v>1000</v>
      </c>
      <c r="G29" s="8" t="s">
        <v>305</v>
      </c>
      <c r="H29" s="5" t="e">
        <f>ROUNDDOWN(D29/1000,2)</f>
        <v>#N/A</v>
      </c>
      <c r="I29" s="8" t="s">
        <v>71</v>
      </c>
      <c r="K29"/>
      <c r="L29"/>
      <c r="M29"/>
    </row>
    <row r="30" ht="16.5" customHeight="1"/>
    <row r="31" spans="4:9" ht="16.5" customHeight="1">
      <c r="D31" s="5" t="e">
        <f>H29</f>
        <v>#N/A</v>
      </c>
      <c r="E31" s="9" t="s">
        <v>306</v>
      </c>
      <c r="H31" s="5" t="e">
        <f>ROUNDDOWN(D31/24/60/60,6)</f>
        <v>#N/A</v>
      </c>
      <c r="I31" s="8" t="s">
        <v>307</v>
      </c>
    </row>
    <row r="32" ht="16.5" customHeight="1"/>
    <row r="33" spans="2:6" ht="16.5" customHeight="1">
      <c r="B33" s="5" t="s">
        <v>72</v>
      </c>
      <c r="D33" s="371" t="e">
        <f>VLOOKUP(D8,K4:O17,5,FALSE)</f>
        <v>#N/A</v>
      </c>
      <c r="E33" s="371"/>
      <c r="F33" s="371"/>
    </row>
    <row r="34" ht="16.5" customHeight="1"/>
    <row r="35" ht="16.5" customHeight="1">
      <c r="C35" s="5" t="s">
        <v>193</v>
      </c>
    </row>
    <row r="36" ht="16.5" customHeight="1"/>
    <row r="37" spans="5:8" ht="16.5" customHeight="1">
      <c r="E37" s="49" t="e">
        <f>IF(D33="クッター",G13,G18)</f>
        <v>#N/A</v>
      </c>
      <c r="F37" s="8" t="s">
        <v>299</v>
      </c>
      <c r="G37" s="5" t="e">
        <f>H31</f>
        <v>#N/A</v>
      </c>
      <c r="H37" s="5" t="s">
        <v>300</v>
      </c>
    </row>
    <row r="38" ht="16.5" customHeight="1"/>
    <row r="39" spans="5:7" ht="16.5" customHeight="1">
      <c r="E39" s="49" t="e">
        <f>E37</f>
        <v>#N/A</v>
      </c>
      <c r="F39" s="8" t="s">
        <v>299</v>
      </c>
      <c r="G39" s="50" t="e">
        <f>ROUND(G37*2,6)</f>
        <v>#N/A</v>
      </c>
    </row>
    <row r="40" ht="16.5" customHeight="1" thickBot="1"/>
    <row r="41" spans="7:8" ht="27.75" thickBot="1" thickTop="1">
      <c r="G41" s="51" t="s">
        <v>73</v>
      </c>
      <c r="H41" s="52" t="e">
        <f>IF(G39&lt;E39,"ＯＫ","問題あり")</f>
        <v>#N/A</v>
      </c>
    </row>
    <row r="42" ht="16.5" customHeight="1" thickTop="1"/>
    <row r="43" ht="16.5" customHeight="1"/>
    <row r="44" ht="16.5" customHeight="1"/>
    <row r="45" ht="16.5" customHeight="1"/>
    <row r="46" ht="16.5" customHeight="1"/>
    <row r="47" ht="16.5" customHeight="1"/>
    <row r="48" ht="16.5" customHeight="1"/>
    <row r="49" ht="16.5" customHeight="1"/>
    <row r="50" ht="16.5" customHeight="1"/>
  </sheetData>
  <sheetProtection/>
  <mergeCells count="8">
    <mergeCell ref="A1:I1"/>
    <mergeCell ref="A3:C3"/>
    <mergeCell ref="D3:I3"/>
    <mergeCell ref="D33:F33"/>
    <mergeCell ref="G18:H18"/>
    <mergeCell ref="G19:H19"/>
    <mergeCell ref="G13:H13"/>
    <mergeCell ref="G14:H14"/>
  </mergeCells>
  <printOptions/>
  <pageMargins left="0.98" right="0.47" top="0.7" bottom="0.39" header="0.512" footer="0.34"/>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R39"/>
  <sheetViews>
    <sheetView view="pageBreakPreview" zoomScale="70" zoomScaleSheetLayoutView="70" zoomScalePageLayoutView="0" workbookViewId="0" topLeftCell="A1">
      <selection activeCell="J9" sqref="J9"/>
    </sheetView>
  </sheetViews>
  <sheetFormatPr defaultColWidth="8.796875" defaultRowHeight="15"/>
  <cols>
    <col min="1" max="2" width="4.59765625" style="5" customWidth="1"/>
    <col min="3" max="3" width="12.59765625" style="5" customWidth="1"/>
    <col min="4" max="4" width="9.5" style="5" bestFit="1" customWidth="1"/>
    <col min="5" max="5" width="10.59765625" style="5" bestFit="1" customWidth="1"/>
    <col min="6" max="6" width="11.69921875" style="5" bestFit="1" customWidth="1"/>
    <col min="7" max="7" width="11" style="5" bestFit="1" customWidth="1"/>
    <col min="8" max="8" width="11.69921875" style="5" bestFit="1" customWidth="1"/>
    <col min="9" max="9" width="9" style="5" customWidth="1"/>
    <col min="10" max="10" width="12.59765625" style="5" customWidth="1"/>
    <col min="11" max="13" width="9.59765625" style="5" customWidth="1"/>
    <col min="14" max="14" width="14.59765625" style="5" customWidth="1"/>
    <col min="15" max="15" width="12.59765625" style="5" customWidth="1"/>
    <col min="16" max="17" width="11.59765625" style="5" customWidth="1"/>
    <col min="18" max="18" width="11.59765625" style="196" customWidth="1"/>
    <col min="19" max="16384" width="9" style="5" customWidth="1"/>
  </cols>
  <sheetData>
    <row r="1" spans="1:9" ht="30" customHeight="1">
      <c r="A1" s="368" t="s">
        <v>328</v>
      </c>
      <c r="B1" s="368"/>
      <c r="C1" s="368"/>
      <c r="D1" s="368"/>
      <c r="E1" s="368"/>
      <c r="F1" s="368"/>
      <c r="G1" s="368"/>
      <c r="H1" s="368"/>
      <c r="I1" s="368"/>
    </row>
    <row r="2" spans="1:9" ht="19.5" customHeight="1">
      <c r="A2" s="169" t="s">
        <v>329</v>
      </c>
      <c r="B2" s="96"/>
      <c r="C2" s="96"/>
      <c r="D2" s="96"/>
      <c r="E2" s="96"/>
      <c r="F2" s="96"/>
      <c r="G2" s="96"/>
      <c r="H2" s="96"/>
      <c r="I2" s="96"/>
    </row>
    <row r="3" spans="1:17" ht="19.5" customHeight="1">
      <c r="A3" s="369" t="s">
        <v>58</v>
      </c>
      <c r="B3" s="369"/>
      <c r="C3" s="369"/>
      <c r="D3" s="370" t="s">
        <v>405</v>
      </c>
      <c r="E3" s="370"/>
      <c r="F3" s="370"/>
      <c r="G3" s="370"/>
      <c r="H3" s="370"/>
      <c r="I3" s="370"/>
      <c r="O3" s="23"/>
      <c r="P3" s="23"/>
      <c r="Q3" s="23"/>
    </row>
    <row r="4" spans="1:16" ht="16.5" customHeight="1">
      <c r="A4" s="5" t="s">
        <v>330</v>
      </c>
      <c r="J4" s="5" t="s">
        <v>331</v>
      </c>
      <c r="O4" s="23"/>
      <c r="P4" s="23"/>
    </row>
    <row r="5" spans="5:18" ht="16.5" customHeight="1">
      <c r="E5" s="5" t="s">
        <v>280</v>
      </c>
      <c r="J5" s="98" t="s">
        <v>332</v>
      </c>
      <c r="K5" s="98" t="s">
        <v>175</v>
      </c>
      <c r="L5" s="98" t="s">
        <v>176</v>
      </c>
      <c r="M5" s="98" t="s">
        <v>333</v>
      </c>
      <c r="N5" s="98" t="s">
        <v>276</v>
      </c>
      <c r="O5" s="98" t="s">
        <v>334</v>
      </c>
      <c r="R5" s="197" t="s">
        <v>335</v>
      </c>
    </row>
    <row r="6" spans="5:18" ht="16.5" customHeight="1">
      <c r="E6" s="5" t="s">
        <v>281</v>
      </c>
      <c r="J6" s="98" t="s">
        <v>336</v>
      </c>
      <c r="K6" s="198">
        <v>650</v>
      </c>
      <c r="L6" s="198">
        <v>65</v>
      </c>
      <c r="M6" s="198">
        <f>ROUND(SUM(K6:L6),0)</f>
        <v>715</v>
      </c>
      <c r="N6" s="98" t="s">
        <v>354</v>
      </c>
      <c r="O6" s="199">
        <v>0.65</v>
      </c>
      <c r="R6" s="200">
        <f>ROUND(IF($D$12=0,,1/360*O6*100*$D$12/10000),6)</f>
        <v>0.018056</v>
      </c>
    </row>
    <row r="7" spans="10:18" ht="16.5" customHeight="1" thickBot="1">
      <c r="J7" s="98" t="s">
        <v>337</v>
      </c>
      <c r="K7" s="198">
        <v>650</v>
      </c>
      <c r="L7" s="198">
        <v>65</v>
      </c>
      <c r="M7" s="198">
        <f>ROUND(SUM(K7:L7),0)</f>
        <v>715</v>
      </c>
      <c r="N7" s="98" t="s">
        <v>372</v>
      </c>
      <c r="O7" s="199">
        <v>0.7</v>
      </c>
      <c r="R7" s="200">
        <f>ROUND(IF($D$12=0,,1/360*O7*100*$D$12/10000),6)</f>
        <v>0.019444</v>
      </c>
    </row>
    <row r="8" spans="3:18" ht="16.5" customHeight="1" thickBot="1">
      <c r="C8" s="8" t="s">
        <v>60</v>
      </c>
      <c r="D8" s="166" t="s">
        <v>338</v>
      </c>
      <c r="E8" s="5" t="s">
        <v>339</v>
      </c>
      <c r="H8" s="201">
        <f>VLOOKUP(D8,J5:M10,4,FALSE)</f>
        <v>715</v>
      </c>
      <c r="I8" s="5" t="s">
        <v>285</v>
      </c>
      <c r="J8" s="98" t="s">
        <v>340</v>
      </c>
      <c r="K8" s="198">
        <v>650</v>
      </c>
      <c r="L8" s="198">
        <v>65</v>
      </c>
      <c r="M8" s="198">
        <f>ROUND(SUM(K8:L8),0)</f>
        <v>715</v>
      </c>
      <c r="N8" s="98" t="s">
        <v>372</v>
      </c>
      <c r="O8" s="199">
        <v>0.75</v>
      </c>
      <c r="R8" s="200">
        <f>ROUND(IF($D$12=0,,1/360*O8*100*$D$12/10000),6)</f>
        <v>0.020833</v>
      </c>
    </row>
    <row r="9" spans="3:18" ht="16.5" customHeight="1" thickBot="1">
      <c r="C9" s="8" t="s">
        <v>61</v>
      </c>
      <c r="D9" s="167">
        <v>1</v>
      </c>
      <c r="E9" s="5" t="s">
        <v>287</v>
      </c>
      <c r="H9" s="201">
        <f>ROUNDDOWN(D9*4,0)</f>
        <v>4</v>
      </c>
      <c r="I9" s="5" t="s">
        <v>62</v>
      </c>
      <c r="J9" s="98" t="s">
        <v>341</v>
      </c>
      <c r="K9" s="198">
        <v>650</v>
      </c>
      <c r="L9" s="198">
        <v>65</v>
      </c>
      <c r="M9" s="198">
        <f>ROUND(SUM(K9:L9),0)</f>
        <v>715</v>
      </c>
      <c r="N9" s="98" t="s">
        <v>356</v>
      </c>
      <c r="O9" s="199">
        <v>0.7</v>
      </c>
      <c r="R9" s="200">
        <f>ROUND(IF($D$12=0,,1/360*O9*100*$D$12/10000),6)</f>
        <v>0.019444</v>
      </c>
    </row>
    <row r="10" spans="3:18" ht="16.5" customHeight="1" thickBot="1">
      <c r="C10" s="8" t="s">
        <v>63</v>
      </c>
      <c r="D10" s="167">
        <v>250</v>
      </c>
      <c r="E10" s="5" t="s">
        <v>289</v>
      </c>
      <c r="J10" s="98" t="s">
        <v>338</v>
      </c>
      <c r="K10" s="198">
        <v>650</v>
      </c>
      <c r="L10" s="198">
        <v>65</v>
      </c>
      <c r="M10" s="198">
        <f>ROUND(SUM(K10:L10),0)</f>
        <v>715</v>
      </c>
      <c r="N10" s="98" t="s">
        <v>354</v>
      </c>
      <c r="O10" s="199">
        <v>0.7</v>
      </c>
      <c r="R10" s="200">
        <f>ROUND(IF($D$12=0,,1/360*O10*100*$D$12/10000),6)</f>
        <v>0.019444</v>
      </c>
    </row>
    <row r="11" spans="3:18" ht="16.5" customHeight="1" thickBot="1">
      <c r="C11" s="8" t="s">
        <v>64</v>
      </c>
      <c r="D11" s="168">
        <v>3</v>
      </c>
      <c r="E11" s="5" t="s">
        <v>373</v>
      </c>
      <c r="J11" s="8"/>
      <c r="O11" s="23" t="s">
        <v>342</v>
      </c>
      <c r="R11" s="202" t="s">
        <v>343</v>
      </c>
    </row>
    <row r="12" spans="3:15" ht="16.5" customHeight="1" thickBot="1">
      <c r="C12" s="8" t="s">
        <v>344</v>
      </c>
      <c r="D12" s="203">
        <v>1000</v>
      </c>
      <c r="E12" s="5" t="s">
        <v>358</v>
      </c>
      <c r="J12" s="1" t="s">
        <v>188</v>
      </c>
      <c r="K12" s="99">
        <f>D11</f>
        <v>3</v>
      </c>
      <c r="L12" s="100">
        <f>D11/1000</f>
        <v>0.003</v>
      </c>
      <c r="M12" s="378" t="s">
        <v>345</v>
      </c>
      <c r="N12" s="378"/>
      <c r="O12" s="9">
        <v>40</v>
      </c>
    </row>
    <row r="13" spans="10:15" ht="16.5" customHeight="1" thickBot="1">
      <c r="J13" s="1" t="s">
        <v>189</v>
      </c>
      <c r="K13" s="1"/>
      <c r="L13" s="100">
        <v>0.01</v>
      </c>
      <c r="M13" s="100"/>
      <c r="N13" s="23" t="s">
        <v>346</v>
      </c>
      <c r="O13" s="9">
        <v>4500</v>
      </c>
    </row>
    <row r="14" spans="3:15" ht="16.5" customHeight="1" thickBot="1">
      <c r="C14" s="9" t="s">
        <v>347</v>
      </c>
      <c r="D14" s="8"/>
      <c r="E14" s="9" t="s">
        <v>65</v>
      </c>
      <c r="F14" s="8"/>
      <c r="G14" s="372">
        <f>L15*G15</f>
        <v>0.04278043056638095</v>
      </c>
      <c r="H14" s="373"/>
      <c r="I14" s="5" t="s">
        <v>359</v>
      </c>
      <c r="J14" s="1" t="s">
        <v>190</v>
      </c>
      <c r="K14" s="1"/>
      <c r="L14" s="100">
        <f>L15/L16</f>
        <v>0.0625</v>
      </c>
      <c r="M14" s="100"/>
      <c r="N14" s="23" t="s">
        <v>360</v>
      </c>
      <c r="O14" s="9">
        <v>1</v>
      </c>
    </row>
    <row r="15" spans="3:15" ht="16.5" customHeight="1" thickBot="1">
      <c r="C15" s="8"/>
      <c r="D15" s="8"/>
      <c r="E15" s="9" t="s">
        <v>66</v>
      </c>
      <c r="F15" s="8"/>
      <c r="G15" s="372">
        <f>(23+(1/L13)+(0.00155/L12))/(1+(23+(0.00155/L12))*(L13/SQRT(L14)))*SQRT(L14*L12)</f>
        <v>0.8715157750066099</v>
      </c>
      <c r="H15" s="373"/>
      <c r="I15" s="5" t="s">
        <v>294</v>
      </c>
      <c r="J15" s="1" t="s">
        <v>191</v>
      </c>
      <c r="K15" s="1"/>
      <c r="L15" s="100">
        <f>(PI()*(D10/1000)^2)/4</f>
        <v>0.04908738521234052</v>
      </c>
      <c r="M15" s="378" t="s">
        <v>361</v>
      </c>
      <c r="N15" s="378"/>
      <c r="O15" s="9" t="s">
        <v>362</v>
      </c>
    </row>
    <row r="16" spans="10:15" ht="16.5" customHeight="1">
      <c r="J16" s="1" t="s">
        <v>192</v>
      </c>
      <c r="K16" s="1"/>
      <c r="L16" s="100">
        <f>PI()*(D10/1000)</f>
        <v>0.7853981633974483</v>
      </c>
      <c r="M16" s="378" t="s">
        <v>348</v>
      </c>
      <c r="N16" s="378"/>
      <c r="O16" s="9">
        <v>5</v>
      </c>
    </row>
    <row r="17" spans="1:14" ht="16.5" customHeight="1">
      <c r="A17" s="5" t="s">
        <v>68</v>
      </c>
      <c r="J17"/>
      <c r="K17"/>
      <c r="L17"/>
      <c r="M17"/>
      <c r="N17"/>
    </row>
    <row r="18" spans="10:14" ht="16.5" customHeight="1">
      <c r="J18" s="1"/>
      <c r="K18"/>
      <c r="L18"/>
      <c r="M18"/>
      <c r="N18"/>
    </row>
    <row r="19" spans="2:14" ht="16.5" customHeight="1">
      <c r="B19" s="5" t="s">
        <v>69</v>
      </c>
      <c r="J19"/>
      <c r="K19" s="374" t="s">
        <v>349</v>
      </c>
      <c r="L19" s="375"/>
      <c r="M19"/>
      <c r="N19"/>
    </row>
    <row r="20" ht="16.5" customHeight="1"/>
    <row r="21" spans="3:9" ht="16.5" customHeight="1">
      <c r="C21" s="5" t="s">
        <v>175</v>
      </c>
      <c r="D21" s="204">
        <f>H9</f>
        <v>4</v>
      </c>
      <c r="E21" s="8" t="s">
        <v>303</v>
      </c>
      <c r="F21" s="204">
        <f>H8</f>
        <v>715</v>
      </c>
      <c r="G21" s="8" t="s">
        <v>305</v>
      </c>
      <c r="H21" s="205">
        <f>ROUNDDOWN(D21*F21,0)</f>
        <v>2860</v>
      </c>
      <c r="I21" s="8" t="s">
        <v>70</v>
      </c>
    </row>
    <row r="22" spans="4:6" ht="16.5" customHeight="1">
      <c r="D22" s="23"/>
      <c r="F22" s="23"/>
    </row>
    <row r="23" spans="4:9" ht="16.5" customHeight="1">
      <c r="D23" s="206">
        <f>H21</f>
        <v>2860</v>
      </c>
      <c r="E23" s="8" t="s">
        <v>374</v>
      </c>
      <c r="F23" s="207">
        <v>1000</v>
      </c>
      <c r="G23" s="8" t="s">
        <v>375</v>
      </c>
      <c r="H23" s="208">
        <f>ROUNDDOWN(D23/1000,2)</f>
        <v>2.86</v>
      </c>
      <c r="I23" s="8" t="s">
        <v>71</v>
      </c>
    </row>
    <row r="24" ht="16.5" customHeight="1"/>
    <row r="25" spans="4:9" ht="16.5" customHeight="1">
      <c r="D25" s="208">
        <f>H23</f>
        <v>2.86</v>
      </c>
      <c r="E25" s="9" t="s">
        <v>376</v>
      </c>
      <c r="G25" s="8" t="s">
        <v>375</v>
      </c>
      <c r="H25" s="209">
        <f>ROUNDDOWN(D25/24/60/60,6)</f>
        <v>3.3E-05</v>
      </c>
      <c r="I25" s="8" t="s">
        <v>377</v>
      </c>
    </row>
    <row r="26" spans="4:9" ht="16.5" customHeight="1">
      <c r="D26" s="208"/>
      <c r="E26" s="9"/>
      <c r="G26" s="8"/>
      <c r="H26" s="209"/>
      <c r="I26" s="8"/>
    </row>
    <row r="27" spans="3:15" ht="16.5" customHeight="1">
      <c r="C27" s="5" t="s">
        <v>350</v>
      </c>
      <c r="D27" s="208"/>
      <c r="E27" s="9"/>
      <c r="G27" s="8"/>
      <c r="H27" s="209">
        <f>VLOOKUP(D8,J5:R10,9,FALSE)</f>
        <v>0.019444</v>
      </c>
      <c r="I27" s="8" t="s">
        <v>367</v>
      </c>
      <c r="O27" s="23"/>
    </row>
    <row r="28" spans="4:9" ht="16.5" customHeight="1">
      <c r="D28" s="208"/>
      <c r="E28" s="9"/>
      <c r="G28" s="8"/>
      <c r="H28" s="209"/>
      <c r="I28" s="8"/>
    </row>
    <row r="29" spans="3:12" ht="16.5" customHeight="1">
      <c r="C29" s="5" t="s">
        <v>351</v>
      </c>
      <c r="D29" s="5">
        <f>H25</f>
        <v>3.3E-05</v>
      </c>
      <c r="E29" s="8" t="s">
        <v>368</v>
      </c>
      <c r="F29" s="210">
        <f>VLOOKUP(D8,J5:R10,9,FALSE)</f>
        <v>0.019444</v>
      </c>
      <c r="G29" s="8" t="s">
        <v>369</v>
      </c>
      <c r="H29" s="209">
        <f>D29+F29</f>
        <v>0.019476999999999998</v>
      </c>
      <c r="I29" s="8" t="s">
        <v>370</v>
      </c>
      <c r="K29" s="376" t="s">
        <v>352</v>
      </c>
      <c r="L29" s="377"/>
    </row>
    <row r="30" ht="16.5" customHeight="1"/>
    <row r="31" spans="2:6" ht="16.5" customHeight="1">
      <c r="B31" s="5" t="s">
        <v>72</v>
      </c>
      <c r="D31" s="211"/>
      <c r="E31" s="212"/>
      <c r="F31" s="213"/>
    </row>
    <row r="32" ht="16.5" customHeight="1"/>
    <row r="33" ht="16.5" customHeight="1">
      <c r="C33" s="5" t="s">
        <v>353</v>
      </c>
    </row>
    <row r="34" ht="16.5" customHeight="1"/>
    <row r="35" spans="5:7" ht="16.5" customHeight="1">
      <c r="E35" s="49">
        <f>G14</f>
        <v>0.04278043056638095</v>
      </c>
      <c r="F35" s="8" t="s">
        <v>371</v>
      </c>
      <c r="G35" s="209">
        <f>H29</f>
        <v>0.019476999999999998</v>
      </c>
    </row>
    <row r="36" spans="11:12" ht="16.5" customHeight="1">
      <c r="K36" s="27"/>
      <c r="L36" s="27"/>
    </row>
    <row r="37" spans="5:11" ht="16.5" customHeight="1">
      <c r="E37" s="49">
        <f>E35</f>
        <v>0.04278043056638095</v>
      </c>
      <c r="F37" s="8" t="s">
        <v>371</v>
      </c>
      <c r="G37" s="209">
        <f>ROUND(G35*2,6)</f>
        <v>0.038954</v>
      </c>
      <c r="K37"/>
    </row>
    <row r="38" ht="16.5" customHeight="1" thickBot="1"/>
    <row r="39" spans="7:8" ht="21.75" customHeight="1" thickBot="1" thickTop="1">
      <c r="G39" s="51" t="s">
        <v>73</v>
      </c>
      <c r="H39" s="52" t="str">
        <f>IF(G37&lt;E37,"ＯＫ","問題あり")</f>
        <v>ＯＫ</v>
      </c>
    </row>
    <row r="40" ht="16.5" customHeight="1" thickTop="1"/>
    <row r="41" ht="16.5" customHeight="1"/>
    <row r="42" ht="16.5" customHeight="1"/>
    <row r="44" ht="16.5" customHeight="1"/>
    <row r="45" ht="16.5" customHeight="1"/>
    <row r="46" ht="16.5" customHeight="1"/>
    <row r="47" ht="16.5" customHeight="1"/>
    <row r="48" ht="16.5" customHeight="1"/>
    <row r="49" ht="16.5" customHeight="1"/>
    <row r="50" ht="16.5" customHeight="1"/>
  </sheetData>
  <sheetProtection/>
  <mergeCells count="10">
    <mergeCell ref="K19:L19"/>
    <mergeCell ref="K29:L29"/>
    <mergeCell ref="M15:N15"/>
    <mergeCell ref="M16:N16"/>
    <mergeCell ref="A1:I1"/>
    <mergeCell ref="A3:C3"/>
    <mergeCell ref="D3:I3"/>
    <mergeCell ref="M12:N12"/>
    <mergeCell ref="G14:H14"/>
    <mergeCell ref="G15:H15"/>
  </mergeCells>
  <printOptions/>
  <pageMargins left="0.98" right="0.47" top="0.7" bottom="0.39" header="0.512" footer="0.34"/>
  <pageSetup horizontalDpi="600" verticalDpi="600" orientation="portrait" paperSize="9" scale="95" r:id="rId6"/>
  <colBreaks count="1" manualBreakCount="1">
    <brk id="9" max="47" man="1"/>
  </colBreaks>
  <drawing r:id="rId5"/>
  <legacyDrawing r:id="rId4"/>
  <oleObjects>
    <oleObject progId="Equation.3" shapeId="194985" r:id="rId1"/>
    <oleObject progId="Equation.3" shapeId="194986" r:id="rId2"/>
    <oleObject progId="Equation.3" shapeId="194987" r:id="rId3"/>
  </oleObjects>
</worksheet>
</file>

<file path=xl/worksheets/sheet9.xml><?xml version="1.0" encoding="utf-8"?>
<worksheet xmlns="http://schemas.openxmlformats.org/spreadsheetml/2006/main" xmlns:r="http://schemas.openxmlformats.org/officeDocument/2006/relationships">
  <dimension ref="A1:R39"/>
  <sheetViews>
    <sheetView view="pageBreakPreview" zoomScale="70" zoomScaleSheetLayoutView="70" zoomScalePageLayoutView="0" workbookViewId="0" topLeftCell="A1">
      <selection activeCell="J9" sqref="J9"/>
    </sheetView>
  </sheetViews>
  <sheetFormatPr defaultColWidth="8.796875" defaultRowHeight="15"/>
  <cols>
    <col min="1" max="2" width="4.59765625" style="5" customWidth="1"/>
    <col min="3" max="3" width="12.59765625" style="5" customWidth="1"/>
    <col min="4" max="4" width="9.5" style="5" bestFit="1" customWidth="1"/>
    <col min="5" max="5" width="10.59765625" style="5" bestFit="1" customWidth="1"/>
    <col min="6" max="6" width="11.69921875" style="5" bestFit="1" customWidth="1"/>
    <col min="7" max="7" width="11" style="5" bestFit="1" customWidth="1"/>
    <col min="8" max="8" width="11.69921875" style="5" bestFit="1" customWidth="1"/>
    <col min="9" max="9" width="9" style="5" customWidth="1"/>
    <col min="10" max="10" width="12.59765625" style="5" customWidth="1"/>
    <col min="11" max="13" width="9.59765625" style="5" customWidth="1"/>
    <col min="14" max="14" width="14.59765625" style="5" customWidth="1"/>
    <col min="15" max="15" width="12.59765625" style="5" customWidth="1"/>
    <col min="16" max="17" width="11.59765625" style="5" customWidth="1"/>
    <col min="18" max="18" width="11.59765625" style="196" customWidth="1"/>
    <col min="19" max="16384" width="9" style="5" customWidth="1"/>
  </cols>
  <sheetData>
    <row r="1" spans="1:9" ht="30" customHeight="1">
      <c r="A1" s="368" t="s">
        <v>328</v>
      </c>
      <c r="B1" s="368"/>
      <c r="C1" s="368"/>
      <c r="D1" s="368"/>
      <c r="E1" s="368"/>
      <c r="F1" s="368"/>
      <c r="G1" s="368"/>
      <c r="H1" s="368"/>
      <c r="I1" s="368"/>
    </row>
    <row r="2" spans="1:9" ht="19.5" customHeight="1">
      <c r="A2" s="169" t="s">
        <v>329</v>
      </c>
      <c r="B2" s="96"/>
      <c r="C2" s="96"/>
      <c r="D2" s="96"/>
      <c r="E2" s="96"/>
      <c r="F2" s="96"/>
      <c r="G2" s="96"/>
      <c r="H2" s="96"/>
      <c r="I2" s="96"/>
    </row>
    <row r="3" spans="1:17" ht="19.5" customHeight="1">
      <c r="A3" s="369" t="s">
        <v>58</v>
      </c>
      <c r="B3" s="369"/>
      <c r="C3" s="369"/>
      <c r="D3" s="370" t="s">
        <v>405</v>
      </c>
      <c r="E3" s="370"/>
      <c r="F3" s="370"/>
      <c r="G3" s="370"/>
      <c r="H3" s="370"/>
      <c r="I3" s="370"/>
      <c r="O3" s="23"/>
      <c r="P3" s="23"/>
      <c r="Q3" s="23"/>
    </row>
    <row r="4" spans="1:16" ht="16.5" customHeight="1">
      <c r="A4" s="5" t="s">
        <v>330</v>
      </c>
      <c r="J4" s="5" t="s">
        <v>331</v>
      </c>
      <c r="O4" s="23"/>
      <c r="P4" s="23"/>
    </row>
    <row r="5" spans="5:18" ht="16.5" customHeight="1">
      <c r="E5" s="5" t="s">
        <v>280</v>
      </c>
      <c r="J5" s="98" t="s">
        <v>332</v>
      </c>
      <c r="K5" s="98" t="s">
        <v>175</v>
      </c>
      <c r="L5" s="98" t="s">
        <v>176</v>
      </c>
      <c r="M5" s="98" t="s">
        <v>333</v>
      </c>
      <c r="N5" s="98" t="s">
        <v>276</v>
      </c>
      <c r="O5" s="98" t="s">
        <v>334</v>
      </c>
      <c r="R5" s="197" t="s">
        <v>335</v>
      </c>
    </row>
    <row r="6" spans="5:18" ht="16.5" customHeight="1">
      <c r="E6" s="5" t="s">
        <v>281</v>
      </c>
      <c r="J6" s="98" t="s">
        <v>336</v>
      </c>
      <c r="K6" s="198">
        <v>650</v>
      </c>
      <c r="L6" s="198">
        <v>65</v>
      </c>
      <c r="M6" s="198">
        <f>ROUND(SUM(K6:L6),0)</f>
        <v>715</v>
      </c>
      <c r="N6" s="98" t="s">
        <v>354</v>
      </c>
      <c r="O6" s="199">
        <v>0.65</v>
      </c>
      <c r="R6" s="200">
        <f>ROUND(IF($D$12=0,,1/360*O6*100*$D$12/10000),6)</f>
        <v>0</v>
      </c>
    </row>
    <row r="7" spans="10:18" ht="16.5" customHeight="1" thickBot="1">
      <c r="J7" s="98" t="s">
        <v>337</v>
      </c>
      <c r="K7" s="198">
        <v>650</v>
      </c>
      <c r="L7" s="198">
        <v>65</v>
      </c>
      <c r="M7" s="198">
        <f>ROUND(SUM(K7:L7),0)</f>
        <v>715</v>
      </c>
      <c r="N7" s="98" t="s">
        <v>355</v>
      </c>
      <c r="O7" s="199">
        <v>0.7</v>
      </c>
      <c r="R7" s="200">
        <f>ROUND(IF($D$12=0,,1/360*O7*100*$D$12/10000),6)</f>
        <v>0</v>
      </c>
    </row>
    <row r="8" spans="3:18" ht="16.5" customHeight="1" thickBot="1">
      <c r="C8" s="8" t="s">
        <v>60</v>
      </c>
      <c r="D8" s="166"/>
      <c r="E8" s="5" t="s">
        <v>339</v>
      </c>
      <c r="H8" s="201" t="e">
        <f>VLOOKUP(D8,J5:M10,4,FALSE)</f>
        <v>#N/A</v>
      </c>
      <c r="I8" s="5" t="s">
        <v>285</v>
      </c>
      <c r="J8" s="98" t="s">
        <v>340</v>
      </c>
      <c r="K8" s="198">
        <v>650</v>
      </c>
      <c r="L8" s="198">
        <v>65</v>
      </c>
      <c r="M8" s="198">
        <f>ROUND(SUM(K8:L8),0)</f>
        <v>715</v>
      </c>
      <c r="N8" s="98" t="s">
        <v>355</v>
      </c>
      <c r="O8" s="199">
        <v>0.75</v>
      </c>
      <c r="R8" s="200">
        <f>ROUND(IF($D$12=0,,1/360*O8*100*$D$12/10000),6)</f>
        <v>0</v>
      </c>
    </row>
    <row r="9" spans="3:18" ht="16.5" customHeight="1" thickBot="1">
      <c r="C9" s="8" t="s">
        <v>61</v>
      </c>
      <c r="D9" s="167"/>
      <c r="E9" s="5" t="s">
        <v>287</v>
      </c>
      <c r="H9" s="201">
        <f>ROUNDDOWN(D9*4,0)</f>
        <v>0</v>
      </c>
      <c r="I9" s="5" t="s">
        <v>62</v>
      </c>
      <c r="J9" s="98" t="s">
        <v>341</v>
      </c>
      <c r="K9" s="198">
        <v>650</v>
      </c>
      <c r="L9" s="198">
        <v>65</v>
      </c>
      <c r="M9" s="198">
        <f>ROUND(SUM(K9:L9),0)</f>
        <v>715</v>
      </c>
      <c r="N9" s="98" t="s">
        <v>356</v>
      </c>
      <c r="O9" s="199">
        <v>0.7</v>
      </c>
      <c r="R9" s="200">
        <f>ROUND(IF($D$12=0,,1/360*O9*100*$D$12/10000),6)</f>
        <v>0</v>
      </c>
    </row>
    <row r="10" spans="3:18" ht="16.5" customHeight="1" thickBot="1">
      <c r="C10" s="8" t="s">
        <v>63</v>
      </c>
      <c r="D10" s="167"/>
      <c r="E10" s="5" t="s">
        <v>289</v>
      </c>
      <c r="J10" s="98" t="s">
        <v>338</v>
      </c>
      <c r="K10" s="198">
        <v>650</v>
      </c>
      <c r="L10" s="198">
        <v>65</v>
      </c>
      <c r="M10" s="198">
        <f>ROUND(SUM(K10:L10),0)</f>
        <v>715</v>
      </c>
      <c r="N10" s="98" t="s">
        <v>354</v>
      </c>
      <c r="O10" s="199">
        <v>0.7</v>
      </c>
      <c r="R10" s="200">
        <f>ROUND(IF($D$12=0,,1/360*O10*100*$D$12/10000),6)</f>
        <v>0</v>
      </c>
    </row>
    <row r="11" spans="3:18" ht="16.5" customHeight="1" thickBot="1">
      <c r="C11" s="8" t="s">
        <v>64</v>
      </c>
      <c r="D11" s="168"/>
      <c r="E11" s="5" t="s">
        <v>357</v>
      </c>
      <c r="J11" s="8"/>
      <c r="O11" s="23" t="s">
        <v>342</v>
      </c>
      <c r="R11" s="202" t="s">
        <v>343</v>
      </c>
    </row>
    <row r="12" spans="3:15" ht="16.5" customHeight="1" thickBot="1">
      <c r="C12" s="8" t="s">
        <v>344</v>
      </c>
      <c r="D12" s="203"/>
      <c r="E12" s="5" t="s">
        <v>358</v>
      </c>
      <c r="J12" s="1" t="s">
        <v>188</v>
      </c>
      <c r="K12" s="99">
        <f>D11</f>
        <v>0</v>
      </c>
      <c r="L12" s="100">
        <f>D11/1000</f>
        <v>0</v>
      </c>
      <c r="M12" s="378" t="s">
        <v>345</v>
      </c>
      <c r="N12" s="378"/>
      <c r="O12" s="9">
        <v>40</v>
      </c>
    </row>
    <row r="13" spans="10:15" ht="16.5" customHeight="1" thickBot="1">
      <c r="J13" s="1" t="s">
        <v>189</v>
      </c>
      <c r="K13" s="1"/>
      <c r="L13" s="100">
        <v>0.01</v>
      </c>
      <c r="M13" s="100"/>
      <c r="N13" s="23" t="s">
        <v>346</v>
      </c>
      <c r="O13" s="9">
        <v>4500</v>
      </c>
    </row>
    <row r="14" spans="3:15" ht="16.5" customHeight="1" thickBot="1">
      <c r="C14" s="9" t="s">
        <v>347</v>
      </c>
      <c r="D14" s="8"/>
      <c r="E14" s="9" t="s">
        <v>65</v>
      </c>
      <c r="F14" s="8"/>
      <c r="G14" s="372" t="e">
        <f>L15*G15</f>
        <v>#DIV/0!</v>
      </c>
      <c r="H14" s="373"/>
      <c r="I14" s="5" t="s">
        <v>359</v>
      </c>
      <c r="J14" s="1" t="s">
        <v>190</v>
      </c>
      <c r="K14" s="1"/>
      <c r="L14" s="100" t="e">
        <f>L15/L16</f>
        <v>#DIV/0!</v>
      </c>
      <c r="M14" s="100"/>
      <c r="N14" s="23" t="s">
        <v>360</v>
      </c>
      <c r="O14" s="9">
        <v>1</v>
      </c>
    </row>
    <row r="15" spans="3:15" ht="16.5" customHeight="1" thickBot="1">
      <c r="C15" s="8"/>
      <c r="D15" s="8"/>
      <c r="E15" s="9" t="s">
        <v>66</v>
      </c>
      <c r="F15" s="8"/>
      <c r="G15" s="372" t="e">
        <f>(23+(1/L13)+(0.00155/L12))/(1+(23+(0.00155/L12))*(L13/SQRT(L14)))*SQRT(L14*L12)</f>
        <v>#DIV/0!</v>
      </c>
      <c r="H15" s="373"/>
      <c r="I15" s="5" t="s">
        <v>294</v>
      </c>
      <c r="J15" s="1" t="s">
        <v>191</v>
      </c>
      <c r="K15" s="1"/>
      <c r="L15" s="100">
        <f>(PI()*(D10/1000)^2)/4</f>
        <v>0</v>
      </c>
      <c r="M15" s="378" t="s">
        <v>361</v>
      </c>
      <c r="N15" s="378"/>
      <c r="O15" s="9" t="s">
        <v>362</v>
      </c>
    </row>
    <row r="16" spans="10:15" ht="16.5" customHeight="1">
      <c r="J16" s="1" t="s">
        <v>192</v>
      </c>
      <c r="K16" s="1"/>
      <c r="L16" s="100">
        <f>PI()*(D10/1000)</f>
        <v>0</v>
      </c>
      <c r="M16" s="378" t="s">
        <v>348</v>
      </c>
      <c r="N16" s="378"/>
      <c r="O16" s="9">
        <v>5</v>
      </c>
    </row>
    <row r="17" spans="1:14" ht="16.5" customHeight="1">
      <c r="A17" s="5" t="s">
        <v>68</v>
      </c>
      <c r="J17"/>
      <c r="K17"/>
      <c r="L17"/>
      <c r="M17"/>
      <c r="N17"/>
    </row>
    <row r="18" spans="10:14" ht="16.5" customHeight="1">
      <c r="J18" s="1"/>
      <c r="K18"/>
      <c r="L18"/>
      <c r="M18"/>
      <c r="N18"/>
    </row>
    <row r="19" spans="2:14" ht="16.5" customHeight="1">
      <c r="B19" s="5" t="s">
        <v>69</v>
      </c>
      <c r="J19"/>
      <c r="K19" s="374" t="s">
        <v>349</v>
      </c>
      <c r="L19" s="375"/>
      <c r="M19"/>
      <c r="N19"/>
    </row>
    <row r="20" ht="16.5" customHeight="1"/>
    <row r="21" spans="3:9" ht="16.5" customHeight="1">
      <c r="C21" s="5" t="s">
        <v>175</v>
      </c>
      <c r="D21" s="204">
        <f>H9</f>
        <v>0</v>
      </c>
      <c r="E21" s="8" t="s">
        <v>303</v>
      </c>
      <c r="F21" s="204" t="e">
        <f>H8</f>
        <v>#N/A</v>
      </c>
      <c r="G21" s="8" t="s">
        <v>305</v>
      </c>
      <c r="H21" s="205" t="e">
        <f>ROUNDDOWN(D21*F21,0)</f>
        <v>#N/A</v>
      </c>
      <c r="I21" s="8" t="s">
        <v>70</v>
      </c>
    </row>
    <row r="22" spans="4:6" ht="16.5" customHeight="1">
      <c r="D22" s="23"/>
      <c r="F22" s="23"/>
    </row>
    <row r="23" spans="4:9" ht="16.5" customHeight="1">
      <c r="D23" s="206" t="e">
        <f>H21</f>
        <v>#N/A</v>
      </c>
      <c r="E23" s="8" t="s">
        <v>363</v>
      </c>
      <c r="F23" s="207">
        <v>1000</v>
      </c>
      <c r="G23" s="8" t="s">
        <v>364</v>
      </c>
      <c r="H23" s="208" t="e">
        <f>ROUNDDOWN(D23/1000,2)</f>
        <v>#N/A</v>
      </c>
      <c r="I23" s="8" t="s">
        <v>71</v>
      </c>
    </row>
    <row r="24" ht="16.5" customHeight="1"/>
    <row r="25" spans="4:9" ht="16.5" customHeight="1">
      <c r="D25" s="208" t="e">
        <f>H23</f>
        <v>#N/A</v>
      </c>
      <c r="E25" s="9" t="s">
        <v>365</v>
      </c>
      <c r="G25" s="8" t="s">
        <v>364</v>
      </c>
      <c r="H25" s="209" t="e">
        <f>ROUNDDOWN(D25/24/60/60,6)</f>
        <v>#N/A</v>
      </c>
      <c r="I25" s="8" t="s">
        <v>366</v>
      </c>
    </row>
    <row r="26" spans="4:9" ht="16.5" customHeight="1">
      <c r="D26" s="208"/>
      <c r="E26" s="9"/>
      <c r="G26" s="8"/>
      <c r="H26" s="209"/>
      <c r="I26" s="8"/>
    </row>
    <row r="27" spans="3:15" ht="16.5" customHeight="1">
      <c r="C27" s="5" t="s">
        <v>350</v>
      </c>
      <c r="D27" s="208"/>
      <c r="E27" s="9"/>
      <c r="G27" s="8"/>
      <c r="H27" s="209" t="e">
        <f>VLOOKUP(D8,J5:R10,9,FALSE)</f>
        <v>#N/A</v>
      </c>
      <c r="I27" s="8" t="s">
        <v>367</v>
      </c>
      <c r="O27" s="23"/>
    </row>
    <row r="28" spans="4:9" ht="16.5" customHeight="1">
      <c r="D28" s="208"/>
      <c r="E28" s="9"/>
      <c r="G28" s="8"/>
      <c r="H28" s="209"/>
      <c r="I28" s="8"/>
    </row>
    <row r="29" spans="3:12" ht="16.5" customHeight="1">
      <c r="C29" s="5" t="s">
        <v>351</v>
      </c>
      <c r="D29" s="5" t="e">
        <f>H25</f>
        <v>#N/A</v>
      </c>
      <c r="E29" s="8" t="s">
        <v>368</v>
      </c>
      <c r="F29" s="210" t="e">
        <f>VLOOKUP(D8,J5:R10,9,FALSE)</f>
        <v>#N/A</v>
      </c>
      <c r="G29" s="8" t="s">
        <v>369</v>
      </c>
      <c r="H29" s="209" t="e">
        <f>D29+F29</f>
        <v>#N/A</v>
      </c>
      <c r="I29" s="8" t="s">
        <v>370</v>
      </c>
      <c r="K29" s="376" t="s">
        <v>352</v>
      </c>
      <c r="L29" s="377"/>
    </row>
    <row r="30" ht="16.5" customHeight="1"/>
    <row r="31" spans="2:6" ht="16.5" customHeight="1">
      <c r="B31" s="5" t="s">
        <v>72</v>
      </c>
      <c r="D31" s="211"/>
      <c r="E31" s="212"/>
      <c r="F31" s="213"/>
    </row>
    <row r="32" ht="16.5" customHeight="1"/>
    <row r="33" ht="16.5" customHeight="1">
      <c r="C33" s="5" t="s">
        <v>353</v>
      </c>
    </row>
    <row r="34" ht="16.5" customHeight="1"/>
    <row r="35" spans="5:7" ht="16.5" customHeight="1">
      <c r="E35" s="49" t="e">
        <f>G14</f>
        <v>#DIV/0!</v>
      </c>
      <c r="F35" s="8" t="s">
        <v>371</v>
      </c>
      <c r="G35" s="209" t="e">
        <f>H29</f>
        <v>#N/A</v>
      </c>
    </row>
    <row r="36" spans="11:12" ht="16.5" customHeight="1">
      <c r="K36" s="27"/>
      <c r="L36" s="27"/>
    </row>
    <row r="37" spans="5:11" ht="16.5" customHeight="1">
      <c r="E37" s="49" t="e">
        <f>E35</f>
        <v>#DIV/0!</v>
      </c>
      <c r="F37" s="8" t="s">
        <v>371</v>
      </c>
      <c r="G37" s="209" t="e">
        <f>ROUND(G35*2,6)</f>
        <v>#N/A</v>
      </c>
      <c r="K37"/>
    </row>
    <row r="38" ht="16.5" customHeight="1" thickBot="1"/>
    <row r="39" spans="7:8" ht="21.75" customHeight="1" thickBot="1" thickTop="1">
      <c r="G39" s="51" t="s">
        <v>73</v>
      </c>
      <c r="H39" s="52" t="e">
        <f>IF(G37&lt;E37,"ＯＫ","問題あり")</f>
        <v>#N/A</v>
      </c>
    </row>
    <row r="40" ht="16.5" customHeight="1" thickTop="1"/>
    <row r="41" ht="16.5" customHeight="1"/>
    <row r="42" ht="16.5" customHeight="1"/>
    <row r="44" ht="16.5" customHeight="1"/>
    <row r="45" ht="16.5" customHeight="1"/>
    <row r="46" ht="16.5" customHeight="1"/>
    <row r="47" ht="16.5" customHeight="1"/>
    <row r="48" ht="16.5" customHeight="1"/>
    <row r="49" ht="16.5" customHeight="1"/>
    <row r="50" ht="16.5" customHeight="1"/>
  </sheetData>
  <sheetProtection/>
  <mergeCells count="10">
    <mergeCell ref="A1:I1"/>
    <mergeCell ref="A3:C3"/>
    <mergeCell ref="D3:I3"/>
    <mergeCell ref="K19:L19"/>
    <mergeCell ref="K29:L29"/>
    <mergeCell ref="M15:N15"/>
    <mergeCell ref="M16:N16"/>
    <mergeCell ref="M12:N12"/>
    <mergeCell ref="G14:H14"/>
    <mergeCell ref="G15:H15"/>
  </mergeCells>
  <printOptions/>
  <pageMargins left="0.98" right="0.47" top="0.7" bottom="0.39" header="0.512" footer="0.34"/>
  <pageSetup horizontalDpi="600" verticalDpi="600" orientation="portrait" paperSize="9" scale="95" r:id="rId6"/>
  <colBreaks count="1" manualBreakCount="1">
    <brk id="9" max="47" man="1"/>
  </colBreaks>
  <drawing r:id="rId5"/>
  <legacyDrawing r:id="rId4"/>
  <oleObjects>
    <oleObject progId="Equation.3" shapeId="1940407" r:id="rId1"/>
    <oleObject progId="Equation.3" shapeId="1940408" r:id="rId2"/>
    <oleObject progId="Equation.3" shapeId="1940409"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濱田輝秀</dc:creator>
  <cp:keywords/>
  <dc:description/>
  <cp:lastModifiedBy>Windows ユーザー</cp:lastModifiedBy>
  <cp:lastPrinted>2023-11-20T02:23:58Z</cp:lastPrinted>
  <dcterms:created xsi:type="dcterms:W3CDTF">2000-04-12T02:15:25Z</dcterms:created>
  <dcterms:modified xsi:type="dcterms:W3CDTF">2023-11-20T02:39:49Z</dcterms:modified>
  <cp:category/>
  <cp:version/>
  <cp:contentType/>
  <cp:contentStatus/>
</cp:coreProperties>
</file>