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tabRatio="874" firstSheet="8"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45621" iterate="1" iterateCount="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CO35" i="10"/>
  <c r="CO36" i="10" s="1"/>
  <c r="CO37" i="10" s="1"/>
  <c r="CO38" i="10" s="1"/>
  <c r="CO39" i="10" s="1"/>
  <c r="CO40" i="10" s="1"/>
  <c r="CO41" i="10" s="1"/>
  <c r="CO42" i="10" s="1"/>
  <c r="CO43" i="10" s="1"/>
  <c r="BE35" i="10"/>
  <c r="AM35" i="10"/>
  <c r="U35" i="10"/>
  <c r="C35" i="10"/>
  <c r="CO34" i="10"/>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<sst xmlns="http://schemas.openxmlformats.org/spreadsheetml/2006/main" count="993" uniqueCount="613">
  <si>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</si>
  <si>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</si>
  <si>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</si>
  <si>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</si>
  <si>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</si>
  <si>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</si>
  <si>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</si>
  <si>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</si>
  <si>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</si>
  <si>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</si>
  <si>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</si>
  <si>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</si>
  <si>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</si>
  <si>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</si>
  <si>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</si>
  <si>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</si>
  <si>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</si>
  <si>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</si>
  <si>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</si>
  <si>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</si>
  <si>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</si>
  <si>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</si>
  <si>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</si>
  <si>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</si>
  <si>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</si>
  <si>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</si>
  <si>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</si>
  <si>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</si>
  <si>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</si>
  <si>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</si>
  <si>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</si>
  <si>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</si>
  <si>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</si>
  <si>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</si>
  <si>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</si>
  <si>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</si>
  <si>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</si>
  <si>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</si>
  <si>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</si>
  <si>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</si>
  <si>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</si>
  <si>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</si>
  <si>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</si>
  <si>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</si>
  <si>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</si>
  <si>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</si>
  <si>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</si>
  <si>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</si>
  <si>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</si>
  <si>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</si>
  <si>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</si>
  <si>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</si>
  <si>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</si>
  <si>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</si>
  <si>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</si>
  <si>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</si>
  <si>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</si>
  <si>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</si>
  <si>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</si>
  <si>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</si>
  <si>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</si>
  <si>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</si>
  <si>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</si>
  <si>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</si>
  <si>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</si>
  <si>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</si>
  <si>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</si>
  <si>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</si>
  <si>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</si>
  <si>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</si>
  <si>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</si>
  <si>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</si>
  <si>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</si>
  <si>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</si>
  <si>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</si>
  <si>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</si>
  <si>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</si>
  <si>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</si>
  <si>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</si>
  <si>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</si>
  <si>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</si>
  <si>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</si>
  <si>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</si>
  <si>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</si>
  <si>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</si>
  <si>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政令指定都市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</si>
  <si>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</si>
  <si>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</si>
  <si>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</si>
  <si>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</si>
  <si>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</si>
  <si>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</si>
  <si>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</si>
  <si>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</si>
  <si>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</si>
  <si>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</si>
  <si>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</si>
  <si>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</si>
  <si>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浜松市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</si>
  <si>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</si>
  <si>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</si>
  <si>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</si>
  <si>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</si>
  <si>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</si>
  <si>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</si>
  <si>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</si>
  <si>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</si>
  <si>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</si>
  <si>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</si>
  <si>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</si>
  <si>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</si>
  <si>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</si>
  <si>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</si>
  <si>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</si>
  <si>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</si>
  <si>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</si>
  <si>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</si>
  <si>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</si>
  <si>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</si>
  <si>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</si>
  <si>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</si>
  <si>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</si>
  <si>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</si>
  <si>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</si>
  <si>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</si>
  <si>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</si>
  <si>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</si>
  <si>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</si>
  <si>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</si>
  <si>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</si>
  <si>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</si>
  <si>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</si>
  <si>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</si>
  <si>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</si>
  <si>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</si>
  <si>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</si>
  <si>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</si>
  <si>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</si>
  <si>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</si>
  <si>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</si>
  <si>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</si>
  <si>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</si>
  <si>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</si>
  <si>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</si>
  <si>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</si>
  <si>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</si>
  <si>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</si>
  <si>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</si>
  <si>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</si>
  <si>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</si>
  <si>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</si>
  <si>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</si>
  <si>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</si>
  <si>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</si>
  <si>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</si>
  <si>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</si>
  <si>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</si>
  <si>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</si>
  <si>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</si>
  <si>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</si>
  <si>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</si>
  <si>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</si>
  <si>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</si>
  <si>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</si>
  <si>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</si>
  <si>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</si>
  <si>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</si>
  <si>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</si>
  <si>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</si>
  <si>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</si>
  <si>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</si>
  <si>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</si>
  <si>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</si>
  <si>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</si>
  <si>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</si>
  <si>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</si>
  <si>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</si>
  <si>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</si>
  <si>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</si>
  <si>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</si>
  <si>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</si>
  <si>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</si>
  <si>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</si>
  <si>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</si>
  <si>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</si>
  <si>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</si>
  <si>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</si>
  <si>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</si>
  <si>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</si>
  <si>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</si>
  <si>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</si>
  <si>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</si>
  <si>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</si>
  <si>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</si>
  <si>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</si>
  <si>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</si>
  <si>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</si>
  <si>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</si>
  <si>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</si>
  <si>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</si>
  <si>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</si>
  <si>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</si>
  <si>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</si>
  <si>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</si>
  <si>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</si>
  <si>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</si>
  <si>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</si>
  <si>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</si>
  <si>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</si>
  <si>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</si>
  <si>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</si>
  <si>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</si>
  <si>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静岡県浜松市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</si>
  <si>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</si>
  <si>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</si>
  <si>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</si>
  <si>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</si>
  <si>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</si>
  <si>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</si>
  <si>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</si>
  <si>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</si>
  <si>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</si>
  <si>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</si>
  <si>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</si>
  <si>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</si>
  <si>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</si>
  <si>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</si>
  <si>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</si>
  <si>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</si>
  <si>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</si>
  <si>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</si>
  <si>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</si>
  <si>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</si>
  <si>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</si>
  <si>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</si>
  <si>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</si>
  <si>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</si>
  <si>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</si>
  <si>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</si>
  <si>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</si>
  <si>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</si>
  <si>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</si>
  <si>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</si>
  <si>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</si>
  <si>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</si>
  <si>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</si>
  <si>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</si>
  <si>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</si>
  <si>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</si>
  <si>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</si>
  <si>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</si>
  <si>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</si>
  <si>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</si>
  <si>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</si>
  <si>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</si>
  <si>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</si>
  <si>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</si>
  <si>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</si>
  <si>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</si>
  <si>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</si>
  <si>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</si>
  <si>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</si>
  <si>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</si>
  <si>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</si>
  <si>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</si>
  <si>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</si>
  <si>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</si>
  <si>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</si>
  <si>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</si>
  <si>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</si>
  <si>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</si>
  <si>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</si>
  <si>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</si>
  <si>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</si>
  <si>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</si>
  <si>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</si>
  <si>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</si>
  <si>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</si>
  <si>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</si>
  <si>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</si>
  <si>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</si>
  <si>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</si>
  <si>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</si>
  <si>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</si>
  <si>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</si>
  <si>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</si>
  <si>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</si>
  <si>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</si>
  <si>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</si>
  <si>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</si>
  <si>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</si>
  <si>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</si>
  <si>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</si>
  <si>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</si>
  <si>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</si>
  <si>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</si>
  <si>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</si>
  <si>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</si>
  <si>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</si>
  <si>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</si>
  <si>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</si>
  <si>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</si>
  <si>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</si>
  <si>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</si>
  <si>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</si>
  <si>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</si>
  <si>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</si>
  <si>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</si>
  <si>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</si>
  <si>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</si>
  <si>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</si>
  <si>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</si>
  <si>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</si>
  <si>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</si>
  <si>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</si>
  <si>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</si>
  <si>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</si>
  <si>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</si>
  <si>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</si>
  <si>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</si>
  <si>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</si>
  <si>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</si>
  <si>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</si>
  <si>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</si>
  <si>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</si>
  <si>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</si>
  <si>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</si>
  <si>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</si>
  <si>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</si>
  <si>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</si>
  <si>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</si>
  <si>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</si>
  <si>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</si>
  <si>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</si>
  <si>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</si>
  <si>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</si>
  <si>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</si>
  <si>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</si>
  <si>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</si>
  <si>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</si>
  <si>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</si>
  <si>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</si>
  <si>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駐車場整備</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</si>
  <si>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</si>
  <si>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</si>
  <si>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</si>
  <si>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</si>
  <si>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</si>
  <si>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</si>
  <si>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</si>
  <si>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</si>
  <si>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</si>
  <si>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</si>
  <si>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</si>
  <si>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</si>
  <si>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</si>
  <si>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</si>
  <si>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</si>
  <si>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</si>
  <si>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</si>
  <si>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</si>
  <si>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</si>
  <si>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</si>
  <si>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</si>
  <si>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</si>
  <si>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</si>
  <si>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静岡県浜松市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</si>
  <si>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</si>
  <si>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</si>
  <si>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</si>
  <si>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</si>
  <si>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</si>
  <si>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</si>
  <si>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</si>
  <si>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</si>
  <si>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</si>
  <si>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</si>
  <si>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</si>
  <si>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</si>
  <si>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</si>
  <si>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</si>
  <si>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</si>
  <si>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</si>
  <si>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</si>
  <si>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</si>
  <si>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</si>
  <si>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</si>
  <si>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t>
    <phoneticPr fontId="5"/>
  </si>
  <si>
    <t>公共用地取得事業</t>
    <phoneticPr fontId="5"/>
  </si>
  <si>
    <t>-</t>
    <phoneticPr fontId="5"/>
  </si>
  <si>
    <t>育英事業</t>
    <phoneticPr fontId="5"/>
  </si>
  <si>
    <t>学童等災害共済事業</t>
    <phoneticPr fontId="5"/>
  </si>
  <si>
    <t>公債管理</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</si>
  <si>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</si>
  <si>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</si>
  <si>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</si>
  <si>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</si>
  <si>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</si>
  <si>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</si>
  <si>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</si>
  <si>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</si>
  <si>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</si>
  <si>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</si>
  <si>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</si>
  <si>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</si>
  <si>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</si>
  <si>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</si>
  <si>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</si>
  <si>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</si>
  <si>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小型自動車競走事業</t>
    <phoneticPr fontId="5"/>
  </si>
  <si>
    <t>駐車場事業</t>
    <phoneticPr fontId="5"/>
  </si>
  <si>
    <t>病院事業</t>
    <phoneticPr fontId="5"/>
  </si>
  <si>
    <t>法適用企業</t>
    <phoneticPr fontId="5"/>
  </si>
  <si>
    <t>水道事業</t>
    <phoneticPr fontId="5"/>
  </si>
  <si>
    <t>下水道事業</t>
    <phoneticPr fontId="5"/>
  </si>
  <si>
    <t>と畜場・市場事業</t>
    <phoneticPr fontId="5"/>
  </si>
  <si>
    <t>法非適用企業</t>
    <phoneticPr fontId="5"/>
  </si>
  <si>
    <t>農業集落排水事業</t>
    <phoneticPr fontId="5"/>
  </si>
  <si>
    <t>法非適用企業</t>
    <phoneticPr fontId="5"/>
  </si>
  <si>
    <t>中央卸売市場事業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</si>
  <si>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</si>
  <si>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</si>
  <si>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</si>
  <si>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</si>
  <si>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</si>
  <si>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</si>
  <si>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</si>
  <si>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</si>
  <si>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</si>
  <si>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</si>
  <si>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</si>
  <si>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</si>
  <si>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</si>
  <si>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</si>
  <si>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</si>
  <si>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</si>
  <si>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</si>
  <si>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</si>
  <si>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</si>
  <si>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</si>
  <si>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</si>
  <si>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</si>
  <si>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</si>
  <si>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</si>
  <si>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</si>
  <si>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</si>
  <si>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</si>
  <si>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</si>
  <si>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</si>
  <si>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</si>
  <si>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</si>
  <si>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</si>
  <si>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</si>
  <si>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</si>
  <si>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</si>
  <si>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</si>
  <si>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</si>
  <si>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</si>
  <si>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</si>
  <si>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</si>
  <si>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</si>
  <si>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</si>
  <si>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</si>
  <si>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</si>
  <si>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</si>
  <si>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</si>
  <si>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</si>
  <si>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</si>
  <si>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</si>
  <si>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</si>
  <si>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</si>
  <si>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</si>
  <si>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</si>
  <si>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</si>
  <si>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</si>
  <si>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</si>
  <si>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</si>
  <si>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</si>
  <si>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</si>
  <si>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</si>
  <si>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</si>
  <si>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</si>
  <si>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</si>
  <si>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t>
    <phoneticPr fontId="5"/>
  </si>
  <si>
    <t>(Ｆ)</t>
    <phoneticPr fontId="5"/>
  </si>
  <si>
    <t>農業集落排水事業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</si>
  <si>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</si>
  <si>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</si>
  <si>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</si>
  <si>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</si>
  <si>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</si>
  <si>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</si>
  <si>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</si>
  <si>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</si>
  <si>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</si>
  <si>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</si>
  <si>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</si>
  <si>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</si>
  <si>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</si>
  <si>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</si>
  <si>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</si>
  <si>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</si>
  <si>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</si>
  <si>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</si>
  <si>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</si>
  <si>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</si>
  <si>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</si>
  <si>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</si>
  <si>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</si>
  <si>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</si>
  <si>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</si>
  <si>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</si>
  <si>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</si>
  <si>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</si>
  <si>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</si>
  <si>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</si>
  <si>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</si>
  <si>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</si>
  <si>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</si>
  <si>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</si>
  <si>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</si>
  <si>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</si>
  <si>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</si>
  <si>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</si>
  <si>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</si>
  <si>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</si>
  <si>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</si>
  <si>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</si>
  <si>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</si>
  <si>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</si>
  <si>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</si>
  <si>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</si>
  <si>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</si>
  <si>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</si>
  <si>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</si>
  <si>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</si>
  <si>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</si>
  <si>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</si>
  <si>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</si>
  <si>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</si>
  <si>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</si>
  <si>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</si>
  <si>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</si>
  <si>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</si>
  <si>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</si>
  <si>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</si>
  <si>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</si>
  <si>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</si>
  <si>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</si>
  <si>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</si>
  <si>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</si>
  <si>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</si>
  <si>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</si>
  <si>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</si>
  <si>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</si>
  <si>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</si>
  <si>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</si>
  <si>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</si>
  <si>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</si>
  <si>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</si>
  <si>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</si>
  <si>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</si>
  <si>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</si>
  <si>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</si>
  <si>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</si>
  <si>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</si>
  <si>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</si>
  <si>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</si>
  <si>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</si>
  <si>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</si>
  <si>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0.39</t>
  </si>
  <si>
    <t>▲ 0.19</t>
  </si>
  <si>
    <t>▲ 0.21</t>
  </si>
  <si>
    <t>▲ 1.76</t>
  </si>
  <si>
    <t>水道事業</t>
  </si>
  <si>
    <t>一般会計</t>
  </si>
  <si>
    <t>下水道事業</t>
  </si>
  <si>
    <t>病院事業</t>
  </si>
  <si>
    <t>国民健康保険事業</t>
  </si>
  <si>
    <t>介護保険事業</t>
  </si>
  <si>
    <t>小型自動車競走事業</t>
  </si>
  <si>
    <t>母子父子寡婦福祉資金貸付事業</t>
  </si>
  <si>
    <t>その他会計（赤字）</t>
  </si>
  <si>
    <t>その他会計（黒字）</t>
  </si>
  <si>
    <t>（百万円）</t>
    <phoneticPr fontId="5"/>
  </si>
  <si>
    <t>H26末</t>
    <phoneticPr fontId="5"/>
  </si>
  <si>
    <t>H27末</t>
    <phoneticPr fontId="5"/>
  </si>
  <si>
    <t>H28末</t>
    <phoneticPr fontId="5"/>
  </si>
  <si>
    <t>H29末</t>
    <phoneticPr fontId="5"/>
  </si>
  <si>
    <t>H30末</t>
    <phoneticPr fontId="5"/>
  </si>
  <si>
    <t>(一般廃棄物処理施設整備事業基金(R01年度末現在))</t>
    <rPh sb="1" eb="3">
      <t>イッパン</t>
    </rPh>
    <rPh sb="3" eb="6">
      <t>ハイキブツ</t>
    </rPh>
    <rPh sb="6" eb="8">
      <t>ショリ</t>
    </rPh>
    <rPh sb="8" eb="10">
      <t>シセツ</t>
    </rPh>
    <rPh sb="10" eb="12">
      <t>セイビ</t>
    </rPh>
    <rPh sb="12" eb="14">
      <t>ジギョウ</t>
    </rPh>
    <rPh sb="14" eb="16">
      <t>キキン</t>
    </rPh>
    <phoneticPr fontId="2"/>
  </si>
  <si>
    <t>(資産管理基金(R01年度末現在))</t>
    <rPh sb="1" eb="3">
      <t>シサン</t>
    </rPh>
    <rPh sb="3" eb="5">
      <t>カンリ</t>
    </rPh>
    <rPh sb="5" eb="7">
      <t>キキン</t>
    </rPh>
    <phoneticPr fontId="2"/>
  </si>
  <si>
    <t>(商工業振興施設整備基金(R01年度末現在))</t>
    <rPh sb="1" eb="4">
      <t>ショウコウギョウ</t>
    </rPh>
    <rPh sb="4" eb="6">
      <t>シンコウ</t>
    </rPh>
    <rPh sb="6" eb="8">
      <t>シセツ</t>
    </rPh>
    <rPh sb="8" eb="10">
      <t>セイビ</t>
    </rPh>
    <rPh sb="10" eb="12">
      <t>キキン</t>
    </rPh>
    <phoneticPr fontId="2"/>
  </si>
  <si>
    <t>(スポーツ施設整備基金(R01年度末現在))</t>
    <rPh sb="5" eb="7">
      <t>シセツ</t>
    </rPh>
    <rPh sb="7" eb="9">
      <t>セイビ</t>
    </rPh>
    <rPh sb="9" eb="11">
      <t>キキン</t>
    </rPh>
    <phoneticPr fontId="2"/>
  </si>
  <si>
    <t>(過疎地域自立促進事業基金(R01年度末現在))</t>
    <rPh sb="1" eb="3">
      <t>カソ</t>
    </rPh>
    <rPh sb="3" eb="5">
      <t>チイキ</t>
    </rPh>
    <rPh sb="5" eb="7">
      <t>ジリツ</t>
    </rPh>
    <rPh sb="7" eb="9">
      <t>ソクシン</t>
    </rPh>
    <rPh sb="9" eb="11">
      <t>ジギョウ</t>
    </rPh>
    <rPh sb="11" eb="13">
      <t>キキン</t>
    </rPh>
    <phoneticPr fontId="2"/>
  </si>
  <si>
    <t>浜名湖競艇企業団</t>
    <rPh sb="0" eb="3">
      <t>ハマナコ</t>
    </rPh>
    <rPh sb="3" eb="5">
      <t>キョウテイ</t>
    </rPh>
    <rPh sb="5" eb="7">
      <t>キギョウ</t>
    </rPh>
    <rPh sb="7" eb="8">
      <t>ダン</t>
    </rPh>
    <phoneticPr fontId="2"/>
  </si>
  <si>
    <t>養護老人ホームとよおか管理組合</t>
    <rPh sb="0" eb="2">
      <t>ヨウゴ</t>
    </rPh>
    <rPh sb="2" eb="4">
      <t>ロウジン</t>
    </rPh>
    <rPh sb="11" eb="13">
      <t>カンリ</t>
    </rPh>
    <rPh sb="13" eb="15">
      <t>クミアイ</t>
    </rPh>
    <phoneticPr fontId="2"/>
  </si>
  <si>
    <t>浜名学園組合</t>
    <rPh sb="0" eb="2">
      <t>ハマナ</t>
    </rPh>
    <rPh sb="2" eb="4">
      <t>ガクエン</t>
    </rPh>
    <rPh sb="4" eb="6">
      <t>クミアイ</t>
    </rPh>
    <phoneticPr fontId="2"/>
  </si>
  <si>
    <t>静岡県後期高齢者医療広域連合（一般会計）</t>
    <rPh sb="0" eb="3">
      <t>シズオカケン</t>
    </rPh>
    <rPh sb="3" eb="5">
      <t>コウキ</t>
    </rPh>
    <rPh sb="5" eb="8">
      <t>コウレイシャ</t>
    </rPh>
    <rPh sb="8" eb="10">
      <t>イリョウ</t>
    </rPh>
    <rPh sb="10" eb="12">
      <t>コウイキ</t>
    </rPh>
    <rPh sb="12" eb="14">
      <t>レンゴウ</t>
    </rPh>
    <rPh sb="15" eb="17">
      <t>イッパン</t>
    </rPh>
    <rPh sb="17" eb="19">
      <t>カイケイ</t>
    </rPh>
    <phoneticPr fontId="2"/>
  </si>
  <si>
    <t>静岡県後期高齢者医療広域連合（特別会計）</t>
    <rPh sb="0" eb="3">
      <t>シズオカケン</t>
    </rPh>
    <rPh sb="3" eb="5">
      <t>コウキ</t>
    </rPh>
    <rPh sb="5" eb="8">
      <t>コウレイシャ</t>
    </rPh>
    <rPh sb="8" eb="10">
      <t>イリョウ</t>
    </rPh>
    <rPh sb="10" eb="12">
      <t>コウイキ</t>
    </rPh>
    <rPh sb="12" eb="14">
      <t>レンゴウ</t>
    </rPh>
    <rPh sb="15" eb="17">
      <t>トクベツ</t>
    </rPh>
    <rPh sb="17" eb="19">
      <t>カイケイ</t>
    </rPh>
    <phoneticPr fontId="2"/>
  </si>
  <si>
    <t>静岡地方税滞納整理機構</t>
    <rPh sb="0" eb="2">
      <t>シズオカ</t>
    </rPh>
    <rPh sb="2" eb="4">
      <t>チホウ</t>
    </rPh>
    <rPh sb="4" eb="5">
      <t>ゼイ</t>
    </rPh>
    <rPh sb="5" eb="7">
      <t>タイノウ</t>
    </rPh>
    <rPh sb="7" eb="9">
      <t>セイリ</t>
    </rPh>
    <rPh sb="9" eb="11">
      <t>キコウ</t>
    </rPh>
    <phoneticPr fontId="2"/>
  </si>
  <si>
    <t>（公益財団法人）浜松国際交流協会</t>
    <rPh sb="1" eb="3">
      <t>コウエキ</t>
    </rPh>
    <rPh sb="3" eb="5">
      <t>ザイダン</t>
    </rPh>
    <rPh sb="5" eb="7">
      <t>ホウジン</t>
    </rPh>
    <rPh sb="8" eb="10">
      <t>ハママツ</t>
    </rPh>
    <rPh sb="10" eb="12">
      <t>コクサイ</t>
    </rPh>
    <rPh sb="12" eb="14">
      <t>コウリュウ</t>
    </rPh>
    <rPh sb="14" eb="16">
      <t>キョウカイ</t>
    </rPh>
    <phoneticPr fontId="2"/>
  </si>
  <si>
    <t>（社会福祉法人）浜松市社会福祉事業団</t>
    <rPh sb="1" eb="3">
      <t>シャカイ</t>
    </rPh>
    <rPh sb="3" eb="5">
      <t>フクシ</t>
    </rPh>
    <rPh sb="5" eb="7">
      <t>ホウジン</t>
    </rPh>
    <rPh sb="8" eb="11">
      <t>ハママツシ</t>
    </rPh>
    <rPh sb="11" eb="13">
      <t>シャカイ</t>
    </rPh>
    <rPh sb="13" eb="15">
      <t>フクシ</t>
    </rPh>
    <rPh sb="15" eb="18">
      <t>ジギョウダン</t>
    </rPh>
    <phoneticPr fontId="2"/>
  </si>
  <si>
    <t>（公益財団法人）浜松市医療公社</t>
    <rPh sb="1" eb="3">
      <t>コウエキ</t>
    </rPh>
    <rPh sb="3" eb="5">
      <t>ザイダン</t>
    </rPh>
    <rPh sb="5" eb="7">
      <t>ホウジン</t>
    </rPh>
    <rPh sb="8" eb="11">
      <t>ハママツシ</t>
    </rPh>
    <rPh sb="11" eb="13">
      <t>イリョウ</t>
    </rPh>
    <rPh sb="13" eb="15">
      <t>コウシャ</t>
    </rPh>
    <phoneticPr fontId="2"/>
  </si>
  <si>
    <t>（一般財団法人）浜松市清掃公社</t>
    <rPh sb="1" eb="3">
      <t>イッパン</t>
    </rPh>
    <rPh sb="3" eb="5">
      <t>ザイダン</t>
    </rPh>
    <rPh sb="5" eb="7">
      <t>ホウジン</t>
    </rPh>
    <rPh sb="8" eb="11">
      <t>ハママツシ</t>
    </rPh>
    <rPh sb="11" eb="13">
      <t>セイソウ</t>
    </rPh>
    <rPh sb="13" eb="15">
      <t>コウシャ</t>
    </rPh>
    <phoneticPr fontId="2"/>
  </si>
  <si>
    <t>（公益財団法人）浜松地域イノベーション推進機構</t>
    <rPh sb="1" eb="3">
      <t>コウエキ</t>
    </rPh>
    <rPh sb="3" eb="5">
      <t>ザイダン</t>
    </rPh>
    <rPh sb="5" eb="7">
      <t>ホウジン</t>
    </rPh>
    <rPh sb="8" eb="10">
      <t>ハママツ</t>
    </rPh>
    <rPh sb="10" eb="12">
      <t>チイキ</t>
    </rPh>
    <rPh sb="19" eb="21">
      <t>スイシン</t>
    </rPh>
    <rPh sb="21" eb="23">
      <t>キコウ</t>
    </rPh>
    <phoneticPr fontId="2"/>
  </si>
  <si>
    <t>（公益財団法人）浜松市勤労福祉協会</t>
    <rPh sb="1" eb="3">
      <t>コウエキ</t>
    </rPh>
    <rPh sb="3" eb="5">
      <t>ザイダン</t>
    </rPh>
    <rPh sb="5" eb="7">
      <t>ホウジン</t>
    </rPh>
    <rPh sb="8" eb="11">
      <t>ハママツシ</t>
    </rPh>
    <rPh sb="11" eb="13">
      <t>キンロウ</t>
    </rPh>
    <rPh sb="13" eb="15">
      <t>フクシ</t>
    </rPh>
    <rPh sb="15" eb="17">
      <t>キョウカイ</t>
    </rPh>
    <phoneticPr fontId="2"/>
  </si>
  <si>
    <t>（公益財団法人）浜松市花みどり振興財団</t>
    <rPh sb="1" eb="3">
      <t>コウエキ</t>
    </rPh>
    <rPh sb="3" eb="5">
      <t>ザイダン</t>
    </rPh>
    <rPh sb="5" eb="7">
      <t>ホウジン</t>
    </rPh>
    <rPh sb="8" eb="10">
      <t>ハママツ</t>
    </rPh>
    <rPh sb="10" eb="11">
      <t>シ</t>
    </rPh>
    <rPh sb="11" eb="12">
      <t>ハナ</t>
    </rPh>
    <rPh sb="15" eb="17">
      <t>シンコウ</t>
    </rPh>
    <rPh sb="17" eb="19">
      <t>ザイダン</t>
    </rPh>
    <phoneticPr fontId="2"/>
  </si>
  <si>
    <t>（一般財団法人）浜北まちづくり公社</t>
    <rPh sb="1" eb="3">
      <t>イッパン</t>
    </rPh>
    <rPh sb="3" eb="5">
      <t>ザイダン</t>
    </rPh>
    <rPh sb="5" eb="7">
      <t>ホウジン</t>
    </rPh>
    <rPh sb="8" eb="10">
      <t>ハマキタ</t>
    </rPh>
    <rPh sb="15" eb="17">
      <t>コウシャ</t>
    </rPh>
    <phoneticPr fontId="2"/>
  </si>
  <si>
    <t>（株式会社）なゆた浜北</t>
    <rPh sb="1" eb="5">
      <t>カブシキガイシャ</t>
    </rPh>
    <rPh sb="9" eb="11">
      <t>ハマキタ</t>
    </rPh>
    <phoneticPr fontId="2"/>
  </si>
  <si>
    <t>（公益財団法人）浜松市文化振興財団</t>
    <rPh sb="1" eb="3">
      <t>コウエキ</t>
    </rPh>
    <rPh sb="3" eb="5">
      <t>ザイダン</t>
    </rPh>
    <rPh sb="5" eb="7">
      <t>ホウジン</t>
    </rPh>
    <rPh sb="8" eb="10">
      <t>ハママツ</t>
    </rPh>
    <rPh sb="10" eb="11">
      <t>シ</t>
    </rPh>
    <rPh sb="11" eb="13">
      <t>ブンカ</t>
    </rPh>
    <rPh sb="13" eb="15">
      <t>シンコウ</t>
    </rPh>
    <rPh sb="15" eb="17">
      <t>ザイダン</t>
    </rPh>
    <phoneticPr fontId="2"/>
  </si>
  <si>
    <t>（公益財団法人）浜松市社会福祉協議会</t>
    <rPh sb="1" eb="3">
      <t>コウエキ</t>
    </rPh>
    <rPh sb="3" eb="5">
      <t>ザイダン</t>
    </rPh>
    <rPh sb="5" eb="7">
      <t>ホウジン</t>
    </rPh>
    <rPh sb="8" eb="11">
      <t>ハママツシ</t>
    </rPh>
    <rPh sb="11" eb="13">
      <t>シャカイ</t>
    </rPh>
    <rPh sb="13" eb="15">
      <t>フクシ</t>
    </rPh>
    <rPh sb="15" eb="18">
      <t>キョウギカイ</t>
    </rPh>
    <phoneticPr fontId="2"/>
  </si>
  <si>
    <t>（公益財団法人）浜松市シルバー人材センター</t>
    <rPh sb="1" eb="3">
      <t>コウエキ</t>
    </rPh>
    <rPh sb="3" eb="5">
      <t>ザイダン</t>
    </rPh>
    <rPh sb="5" eb="7">
      <t>ホウジン</t>
    </rPh>
    <rPh sb="8" eb="11">
      <t>ハママツシ</t>
    </rPh>
    <rPh sb="15" eb="17">
      <t>ジンザイ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</si>
</sst>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51898</c:v>
                </c:pt>
                <c:pt idx="1">
                  <c:v>51684</c:v>
                </c:pt>
                <c:pt idx="2">
                  <c:v>52897</c:v>
                </c:pt>
                <c:pt idx="3">
                  <c:v>54945</c:v>
                </c:pt>
                <c:pt idx="4">
                  <c:v>57132</c:v>
                </c:pt>
              </c:numCache>
            </c:numRef>
          </c:val>
          <c:smooth val="0"/>
          <c:extLst xmlns:c16r2="http://schemas.microsoft.com/office/drawing/2015/06/chart">
            <c:ext xmlns:c16="http://schemas.microsoft.com/office/drawing/2014/chart" uri="{C3380CC4-5D6E-409C-BE32-E72D297353CC}">
              <c16:uniqueId val="{00000000-A2FA-4B86-AC31-BC290F2E019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59649</c:v>
                </c:pt>
                <c:pt idx="1">
                  <c:v>64501</c:v>
                </c:pt>
                <c:pt idx="2">
                  <c:v>54626</c:v>
                </c:pt>
                <c:pt idx="3">
                  <c:v>52492</c:v>
                </c:pt>
                <c:pt idx="4">
                  <c:v>70651</c:v>
                </c:pt>
              </c:numCache>
            </c:numRef>
          </c:val>
          <c:smooth val="0"/>
          <c:extLst xmlns:c16r2="http://schemas.microsoft.com/office/drawing/2015/06/chart">
            <c:ext xmlns:c16="http://schemas.microsoft.com/office/drawing/2014/chart" uri="{C3380CC4-5D6E-409C-BE32-E72D297353CC}">
              <c16:uniqueId val="{00000001-A2FA-4B86-AC31-BC290F2E019A}"/>
            </c:ext>
          </c:extLst>
        </c:ser>
        <c:dLbls>
          <c:showLegendKey val="0"/>
          <c:showVal val="0"/>
          <c:showCatName val="0"/>
          <c:showSerName val="0"/>
          <c:showPercent val="0"/>
          <c:showBubbleSize val="0"/>
        </c:dLbls>
        <c:marker val="1"/>
        <c:smooth val="0"/>
        <c:axId val="254200064"/>
        <c:axId val="254284160"/>
      </c:lineChart>
      <c:catAx>
        <c:axId val="2542000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4284160"/>
        <c:crosses val="autoZero"/>
        <c:auto val="1"/>
        <c:lblAlgn val="ctr"/>
        <c:lblOffset val="100"/>
        <c:tickLblSkip val="1"/>
        <c:tickMarkSkip val="1"/>
        <c:noMultiLvlLbl val="0"/>
      </c:catAx>
      <c:valAx>
        <c:axId val="25428416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42000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4.29</c:v>
                </c:pt>
                <c:pt idx="1">
                  <c:v>3.87</c:v>
                </c:pt>
                <c:pt idx="2">
                  <c:v>3.11</c:v>
                </c:pt>
                <c:pt idx="3">
                  <c:v>2.83</c:v>
                </c:pt>
                <c:pt idx="4">
                  <c:v>2.79</c:v>
                </c:pt>
              </c:numCache>
            </c:numRef>
          </c:val>
          <c:extLst xmlns:c16r2="http://schemas.microsoft.com/office/drawing/2015/06/chart">
            <c:ext xmlns:c16="http://schemas.microsoft.com/office/drawing/2014/chart" uri="{C3380CC4-5D6E-409C-BE32-E72D297353CC}">
              <c16:uniqueId val="{00000000-64BF-4843-BF81-EC82BF781C0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8.5</c:v>
                </c:pt>
                <c:pt idx="1">
                  <c:v>8.5</c:v>
                </c:pt>
                <c:pt idx="2">
                  <c:v>7.28</c:v>
                </c:pt>
                <c:pt idx="3">
                  <c:v>7.15</c:v>
                </c:pt>
                <c:pt idx="4">
                  <c:v>5.42</c:v>
                </c:pt>
              </c:numCache>
            </c:numRef>
          </c:val>
          <c:extLst xmlns:c16r2="http://schemas.microsoft.com/office/drawing/2015/06/chart">
            <c:ext xmlns:c16="http://schemas.microsoft.com/office/drawing/2014/chart" uri="{C3380CC4-5D6E-409C-BE32-E72D297353CC}">
              <c16:uniqueId val="{00000001-64BF-4843-BF81-EC82BF781C0C}"/>
            </c:ext>
          </c:extLst>
        </c:ser>
        <c:dLbls>
          <c:showLegendKey val="0"/>
          <c:showVal val="0"/>
          <c:showCatName val="0"/>
          <c:showSerName val="0"/>
          <c:showPercent val="0"/>
          <c:showBubbleSize val="0"/>
        </c:dLbls>
        <c:gapWidth val="250"/>
        <c:overlap val="100"/>
        <c:axId val="133173632"/>
        <c:axId val="1331751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1.04</c:v>
                </c:pt>
                <c:pt idx="1">
                  <c:v>-0.39</c:v>
                </c:pt>
                <c:pt idx="2">
                  <c:v>-0.19</c:v>
                </c:pt>
                <c:pt idx="3">
                  <c:v>-0.21</c:v>
                </c:pt>
                <c:pt idx="4">
                  <c:v>-1.76</c:v>
                </c:pt>
              </c:numCache>
            </c:numRef>
          </c:val>
          <c:smooth val="0"/>
          <c:extLst xmlns:c16r2="http://schemas.microsoft.com/office/drawing/2015/06/chart">
            <c:ext xmlns:c16="http://schemas.microsoft.com/office/drawing/2014/chart" uri="{C3380CC4-5D6E-409C-BE32-E72D297353CC}">
              <c16:uniqueId val="{00000002-64BF-4843-BF81-EC82BF781C0C}"/>
            </c:ext>
          </c:extLst>
        </c:ser>
        <c:dLbls>
          <c:showLegendKey val="0"/>
          <c:showVal val="0"/>
          <c:showCatName val="0"/>
          <c:showSerName val="0"/>
          <c:showPercent val="0"/>
          <c:showBubbleSize val="0"/>
        </c:dLbls>
        <c:marker val="1"/>
        <c:smooth val="0"/>
        <c:axId val="133173632"/>
        <c:axId val="133175168"/>
      </c:lineChart>
      <c:catAx>
        <c:axId val="133173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3175168"/>
        <c:crosses val="autoZero"/>
        <c:auto val="1"/>
        <c:lblAlgn val="ctr"/>
        <c:lblOffset val="100"/>
        <c:tickLblSkip val="1"/>
        <c:tickMarkSkip val="1"/>
        <c:noMultiLvlLbl val="0"/>
      </c:catAx>
      <c:valAx>
        <c:axId val="133175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173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0.05</c:v>
                </c:pt>
                <c:pt idx="2">
                  <c:v>#N/A</c:v>
                </c:pt>
                <c:pt idx="3">
                  <c:v>0.13</c:v>
                </c:pt>
                <c:pt idx="4">
                  <c:v>#N/A</c:v>
                </c:pt>
                <c:pt idx="5">
                  <c:v>0.04</c:v>
                </c:pt>
                <c:pt idx="6">
                  <c:v>#N/A</c:v>
                </c:pt>
                <c:pt idx="7">
                  <c:v>0.06</c:v>
                </c:pt>
                <c:pt idx="8">
                  <c:v>#N/A</c:v>
                </c:pt>
                <c:pt idx="9">
                  <c:v>0.03</c:v>
                </c:pt>
              </c:numCache>
            </c:numRef>
          </c:val>
          <c:extLst xmlns:c16r2="http://schemas.microsoft.com/office/drawing/2015/06/chart">
            <c:ext xmlns:c16="http://schemas.microsoft.com/office/drawing/2014/chart" uri="{C3380CC4-5D6E-409C-BE32-E72D297353CC}">
              <c16:uniqueId val="{00000000-8278-4288-9B15-FC31574EC72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278-4288-9B15-FC31574EC728}"/>
            </c:ext>
          </c:extLst>
        </c:ser>
        <c:ser>
          <c:idx val="2"/>
          <c:order val="2"/>
          <c:tx>
            <c:strRef>
              <c:f>データシート!$A$29</c:f>
              <c:strCache>
                <c:ptCount val="1"/>
                <c:pt idx="0">
                  <c:v>母子父子寡婦福祉資金貸付事業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0.03</c:v>
                </c:pt>
                <c:pt idx="2">
                  <c:v>#N/A</c:v>
                </c:pt>
                <c:pt idx="3">
                  <c:v>0.06</c:v>
                </c:pt>
                <c:pt idx="4">
                  <c:v>#N/A</c:v>
                </c:pt>
                <c:pt idx="5">
                  <c:v>0.02</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8278-4288-9B15-FC31574EC728}"/>
            </c:ext>
          </c:extLst>
        </c:ser>
        <c:ser>
          <c:idx val="3"/>
          <c:order val="3"/>
          <c:tx>
            <c:strRef>
              <c:f>データシート!$A$30</c:f>
              <c:strCache>
                <c:ptCount val="1"/>
                <c:pt idx="0">
                  <c:v>小型自動車競走事業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0.38</c:v>
                </c:pt>
                <c:pt idx="2">
                  <c:v>#N/A</c:v>
                </c:pt>
                <c:pt idx="3">
                  <c:v>0.37</c:v>
                </c:pt>
                <c:pt idx="4">
                  <c:v>#N/A</c:v>
                </c:pt>
                <c:pt idx="5">
                  <c:v>0.32</c:v>
                </c:pt>
                <c:pt idx="6">
                  <c:v>#N/A</c:v>
                </c:pt>
                <c:pt idx="7">
                  <c:v>0.32</c:v>
                </c:pt>
                <c:pt idx="8">
                  <c:v>#N/A</c:v>
                </c:pt>
                <c:pt idx="9">
                  <c:v>0.32</c:v>
                </c:pt>
              </c:numCache>
            </c:numRef>
          </c:val>
          <c:extLst xmlns:c16r2="http://schemas.microsoft.com/office/drawing/2015/06/chart">
            <c:ext xmlns:c16="http://schemas.microsoft.com/office/drawing/2014/chart" uri="{C3380CC4-5D6E-409C-BE32-E72D297353CC}">
              <c16:uniqueId val="{00000003-8278-4288-9B15-FC31574EC728}"/>
            </c:ext>
          </c:extLst>
        </c:ser>
        <c:ser>
          <c:idx val="4"/>
          <c:order val="4"/>
          <c:tx>
            <c:strRef>
              <c:f>データシート!$A$31</c:f>
              <c:strCache>
                <c:ptCount val="1"/>
                <c:pt idx="0">
                  <c:v>介護保険事業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0.25</c:v>
                </c:pt>
                <c:pt idx="2">
                  <c:v>#N/A</c:v>
                </c:pt>
                <c:pt idx="3">
                  <c:v>1.21</c:v>
                </c:pt>
                <c:pt idx="4">
                  <c:v>#N/A</c:v>
                </c:pt>
                <c:pt idx="5">
                  <c:v>0.24</c:v>
                </c:pt>
                <c:pt idx="6">
                  <c:v>#N/A</c:v>
                </c:pt>
                <c:pt idx="7">
                  <c:v>0.57999999999999996</c:v>
                </c:pt>
                <c:pt idx="8">
                  <c:v>#N/A</c:v>
                </c:pt>
                <c:pt idx="9">
                  <c:v>0.33</c:v>
                </c:pt>
              </c:numCache>
            </c:numRef>
          </c:val>
          <c:extLst xmlns:c16r2="http://schemas.microsoft.com/office/drawing/2015/06/chart">
            <c:ext xmlns:c16="http://schemas.microsoft.com/office/drawing/2014/chart" uri="{C3380CC4-5D6E-409C-BE32-E72D297353CC}">
              <c16:uniqueId val="{00000004-8278-4288-9B15-FC31574EC728}"/>
            </c:ext>
          </c:extLst>
        </c:ser>
        <c:ser>
          <c:idx val="5"/>
          <c:order val="5"/>
          <c:tx>
            <c:strRef>
              <c:f>データシート!$A$32</c:f>
              <c:strCache>
                <c:ptCount val="1"/>
                <c:pt idx="0">
                  <c:v>国民健康保険事業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0.36</c:v>
                </c:pt>
                <c:pt idx="2">
                  <c:v>#N/A</c:v>
                </c:pt>
                <c:pt idx="3">
                  <c:v>0.47</c:v>
                </c:pt>
                <c:pt idx="4">
                  <c:v>#N/A</c:v>
                </c:pt>
                <c:pt idx="5">
                  <c:v>1.58</c:v>
                </c:pt>
                <c:pt idx="6">
                  <c:v>#N/A</c:v>
                </c:pt>
                <c:pt idx="7">
                  <c:v>0.79</c:v>
                </c:pt>
                <c:pt idx="8">
                  <c:v>#N/A</c:v>
                </c:pt>
                <c:pt idx="9">
                  <c:v>0.87</c:v>
                </c:pt>
              </c:numCache>
            </c:numRef>
          </c:val>
          <c:extLst xmlns:c16r2="http://schemas.microsoft.com/office/drawing/2015/06/chart">
            <c:ext xmlns:c16="http://schemas.microsoft.com/office/drawing/2014/chart" uri="{C3380CC4-5D6E-409C-BE32-E72D297353CC}">
              <c16:uniqueId val="{00000005-8278-4288-9B15-FC31574EC728}"/>
            </c:ext>
          </c:extLst>
        </c:ser>
        <c:ser>
          <c:idx val="6"/>
          <c:order val="6"/>
          <c:tx>
            <c:strRef>
              <c:f>データシート!$A$33</c:f>
              <c:strCache>
                <c:ptCount val="1"/>
                <c:pt idx="0">
                  <c:v>病院事業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1.75</c:v>
                </c:pt>
                <c:pt idx="2">
                  <c:v>#N/A</c:v>
                </c:pt>
                <c:pt idx="3">
                  <c:v>1.55</c:v>
                </c:pt>
                <c:pt idx="4">
                  <c:v>#N/A</c:v>
                </c:pt>
                <c:pt idx="5">
                  <c:v>1.35</c:v>
                </c:pt>
                <c:pt idx="6">
                  <c:v>#N/A</c:v>
                </c:pt>
                <c:pt idx="7">
                  <c:v>1.45</c:v>
                </c:pt>
                <c:pt idx="8">
                  <c:v>#N/A</c:v>
                </c:pt>
                <c:pt idx="9">
                  <c:v>1.45</c:v>
                </c:pt>
              </c:numCache>
            </c:numRef>
          </c:val>
          <c:extLst xmlns:c16r2="http://schemas.microsoft.com/office/drawing/2015/06/chart">
            <c:ext xmlns:c16="http://schemas.microsoft.com/office/drawing/2014/chart" uri="{C3380CC4-5D6E-409C-BE32-E72D297353CC}">
              <c16:uniqueId val="{00000006-8278-4288-9B15-FC31574EC728}"/>
            </c:ext>
          </c:extLst>
        </c:ser>
        <c:ser>
          <c:idx val="7"/>
          <c:order val="7"/>
          <c:tx>
            <c:strRef>
              <c:f>データシート!$A$34</c:f>
              <c:strCache>
                <c:ptCount val="1"/>
                <c:pt idx="0">
                  <c:v>下水道事業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1.29</c:v>
                </c:pt>
                <c:pt idx="2">
                  <c:v>#N/A</c:v>
                </c:pt>
                <c:pt idx="3">
                  <c:v>1.01</c:v>
                </c:pt>
                <c:pt idx="4">
                  <c:v>#N/A</c:v>
                </c:pt>
                <c:pt idx="5">
                  <c:v>1.28</c:v>
                </c:pt>
                <c:pt idx="6">
                  <c:v>#N/A</c:v>
                </c:pt>
                <c:pt idx="7">
                  <c:v>1.42</c:v>
                </c:pt>
                <c:pt idx="8">
                  <c:v>#N/A</c:v>
                </c:pt>
                <c:pt idx="9">
                  <c:v>1.95</c:v>
                </c:pt>
              </c:numCache>
            </c:numRef>
          </c:val>
          <c:extLst xmlns:c16r2="http://schemas.microsoft.com/office/drawing/2015/06/chart">
            <c:ext xmlns:c16="http://schemas.microsoft.com/office/drawing/2014/chart" uri="{C3380CC4-5D6E-409C-BE32-E72D297353CC}">
              <c16:uniqueId val="{00000007-8278-4288-9B15-FC31574EC72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4.25</c:v>
                </c:pt>
                <c:pt idx="2">
                  <c:v>#N/A</c:v>
                </c:pt>
                <c:pt idx="3">
                  <c:v>3.82</c:v>
                </c:pt>
                <c:pt idx="4">
                  <c:v>#N/A</c:v>
                </c:pt>
                <c:pt idx="5">
                  <c:v>3.08</c:v>
                </c:pt>
                <c:pt idx="6">
                  <c:v>#N/A</c:v>
                </c:pt>
                <c:pt idx="7">
                  <c:v>2.81</c:v>
                </c:pt>
                <c:pt idx="8">
                  <c:v>#N/A</c:v>
                </c:pt>
                <c:pt idx="9">
                  <c:v>2.76</c:v>
                </c:pt>
              </c:numCache>
            </c:numRef>
          </c:val>
          <c:extLst xmlns:c16r2="http://schemas.microsoft.com/office/drawing/2015/06/chart">
            <c:ext xmlns:c16="http://schemas.microsoft.com/office/drawing/2014/chart" uri="{C3380CC4-5D6E-409C-BE32-E72D297353CC}">
              <c16:uniqueId val="{00000008-8278-4288-9B15-FC31574EC728}"/>
            </c:ext>
          </c:extLst>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6.83</c:v>
                </c:pt>
                <c:pt idx="2">
                  <c:v>#N/A</c:v>
                </c:pt>
                <c:pt idx="3">
                  <c:v>7.24</c:v>
                </c:pt>
                <c:pt idx="4">
                  <c:v>#N/A</c:v>
                </c:pt>
                <c:pt idx="5">
                  <c:v>6.02</c:v>
                </c:pt>
                <c:pt idx="6">
                  <c:v>#N/A</c:v>
                </c:pt>
                <c:pt idx="7">
                  <c:v>5.66</c:v>
                </c:pt>
                <c:pt idx="8">
                  <c:v>#N/A</c:v>
                </c:pt>
                <c:pt idx="9">
                  <c:v>5.31</c:v>
                </c:pt>
              </c:numCache>
            </c:numRef>
          </c:val>
          <c:extLst xmlns:c16r2="http://schemas.microsoft.com/office/drawing/2015/06/chart">
            <c:ext xmlns:c16="http://schemas.microsoft.com/office/drawing/2014/chart" uri="{C3380CC4-5D6E-409C-BE32-E72D297353CC}">
              <c16:uniqueId val="{00000009-8278-4288-9B15-FC31574EC728}"/>
            </c:ext>
          </c:extLst>
        </c:ser>
        <c:dLbls>
          <c:showLegendKey val="0"/>
          <c:showVal val="0"/>
          <c:showCatName val="0"/>
          <c:showSerName val="0"/>
          <c:showPercent val="0"/>
          <c:showBubbleSize val="0"/>
        </c:dLbls>
        <c:gapWidth val="150"/>
        <c:overlap val="100"/>
        <c:axId val="133617152"/>
        <c:axId val="133618688"/>
      </c:barChart>
      <c:catAx>
        <c:axId val="133617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618688"/>
        <c:crosses val="autoZero"/>
        <c:auto val="1"/>
        <c:lblAlgn val="ctr"/>
        <c:lblOffset val="100"/>
        <c:tickLblSkip val="1"/>
        <c:tickMarkSkip val="1"/>
        <c:noMultiLvlLbl val="0"/>
      </c:catAx>
      <c:valAx>
        <c:axId val="133618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6171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31182</c:v>
                </c:pt>
                <c:pt idx="5">
                  <c:v>31638</c:v>
                </c:pt>
                <c:pt idx="8">
                  <c:v>32129</c:v>
                </c:pt>
                <c:pt idx="11">
                  <c:v>31905</c:v>
                </c:pt>
                <c:pt idx="14">
                  <c:v>31398</c:v>
                </c:pt>
              </c:numCache>
            </c:numRef>
          </c:val>
          <c:extLst xmlns:c16r2="http://schemas.microsoft.com/office/drawing/2015/06/chart">
            <c:ext xmlns:c16="http://schemas.microsoft.com/office/drawing/2014/chart" uri="{C3380CC4-5D6E-409C-BE32-E72D297353CC}">
              <c16:uniqueId val="{00000000-90A9-4C72-BD5D-D3DF02A5306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0A9-4C72-BD5D-D3DF02A5306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1125</c:v>
                </c:pt>
                <c:pt idx="3">
                  <c:v>1194</c:v>
                </c:pt>
                <c:pt idx="6">
                  <c:v>1041</c:v>
                </c:pt>
                <c:pt idx="9">
                  <c:v>1045</c:v>
                </c:pt>
                <c:pt idx="12">
                  <c:v>982</c:v>
                </c:pt>
              </c:numCache>
            </c:numRef>
          </c:val>
          <c:extLst xmlns:c16r2="http://schemas.microsoft.com/office/drawing/2015/06/chart">
            <c:ext xmlns:c16="http://schemas.microsoft.com/office/drawing/2014/chart" uri="{C3380CC4-5D6E-409C-BE32-E72D297353CC}">
              <c16:uniqueId val="{00000002-90A9-4C72-BD5D-D3DF02A5306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c:v>
                </c:pt>
                <c:pt idx="3">
                  <c:v>3</c:v>
                </c:pt>
                <c:pt idx="6">
                  <c:v>1</c:v>
                </c:pt>
                <c:pt idx="9">
                  <c:v>1</c:v>
                </c:pt>
                <c:pt idx="12">
                  <c:v>1</c:v>
                </c:pt>
              </c:numCache>
            </c:numRef>
          </c:val>
          <c:extLst xmlns:c16r2="http://schemas.microsoft.com/office/drawing/2015/06/chart">
            <c:ext xmlns:c16="http://schemas.microsoft.com/office/drawing/2014/chart" uri="{C3380CC4-5D6E-409C-BE32-E72D297353CC}">
              <c16:uniqueId val="{00000003-90A9-4C72-BD5D-D3DF02A5306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6216</c:v>
                </c:pt>
                <c:pt idx="3">
                  <c:v>6494</c:v>
                </c:pt>
                <c:pt idx="6">
                  <c:v>6185</c:v>
                </c:pt>
                <c:pt idx="9">
                  <c:v>5618</c:v>
                </c:pt>
                <c:pt idx="12">
                  <c:v>5497</c:v>
                </c:pt>
              </c:numCache>
            </c:numRef>
          </c:val>
          <c:extLst xmlns:c16r2="http://schemas.microsoft.com/office/drawing/2015/06/chart">
            <c:ext xmlns:c16="http://schemas.microsoft.com/office/drawing/2014/chart" uri="{C3380CC4-5D6E-409C-BE32-E72D297353CC}">
              <c16:uniqueId val="{00000004-90A9-4C72-BD5D-D3DF02A5306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2667</c:v>
                </c:pt>
                <c:pt idx="3">
                  <c:v>3000</c:v>
                </c:pt>
                <c:pt idx="6">
                  <c:v>3333</c:v>
                </c:pt>
                <c:pt idx="9">
                  <c:v>3667</c:v>
                </c:pt>
                <c:pt idx="12">
                  <c:v>4000</c:v>
                </c:pt>
              </c:numCache>
            </c:numRef>
          </c:val>
          <c:extLst xmlns:c16r2="http://schemas.microsoft.com/office/drawing/2015/06/chart">
            <c:ext xmlns:c16="http://schemas.microsoft.com/office/drawing/2014/chart" uri="{C3380CC4-5D6E-409C-BE32-E72D297353CC}">
              <c16:uniqueId val="{00000005-90A9-4C72-BD5D-D3DF02A5306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0A9-4C72-BD5D-D3DF02A5306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33791</c:v>
                </c:pt>
                <c:pt idx="3">
                  <c:v>33241</c:v>
                </c:pt>
                <c:pt idx="6">
                  <c:v>32841</c:v>
                </c:pt>
                <c:pt idx="9">
                  <c:v>31595</c:v>
                </c:pt>
                <c:pt idx="12">
                  <c:v>30558</c:v>
                </c:pt>
              </c:numCache>
            </c:numRef>
          </c:val>
          <c:extLst xmlns:c16r2="http://schemas.microsoft.com/office/drawing/2015/06/chart">
            <c:ext xmlns:c16="http://schemas.microsoft.com/office/drawing/2014/chart" uri="{C3380CC4-5D6E-409C-BE32-E72D297353CC}">
              <c16:uniqueId val="{00000007-90A9-4C72-BD5D-D3DF02A53061}"/>
            </c:ext>
          </c:extLst>
        </c:ser>
        <c:dLbls>
          <c:showLegendKey val="0"/>
          <c:showVal val="0"/>
          <c:showCatName val="0"/>
          <c:showSerName val="0"/>
          <c:showPercent val="0"/>
          <c:showBubbleSize val="0"/>
        </c:dLbls>
        <c:gapWidth val="100"/>
        <c:overlap val="100"/>
        <c:axId val="133292800"/>
        <c:axId val="1332947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12620</c:v>
                </c:pt>
                <c:pt idx="2">
                  <c:v>#N/A</c:v>
                </c:pt>
                <c:pt idx="3">
                  <c:v>#N/A</c:v>
                </c:pt>
                <c:pt idx="4">
                  <c:v>12294</c:v>
                </c:pt>
                <c:pt idx="5">
                  <c:v>#N/A</c:v>
                </c:pt>
                <c:pt idx="6">
                  <c:v>#N/A</c:v>
                </c:pt>
                <c:pt idx="7">
                  <c:v>11272</c:v>
                </c:pt>
                <c:pt idx="8">
                  <c:v>#N/A</c:v>
                </c:pt>
                <c:pt idx="9">
                  <c:v>#N/A</c:v>
                </c:pt>
                <c:pt idx="10">
                  <c:v>10021</c:v>
                </c:pt>
                <c:pt idx="11">
                  <c:v>#N/A</c:v>
                </c:pt>
                <c:pt idx="12">
                  <c:v>#N/A</c:v>
                </c:pt>
                <c:pt idx="13">
                  <c:v>9640</c:v>
                </c:pt>
                <c:pt idx="14">
                  <c:v>#N/A</c:v>
                </c:pt>
              </c:numCache>
            </c:numRef>
          </c:val>
          <c:smooth val="0"/>
          <c:extLst xmlns:c16r2="http://schemas.microsoft.com/office/drawing/2015/06/chart">
            <c:ext xmlns:c16="http://schemas.microsoft.com/office/drawing/2014/chart" uri="{C3380CC4-5D6E-409C-BE32-E72D297353CC}">
              <c16:uniqueId val="{00000008-90A9-4C72-BD5D-D3DF02A53061}"/>
            </c:ext>
          </c:extLst>
        </c:ser>
        <c:dLbls>
          <c:showLegendKey val="0"/>
          <c:showVal val="0"/>
          <c:showCatName val="0"/>
          <c:showSerName val="0"/>
          <c:showPercent val="0"/>
          <c:showBubbleSize val="0"/>
        </c:dLbls>
        <c:marker val="1"/>
        <c:smooth val="0"/>
        <c:axId val="133292800"/>
        <c:axId val="133294720"/>
      </c:lineChart>
      <c:catAx>
        <c:axId val="133292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294720"/>
        <c:crosses val="autoZero"/>
        <c:auto val="1"/>
        <c:lblAlgn val="ctr"/>
        <c:lblOffset val="100"/>
        <c:tickLblSkip val="1"/>
        <c:tickMarkSkip val="1"/>
        <c:noMultiLvlLbl val="0"/>
      </c:catAx>
      <c:valAx>
        <c:axId val="133294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292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321450</c:v>
                </c:pt>
                <c:pt idx="5">
                  <c:v>330413</c:v>
                </c:pt>
                <c:pt idx="8">
                  <c:v>339169</c:v>
                </c:pt>
                <c:pt idx="11">
                  <c:v>344659</c:v>
                </c:pt>
                <c:pt idx="14">
                  <c:v>351547</c:v>
                </c:pt>
              </c:numCache>
            </c:numRef>
          </c:val>
          <c:extLst xmlns:c16r2="http://schemas.microsoft.com/office/drawing/2015/06/chart">
            <c:ext xmlns:c16="http://schemas.microsoft.com/office/drawing/2014/chart" uri="{C3380CC4-5D6E-409C-BE32-E72D297353CC}">
              <c16:uniqueId val="{00000000-10BF-4B83-996D-641F01DEF28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57590</c:v>
                </c:pt>
                <c:pt idx="5">
                  <c:v>58626</c:v>
                </c:pt>
                <c:pt idx="8">
                  <c:v>53843</c:v>
                </c:pt>
                <c:pt idx="11">
                  <c:v>46091</c:v>
                </c:pt>
                <c:pt idx="14">
                  <c:v>42834</c:v>
                </c:pt>
              </c:numCache>
            </c:numRef>
          </c:val>
          <c:extLst xmlns:c16r2="http://schemas.microsoft.com/office/drawing/2015/06/chart">
            <c:ext xmlns:c16="http://schemas.microsoft.com/office/drawing/2014/chart" uri="{C3380CC4-5D6E-409C-BE32-E72D297353CC}">
              <c16:uniqueId val="{00000001-10BF-4B83-996D-641F01DEF28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63080</c:v>
                </c:pt>
                <c:pt idx="5">
                  <c:v>65273</c:v>
                </c:pt>
                <c:pt idx="8">
                  <c:v>69834</c:v>
                </c:pt>
                <c:pt idx="11">
                  <c:v>77197</c:v>
                </c:pt>
                <c:pt idx="14">
                  <c:v>78539</c:v>
                </c:pt>
              </c:numCache>
            </c:numRef>
          </c:val>
          <c:extLst xmlns:c16r2="http://schemas.microsoft.com/office/drawing/2015/06/chart">
            <c:ext xmlns:c16="http://schemas.microsoft.com/office/drawing/2014/chart" uri="{C3380CC4-5D6E-409C-BE32-E72D297353CC}">
              <c16:uniqueId val="{00000002-10BF-4B83-996D-641F01DEF28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0BF-4B83-996D-641F01DEF28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0BF-4B83-996D-641F01DEF28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0BF-4B83-996D-641F01DEF28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37202</c:v>
                </c:pt>
                <c:pt idx="3">
                  <c:v>37163</c:v>
                </c:pt>
                <c:pt idx="6">
                  <c:v>69090</c:v>
                </c:pt>
                <c:pt idx="9">
                  <c:v>66422</c:v>
                </c:pt>
                <c:pt idx="12">
                  <c:v>64692</c:v>
                </c:pt>
              </c:numCache>
            </c:numRef>
          </c:val>
          <c:extLst xmlns:c16r2="http://schemas.microsoft.com/office/drawing/2015/06/chart">
            <c:ext xmlns:c16="http://schemas.microsoft.com/office/drawing/2014/chart" uri="{C3380CC4-5D6E-409C-BE32-E72D297353CC}">
              <c16:uniqueId val="{00000006-10BF-4B83-996D-641F01DEF28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81</c:v>
                </c:pt>
                <c:pt idx="3">
                  <c:v>63</c:v>
                </c:pt>
                <c:pt idx="6">
                  <c:v>52</c:v>
                </c:pt>
                <c:pt idx="9">
                  <c:v>41</c:v>
                </c:pt>
                <c:pt idx="12">
                  <c:v>29</c:v>
                </c:pt>
              </c:numCache>
            </c:numRef>
          </c:val>
          <c:extLst xmlns:c16r2="http://schemas.microsoft.com/office/drawing/2015/06/chart">
            <c:ext xmlns:c16="http://schemas.microsoft.com/office/drawing/2014/chart" uri="{C3380CC4-5D6E-409C-BE32-E72D297353CC}">
              <c16:uniqueId val="{00000007-10BF-4B83-996D-641F01DEF28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84325</c:v>
                </c:pt>
                <c:pt idx="3">
                  <c:v>84476</c:v>
                </c:pt>
                <c:pt idx="6">
                  <c:v>77038</c:v>
                </c:pt>
                <c:pt idx="9">
                  <c:v>70958</c:v>
                </c:pt>
                <c:pt idx="12">
                  <c:v>65344</c:v>
                </c:pt>
              </c:numCache>
            </c:numRef>
          </c:val>
          <c:extLst xmlns:c16r2="http://schemas.microsoft.com/office/drawing/2015/06/chart">
            <c:ext xmlns:c16="http://schemas.microsoft.com/office/drawing/2014/chart" uri="{C3380CC4-5D6E-409C-BE32-E72D297353CC}">
              <c16:uniqueId val="{00000008-10BF-4B83-996D-641F01DEF28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12337</c:v>
                </c:pt>
                <c:pt idx="3">
                  <c:v>11522</c:v>
                </c:pt>
                <c:pt idx="6">
                  <c:v>10676</c:v>
                </c:pt>
                <c:pt idx="9">
                  <c:v>9466</c:v>
                </c:pt>
                <c:pt idx="12">
                  <c:v>10378</c:v>
                </c:pt>
              </c:numCache>
            </c:numRef>
          </c:val>
          <c:extLst xmlns:c16r2="http://schemas.microsoft.com/office/drawing/2015/06/chart">
            <c:ext xmlns:c16="http://schemas.microsoft.com/office/drawing/2014/chart" uri="{C3380CC4-5D6E-409C-BE32-E72D297353CC}">
              <c16:uniqueId val="{00000009-10BF-4B83-996D-641F01DEF28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283000</c:v>
                </c:pt>
                <c:pt idx="3">
                  <c:v>281064</c:v>
                </c:pt>
                <c:pt idx="6">
                  <c:v>282790</c:v>
                </c:pt>
                <c:pt idx="9">
                  <c:v>281322</c:v>
                </c:pt>
                <c:pt idx="12">
                  <c:v>281621</c:v>
                </c:pt>
              </c:numCache>
            </c:numRef>
          </c:val>
          <c:extLst xmlns:c16r2="http://schemas.microsoft.com/office/drawing/2015/06/chart">
            <c:ext xmlns:c16="http://schemas.microsoft.com/office/drawing/2014/chart" uri="{C3380CC4-5D6E-409C-BE32-E72D297353CC}">
              <c16:uniqueId val="{0000000A-10BF-4B83-996D-641F01DEF282}"/>
            </c:ext>
          </c:extLst>
        </c:ser>
        <c:dLbls>
          <c:showLegendKey val="0"/>
          <c:showVal val="0"/>
          <c:showCatName val="0"/>
          <c:showSerName val="0"/>
          <c:showPercent val="0"/>
          <c:showBubbleSize val="0"/>
        </c:dLbls>
        <c:gapWidth val="100"/>
        <c:overlap val="100"/>
        <c:axId val="133467136"/>
        <c:axId val="1334734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10BF-4B83-996D-641F01DEF282}"/>
            </c:ext>
          </c:extLst>
        </c:ser>
        <c:dLbls>
          <c:showLegendKey val="0"/>
          <c:showVal val="0"/>
          <c:showCatName val="0"/>
          <c:showSerName val="0"/>
          <c:showPercent val="0"/>
          <c:showBubbleSize val="0"/>
        </c:dLbls>
        <c:marker val="1"/>
        <c:smooth val="0"/>
        <c:axId val="133467136"/>
        <c:axId val="133473408"/>
      </c:lineChart>
      <c:catAx>
        <c:axId val="133467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3473408"/>
        <c:crosses val="autoZero"/>
        <c:auto val="1"/>
        <c:lblAlgn val="ctr"/>
        <c:lblOffset val="100"/>
        <c:tickLblSkip val="1"/>
        <c:tickMarkSkip val="1"/>
        <c:noMultiLvlLbl val="0"/>
      </c:catAx>
      <c:valAx>
        <c:axId val="133473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467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15200</c:v>
                </c:pt>
                <c:pt idx="1">
                  <c:v>15225</c:v>
                </c:pt>
                <c:pt idx="2">
                  <c:v>11546</c:v>
                </c:pt>
              </c:numCache>
            </c:numRef>
          </c:val>
          <c:extLst xmlns:c16r2="http://schemas.microsoft.com/office/drawing/2015/06/chart">
            <c:ext xmlns:c16="http://schemas.microsoft.com/office/drawing/2014/chart" uri="{C3380CC4-5D6E-409C-BE32-E72D297353CC}">
              <c16:uniqueId val="{00000000-C3CB-4396-8B90-5E286288627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951</c:v>
                </c:pt>
                <c:pt idx="1">
                  <c:v>1031</c:v>
                </c:pt>
                <c:pt idx="2">
                  <c:v>1010</c:v>
                </c:pt>
              </c:numCache>
            </c:numRef>
          </c:val>
          <c:extLst xmlns:c16r2="http://schemas.microsoft.com/office/drawing/2015/06/chart">
            <c:ext xmlns:c16="http://schemas.microsoft.com/office/drawing/2014/chart" uri="{C3380CC4-5D6E-409C-BE32-E72D297353CC}">
              <c16:uniqueId val="{00000001-C3CB-4396-8B90-5E286288627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25553</c:v>
                </c:pt>
                <c:pt idx="1">
                  <c:v>29864</c:v>
                </c:pt>
                <c:pt idx="2">
                  <c:v>32846</c:v>
                </c:pt>
              </c:numCache>
            </c:numRef>
          </c:val>
          <c:extLst xmlns:c16r2="http://schemas.microsoft.com/office/drawing/2015/06/chart">
            <c:ext xmlns:c16="http://schemas.microsoft.com/office/drawing/2014/chart" uri="{C3380CC4-5D6E-409C-BE32-E72D297353CC}">
              <c16:uniqueId val="{00000002-C3CB-4396-8B90-5E286288627E}"/>
            </c:ext>
          </c:extLst>
        </c:ser>
        <c:dLbls>
          <c:showLegendKey val="0"/>
          <c:showVal val="0"/>
          <c:showCatName val="0"/>
          <c:showSerName val="0"/>
          <c:showPercent val="0"/>
          <c:showBubbleSize val="0"/>
        </c:dLbls>
        <c:gapWidth val="120"/>
        <c:overlap val="100"/>
        <c:axId val="133792128"/>
        <c:axId val="133793664"/>
      </c:barChart>
      <c:catAx>
        <c:axId val="133792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3793664"/>
        <c:crosses val="autoZero"/>
        <c:auto val="1"/>
        <c:lblAlgn val="ctr"/>
        <c:lblOffset val="100"/>
        <c:tickLblSkip val="1"/>
        <c:tickMarkSkip val="1"/>
        <c:noMultiLvlLbl val="0"/>
      </c:catAx>
      <c:valAx>
        <c:axId val="1337936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3792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静岡県浜松市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令和元年度の実質公債費比率の分子は、公債費元利償還金の</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億円の減などにより、前年より</a:t>
          </a:r>
          <a:r>
            <a:rPr kumimoji="1" lang="en-US" altLang="ja-JP" sz="1400">
              <a:latin typeface="ＭＳ ゴシック" pitchFamily="49" charset="-128"/>
              <a:ea typeface="ＭＳ ゴシック" pitchFamily="49" charset="-128"/>
            </a:rPr>
            <a:t>3.8</a:t>
          </a:r>
          <a:r>
            <a:rPr kumimoji="1" lang="ja-JP" altLang="en-US" sz="1400">
              <a:latin typeface="ＭＳ ゴシック" pitchFamily="49" charset="-128"/>
              <a:ea typeface="ＭＳ ゴシック" pitchFamily="49" charset="-128"/>
            </a:rPr>
            <a:t>億円の減となった。本市では、中期財政計画（平成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年度から令和</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年度まで）において、実質公債費比率を「類似政令指定都市（平成</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年度以降に合併を行い政令指定都市に移行した</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都市）平均を下回る」ことを補足目標としており、本市</a:t>
          </a:r>
          <a:r>
            <a:rPr kumimoji="1" lang="en-US" altLang="ja-JP" sz="1400">
              <a:latin typeface="ＭＳ ゴシック" pitchFamily="49" charset="-128"/>
              <a:ea typeface="ＭＳ ゴシック" pitchFamily="49" charset="-128"/>
            </a:rPr>
            <a:t>5.5</a:t>
          </a:r>
          <a:r>
            <a:rPr kumimoji="1" lang="ja-JP" altLang="en-US" sz="1400">
              <a:latin typeface="ＭＳ ゴシック" pitchFamily="49" charset="-128"/>
              <a:ea typeface="ＭＳ ゴシック" pitchFamily="49" charset="-128"/>
            </a:rPr>
            <a:t>に対して、類似政令指定都市平均</a:t>
          </a:r>
          <a:r>
            <a:rPr kumimoji="1" lang="en-US" altLang="ja-JP" sz="1400">
              <a:latin typeface="ＭＳ ゴシック" pitchFamily="49" charset="-128"/>
              <a:ea typeface="ＭＳ ゴシック" pitchFamily="49" charset="-128"/>
            </a:rPr>
            <a:t>6.0</a:t>
          </a:r>
          <a:r>
            <a:rPr kumimoji="1" lang="ja-JP" altLang="en-US" sz="1400">
              <a:latin typeface="ＭＳ ゴシック" pitchFamily="49" charset="-128"/>
              <a:ea typeface="ＭＳ ゴシック" pitchFamily="49" charset="-128"/>
            </a:rPr>
            <a:t>と目標を達している。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市場公募債（</a:t>
          </a:r>
          <a:r>
            <a:rPr kumimoji="1" lang="en-US" altLang="ja-JP" sz="1000">
              <a:latin typeface="ＭＳ ゴシック" pitchFamily="49" charset="-128"/>
              <a:ea typeface="ＭＳ ゴシック" pitchFamily="49" charset="-128"/>
            </a:rPr>
            <a:t>10</a:t>
          </a:r>
          <a:r>
            <a:rPr kumimoji="1" lang="ja-JP" altLang="en-US" sz="1000">
              <a:latin typeface="ＭＳ ゴシック" pitchFamily="49" charset="-128"/>
              <a:ea typeface="ＭＳ ゴシック" pitchFamily="49" charset="-128"/>
            </a:rPr>
            <a:t>年満期一括償還）を平成</a:t>
          </a:r>
          <a:r>
            <a:rPr kumimoji="1" lang="en-US" altLang="ja-JP" sz="1000">
              <a:latin typeface="ＭＳ ゴシック" pitchFamily="49" charset="-128"/>
              <a:ea typeface="ＭＳ ゴシック" pitchFamily="49" charset="-128"/>
            </a:rPr>
            <a:t>19</a:t>
          </a:r>
          <a:r>
            <a:rPr kumimoji="1" lang="ja-JP" altLang="en-US" sz="1000">
              <a:latin typeface="ＭＳ ゴシック" pitchFamily="49" charset="-128"/>
              <a:ea typeface="ＭＳ ゴシック" pitchFamily="49" charset="-128"/>
            </a:rPr>
            <a:t>年度より発行。発行年度の翌年度から</a:t>
          </a:r>
          <a:r>
            <a:rPr kumimoji="1" lang="en-US" altLang="ja-JP" sz="1000">
              <a:latin typeface="ＭＳ ゴシック" pitchFamily="49" charset="-128"/>
              <a:ea typeface="ＭＳ ゴシック" pitchFamily="49" charset="-128"/>
            </a:rPr>
            <a:t>10</a:t>
          </a:r>
          <a:r>
            <a:rPr kumimoji="1" lang="ja-JP" altLang="en-US" sz="1000">
              <a:latin typeface="ＭＳ ゴシック" pitchFamily="49" charset="-128"/>
              <a:ea typeface="ＭＳ ゴシック" pitchFamily="49" charset="-128"/>
            </a:rPr>
            <a:t>年間、発行額の</a:t>
          </a:r>
          <a:r>
            <a:rPr kumimoji="1" lang="en-US" altLang="ja-JP" sz="1000">
              <a:latin typeface="ＭＳ ゴシック" pitchFamily="49" charset="-128"/>
              <a:ea typeface="ＭＳ ゴシック" pitchFamily="49" charset="-128"/>
            </a:rPr>
            <a:t>5%</a:t>
          </a:r>
          <a:r>
            <a:rPr kumimoji="1" lang="ja-JP" altLang="en-US" sz="1000">
              <a:latin typeface="ＭＳ ゴシック" pitchFamily="49" charset="-128"/>
              <a:ea typeface="ＭＳ ゴシック" pitchFamily="49" charset="-128"/>
            </a:rPr>
            <a:t>を毎年減債基金へ積み立てている。平成</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年度は減債基金へ</a:t>
          </a:r>
          <a:r>
            <a:rPr kumimoji="1" lang="en-US" altLang="ja-JP" sz="1000">
              <a:latin typeface="ＭＳ ゴシック" pitchFamily="49" charset="-128"/>
              <a:ea typeface="ＭＳ ゴシック" pitchFamily="49" charset="-128"/>
            </a:rPr>
            <a:t>60</a:t>
          </a:r>
          <a:r>
            <a:rPr kumimoji="1" lang="ja-JP" altLang="en-US" sz="1000">
              <a:latin typeface="ＭＳ ゴシック" pitchFamily="49" charset="-128"/>
              <a:ea typeface="ＭＳ ゴシック" pitchFamily="49" charset="-128"/>
            </a:rPr>
            <a:t>億円を積み立て、</a:t>
          </a:r>
          <a:r>
            <a:rPr kumimoji="1" lang="en-US" altLang="ja-JP" sz="1000">
              <a:latin typeface="ＭＳ ゴシック" pitchFamily="49" charset="-128"/>
              <a:ea typeface="ＭＳ ゴシック" pitchFamily="49" charset="-128"/>
            </a:rPr>
            <a:t>50</a:t>
          </a:r>
          <a:r>
            <a:rPr kumimoji="1" lang="ja-JP" altLang="en-US" sz="1000">
              <a:latin typeface="ＭＳ ゴシック" pitchFamily="49" charset="-128"/>
              <a:ea typeface="ＭＳ ゴシック" pitchFamily="49" charset="-128"/>
            </a:rPr>
            <a:t>億円の取崩償還を行うことにより</a:t>
          </a:r>
          <a:r>
            <a:rPr kumimoji="1" lang="en-US" altLang="ja-JP" sz="1000">
              <a:latin typeface="ＭＳ ゴシック" pitchFamily="49" charset="-128"/>
              <a:ea typeface="ＭＳ ゴシック" pitchFamily="49" charset="-128"/>
            </a:rPr>
            <a:t>10</a:t>
          </a:r>
          <a:r>
            <a:rPr kumimoji="1" lang="ja-JP" altLang="en-US" sz="1000">
              <a:latin typeface="ＭＳ ゴシック" pitchFamily="49" charset="-128"/>
              <a:ea typeface="ＭＳ ゴシック" pitchFamily="49" charset="-128"/>
            </a:rPr>
            <a:t>億円の増となった。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静岡県浜松市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令和元年度は、将来負担比率の分子は前年度比</a:t>
          </a:r>
          <a:r>
            <a:rPr kumimoji="1" lang="en-US" altLang="ja-JP" sz="1400">
              <a:latin typeface="ＭＳ ゴシック" pitchFamily="49" charset="-128"/>
              <a:ea typeface="ＭＳ ゴシック" pitchFamily="49" charset="-128"/>
            </a:rPr>
            <a:t>111</a:t>
          </a:r>
          <a:r>
            <a:rPr kumimoji="1" lang="ja-JP" altLang="en-US" sz="1400">
              <a:latin typeface="ＭＳ ゴシック" pitchFamily="49" charset="-128"/>
              <a:ea typeface="ＭＳ ゴシック" pitchFamily="49" charset="-128"/>
            </a:rPr>
            <a:t>億円の減となった。この主な要因として、下水道市債残高の減に伴う繰入見込額の減や、職員の新陳代謝及び職員数の減に伴う退職手当負担見込額の減などにより、将来負担額が前年度比</a:t>
          </a:r>
          <a:r>
            <a:rPr kumimoji="1" lang="en-US" altLang="ja-JP" sz="1400">
              <a:latin typeface="ＭＳ ゴシック" pitchFamily="49" charset="-128"/>
              <a:ea typeface="ＭＳ ゴシック" pitchFamily="49" charset="-128"/>
            </a:rPr>
            <a:t>61</a:t>
          </a:r>
          <a:r>
            <a:rPr kumimoji="1" lang="ja-JP" altLang="en-US" sz="1400">
              <a:latin typeface="ＭＳ ゴシック" pitchFamily="49" charset="-128"/>
              <a:ea typeface="ＭＳ ゴシック" pitchFamily="49" charset="-128"/>
            </a:rPr>
            <a:t>億円の減となったことが挙げられる。</a:t>
          </a:r>
        </a:p>
        <a:p>
          <a:r>
            <a:rPr kumimoji="1" lang="ja-JP" altLang="en-US" sz="1400">
              <a:latin typeface="ＭＳ ゴシック" pitchFamily="49" charset="-128"/>
              <a:ea typeface="ＭＳ ゴシック" pitchFamily="49" charset="-128"/>
            </a:rPr>
            <a:t>また、充当可能財源等については、充当可能基金が前年度比</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億円の増、基準財政需要額算入見込額が臨時財政対策債などの増により前年度比</a:t>
          </a:r>
          <a:r>
            <a:rPr kumimoji="1" lang="en-US" altLang="ja-JP" sz="1400">
              <a:latin typeface="ＭＳ ゴシック" pitchFamily="49" charset="-128"/>
              <a:ea typeface="ＭＳ ゴシック" pitchFamily="49" charset="-128"/>
            </a:rPr>
            <a:t>69</a:t>
          </a:r>
          <a:r>
            <a:rPr kumimoji="1" lang="ja-JP" altLang="en-US" sz="1400">
              <a:latin typeface="ＭＳ ゴシック" pitchFamily="49" charset="-128"/>
              <a:ea typeface="ＭＳ ゴシック" pitchFamily="49" charset="-128"/>
            </a:rPr>
            <a:t>億円の増となり、将来負担比率の改善に寄与している。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静岡県浜松市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・基金残高合計で前年度比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億円の減となった。その主な要因として、財政調整基金や津波対策事業基金等が大きく減となった一方、一般廃棄物処理施設整備事業基金や商工業振興施設整備基金等は、増となっている。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・全ての基金について、設置目的を踏まえて存続、廃止、統合などの見直しを進めるとともに、基金のさらなる活用を検討する。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・実施を控えている大型投資事業に対しては、その財源確保として、適切な基金に予算積立を行う。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積立額が多い上位５基金について、抜粋して記載。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・商工業振興施設整備基金：企業立地促進助成事業（補助金）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・一般廃棄物処理施設整備事業基金：一般廃棄物処理施設の整備及びその関連事業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（新たな清掃</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工場を建設しており、その財源とすることを予定）</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・スポーツ施設整備基金：スポーツ施設整備事業</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・資産管理基金：借用している土地の取得、廃止された施設の取壊し及び公有財産の適正な管理</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・過疎地域自立促進事業基金：過疎地域自立促進特別事業及び過疎地域の振興事業</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・商工業振興施設整備基金について、立地企業に対する補助金に要する経費の積立て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・一般廃棄物処理施設整備事業基金について、新清掃工場に対する財源確保を目的とした積立てにより、前年度比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・津波対策事業基金について、</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防潮堤整備事業に対する取崩しにより、前年度比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・全ての基金について、設置目的を踏まえて存続、廃止、統合などの見直しを進めるとともに、基金のさらなる活用を検討する。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・実施を控えている大型投資事業に対しては、その財源確保として、適切な基金に予算積立を行う。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億円の取崩しを実施した。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・規律ある財政運営に取り組むとともに、基金の主旨に沿って、不測の事態に対応できる規模を維持する。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百万円の利子積立及び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億円の取崩しを実施した。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・市債の元利償還金の財源などとして活用していく。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静岡県浜松市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802,527
776,887
1,558.06
359,322,126
349,574,500
5,939,259
213,100,289
255,172,769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類似団体内では中位に位置。景気低迷に伴う市税の減等により平成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年度をピークに悪化していたが、平成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年度にかけて法人市民税の税収の増などにより基準財政収入額が増加し、改善傾向となる。令和元年度については、県費負担教職員の権限移譲に伴い、基準財政需要額が増加したことなどにより前年度より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ポイント悪化した。今後も行財政改革により歳出の削減に努めるとともに歳入の確保に努め、財政基盤を強化していく。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163830</xdr:rowOff>
    </xdr:from>
    <xdr:to>
      <xdr:col>23</xdr:col>
      <xdr:colOff>133350</xdr:colOff>
      <xdr:row>44</xdr:row>
      <xdr:rowOff>165100</xdr:rowOff>
    </xdr:to>
    <xdr:cxnSp macro="">
      <xdr:nvCxnSpPr>
        <xdr:cNvPr id="62" name="直線コネクタ 61"/>
        <xdr:cNvCxnSpPr/>
      </xdr:nvCxnSpPr>
      <xdr:spPr>
        <a:xfrm flipV="1">
          <a:off x="4953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78757</xdr:rowOff>
    </xdr:from>
    <xdr:ext cx="762000" cy="259045"/>
    <xdr:sp macro="" textlink="">
      <xdr:nvSpPr>
        <xdr:cNvPr id="65"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163830</xdr:rowOff>
    </xdr:from>
    <xdr:to>
      <xdr:col>24</xdr:col>
      <xdr:colOff>12700</xdr:colOff>
      <xdr:row>35</xdr:row>
      <xdr:rowOff>163830</xdr:rowOff>
    </xdr:to>
    <xdr:cxnSp macro="">
      <xdr:nvCxnSpPr>
        <xdr:cNvPr id="66" name="直線コネクタ 65"/>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153670</xdr:rowOff>
    </xdr:from>
    <xdr:to>
      <xdr:col>23</xdr:col>
      <xdr:colOff>133350</xdr:colOff>
      <xdr:row>40</xdr:row>
      <xdr:rowOff>30480</xdr:rowOff>
    </xdr:to>
    <xdr:cxnSp macro="">
      <xdr:nvCxnSpPr>
        <xdr:cNvPr id="67" name="直線コネクタ 66"/>
        <xdr:cNvCxnSpPr/>
      </xdr:nvCxnSpPr>
      <xdr:spPr>
        <a:xfrm>
          <a:off x="4114800" y="68402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17</xdr:rowOff>
    </xdr:from>
    <xdr:ext cx="762000" cy="259045"/>
    <xdr:sp macro="" textlink="">
      <xdr:nvSpPr>
        <xdr:cNvPr id="68" name="財政力平均値テキスト"/>
        <xdr:cNvSpPr txBox="1"/>
      </xdr:nvSpPr>
      <xdr:spPr>
        <a:xfrm>
          <a:off x="5041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27940</xdr:rowOff>
    </xdr:from>
    <xdr:to>
      <xdr:col>23</xdr:col>
      <xdr:colOff>184150</xdr:colOff>
      <xdr:row>40</xdr:row>
      <xdr:rowOff>129540</xdr:rowOff>
    </xdr:to>
    <xdr:sp macro="" textlink="">
      <xdr:nvSpPr>
        <xdr:cNvPr id="69" name="フローチャート: 判断 68"/>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105410</xdr:rowOff>
    </xdr:from>
    <xdr:to>
      <xdr:col>19</xdr:col>
      <xdr:colOff>133350</xdr:colOff>
      <xdr:row>39</xdr:row>
      <xdr:rowOff>153670</xdr:rowOff>
    </xdr:to>
    <xdr:cxnSp macro="">
      <xdr:nvCxnSpPr>
        <xdr:cNvPr id="70" name="直線コネクタ 69"/>
        <xdr:cNvCxnSpPr/>
      </xdr:nvCxnSpPr>
      <xdr:spPr>
        <a:xfrm>
          <a:off x="3225800" y="67919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27940</xdr:rowOff>
    </xdr:from>
    <xdr:to>
      <xdr:col>19</xdr:col>
      <xdr:colOff>184150</xdr:colOff>
      <xdr:row>40</xdr:row>
      <xdr:rowOff>129540</xdr:rowOff>
    </xdr:to>
    <xdr:sp macro="" textlink="">
      <xdr:nvSpPr>
        <xdr:cNvPr id="71" name="フローチャート: 判断 70"/>
        <xdr:cNvSpPr/>
      </xdr:nvSpPr>
      <xdr:spPr>
        <a:xfrm>
          <a:off x="4064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114317</xdr:rowOff>
    </xdr:from>
    <xdr:ext cx="736600" cy="259045"/>
    <xdr:sp macro="" textlink="">
      <xdr:nvSpPr>
        <xdr:cNvPr id="72" name="テキスト ボックス 71"/>
        <xdr:cNvSpPr txBox="1"/>
      </xdr:nvSpPr>
      <xdr:spPr>
        <a:xfrm>
          <a:off x="3733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105410</xdr:rowOff>
    </xdr:from>
    <xdr:to>
      <xdr:col>15</xdr:col>
      <xdr:colOff>82550</xdr:colOff>
      <xdr:row>39</xdr:row>
      <xdr:rowOff>105410</xdr:rowOff>
    </xdr:to>
    <xdr:cxnSp macro="">
      <xdr:nvCxnSpPr>
        <xdr:cNvPr id="73" name="直線コネクタ 72"/>
        <xdr:cNvCxnSpPr/>
      </xdr:nvCxnSpPr>
      <xdr:spPr>
        <a:xfrm>
          <a:off x="2336800" y="6791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151130</xdr:rowOff>
    </xdr:from>
    <xdr:to>
      <xdr:col>15</xdr:col>
      <xdr:colOff>133350</xdr:colOff>
      <xdr:row>40</xdr:row>
      <xdr:rowOff>81280</xdr:rowOff>
    </xdr:to>
    <xdr:sp macro="" textlink="">
      <xdr:nvSpPr>
        <xdr:cNvPr id="74" name="フローチャート: 判断 73"/>
        <xdr:cNvSpPr/>
      </xdr:nvSpPr>
      <xdr:spPr>
        <a:xfrm>
          <a:off x="3175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66057</xdr:rowOff>
    </xdr:from>
    <xdr:ext cx="762000" cy="259045"/>
    <xdr:sp macro="" textlink="">
      <xdr:nvSpPr>
        <xdr:cNvPr id="75" name="テキスト ボックス 74"/>
        <xdr:cNvSpPr txBox="1"/>
      </xdr:nvSpPr>
      <xdr:spPr>
        <a:xfrm>
          <a:off x="2844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105410</xdr:rowOff>
    </xdr:from>
    <xdr:to>
      <xdr:col>11</xdr:col>
      <xdr:colOff>31750</xdr:colOff>
      <xdr:row>39</xdr:row>
      <xdr:rowOff>105410</xdr:rowOff>
    </xdr:to>
    <xdr:cxnSp macro="">
      <xdr:nvCxnSpPr>
        <xdr:cNvPr id="76" name="直線コネクタ 75"/>
        <xdr:cNvCxnSpPr/>
      </xdr:nvCxnSpPr>
      <xdr:spPr>
        <a:xfrm>
          <a:off x="1447800" y="6791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151130</xdr:rowOff>
    </xdr:from>
    <xdr:to>
      <xdr:col>11</xdr:col>
      <xdr:colOff>82550</xdr:colOff>
      <xdr:row>40</xdr:row>
      <xdr:rowOff>81280</xdr:rowOff>
    </xdr:to>
    <xdr:sp macro="" textlink="">
      <xdr:nvSpPr>
        <xdr:cNvPr id="77" name="フローチャート: 判断 76"/>
        <xdr:cNvSpPr/>
      </xdr:nvSpPr>
      <xdr:spPr>
        <a:xfrm>
          <a:off x="2286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66057</xdr:rowOff>
    </xdr:from>
    <xdr:ext cx="762000" cy="259045"/>
    <xdr:sp macro="" textlink="">
      <xdr:nvSpPr>
        <xdr:cNvPr id="78" name="テキスト ボックス 77"/>
        <xdr:cNvSpPr txBox="1"/>
      </xdr:nvSpPr>
      <xdr:spPr>
        <a:xfrm>
          <a:off x="1955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27940</xdr:rowOff>
    </xdr:from>
    <xdr:to>
      <xdr:col>7</xdr:col>
      <xdr:colOff>31750</xdr:colOff>
      <xdr:row>40</xdr:row>
      <xdr:rowOff>129540</xdr:rowOff>
    </xdr:to>
    <xdr:sp macro="" textlink="">
      <xdr:nvSpPr>
        <xdr:cNvPr id="79" name="フローチャート: 判断 78"/>
        <xdr:cNvSpPr/>
      </xdr:nvSpPr>
      <xdr:spPr>
        <a:xfrm>
          <a:off x="1397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114317</xdr:rowOff>
    </xdr:from>
    <xdr:ext cx="762000" cy="259045"/>
    <xdr:sp macro="" textlink="">
      <xdr:nvSpPr>
        <xdr:cNvPr id="80" name="テキスト ボックス 79"/>
        <xdr:cNvSpPr txBox="1"/>
      </xdr:nvSpPr>
      <xdr:spPr>
        <a:xfrm>
          <a:off x="1066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151130</xdr:rowOff>
    </xdr:from>
    <xdr:to>
      <xdr:col>23</xdr:col>
      <xdr:colOff>184150</xdr:colOff>
      <xdr:row>40</xdr:row>
      <xdr:rowOff>81280</xdr:rowOff>
    </xdr:to>
    <xdr:sp macro="" textlink="">
      <xdr:nvSpPr>
        <xdr:cNvPr id="86" name="楕円 85"/>
        <xdr:cNvSpPr/>
      </xdr:nvSpPr>
      <xdr:spPr>
        <a:xfrm>
          <a:off x="4902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167657</xdr:rowOff>
    </xdr:from>
    <xdr:ext cx="762000" cy="259045"/>
    <xdr:sp macro="" textlink="">
      <xdr:nvSpPr>
        <xdr:cNvPr id="87" name="財政力該当値テキスト"/>
        <xdr:cNvSpPr txBox="1"/>
      </xdr:nvSpPr>
      <xdr:spPr>
        <a:xfrm>
          <a:off x="5041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102870</xdr:rowOff>
    </xdr:from>
    <xdr:to>
      <xdr:col>19</xdr:col>
      <xdr:colOff>184150</xdr:colOff>
      <xdr:row>40</xdr:row>
      <xdr:rowOff>33020</xdr:rowOff>
    </xdr:to>
    <xdr:sp macro="" textlink="">
      <xdr:nvSpPr>
        <xdr:cNvPr id="88" name="楕円 87"/>
        <xdr:cNvSpPr/>
      </xdr:nvSpPr>
      <xdr:spPr>
        <a:xfrm>
          <a:off x="4064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43197</xdr:rowOff>
    </xdr:from>
    <xdr:ext cx="736600" cy="259045"/>
    <xdr:sp macro="" textlink="">
      <xdr:nvSpPr>
        <xdr:cNvPr id="89" name="テキスト ボックス 88"/>
        <xdr:cNvSpPr txBox="1"/>
      </xdr:nvSpPr>
      <xdr:spPr>
        <a:xfrm>
          <a:off x="3733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54610</xdr:rowOff>
    </xdr:from>
    <xdr:to>
      <xdr:col>15</xdr:col>
      <xdr:colOff>133350</xdr:colOff>
      <xdr:row>39</xdr:row>
      <xdr:rowOff>156210</xdr:rowOff>
    </xdr:to>
    <xdr:sp macro="" textlink="">
      <xdr:nvSpPr>
        <xdr:cNvPr id="90" name="楕円 89"/>
        <xdr:cNvSpPr/>
      </xdr:nvSpPr>
      <xdr:spPr>
        <a:xfrm>
          <a:off x="3175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166387</xdr:rowOff>
    </xdr:from>
    <xdr:ext cx="762000" cy="259045"/>
    <xdr:sp macro="" textlink="">
      <xdr:nvSpPr>
        <xdr:cNvPr id="91" name="テキスト ボックス 90"/>
        <xdr:cNvSpPr txBox="1"/>
      </xdr:nvSpPr>
      <xdr:spPr>
        <a:xfrm>
          <a:off x="2844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54610</xdr:rowOff>
    </xdr:from>
    <xdr:to>
      <xdr:col>11</xdr:col>
      <xdr:colOff>82550</xdr:colOff>
      <xdr:row>39</xdr:row>
      <xdr:rowOff>156210</xdr:rowOff>
    </xdr:to>
    <xdr:sp macro="" textlink="">
      <xdr:nvSpPr>
        <xdr:cNvPr id="92" name="楕円 91"/>
        <xdr:cNvSpPr/>
      </xdr:nvSpPr>
      <xdr:spPr>
        <a:xfrm>
          <a:off x="2286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166387</xdr:rowOff>
    </xdr:from>
    <xdr:ext cx="762000" cy="259045"/>
    <xdr:sp macro="" textlink="">
      <xdr:nvSpPr>
        <xdr:cNvPr id="93" name="テキスト ボックス 92"/>
        <xdr:cNvSpPr txBox="1"/>
      </xdr:nvSpPr>
      <xdr:spPr>
        <a:xfrm>
          <a:off x="1955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54610</xdr:rowOff>
    </xdr:from>
    <xdr:to>
      <xdr:col>7</xdr:col>
      <xdr:colOff>31750</xdr:colOff>
      <xdr:row>39</xdr:row>
      <xdr:rowOff>156210</xdr:rowOff>
    </xdr:to>
    <xdr:sp macro="" textlink="">
      <xdr:nvSpPr>
        <xdr:cNvPr id="94" name="楕円 93"/>
        <xdr:cNvSpPr/>
      </xdr:nvSpPr>
      <xdr:spPr>
        <a:xfrm>
          <a:off x="1397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166387</xdr:rowOff>
    </xdr:from>
    <xdr:ext cx="762000" cy="259045"/>
    <xdr:sp macro="" textlink="">
      <xdr:nvSpPr>
        <xdr:cNvPr id="95" name="テキスト ボックス 94"/>
        <xdr:cNvSpPr txBox="1"/>
      </xdr:nvSpPr>
      <xdr:spPr>
        <a:xfrm>
          <a:off x="1066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市税などの増に伴う経常一般財源の増加により、改善傾向となった。令和元年度は、地方消費税交付金や臨時財政対策債の減などによる経常一般財源の減、人件費の増及び幼児教育・保育無償化や私立保育所の創設に伴う扶助費の増などによる経常経費充当一般財源の増によ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年ぶりに悪化した。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73378</xdr:rowOff>
    </xdr:from>
    <xdr:to>
      <xdr:col>23</xdr:col>
      <xdr:colOff>133350</xdr:colOff>
      <xdr:row>67</xdr:row>
      <xdr:rowOff>4939</xdr:rowOff>
    </xdr:to>
    <xdr:cxnSp macro="">
      <xdr:nvCxnSpPr>
        <xdr:cNvPr id="125" name="直線コネクタ 124"/>
        <xdr:cNvCxnSpPr/>
      </xdr:nvCxnSpPr>
      <xdr:spPr>
        <a:xfrm flipV="1">
          <a:off x="4953000" y="10017478"/>
          <a:ext cx="0" cy="14746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148466</xdr:rowOff>
    </xdr:from>
    <xdr:ext cx="762000" cy="259045"/>
    <xdr:sp macro="" textlink="">
      <xdr:nvSpPr>
        <xdr:cNvPr id="126" name="財政構造の弾力性最小値テキスト"/>
        <xdr:cNvSpPr txBox="1"/>
      </xdr:nvSpPr>
      <xdr:spPr>
        <a:xfrm>
          <a:off x="5041900" y="1146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4939</xdr:rowOff>
    </xdr:from>
    <xdr:to>
      <xdr:col>24</xdr:col>
      <xdr:colOff>12700</xdr:colOff>
      <xdr:row>67</xdr:row>
      <xdr:rowOff>4939</xdr:rowOff>
    </xdr:to>
    <xdr:cxnSp macro="">
      <xdr:nvCxnSpPr>
        <xdr:cNvPr id="127" name="直線コネクタ 126"/>
        <xdr:cNvCxnSpPr/>
      </xdr:nvCxnSpPr>
      <xdr:spPr>
        <a:xfrm>
          <a:off x="4864100" y="1149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159755</xdr:rowOff>
    </xdr:from>
    <xdr:ext cx="762000" cy="259045"/>
    <xdr:sp macro="" textlink="">
      <xdr:nvSpPr>
        <xdr:cNvPr id="128" name="財政構造の弾力性最大値テキスト"/>
        <xdr:cNvSpPr txBox="1"/>
      </xdr:nvSpPr>
      <xdr:spPr>
        <a:xfrm>
          <a:off x="5041900" y="976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73378</xdr:rowOff>
    </xdr:from>
    <xdr:to>
      <xdr:col>24</xdr:col>
      <xdr:colOff>12700</xdr:colOff>
      <xdr:row>58</xdr:row>
      <xdr:rowOff>73378</xdr:rowOff>
    </xdr:to>
    <xdr:cxnSp macro="">
      <xdr:nvCxnSpPr>
        <xdr:cNvPr id="129" name="直線コネクタ 128"/>
        <xdr:cNvCxnSpPr/>
      </xdr:nvCxnSpPr>
      <xdr:spPr>
        <a:xfrm>
          <a:off x="4864100" y="1001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19755</xdr:rowOff>
    </xdr:from>
    <xdr:to>
      <xdr:col>23</xdr:col>
      <xdr:colOff>133350</xdr:colOff>
      <xdr:row>60</xdr:row>
      <xdr:rowOff>65617</xdr:rowOff>
    </xdr:to>
    <xdr:cxnSp macro="">
      <xdr:nvCxnSpPr>
        <xdr:cNvPr id="130" name="直線コネクタ 129"/>
        <xdr:cNvCxnSpPr/>
      </xdr:nvCxnSpPr>
      <xdr:spPr>
        <a:xfrm>
          <a:off x="4114800" y="9963855"/>
          <a:ext cx="838200" cy="38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89199</xdr:rowOff>
    </xdr:from>
    <xdr:ext cx="762000" cy="259045"/>
    <xdr:sp macro="" textlink="">
      <xdr:nvSpPr>
        <xdr:cNvPr id="131" name="財政構造の弾力性平均値テキスト"/>
        <xdr:cNvSpPr txBox="1"/>
      </xdr:nvSpPr>
      <xdr:spPr>
        <a:xfrm>
          <a:off x="5041900" y="1089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117122</xdr:rowOff>
    </xdr:from>
    <xdr:to>
      <xdr:col>23</xdr:col>
      <xdr:colOff>184150</xdr:colOff>
      <xdr:row>64</xdr:row>
      <xdr:rowOff>47272</xdr:rowOff>
    </xdr:to>
    <xdr:sp macro="" textlink="">
      <xdr:nvSpPr>
        <xdr:cNvPr id="132" name="フローチャート: 判断 131"/>
        <xdr:cNvSpPr/>
      </xdr:nvSpPr>
      <xdr:spPr>
        <a:xfrm>
          <a:off x="49022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19755</xdr:rowOff>
    </xdr:from>
    <xdr:to>
      <xdr:col>19</xdr:col>
      <xdr:colOff>133350</xdr:colOff>
      <xdr:row>59</xdr:row>
      <xdr:rowOff>89605</xdr:rowOff>
    </xdr:to>
    <xdr:cxnSp macro="">
      <xdr:nvCxnSpPr>
        <xdr:cNvPr id="133" name="直線コネクタ 132"/>
        <xdr:cNvCxnSpPr/>
      </xdr:nvCxnSpPr>
      <xdr:spPr>
        <a:xfrm flipV="1">
          <a:off x="3225800" y="9963855"/>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36689</xdr:rowOff>
    </xdr:from>
    <xdr:to>
      <xdr:col>19</xdr:col>
      <xdr:colOff>184150</xdr:colOff>
      <xdr:row>63</xdr:row>
      <xdr:rowOff>138289</xdr:rowOff>
    </xdr:to>
    <xdr:sp macro="" textlink="">
      <xdr:nvSpPr>
        <xdr:cNvPr id="134" name="フローチャート: 判断 133"/>
        <xdr:cNvSpPr/>
      </xdr:nvSpPr>
      <xdr:spPr>
        <a:xfrm>
          <a:off x="40640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123066</xdr:rowOff>
    </xdr:from>
    <xdr:ext cx="736600" cy="259045"/>
    <xdr:sp macro="" textlink="">
      <xdr:nvSpPr>
        <xdr:cNvPr id="135" name="テキスト ボックス 134"/>
        <xdr:cNvSpPr txBox="1"/>
      </xdr:nvSpPr>
      <xdr:spPr>
        <a:xfrm>
          <a:off x="3733800" y="10924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89605</xdr:rowOff>
    </xdr:from>
    <xdr:to>
      <xdr:col>15</xdr:col>
      <xdr:colOff>82550</xdr:colOff>
      <xdr:row>60</xdr:row>
      <xdr:rowOff>105833</xdr:rowOff>
    </xdr:to>
    <xdr:cxnSp macro="">
      <xdr:nvCxnSpPr>
        <xdr:cNvPr id="136" name="直線コネクタ 135"/>
        <xdr:cNvCxnSpPr/>
      </xdr:nvCxnSpPr>
      <xdr:spPr>
        <a:xfrm flipV="1">
          <a:off x="2336800" y="10205155"/>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7" name="フローチャート: 判断 136"/>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149877</xdr:rowOff>
    </xdr:from>
    <xdr:ext cx="762000" cy="259045"/>
    <xdr:sp macro="" textlink="">
      <xdr:nvSpPr>
        <xdr:cNvPr id="138" name="テキスト ボックス 137"/>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86783</xdr:rowOff>
    </xdr:from>
    <xdr:to>
      <xdr:col>11</xdr:col>
      <xdr:colOff>31750</xdr:colOff>
      <xdr:row>60</xdr:row>
      <xdr:rowOff>105833</xdr:rowOff>
    </xdr:to>
    <xdr:cxnSp macro="">
      <xdr:nvCxnSpPr>
        <xdr:cNvPr id="139" name="直線コネクタ 138"/>
        <xdr:cNvCxnSpPr/>
      </xdr:nvCxnSpPr>
      <xdr:spPr>
        <a:xfrm>
          <a:off x="1447800" y="10030883"/>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157339</xdr:rowOff>
    </xdr:from>
    <xdr:to>
      <xdr:col>11</xdr:col>
      <xdr:colOff>82550</xdr:colOff>
      <xdr:row>64</xdr:row>
      <xdr:rowOff>87489</xdr:rowOff>
    </xdr:to>
    <xdr:sp macro="" textlink="">
      <xdr:nvSpPr>
        <xdr:cNvPr id="140" name="フローチャート: 判断 139"/>
        <xdr:cNvSpPr/>
      </xdr:nvSpPr>
      <xdr:spPr>
        <a:xfrm>
          <a:off x="2286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72266</xdr:rowOff>
    </xdr:from>
    <xdr:ext cx="762000" cy="259045"/>
    <xdr:sp macro="" textlink="">
      <xdr:nvSpPr>
        <xdr:cNvPr id="141" name="テキスト ボックス 140"/>
        <xdr:cNvSpPr txBox="1"/>
      </xdr:nvSpPr>
      <xdr:spPr>
        <a:xfrm>
          <a:off x="1955800" y="1104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33867</xdr:rowOff>
    </xdr:from>
    <xdr:to>
      <xdr:col>7</xdr:col>
      <xdr:colOff>31750</xdr:colOff>
      <xdr:row>62</xdr:row>
      <xdr:rowOff>135467</xdr:rowOff>
    </xdr:to>
    <xdr:sp macro="" textlink="">
      <xdr:nvSpPr>
        <xdr:cNvPr id="142" name="フローチャート: 判断 141"/>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120244</xdr:rowOff>
    </xdr:from>
    <xdr:ext cx="762000" cy="259045"/>
    <xdr:sp macro="" textlink="">
      <xdr:nvSpPr>
        <xdr:cNvPr id="143" name="テキスト ボックス 142"/>
        <xdr:cNvSpPr txBox="1"/>
      </xdr:nvSpPr>
      <xdr:spPr>
        <a:xfrm>
          <a:off x="1066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14817</xdr:rowOff>
    </xdr:from>
    <xdr:to>
      <xdr:col>23</xdr:col>
      <xdr:colOff>184150</xdr:colOff>
      <xdr:row>60</xdr:row>
      <xdr:rowOff>116417</xdr:rowOff>
    </xdr:to>
    <xdr:sp macro="" textlink="">
      <xdr:nvSpPr>
        <xdr:cNvPr id="149" name="楕円 148"/>
        <xdr:cNvSpPr/>
      </xdr:nvSpPr>
      <xdr:spPr>
        <a:xfrm>
          <a:off x="49022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31344</xdr:rowOff>
    </xdr:from>
    <xdr:ext cx="762000" cy="259045"/>
    <xdr:sp macro="" textlink="">
      <xdr:nvSpPr>
        <xdr:cNvPr id="150" name="財政構造の弾力性該当値テキスト"/>
        <xdr:cNvSpPr txBox="1"/>
      </xdr:nvSpPr>
      <xdr:spPr>
        <a:xfrm>
          <a:off x="5041900" y="1014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57</xdr:row>
      <xdr:rowOff>140405</xdr:rowOff>
    </xdr:from>
    <xdr:to>
      <xdr:col>19</xdr:col>
      <xdr:colOff>184150</xdr:colOff>
      <xdr:row>58</xdr:row>
      <xdr:rowOff>70555</xdr:rowOff>
    </xdr:to>
    <xdr:sp macro="" textlink="">
      <xdr:nvSpPr>
        <xdr:cNvPr id="151" name="楕円 150"/>
        <xdr:cNvSpPr/>
      </xdr:nvSpPr>
      <xdr:spPr>
        <a:xfrm>
          <a:off x="4064000" y="991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80732</xdr:rowOff>
    </xdr:from>
    <xdr:ext cx="736600" cy="259045"/>
    <xdr:sp macro="" textlink="">
      <xdr:nvSpPr>
        <xdr:cNvPr id="152" name="テキスト ボックス 151"/>
        <xdr:cNvSpPr txBox="1"/>
      </xdr:nvSpPr>
      <xdr:spPr>
        <a:xfrm>
          <a:off x="3733800" y="9681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38805</xdr:rowOff>
    </xdr:from>
    <xdr:to>
      <xdr:col>15</xdr:col>
      <xdr:colOff>133350</xdr:colOff>
      <xdr:row>59</xdr:row>
      <xdr:rowOff>140405</xdr:rowOff>
    </xdr:to>
    <xdr:sp macro="" textlink="">
      <xdr:nvSpPr>
        <xdr:cNvPr id="153" name="楕円 152"/>
        <xdr:cNvSpPr/>
      </xdr:nvSpPr>
      <xdr:spPr>
        <a:xfrm>
          <a:off x="3175000" y="1015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150582</xdr:rowOff>
    </xdr:from>
    <xdr:ext cx="762000" cy="259045"/>
    <xdr:sp macro="" textlink="">
      <xdr:nvSpPr>
        <xdr:cNvPr id="154" name="テキスト ボックス 153"/>
        <xdr:cNvSpPr txBox="1"/>
      </xdr:nvSpPr>
      <xdr:spPr>
        <a:xfrm>
          <a:off x="2844800" y="992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55033</xdr:rowOff>
    </xdr:from>
    <xdr:to>
      <xdr:col>11</xdr:col>
      <xdr:colOff>82550</xdr:colOff>
      <xdr:row>60</xdr:row>
      <xdr:rowOff>156633</xdr:rowOff>
    </xdr:to>
    <xdr:sp macro="" textlink="">
      <xdr:nvSpPr>
        <xdr:cNvPr id="155" name="楕円 154"/>
        <xdr:cNvSpPr/>
      </xdr:nvSpPr>
      <xdr:spPr>
        <a:xfrm>
          <a:off x="2286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166810</xdr:rowOff>
    </xdr:from>
    <xdr:ext cx="762000" cy="259045"/>
    <xdr:sp macro="" textlink="">
      <xdr:nvSpPr>
        <xdr:cNvPr id="156" name="テキスト ボックス 155"/>
        <xdr:cNvSpPr txBox="1"/>
      </xdr:nvSpPr>
      <xdr:spPr>
        <a:xfrm>
          <a:off x="1955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35983</xdr:rowOff>
    </xdr:from>
    <xdr:to>
      <xdr:col>7</xdr:col>
      <xdr:colOff>31750</xdr:colOff>
      <xdr:row>58</xdr:row>
      <xdr:rowOff>137583</xdr:rowOff>
    </xdr:to>
    <xdr:sp macro="" textlink="">
      <xdr:nvSpPr>
        <xdr:cNvPr id="157" name="楕円 156"/>
        <xdr:cNvSpPr/>
      </xdr:nvSpPr>
      <xdr:spPr>
        <a:xfrm>
          <a:off x="1397000" y="998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147760</xdr:rowOff>
    </xdr:from>
    <xdr:ext cx="762000" cy="259045"/>
    <xdr:sp macro="" textlink="">
      <xdr:nvSpPr>
        <xdr:cNvPr id="158" name="テキスト ボックス 157"/>
        <xdr:cNvSpPr txBox="1"/>
      </xdr:nvSpPr>
      <xdr:spPr>
        <a:xfrm>
          <a:off x="1066800" y="974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[150,288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定員適正化計画の着実な実施及び行政の効率化の推進により、継続して類似団体平均を下回っている。令和元年度は、ふるさと納税事業委託の前年比</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億円増などにより、物件費が前年度比</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億円増となったことにより、全国平均は上回った。</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月に策定した新定員適正化計画に基づき、平成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年度までの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年間で職員定数</a:t>
          </a:r>
          <a:r>
            <a:rPr kumimoji="1" lang="en-US" altLang="ja-JP" sz="1300">
              <a:latin typeface="ＭＳ Ｐゴシック" panose="020B0600070205080204" pitchFamily="50" charset="-128"/>
              <a:ea typeface="ＭＳ Ｐゴシック" panose="020B0600070205080204" pitchFamily="50" charset="-128"/>
            </a:rPr>
            <a:t>330</a:t>
          </a:r>
          <a:r>
            <a:rPr kumimoji="1" lang="ja-JP" altLang="en-US" sz="1300">
              <a:latin typeface="ＭＳ Ｐゴシック" panose="020B0600070205080204" pitchFamily="50" charset="-128"/>
              <a:ea typeface="ＭＳ Ｐゴシック" panose="020B0600070205080204" pitchFamily="50" charset="-128"/>
            </a:rPr>
            <a:t>人の削減を進めており、引き続き人件費及び物件費の削減に努める。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144504</xdr:rowOff>
    </xdr:from>
    <xdr:to>
      <xdr:col>23</xdr:col>
      <xdr:colOff>133350</xdr:colOff>
      <xdr:row>88</xdr:row>
      <xdr:rowOff>160444</xdr:rowOff>
    </xdr:to>
    <xdr:cxnSp macro="">
      <xdr:nvCxnSpPr>
        <xdr:cNvPr id="188" name="直線コネクタ 187"/>
        <xdr:cNvCxnSpPr/>
      </xdr:nvCxnSpPr>
      <xdr:spPr>
        <a:xfrm flipV="1">
          <a:off x="4953000" y="14546304"/>
          <a:ext cx="0" cy="7017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132521</xdr:rowOff>
    </xdr:from>
    <xdr:ext cx="762000" cy="259045"/>
    <xdr:sp macro="" textlink="">
      <xdr:nvSpPr>
        <xdr:cNvPr id="189" name="人件費・物件費等の状況最小値テキスト"/>
        <xdr:cNvSpPr txBox="1"/>
      </xdr:nvSpPr>
      <xdr:spPr>
        <a:xfrm>
          <a:off x="5041900" y="1522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160444</xdr:rowOff>
    </xdr:from>
    <xdr:to>
      <xdr:col>24</xdr:col>
      <xdr:colOff>12700</xdr:colOff>
      <xdr:row>88</xdr:row>
      <xdr:rowOff>160444</xdr:rowOff>
    </xdr:to>
    <xdr:cxnSp macro="">
      <xdr:nvCxnSpPr>
        <xdr:cNvPr id="190" name="直線コネクタ 189"/>
        <xdr:cNvCxnSpPr/>
      </xdr:nvCxnSpPr>
      <xdr:spPr>
        <a:xfrm>
          <a:off x="4864100" y="1524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59431</xdr:rowOff>
    </xdr:from>
    <xdr:ext cx="762000" cy="259045"/>
    <xdr:sp macro="" textlink="">
      <xdr:nvSpPr>
        <xdr:cNvPr id="191" name="人件費・物件費等の状況最大値テキスト"/>
        <xdr:cNvSpPr txBox="1"/>
      </xdr:nvSpPr>
      <xdr:spPr>
        <a:xfrm>
          <a:off x="5041900" y="142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144504</xdr:rowOff>
    </xdr:from>
    <xdr:to>
      <xdr:col>24</xdr:col>
      <xdr:colOff>12700</xdr:colOff>
      <xdr:row>84</xdr:row>
      <xdr:rowOff>144504</xdr:rowOff>
    </xdr:to>
    <xdr:cxnSp macro="">
      <xdr:nvCxnSpPr>
        <xdr:cNvPr id="192" name="直線コネクタ 191"/>
        <xdr:cNvCxnSpPr/>
      </xdr:nvCxnSpPr>
      <xdr:spPr>
        <a:xfrm>
          <a:off x="4864100" y="145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28003</xdr:rowOff>
    </xdr:from>
    <xdr:to>
      <xdr:col>23</xdr:col>
      <xdr:colOff>133350</xdr:colOff>
      <xdr:row>86</xdr:row>
      <xdr:rowOff>67174</xdr:rowOff>
    </xdr:to>
    <xdr:cxnSp macro="">
      <xdr:nvCxnSpPr>
        <xdr:cNvPr id="193" name="直線コネクタ 192"/>
        <xdr:cNvCxnSpPr/>
      </xdr:nvCxnSpPr>
      <xdr:spPr>
        <a:xfrm>
          <a:off x="4114800" y="14772703"/>
          <a:ext cx="838200" cy="3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86</xdr:row>
      <xdr:rowOff>42522</xdr:rowOff>
    </xdr:from>
    <xdr:ext cx="762000" cy="259045"/>
    <xdr:sp macro="" textlink="">
      <xdr:nvSpPr>
        <xdr:cNvPr id="194" name="人件費・物件費等の状況平均値テキスト"/>
        <xdr:cNvSpPr txBox="1"/>
      </xdr:nvSpPr>
      <xdr:spPr>
        <a:xfrm>
          <a:off x="5041900" y="14787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70445</xdr:rowOff>
    </xdr:from>
    <xdr:to>
      <xdr:col>23</xdr:col>
      <xdr:colOff>184150</xdr:colOff>
      <xdr:row>87</xdr:row>
      <xdr:rowOff>595</xdr:rowOff>
    </xdr:to>
    <xdr:sp macro="" textlink="">
      <xdr:nvSpPr>
        <xdr:cNvPr id="195" name="フローチャート: 判断 194"/>
        <xdr:cNvSpPr/>
      </xdr:nvSpPr>
      <xdr:spPr>
        <a:xfrm>
          <a:off x="4902200" y="1481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28003</xdr:rowOff>
    </xdr:from>
    <xdr:to>
      <xdr:col>19</xdr:col>
      <xdr:colOff>133350</xdr:colOff>
      <xdr:row>86</xdr:row>
      <xdr:rowOff>39928</xdr:rowOff>
    </xdr:to>
    <xdr:cxnSp macro="">
      <xdr:nvCxnSpPr>
        <xdr:cNvPr id="196" name="直線コネクタ 195"/>
        <xdr:cNvCxnSpPr/>
      </xdr:nvCxnSpPr>
      <xdr:spPr>
        <a:xfrm flipV="1">
          <a:off x="3225800" y="14772703"/>
          <a:ext cx="889000" cy="1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86</xdr:row>
      <xdr:rowOff>24719</xdr:rowOff>
    </xdr:from>
    <xdr:to>
      <xdr:col>19</xdr:col>
      <xdr:colOff>184150</xdr:colOff>
      <xdr:row>86</xdr:row>
      <xdr:rowOff>126319</xdr:rowOff>
    </xdr:to>
    <xdr:sp macro="" textlink="">
      <xdr:nvSpPr>
        <xdr:cNvPr id="197" name="フローチャート: 判断 196"/>
        <xdr:cNvSpPr/>
      </xdr:nvSpPr>
      <xdr:spPr>
        <a:xfrm>
          <a:off x="4064000" y="1476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111096</xdr:rowOff>
    </xdr:from>
    <xdr:ext cx="736600" cy="259045"/>
    <xdr:sp macro="" textlink="">
      <xdr:nvSpPr>
        <xdr:cNvPr id="198" name="テキスト ボックス 197"/>
        <xdr:cNvSpPr txBox="1"/>
      </xdr:nvSpPr>
      <xdr:spPr>
        <a:xfrm>
          <a:off x="3733800" y="14855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120092</xdr:rowOff>
    </xdr:from>
    <xdr:to>
      <xdr:col>15</xdr:col>
      <xdr:colOff>82550</xdr:colOff>
      <xdr:row>86</xdr:row>
      <xdr:rowOff>39928</xdr:rowOff>
    </xdr:to>
    <xdr:cxnSp macro="">
      <xdr:nvCxnSpPr>
        <xdr:cNvPr id="199" name="直線コネクタ 198"/>
        <xdr:cNvCxnSpPr/>
      </xdr:nvCxnSpPr>
      <xdr:spPr>
        <a:xfrm>
          <a:off x="2336800" y="14007542"/>
          <a:ext cx="889000" cy="77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86</xdr:row>
      <xdr:rowOff>23915</xdr:rowOff>
    </xdr:from>
    <xdr:to>
      <xdr:col>15</xdr:col>
      <xdr:colOff>133350</xdr:colOff>
      <xdr:row>86</xdr:row>
      <xdr:rowOff>125515</xdr:rowOff>
    </xdr:to>
    <xdr:sp macro="" textlink="">
      <xdr:nvSpPr>
        <xdr:cNvPr id="200" name="フローチャート: 判断 199"/>
        <xdr:cNvSpPr/>
      </xdr:nvSpPr>
      <xdr:spPr>
        <a:xfrm>
          <a:off x="3175000" y="1476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110292</xdr:rowOff>
    </xdr:from>
    <xdr:ext cx="762000" cy="259045"/>
    <xdr:sp macro="" textlink="">
      <xdr:nvSpPr>
        <xdr:cNvPr id="201" name="テキスト ボックス 200"/>
        <xdr:cNvSpPr txBox="1"/>
      </xdr:nvSpPr>
      <xdr:spPr>
        <a:xfrm>
          <a:off x="2844800" y="14854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73822</xdr:rowOff>
    </xdr:from>
    <xdr:to>
      <xdr:col>11</xdr:col>
      <xdr:colOff>31750</xdr:colOff>
      <xdr:row>81</xdr:row>
      <xdr:rowOff>120092</xdr:rowOff>
    </xdr:to>
    <xdr:cxnSp macro="">
      <xdr:nvCxnSpPr>
        <xdr:cNvPr id="202" name="直線コネクタ 201"/>
        <xdr:cNvCxnSpPr/>
      </xdr:nvCxnSpPr>
      <xdr:spPr>
        <a:xfrm>
          <a:off x="1447800" y="13961272"/>
          <a:ext cx="889000" cy="4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116726</xdr:rowOff>
    </xdr:from>
    <xdr:to>
      <xdr:col>11</xdr:col>
      <xdr:colOff>82550</xdr:colOff>
      <xdr:row>82</xdr:row>
      <xdr:rowOff>46876</xdr:rowOff>
    </xdr:to>
    <xdr:sp macro="" textlink="">
      <xdr:nvSpPr>
        <xdr:cNvPr id="203" name="フローチャート: 判断 202"/>
        <xdr:cNvSpPr/>
      </xdr:nvSpPr>
      <xdr:spPr>
        <a:xfrm>
          <a:off x="2286000" y="1400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31653</xdr:rowOff>
    </xdr:from>
    <xdr:ext cx="762000" cy="259045"/>
    <xdr:sp macro="" textlink="">
      <xdr:nvSpPr>
        <xdr:cNvPr id="204" name="テキスト ボックス 203"/>
        <xdr:cNvSpPr txBox="1"/>
      </xdr:nvSpPr>
      <xdr:spPr>
        <a:xfrm>
          <a:off x="1955800" y="1409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86624</xdr:rowOff>
    </xdr:from>
    <xdr:to>
      <xdr:col>7</xdr:col>
      <xdr:colOff>31750</xdr:colOff>
      <xdr:row>82</xdr:row>
      <xdr:rowOff>16774</xdr:rowOff>
    </xdr:to>
    <xdr:sp macro="" textlink="">
      <xdr:nvSpPr>
        <xdr:cNvPr id="205" name="フローチャート: 判断 204"/>
        <xdr:cNvSpPr/>
      </xdr:nvSpPr>
      <xdr:spPr>
        <a:xfrm>
          <a:off x="1397000" y="1397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1551</xdr:rowOff>
    </xdr:from>
    <xdr:ext cx="762000" cy="259045"/>
    <xdr:sp macro="" textlink="">
      <xdr:nvSpPr>
        <xdr:cNvPr id="206" name="テキスト ボックス 205"/>
        <xdr:cNvSpPr txBox="1"/>
      </xdr:nvSpPr>
      <xdr:spPr>
        <a:xfrm>
          <a:off x="1066800" y="14060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16374</xdr:rowOff>
    </xdr:from>
    <xdr:to>
      <xdr:col>23</xdr:col>
      <xdr:colOff>184150</xdr:colOff>
      <xdr:row>86</xdr:row>
      <xdr:rowOff>117974</xdr:rowOff>
    </xdr:to>
    <xdr:sp macro="" textlink="">
      <xdr:nvSpPr>
        <xdr:cNvPr id="212" name="楕円 211"/>
        <xdr:cNvSpPr/>
      </xdr:nvSpPr>
      <xdr:spPr>
        <a:xfrm>
          <a:off x="4902200" y="1476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32901</xdr:rowOff>
    </xdr:from>
    <xdr:ext cx="762000" cy="259045"/>
    <xdr:sp macro="" textlink="">
      <xdr:nvSpPr>
        <xdr:cNvPr id="213" name="人件費・物件費等の状況該当値テキスト"/>
        <xdr:cNvSpPr txBox="1"/>
      </xdr:nvSpPr>
      <xdr:spPr>
        <a:xfrm>
          <a:off x="5041900" y="1460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148653</xdr:rowOff>
    </xdr:from>
    <xdr:to>
      <xdr:col>19</xdr:col>
      <xdr:colOff>184150</xdr:colOff>
      <xdr:row>86</xdr:row>
      <xdr:rowOff>78803</xdr:rowOff>
    </xdr:to>
    <xdr:sp macro="" textlink="">
      <xdr:nvSpPr>
        <xdr:cNvPr id="214" name="楕円 213"/>
        <xdr:cNvSpPr/>
      </xdr:nvSpPr>
      <xdr:spPr>
        <a:xfrm>
          <a:off x="4064000" y="1472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88980</xdr:rowOff>
    </xdr:from>
    <xdr:ext cx="736600" cy="259045"/>
    <xdr:sp macro="" textlink="">
      <xdr:nvSpPr>
        <xdr:cNvPr id="215" name="テキスト ボックス 214"/>
        <xdr:cNvSpPr txBox="1"/>
      </xdr:nvSpPr>
      <xdr:spPr>
        <a:xfrm>
          <a:off x="3733800" y="14490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160578</xdr:rowOff>
    </xdr:from>
    <xdr:to>
      <xdr:col>15</xdr:col>
      <xdr:colOff>133350</xdr:colOff>
      <xdr:row>86</xdr:row>
      <xdr:rowOff>90728</xdr:rowOff>
    </xdr:to>
    <xdr:sp macro="" textlink="">
      <xdr:nvSpPr>
        <xdr:cNvPr id="216" name="楕円 215"/>
        <xdr:cNvSpPr/>
      </xdr:nvSpPr>
      <xdr:spPr>
        <a:xfrm>
          <a:off x="3175000" y="1473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100905</xdr:rowOff>
    </xdr:from>
    <xdr:ext cx="762000" cy="259045"/>
    <xdr:sp macro="" textlink="">
      <xdr:nvSpPr>
        <xdr:cNvPr id="217" name="テキスト ボックス 216"/>
        <xdr:cNvSpPr txBox="1"/>
      </xdr:nvSpPr>
      <xdr:spPr>
        <a:xfrm>
          <a:off x="2844800" y="1450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69292</xdr:rowOff>
    </xdr:from>
    <xdr:to>
      <xdr:col>11</xdr:col>
      <xdr:colOff>82550</xdr:colOff>
      <xdr:row>81</xdr:row>
      <xdr:rowOff>170892</xdr:rowOff>
    </xdr:to>
    <xdr:sp macro="" textlink="">
      <xdr:nvSpPr>
        <xdr:cNvPr id="218" name="楕円 217"/>
        <xdr:cNvSpPr/>
      </xdr:nvSpPr>
      <xdr:spPr>
        <a:xfrm>
          <a:off x="2286000" y="1395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9619</xdr:rowOff>
    </xdr:from>
    <xdr:ext cx="762000" cy="259045"/>
    <xdr:sp macro="" textlink="">
      <xdr:nvSpPr>
        <xdr:cNvPr id="219" name="テキスト ボックス 218"/>
        <xdr:cNvSpPr txBox="1"/>
      </xdr:nvSpPr>
      <xdr:spPr>
        <a:xfrm>
          <a:off x="1955800" y="13725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23022</xdr:rowOff>
    </xdr:from>
    <xdr:to>
      <xdr:col>7</xdr:col>
      <xdr:colOff>31750</xdr:colOff>
      <xdr:row>81</xdr:row>
      <xdr:rowOff>124622</xdr:rowOff>
    </xdr:to>
    <xdr:sp macro="" textlink="">
      <xdr:nvSpPr>
        <xdr:cNvPr id="220" name="楕円 219"/>
        <xdr:cNvSpPr/>
      </xdr:nvSpPr>
      <xdr:spPr>
        <a:xfrm>
          <a:off x="1397000" y="1391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134799</xdr:rowOff>
    </xdr:from>
    <xdr:ext cx="762000" cy="259045"/>
    <xdr:sp macro="" textlink="">
      <xdr:nvSpPr>
        <xdr:cNvPr id="221" name="テキスト ボックス 220"/>
        <xdr:cNvSpPr txBox="1"/>
      </xdr:nvSpPr>
      <xdr:spPr>
        <a:xfrm>
          <a:off x="1066800" y="1367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類似団体の中では低水準である。職員給与については、人事委員会勧告に基づき給与改定を行うことで、地域民間給与との均衡を図り、常に適正化に努めている。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53975</xdr:rowOff>
    </xdr:from>
    <xdr:to>
      <xdr:col>81</xdr:col>
      <xdr:colOff>44450</xdr:colOff>
      <xdr:row>88</xdr:row>
      <xdr:rowOff>40216</xdr:rowOff>
    </xdr:to>
    <xdr:cxnSp macro="">
      <xdr:nvCxnSpPr>
        <xdr:cNvPr id="250" name="直線コネクタ 249"/>
        <xdr:cNvCxnSpPr/>
      </xdr:nvCxnSpPr>
      <xdr:spPr>
        <a:xfrm flipV="1">
          <a:off x="17018000" y="13941425"/>
          <a:ext cx="0" cy="1186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1"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2" name="直線コネクタ 251"/>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140352</xdr:rowOff>
    </xdr:from>
    <xdr:ext cx="762000" cy="259045"/>
    <xdr:sp macro="" textlink="">
      <xdr:nvSpPr>
        <xdr:cNvPr id="253" name="給与水準   （国との比較）最大値テキスト"/>
        <xdr:cNvSpPr txBox="1"/>
      </xdr:nvSpPr>
      <xdr:spPr>
        <a:xfrm>
          <a:off x="17106900" y="1368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53975</xdr:rowOff>
    </xdr:from>
    <xdr:to>
      <xdr:col>81</xdr:col>
      <xdr:colOff>133350</xdr:colOff>
      <xdr:row>81</xdr:row>
      <xdr:rowOff>53975</xdr:rowOff>
    </xdr:to>
    <xdr:cxnSp macro="">
      <xdr:nvCxnSpPr>
        <xdr:cNvPr id="254" name="直線コネクタ 253"/>
        <xdr:cNvCxnSpPr/>
      </xdr:nvCxnSpPr>
      <xdr:spPr>
        <a:xfrm>
          <a:off x="16929100" y="1394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71966</xdr:rowOff>
    </xdr:to>
    <xdr:cxnSp macro="">
      <xdr:nvCxnSpPr>
        <xdr:cNvPr id="255" name="直線コネクタ 254"/>
        <xdr:cNvCxnSpPr/>
      </xdr:nvCxnSpPr>
      <xdr:spPr>
        <a:xfrm>
          <a:off x="16179800" y="1460500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6"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31750</xdr:rowOff>
    </xdr:to>
    <xdr:cxnSp macro="">
      <xdr:nvCxnSpPr>
        <xdr:cNvPr id="258" name="直線コネクタ 257"/>
        <xdr:cNvCxnSpPr/>
      </xdr:nvCxnSpPr>
      <xdr:spPr>
        <a:xfrm>
          <a:off x="152908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59" name="フローチャート: 判断 258"/>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0" name="テキスト ボックス 259"/>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122766</xdr:rowOff>
    </xdr:from>
    <xdr:to>
      <xdr:col>72</xdr:col>
      <xdr:colOff>203200</xdr:colOff>
      <xdr:row>85</xdr:row>
      <xdr:rowOff>31750</xdr:rowOff>
    </xdr:to>
    <xdr:cxnSp macro="">
      <xdr:nvCxnSpPr>
        <xdr:cNvPr id="261" name="直線コネクタ 260"/>
        <xdr:cNvCxnSpPr/>
      </xdr:nvCxnSpPr>
      <xdr:spPr>
        <a:xfrm>
          <a:off x="14401800" y="1452456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41275</xdr:rowOff>
    </xdr:from>
    <xdr:to>
      <xdr:col>73</xdr:col>
      <xdr:colOff>44450</xdr:colOff>
      <xdr:row>85</xdr:row>
      <xdr:rowOff>142875</xdr:rowOff>
    </xdr:to>
    <xdr:sp macro="" textlink="">
      <xdr:nvSpPr>
        <xdr:cNvPr id="262" name="フローチャート: 判断 261"/>
        <xdr:cNvSpPr/>
      </xdr:nvSpPr>
      <xdr:spPr>
        <a:xfrm>
          <a:off x="15240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127652</xdr:rowOff>
    </xdr:from>
    <xdr:ext cx="762000" cy="259045"/>
    <xdr:sp macro="" textlink="">
      <xdr:nvSpPr>
        <xdr:cNvPr id="263" name="テキスト ボックス 262"/>
        <xdr:cNvSpPr txBox="1"/>
      </xdr:nvSpPr>
      <xdr:spPr>
        <a:xfrm>
          <a:off x="149098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62441</xdr:rowOff>
    </xdr:from>
    <xdr:to>
      <xdr:col>68</xdr:col>
      <xdr:colOff>152400</xdr:colOff>
      <xdr:row>84</xdr:row>
      <xdr:rowOff>122766</xdr:rowOff>
    </xdr:to>
    <xdr:cxnSp macro="">
      <xdr:nvCxnSpPr>
        <xdr:cNvPr id="264" name="直線コネクタ 263"/>
        <xdr:cNvCxnSpPr/>
      </xdr:nvCxnSpPr>
      <xdr:spPr>
        <a:xfrm>
          <a:off x="13512800" y="1446424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65" name="フローチャート: 判断 264"/>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47218</xdr:rowOff>
    </xdr:from>
    <xdr:ext cx="762000" cy="259045"/>
    <xdr:sp macro="" textlink="">
      <xdr:nvSpPr>
        <xdr:cNvPr id="266" name="テキスト ボックス 265"/>
        <xdr:cNvSpPr txBox="1"/>
      </xdr:nvSpPr>
      <xdr:spPr>
        <a:xfrm>
          <a:off x="14020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87436</xdr:rowOff>
    </xdr:from>
    <xdr:ext cx="762000" cy="259045"/>
    <xdr:sp macro="" textlink="">
      <xdr:nvSpPr>
        <xdr:cNvPr id="268" name="テキスト ボックス 267"/>
        <xdr:cNvSpPr txBox="1"/>
      </xdr:nvSpPr>
      <xdr:spPr>
        <a:xfrm>
          <a:off x="13131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74" name="楕円 273"/>
        <xdr:cNvSpPr/>
      </xdr:nvSpPr>
      <xdr:spPr>
        <a:xfrm>
          <a:off x="169672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164693</xdr:rowOff>
    </xdr:from>
    <xdr:ext cx="762000" cy="259045"/>
    <xdr:sp macro="" textlink="">
      <xdr:nvSpPr>
        <xdr:cNvPr id="275" name="給与水準   （国との比較）該当値テキスト"/>
        <xdr:cNvSpPr txBox="1"/>
      </xdr:nvSpPr>
      <xdr:spPr>
        <a:xfrm>
          <a:off x="17106900" y="145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6" name="楕円 275"/>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77" name="テキスト ボックス 276"/>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78" name="楕円 277"/>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79" name="テキスト ボックス 278"/>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71966</xdr:rowOff>
    </xdr:from>
    <xdr:to>
      <xdr:col>68</xdr:col>
      <xdr:colOff>203200</xdr:colOff>
      <xdr:row>85</xdr:row>
      <xdr:rowOff>2116</xdr:rowOff>
    </xdr:to>
    <xdr:sp macro="" textlink="">
      <xdr:nvSpPr>
        <xdr:cNvPr id="280" name="楕円 279"/>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12293</xdr:rowOff>
    </xdr:from>
    <xdr:ext cx="762000" cy="259045"/>
    <xdr:sp macro="" textlink="">
      <xdr:nvSpPr>
        <xdr:cNvPr id="281" name="テキスト ボックス 280"/>
        <xdr:cNvSpPr txBox="1"/>
      </xdr:nvSpPr>
      <xdr:spPr>
        <a:xfrm>
          <a:off x="14020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11641</xdr:rowOff>
    </xdr:from>
    <xdr:to>
      <xdr:col>64</xdr:col>
      <xdr:colOff>152400</xdr:colOff>
      <xdr:row>84</xdr:row>
      <xdr:rowOff>113241</xdr:rowOff>
    </xdr:to>
    <xdr:sp macro="" textlink="">
      <xdr:nvSpPr>
        <xdr:cNvPr id="282" name="楕円 281"/>
        <xdr:cNvSpPr/>
      </xdr:nvSpPr>
      <xdr:spPr>
        <a:xfrm>
          <a:off x="134620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123418</xdr:rowOff>
    </xdr:from>
    <xdr:ext cx="762000" cy="259045"/>
    <xdr:sp macro="" textlink="">
      <xdr:nvSpPr>
        <xdr:cNvPr id="283" name="テキスト ボックス 282"/>
        <xdr:cNvSpPr txBox="1"/>
      </xdr:nvSpPr>
      <xdr:spPr>
        <a:xfrm>
          <a:off x="13131800" y="1418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月より県費負担教職員の給与等の負担、定数の決定等に係る事務・権限が政令指定都市へ移譲されたことに伴い、平成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年度は教育公務員数が前年度比</a:t>
          </a:r>
          <a:r>
            <a:rPr kumimoji="1" lang="en-US" altLang="ja-JP" sz="1300">
              <a:latin typeface="ＭＳ Ｐゴシック" panose="020B0600070205080204" pitchFamily="50" charset="-128"/>
              <a:ea typeface="ＭＳ Ｐゴシック" panose="020B0600070205080204" pitchFamily="50" charset="-128"/>
            </a:rPr>
            <a:t>3,426</a:t>
          </a:r>
          <a:r>
            <a:rPr kumimoji="1" lang="ja-JP" altLang="en-US" sz="1300">
              <a:latin typeface="ＭＳ Ｐゴシック" panose="020B0600070205080204" pitchFamily="50" charset="-128"/>
              <a:ea typeface="ＭＳ Ｐゴシック" panose="020B0600070205080204" pitchFamily="50" charset="-128"/>
            </a:rPr>
            <a:t>人の増となった。令和元年度は、人口千人当たり職員数は前年度比</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人増の</a:t>
          </a:r>
          <a:r>
            <a:rPr kumimoji="1" lang="en-US" altLang="ja-JP" sz="1300">
              <a:latin typeface="ＭＳ Ｐゴシック" panose="020B0600070205080204" pitchFamily="50" charset="-128"/>
              <a:ea typeface="ＭＳ Ｐゴシック" panose="020B0600070205080204" pitchFamily="50" charset="-128"/>
            </a:rPr>
            <a:t>10.38</a:t>
          </a:r>
          <a:r>
            <a:rPr kumimoji="1" lang="ja-JP" altLang="en-US" sz="1300">
              <a:latin typeface="ＭＳ Ｐゴシック" panose="020B0600070205080204" pitchFamily="50" charset="-128"/>
              <a:ea typeface="ＭＳ Ｐゴシック" panose="020B0600070205080204" pitchFamily="50" charset="-128"/>
            </a:rPr>
            <a:t>人となった。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月の合併以降、定員適正化計画に基づき、事務の簡素化、集約化やアウトソーソングの活用などに積極的に取り組んでいる。今後も人口減少や超高齢化といった厳しい社会情勢に対応するため、平成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月に策定した新定員適正化計画に基づき、適切な人員管理に努める。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63</xdr:row>
      <xdr:rowOff>136017</xdr:rowOff>
    </xdr:from>
    <xdr:to>
      <xdr:col>81</xdr:col>
      <xdr:colOff>44450</xdr:colOff>
      <xdr:row>67</xdr:row>
      <xdr:rowOff>19685</xdr:rowOff>
    </xdr:to>
    <xdr:cxnSp macro="">
      <xdr:nvCxnSpPr>
        <xdr:cNvPr id="311" name="直線コネクタ 310"/>
        <xdr:cNvCxnSpPr/>
      </xdr:nvCxnSpPr>
      <xdr:spPr>
        <a:xfrm flipV="1">
          <a:off x="17018000" y="10937367"/>
          <a:ext cx="0" cy="5694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163212</xdr:rowOff>
    </xdr:from>
    <xdr:ext cx="762000" cy="259045"/>
    <xdr:sp macro="" textlink="">
      <xdr:nvSpPr>
        <xdr:cNvPr id="312" name="定員管理の状況最小値テキスト"/>
        <xdr:cNvSpPr txBox="1"/>
      </xdr:nvSpPr>
      <xdr:spPr>
        <a:xfrm>
          <a:off x="17106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19685</xdr:rowOff>
    </xdr:from>
    <xdr:to>
      <xdr:col>81</xdr:col>
      <xdr:colOff>133350</xdr:colOff>
      <xdr:row>67</xdr:row>
      <xdr:rowOff>19685</xdr:rowOff>
    </xdr:to>
    <xdr:cxnSp macro="">
      <xdr:nvCxnSpPr>
        <xdr:cNvPr id="313" name="直線コネクタ 312"/>
        <xdr:cNvCxnSpPr/>
      </xdr:nvCxnSpPr>
      <xdr:spPr>
        <a:xfrm>
          <a:off x="16929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50944</xdr:rowOff>
    </xdr:from>
    <xdr:ext cx="762000" cy="259045"/>
    <xdr:sp macro="" textlink="">
      <xdr:nvSpPr>
        <xdr:cNvPr id="314" name="定員管理の状況最大値テキスト"/>
        <xdr:cNvSpPr txBox="1"/>
      </xdr:nvSpPr>
      <xdr:spPr>
        <a:xfrm>
          <a:off x="17106900" y="10680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63</xdr:row>
      <xdr:rowOff>136017</xdr:rowOff>
    </xdr:from>
    <xdr:to>
      <xdr:col>81</xdr:col>
      <xdr:colOff>133350</xdr:colOff>
      <xdr:row>63</xdr:row>
      <xdr:rowOff>136017</xdr:rowOff>
    </xdr:to>
    <xdr:cxnSp macro="">
      <xdr:nvCxnSpPr>
        <xdr:cNvPr id="315" name="直線コネクタ 314"/>
        <xdr:cNvCxnSpPr/>
      </xdr:nvCxnSpPr>
      <xdr:spPr>
        <a:xfrm>
          <a:off x="16929100" y="10937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152781</xdr:rowOff>
    </xdr:from>
    <xdr:to>
      <xdr:col>81</xdr:col>
      <xdr:colOff>44450</xdr:colOff>
      <xdr:row>64</xdr:row>
      <xdr:rowOff>155194</xdr:rowOff>
    </xdr:to>
    <xdr:cxnSp macro="">
      <xdr:nvCxnSpPr>
        <xdr:cNvPr id="316" name="直線コネクタ 315"/>
        <xdr:cNvCxnSpPr/>
      </xdr:nvCxnSpPr>
      <xdr:spPr>
        <a:xfrm>
          <a:off x="16179800" y="11125581"/>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28084</xdr:rowOff>
    </xdr:from>
    <xdr:ext cx="762000" cy="259045"/>
    <xdr:sp macro="" textlink="">
      <xdr:nvSpPr>
        <xdr:cNvPr id="317" name="定員管理の状況平均値テキスト"/>
        <xdr:cNvSpPr txBox="1"/>
      </xdr:nvSpPr>
      <xdr:spPr>
        <a:xfrm>
          <a:off x="17106900" y="11172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56007</xdr:rowOff>
    </xdr:from>
    <xdr:to>
      <xdr:col>81</xdr:col>
      <xdr:colOff>95250</xdr:colOff>
      <xdr:row>65</xdr:row>
      <xdr:rowOff>157607</xdr:rowOff>
    </xdr:to>
    <xdr:sp macro="" textlink="">
      <xdr:nvSpPr>
        <xdr:cNvPr id="318" name="フローチャート: 判断 317"/>
        <xdr:cNvSpPr/>
      </xdr:nvSpPr>
      <xdr:spPr>
        <a:xfrm>
          <a:off x="16967200" y="1120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152781</xdr:rowOff>
    </xdr:from>
    <xdr:to>
      <xdr:col>77</xdr:col>
      <xdr:colOff>44450</xdr:colOff>
      <xdr:row>64</xdr:row>
      <xdr:rowOff>160020</xdr:rowOff>
    </xdr:to>
    <xdr:cxnSp macro="">
      <xdr:nvCxnSpPr>
        <xdr:cNvPr id="319" name="直線コネクタ 318"/>
        <xdr:cNvCxnSpPr/>
      </xdr:nvCxnSpPr>
      <xdr:spPr>
        <a:xfrm flipV="1">
          <a:off x="15290800" y="11125581"/>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19812</xdr:rowOff>
    </xdr:from>
    <xdr:to>
      <xdr:col>77</xdr:col>
      <xdr:colOff>95250</xdr:colOff>
      <xdr:row>65</xdr:row>
      <xdr:rowOff>121412</xdr:rowOff>
    </xdr:to>
    <xdr:sp macro="" textlink="">
      <xdr:nvSpPr>
        <xdr:cNvPr id="320" name="フローチャート: 判断 319"/>
        <xdr:cNvSpPr/>
      </xdr:nvSpPr>
      <xdr:spPr>
        <a:xfrm>
          <a:off x="16129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106189</xdr:rowOff>
    </xdr:from>
    <xdr:ext cx="736600" cy="259045"/>
    <xdr:sp macro="" textlink="">
      <xdr:nvSpPr>
        <xdr:cNvPr id="321" name="テキスト ボックス 320"/>
        <xdr:cNvSpPr txBox="1"/>
      </xdr:nvSpPr>
      <xdr:spPr>
        <a:xfrm>
          <a:off x="15798800" y="11250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160020</xdr:rowOff>
    </xdr:from>
    <xdr:to>
      <xdr:col>72</xdr:col>
      <xdr:colOff>203200</xdr:colOff>
      <xdr:row>64</xdr:row>
      <xdr:rowOff>160020</xdr:rowOff>
    </xdr:to>
    <xdr:cxnSp macro="">
      <xdr:nvCxnSpPr>
        <xdr:cNvPr id="322" name="直線コネクタ 321"/>
        <xdr:cNvCxnSpPr/>
      </xdr:nvCxnSpPr>
      <xdr:spPr>
        <a:xfrm>
          <a:off x="14401800" y="11132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65</xdr:row>
      <xdr:rowOff>14986</xdr:rowOff>
    </xdr:from>
    <xdr:to>
      <xdr:col>73</xdr:col>
      <xdr:colOff>44450</xdr:colOff>
      <xdr:row>65</xdr:row>
      <xdr:rowOff>116586</xdr:rowOff>
    </xdr:to>
    <xdr:sp macro="" textlink="">
      <xdr:nvSpPr>
        <xdr:cNvPr id="323" name="フローチャート: 判断 322"/>
        <xdr:cNvSpPr/>
      </xdr:nvSpPr>
      <xdr:spPr>
        <a:xfrm>
          <a:off x="15240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101363</xdr:rowOff>
    </xdr:from>
    <xdr:ext cx="762000" cy="259045"/>
    <xdr:sp macro="" textlink="">
      <xdr:nvSpPr>
        <xdr:cNvPr id="324" name="テキスト ボックス 323"/>
        <xdr:cNvSpPr txBox="1"/>
      </xdr:nvSpPr>
      <xdr:spPr>
        <a:xfrm>
          <a:off x="14909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134239</xdr:rowOff>
    </xdr:from>
    <xdr:to>
      <xdr:col>68</xdr:col>
      <xdr:colOff>152400</xdr:colOff>
      <xdr:row>64</xdr:row>
      <xdr:rowOff>160020</xdr:rowOff>
    </xdr:to>
    <xdr:cxnSp macro="">
      <xdr:nvCxnSpPr>
        <xdr:cNvPr id="325" name="直線コネクタ 324"/>
        <xdr:cNvCxnSpPr/>
      </xdr:nvCxnSpPr>
      <xdr:spPr>
        <a:xfrm>
          <a:off x="13512800" y="10078339"/>
          <a:ext cx="889000" cy="105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65</xdr:row>
      <xdr:rowOff>22225</xdr:rowOff>
    </xdr:from>
    <xdr:to>
      <xdr:col>68</xdr:col>
      <xdr:colOff>203200</xdr:colOff>
      <xdr:row>65</xdr:row>
      <xdr:rowOff>123825</xdr:rowOff>
    </xdr:to>
    <xdr:sp macro="" textlink="">
      <xdr:nvSpPr>
        <xdr:cNvPr id="326" name="フローチャート: 判断 325"/>
        <xdr:cNvSpPr/>
      </xdr:nvSpPr>
      <xdr:spPr>
        <a:xfrm>
          <a:off x="14351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108602</xdr:rowOff>
    </xdr:from>
    <xdr:ext cx="762000" cy="259045"/>
    <xdr:sp macro="" textlink="">
      <xdr:nvSpPr>
        <xdr:cNvPr id="327" name="テキスト ボックス 326"/>
        <xdr:cNvSpPr txBox="1"/>
      </xdr:nvSpPr>
      <xdr:spPr>
        <a:xfrm>
          <a:off x="14020800" y="1125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35052</xdr:rowOff>
    </xdr:from>
    <xdr:to>
      <xdr:col>64</xdr:col>
      <xdr:colOff>152400</xdr:colOff>
      <xdr:row>59</xdr:row>
      <xdr:rowOff>136652</xdr:rowOff>
    </xdr:to>
    <xdr:sp macro="" textlink="">
      <xdr:nvSpPr>
        <xdr:cNvPr id="328" name="フローチャート: 判断 327"/>
        <xdr:cNvSpPr/>
      </xdr:nvSpPr>
      <xdr:spPr>
        <a:xfrm>
          <a:off x="13462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121429</xdr:rowOff>
    </xdr:from>
    <xdr:ext cx="762000" cy="259045"/>
    <xdr:sp macro="" textlink="">
      <xdr:nvSpPr>
        <xdr:cNvPr id="329" name="テキスト ボックス 328"/>
        <xdr:cNvSpPr txBox="1"/>
      </xdr:nvSpPr>
      <xdr:spPr>
        <a:xfrm>
          <a:off x="13131800" y="1023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104394</xdr:rowOff>
    </xdr:from>
    <xdr:to>
      <xdr:col>81</xdr:col>
      <xdr:colOff>95250</xdr:colOff>
      <xdr:row>65</xdr:row>
      <xdr:rowOff>34544</xdr:rowOff>
    </xdr:to>
    <xdr:sp macro="" textlink="">
      <xdr:nvSpPr>
        <xdr:cNvPr id="335" name="楕円 334"/>
        <xdr:cNvSpPr/>
      </xdr:nvSpPr>
      <xdr:spPr>
        <a:xfrm>
          <a:off x="169672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120921</xdr:rowOff>
    </xdr:from>
    <xdr:ext cx="762000" cy="259045"/>
    <xdr:sp macro="" textlink="">
      <xdr:nvSpPr>
        <xdr:cNvPr id="336" name="定員管理の状況該当値テキスト"/>
        <xdr:cNvSpPr txBox="1"/>
      </xdr:nvSpPr>
      <xdr:spPr>
        <a:xfrm>
          <a:off x="171069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101981</xdr:rowOff>
    </xdr:from>
    <xdr:to>
      <xdr:col>77</xdr:col>
      <xdr:colOff>95250</xdr:colOff>
      <xdr:row>65</xdr:row>
      <xdr:rowOff>32131</xdr:rowOff>
    </xdr:to>
    <xdr:sp macro="" textlink="">
      <xdr:nvSpPr>
        <xdr:cNvPr id="337" name="楕円 336"/>
        <xdr:cNvSpPr/>
      </xdr:nvSpPr>
      <xdr:spPr>
        <a:xfrm>
          <a:off x="16129000" y="1107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42308</xdr:rowOff>
    </xdr:from>
    <xdr:ext cx="736600" cy="259045"/>
    <xdr:sp macro="" textlink="">
      <xdr:nvSpPr>
        <xdr:cNvPr id="338" name="テキスト ボックス 337"/>
        <xdr:cNvSpPr txBox="1"/>
      </xdr:nvSpPr>
      <xdr:spPr>
        <a:xfrm>
          <a:off x="15798800" y="10843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109220</xdr:rowOff>
    </xdr:from>
    <xdr:to>
      <xdr:col>73</xdr:col>
      <xdr:colOff>44450</xdr:colOff>
      <xdr:row>65</xdr:row>
      <xdr:rowOff>39370</xdr:rowOff>
    </xdr:to>
    <xdr:sp macro="" textlink="">
      <xdr:nvSpPr>
        <xdr:cNvPr id="339" name="楕円 338"/>
        <xdr:cNvSpPr/>
      </xdr:nvSpPr>
      <xdr:spPr>
        <a:xfrm>
          <a:off x="15240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49547</xdr:rowOff>
    </xdr:from>
    <xdr:ext cx="762000" cy="259045"/>
    <xdr:sp macro="" textlink="">
      <xdr:nvSpPr>
        <xdr:cNvPr id="340" name="テキスト ボックス 339"/>
        <xdr:cNvSpPr txBox="1"/>
      </xdr:nvSpPr>
      <xdr:spPr>
        <a:xfrm>
          <a:off x="14909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109220</xdr:rowOff>
    </xdr:from>
    <xdr:to>
      <xdr:col>68</xdr:col>
      <xdr:colOff>203200</xdr:colOff>
      <xdr:row>65</xdr:row>
      <xdr:rowOff>39370</xdr:rowOff>
    </xdr:to>
    <xdr:sp macro="" textlink="">
      <xdr:nvSpPr>
        <xdr:cNvPr id="341" name="楕円 340"/>
        <xdr:cNvSpPr/>
      </xdr:nvSpPr>
      <xdr:spPr>
        <a:xfrm>
          <a:off x="14351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49547</xdr:rowOff>
    </xdr:from>
    <xdr:ext cx="762000" cy="259045"/>
    <xdr:sp macro="" textlink="">
      <xdr:nvSpPr>
        <xdr:cNvPr id="342" name="テキスト ボックス 341"/>
        <xdr:cNvSpPr txBox="1"/>
      </xdr:nvSpPr>
      <xdr:spPr>
        <a:xfrm>
          <a:off x="14020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83439</xdr:rowOff>
    </xdr:from>
    <xdr:to>
      <xdr:col>64</xdr:col>
      <xdr:colOff>152400</xdr:colOff>
      <xdr:row>59</xdr:row>
      <xdr:rowOff>13589</xdr:rowOff>
    </xdr:to>
    <xdr:sp macro="" textlink="">
      <xdr:nvSpPr>
        <xdr:cNvPr id="343" name="楕円 342"/>
        <xdr:cNvSpPr/>
      </xdr:nvSpPr>
      <xdr:spPr>
        <a:xfrm>
          <a:off x="13462000" y="1002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23766</xdr:rowOff>
    </xdr:from>
    <xdr:ext cx="762000" cy="259045"/>
    <xdr:sp macro="" textlink="">
      <xdr:nvSpPr>
        <xdr:cNvPr id="344" name="テキスト ボックス 343"/>
        <xdr:cNvSpPr txBox="1"/>
      </xdr:nvSpPr>
      <xdr:spPr>
        <a:xfrm>
          <a:off x="13131800" y="979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類似団体内では中位に位置する。</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カ年平均では、県費負担教職員制度の権限移譲に伴う標準財政規模の増や市債残高の削減等により、前年度比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ポイント改善した。単年度数値（</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％）では、平成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％）に対し</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ポイント改善した。</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0" name="テキスト ボックス 36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2" name="テキスト ボックス 37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59267</xdr:rowOff>
    </xdr:from>
    <xdr:to>
      <xdr:col>81</xdr:col>
      <xdr:colOff>44450</xdr:colOff>
      <xdr:row>43</xdr:row>
      <xdr:rowOff>135467</xdr:rowOff>
    </xdr:to>
    <xdr:cxnSp macro="">
      <xdr:nvCxnSpPr>
        <xdr:cNvPr id="374" name="直線コネクタ 373"/>
        <xdr:cNvCxnSpPr/>
      </xdr:nvCxnSpPr>
      <xdr:spPr>
        <a:xfrm flipV="1">
          <a:off x="17018000" y="60600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107544</xdr:rowOff>
    </xdr:from>
    <xdr:ext cx="762000" cy="259045"/>
    <xdr:sp macro="" textlink="">
      <xdr:nvSpPr>
        <xdr:cNvPr id="375" name="公債費負担の状況最小値テキスト"/>
        <xdr:cNvSpPr txBox="1"/>
      </xdr:nvSpPr>
      <xdr:spPr>
        <a:xfrm>
          <a:off x="17106900" y="747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135467</xdr:rowOff>
    </xdr:from>
    <xdr:to>
      <xdr:col>81</xdr:col>
      <xdr:colOff>133350</xdr:colOff>
      <xdr:row>43</xdr:row>
      <xdr:rowOff>135467</xdr:rowOff>
    </xdr:to>
    <xdr:cxnSp macro="">
      <xdr:nvCxnSpPr>
        <xdr:cNvPr id="376" name="直線コネクタ 375"/>
        <xdr:cNvCxnSpPr/>
      </xdr:nvCxnSpPr>
      <xdr:spPr>
        <a:xfrm>
          <a:off x="16929100" y="750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145644</xdr:rowOff>
    </xdr:from>
    <xdr:ext cx="762000" cy="259045"/>
    <xdr:sp macro="" textlink="">
      <xdr:nvSpPr>
        <xdr:cNvPr id="377" name="公債費負担の状況最大値テキスト"/>
        <xdr:cNvSpPr txBox="1"/>
      </xdr:nvSpPr>
      <xdr:spPr>
        <a:xfrm>
          <a:off x="17106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59267</xdr:rowOff>
    </xdr:from>
    <xdr:to>
      <xdr:col>81</xdr:col>
      <xdr:colOff>133350</xdr:colOff>
      <xdr:row>35</xdr:row>
      <xdr:rowOff>59267</xdr:rowOff>
    </xdr:to>
    <xdr:cxnSp macro="">
      <xdr:nvCxnSpPr>
        <xdr:cNvPr id="378" name="直線コネクタ 377"/>
        <xdr:cNvCxnSpPr/>
      </xdr:nvCxnSpPr>
      <xdr:spPr>
        <a:xfrm>
          <a:off x="16929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705</xdr:rowOff>
    </xdr:from>
    <xdr:to>
      <xdr:col>81</xdr:col>
      <xdr:colOff>44450</xdr:colOff>
      <xdr:row>38</xdr:row>
      <xdr:rowOff>134761</xdr:rowOff>
    </xdr:to>
    <xdr:cxnSp macro="">
      <xdr:nvCxnSpPr>
        <xdr:cNvPr id="379" name="直線コネクタ 378"/>
        <xdr:cNvCxnSpPr/>
      </xdr:nvCxnSpPr>
      <xdr:spPr>
        <a:xfrm flipV="1">
          <a:off x="16179800" y="6515805"/>
          <a:ext cx="8382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163282</xdr:rowOff>
    </xdr:from>
    <xdr:ext cx="762000" cy="259045"/>
    <xdr:sp macro="" textlink="">
      <xdr:nvSpPr>
        <xdr:cNvPr id="380" name="公債費負担の状況平均値テキスト"/>
        <xdr:cNvSpPr txBox="1"/>
      </xdr:nvSpPr>
      <xdr:spPr>
        <a:xfrm>
          <a:off x="17106900" y="6678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19755</xdr:rowOff>
    </xdr:from>
    <xdr:to>
      <xdr:col>81</xdr:col>
      <xdr:colOff>95250</xdr:colOff>
      <xdr:row>39</xdr:row>
      <xdr:rowOff>121355</xdr:rowOff>
    </xdr:to>
    <xdr:sp macro="" textlink="">
      <xdr:nvSpPr>
        <xdr:cNvPr id="381" name="フローチャート: 判断 380"/>
        <xdr:cNvSpPr/>
      </xdr:nvSpPr>
      <xdr:spPr>
        <a:xfrm>
          <a:off x="16967200" y="670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134761</xdr:rowOff>
    </xdr:from>
    <xdr:to>
      <xdr:col>77</xdr:col>
      <xdr:colOff>44450</xdr:colOff>
      <xdr:row>39</xdr:row>
      <xdr:rowOff>83961</xdr:rowOff>
    </xdr:to>
    <xdr:cxnSp macro="">
      <xdr:nvCxnSpPr>
        <xdr:cNvPr id="382" name="直線コネクタ 381"/>
        <xdr:cNvCxnSpPr/>
      </xdr:nvCxnSpPr>
      <xdr:spPr>
        <a:xfrm flipV="1">
          <a:off x="15290800" y="664986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113595</xdr:rowOff>
    </xdr:from>
    <xdr:to>
      <xdr:col>77</xdr:col>
      <xdr:colOff>95250</xdr:colOff>
      <xdr:row>40</xdr:row>
      <xdr:rowOff>43745</xdr:rowOff>
    </xdr:to>
    <xdr:sp macro="" textlink="">
      <xdr:nvSpPr>
        <xdr:cNvPr id="383" name="フローチャート: 判断 382"/>
        <xdr:cNvSpPr/>
      </xdr:nvSpPr>
      <xdr:spPr>
        <a:xfrm>
          <a:off x="16129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28522</xdr:rowOff>
    </xdr:from>
    <xdr:ext cx="736600" cy="259045"/>
    <xdr:sp macro="" textlink="">
      <xdr:nvSpPr>
        <xdr:cNvPr id="384" name="テキスト ボックス 383"/>
        <xdr:cNvSpPr txBox="1"/>
      </xdr:nvSpPr>
      <xdr:spPr>
        <a:xfrm>
          <a:off x="15798800" y="6886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83961</xdr:rowOff>
    </xdr:from>
    <xdr:to>
      <xdr:col>72</xdr:col>
      <xdr:colOff>203200</xdr:colOff>
      <xdr:row>40</xdr:row>
      <xdr:rowOff>46567</xdr:rowOff>
    </xdr:to>
    <xdr:cxnSp macro="">
      <xdr:nvCxnSpPr>
        <xdr:cNvPr id="385" name="直線コネクタ 384"/>
        <xdr:cNvCxnSpPr/>
      </xdr:nvCxnSpPr>
      <xdr:spPr>
        <a:xfrm flipV="1">
          <a:off x="14401800" y="6770511"/>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6" name="フローチャート: 判断 385"/>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7" name="テキスト ボックス 386"/>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46567</xdr:rowOff>
    </xdr:from>
    <xdr:to>
      <xdr:col>68</xdr:col>
      <xdr:colOff>152400</xdr:colOff>
      <xdr:row>40</xdr:row>
      <xdr:rowOff>140405</xdr:rowOff>
    </xdr:to>
    <xdr:cxnSp macro="">
      <xdr:nvCxnSpPr>
        <xdr:cNvPr id="388" name="直線コネクタ 387"/>
        <xdr:cNvCxnSpPr/>
      </xdr:nvCxnSpPr>
      <xdr:spPr>
        <a:xfrm flipV="1">
          <a:off x="13512800" y="6904567"/>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79022</xdr:rowOff>
    </xdr:from>
    <xdr:to>
      <xdr:col>68</xdr:col>
      <xdr:colOff>203200</xdr:colOff>
      <xdr:row>42</xdr:row>
      <xdr:rowOff>9172</xdr:rowOff>
    </xdr:to>
    <xdr:sp macro="" textlink="">
      <xdr:nvSpPr>
        <xdr:cNvPr id="389" name="フローチャート: 判断 388"/>
        <xdr:cNvSpPr/>
      </xdr:nvSpPr>
      <xdr:spPr>
        <a:xfrm>
          <a:off x="14351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165399</xdr:rowOff>
    </xdr:from>
    <xdr:ext cx="762000" cy="259045"/>
    <xdr:sp macro="" textlink="">
      <xdr:nvSpPr>
        <xdr:cNvPr id="390" name="テキスト ボックス 389"/>
        <xdr:cNvSpPr txBox="1"/>
      </xdr:nvSpPr>
      <xdr:spPr>
        <a:xfrm>
          <a:off x="14020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159455</xdr:rowOff>
    </xdr:from>
    <xdr:to>
      <xdr:col>64</xdr:col>
      <xdr:colOff>152400</xdr:colOff>
      <xdr:row>42</xdr:row>
      <xdr:rowOff>89605</xdr:rowOff>
    </xdr:to>
    <xdr:sp macro="" textlink="">
      <xdr:nvSpPr>
        <xdr:cNvPr id="391" name="フローチャート: 判断 390"/>
        <xdr:cNvSpPr/>
      </xdr:nvSpPr>
      <xdr:spPr>
        <a:xfrm>
          <a:off x="13462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74382</xdr:rowOff>
    </xdr:from>
    <xdr:ext cx="762000" cy="259045"/>
    <xdr:sp macro="" textlink="">
      <xdr:nvSpPr>
        <xdr:cNvPr id="392" name="テキスト ボックス 391"/>
        <xdr:cNvSpPr txBox="1"/>
      </xdr:nvSpPr>
      <xdr:spPr>
        <a:xfrm>
          <a:off x="13131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121355</xdr:rowOff>
    </xdr:from>
    <xdr:to>
      <xdr:col>81</xdr:col>
      <xdr:colOff>95250</xdr:colOff>
      <xdr:row>38</xdr:row>
      <xdr:rowOff>51505</xdr:rowOff>
    </xdr:to>
    <xdr:sp macro="" textlink="">
      <xdr:nvSpPr>
        <xdr:cNvPr id="398" name="楕円 397"/>
        <xdr:cNvSpPr/>
      </xdr:nvSpPr>
      <xdr:spPr>
        <a:xfrm>
          <a:off x="16967200" y="646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137882</xdr:rowOff>
    </xdr:from>
    <xdr:ext cx="762000" cy="259045"/>
    <xdr:sp macro="" textlink="">
      <xdr:nvSpPr>
        <xdr:cNvPr id="399" name="公債費負担の状況該当値テキスト"/>
        <xdr:cNvSpPr txBox="1"/>
      </xdr:nvSpPr>
      <xdr:spPr>
        <a:xfrm>
          <a:off x="17106900" y="631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83961</xdr:rowOff>
    </xdr:from>
    <xdr:to>
      <xdr:col>77</xdr:col>
      <xdr:colOff>95250</xdr:colOff>
      <xdr:row>39</xdr:row>
      <xdr:rowOff>14111</xdr:rowOff>
    </xdr:to>
    <xdr:sp macro="" textlink="">
      <xdr:nvSpPr>
        <xdr:cNvPr id="400" name="楕円 399"/>
        <xdr:cNvSpPr/>
      </xdr:nvSpPr>
      <xdr:spPr>
        <a:xfrm>
          <a:off x="16129000" y="659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24288</xdr:rowOff>
    </xdr:from>
    <xdr:ext cx="736600" cy="259045"/>
    <xdr:sp macro="" textlink="">
      <xdr:nvSpPr>
        <xdr:cNvPr id="401" name="テキスト ボックス 400"/>
        <xdr:cNvSpPr txBox="1"/>
      </xdr:nvSpPr>
      <xdr:spPr>
        <a:xfrm>
          <a:off x="15798800" y="6367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33161</xdr:rowOff>
    </xdr:from>
    <xdr:to>
      <xdr:col>73</xdr:col>
      <xdr:colOff>44450</xdr:colOff>
      <xdr:row>39</xdr:row>
      <xdr:rowOff>134761</xdr:rowOff>
    </xdr:to>
    <xdr:sp macro="" textlink="">
      <xdr:nvSpPr>
        <xdr:cNvPr id="402" name="楕円 401"/>
        <xdr:cNvSpPr/>
      </xdr:nvSpPr>
      <xdr:spPr>
        <a:xfrm>
          <a:off x="15240000" y="67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144938</xdr:rowOff>
    </xdr:from>
    <xdr:ext cx="762000" cy="259045"/>
    <xdr:sp macro="" textlink="">
      <xdr:nvSpPr>
        <xdr:cNvPr id="403" name="テキスト ボックス 402"/>
        <xdr:cNvSpPr txBox="1"/>
      </xdr:nvSpPr>
      <xdr:spPr>
        <a:xfrm>
          <a:off x="14909800" y="648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167217</xdr:rowOff>
    </xdr:from>
    <xdr:to>
      <xdr:col>68</xdr:col>
      <xdr:colOff>203200</xdr:colOff>
      <xdr:row>40</xdr:row>
      <xdr:rowOff>97367</xdr:rowOff>
    </xdr:to>
    <xdr:sp macro="" textlink="">
      <xdr:nvSpPr>
        <xdr:cNvPr id="404" name="楕円 403"/>
        <xdr:cNvSpPr/>
      </xdr:nvSpPr>
      <xdr:spPr>
        <a:xfrm>
          <a:off x="14351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107544</xdr:rowOff>
    </xdr:from>
    <xdr:ext cx="762000" cy="259045"/>
    <xdr:sp macro="" textlink="">
      <xdr:nvSpPr>
        <xdr:cNvPr id="405" name="テキスト ボックス 404"/>
        <xdr:cNvSpPr txBox="1"/>
      </xdr:nvSpPr>
      <xdr:spPr>
        <a:xfrm>
          <a:off x="14020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89605</xdr:rowOff>
    </xdr:from>
    <xdr:to>
      <xdr:col>64</xdr:col>
      <xdr:colOff>152400</xdr:colOff>
      <xdr:row>41</xdr:row>
      <xdr:rowOff>19755</xdr:rowOff>
    </xdr:to>
    <xdr:sp macro="" textlink="">
      <xdr:nvSpPr>
        <xdr:cNvPr id="406" name="楕円 405"/>
        <xdr:cNvSpPr/>
      </xdr:nvSpPr>
      <xdr:spPr>
        <a:xfrm>
          <a:off x="13462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29932</xdr:rowOff>
    </xdr:from>
    <xdr:ext cx="762000" cy="259045"/>
    <xdr:sp macro="" textlink="">
      <xdr:nvSpPr>
        <xdr:cNvPr id="407" name="テキスト ボックス 406"/>
        <xdr:cNvSpPr txBox="1"/>
      </xdr:nvSpPr>
      <xdr:spPr>
        <a:xfrm>
          <a:off x="13131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年度以降、着実に将来負担比率が改善し、平成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年度から充当可能財源等が将来負担額を上回るため「</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」となる。</a:t>
          </a:r>
        </a:p>
        <a:p>
          <a:r>
            <a:rPr kumimoji="1" lang="ja-JP" altLang="en-US" sz="1300">
              <a:latin typeface="ＭＳ Ｐゴシック" panose="020B0600070205080204" pitchFamily="50" charset="-128"/>
              <a:ea typeface="ＭＳ Ｐゴシック" panose="020B0600070205080204" pitchFamily="50" charset="-128"/>
            </a:rPr>
            <a:t>令和元年度の将来負担額は、市債残高の減や職員の新陳代謝及び職員数の減などにより、前年度比</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億円の減。充当可能財源等は、基準財政需要額算入見込額が臨時財政対策債などの増などにより前年度比</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億円の増となった。中期財政計画（平成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年度まで）にて、将来負担比率の目標を「実質</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近傍を維持」としており、市債に頼らない規律ある財政運営や外郭団体改革などの行財政改革の成果と考えている。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135848</xdr:rowOff>
    </xdr:to>
    <xdr:cxnSp macro="">
      <xdr:nvCxnSpPr>
        <xdr:cNvPr id="436" name="直線コネクタ 435"/>
        <xdr:cNvCxnSpPr/>
      </xdr:nvCxnSpPr>
      <xdr:spPr>
        <a:xfrm flipV="1">
          <a:off x="17018000" y="2370667"/>
          <a:ext cx="0" cy="1537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107925</xdr:rowOff>
    </xdr:from>
    <xdr:ext cx="762000" cy="259045"/>
    <xdr:sp macro="" textlink="">
      <xdr:nvSpPr>
        <xdr:cNvPr id="437" name="将来負担の状況最小値テキスト"/>
        <xdr:cNvSpPr txBox="1"/>
      </xdr:nvSpPr>
      <xdr:spPr>
        <a:xfrm>
          <a:off x="17106900" y="387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135848</xdr:rowOff>
    </xdr:from>
    <xdr:to>
      <xdr:col>81</xdr:col>
      <xdr:colOff>133350</xdr:colOff>
      <xdr:row>22</xdr:row>
      <xdr:rowOff>135848</xdr:rowOff>
    </xdr:to>
    <xdr:cxnSp macro="">
      <xdr:nvCxnSpPr>
        <xdr:cNvPr id="438" name="直線コネクタ 437"/>
        <xdr:cNvCxnSpPr/>
      </xdr:nvCxnSpPr>
      <xdr:spPr>
        <a:xfrm>
          <a:off x="16929100" y="390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114063</xdr:rowOff>
    </xdr:from>
    <xdr:ext cx="762000" cy="259045"/>
    <xdr:sp macro="" textlink="">
      <xdr:nvSpPr>
        <xdr:cNvPr id="441" name="将来負担の状況平均値テキスト"/>
        <xdr:cNvSpPr txBox="1"/>
      </xdr:nvSpPr>
      <xdr:spPr>
        <a:xfrm>
          <a:off x="17106900" y="302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141986</xdr:rowOff>
    </xdr:from>
    <xdr:to>
      <xdr:col>81</xdr:col>
      <xdr:colOff>95250</xdr:colOff>
      <xdr:row>18</xdr:row>
      <xdr:rowOff>72136</xdr:rowOff>
    </xdr:to>
    <xdr:sp macro="" textlink="">
      <xdr:nvSpPr>
        <xdr:cNvPr id="442" name="フローチャート: 判断 441"/>
        <xdr:cNvSpPr/>
      </xdr:nvSpPr>
      <xdr:spPr>
        <a:xfrm>
          <a:off x="16967200" y="305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18796</xdr:rowOff>
    </xdr:from>
    <xdr:to>
      <xdr:col>77</xdr:col>
      <xdr:colOff>95250</xdr:colOff>
      <xdr:row>18</xdr:row>
      <xdr:rowOff>120396</xdr:rowOff>
    </xdr:to>
    <xdr:sp macro="" textlink="">
      <xdr:nvSpPr>
        <xdr:cNvPr id="443" name="フローチャート: 判断 442"/>
        <xdr:cNvSpPr/>
      </xdr:nvSpPr>
      <xdr:spPr>
        <a:xfrm>
          <a:off x="16129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130573</xdr:rowOff>
    </xdr:from>
    <xdr:ext cx="736600" cy="259045"/>
    <xdr:sp macro="" textlink="">
      <xdr:nvSpPr>
        <xdr:cNvPr id="444" name="テキスト ボックス 443"/>
        <xdr:cNvSpPr txBox="1"/>
      </xdr:nvSpPr>
      <xdr:spPr>
        <a:xfrm>
          <a:off x="15798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86360</xdr:rowOff>
    </xdr:from>
    <xdr:to>
      <xdr:col>73</xdr:col>
      <xdr:colOff>44450</xdr:colOff>
      <xdr:row>19</xdr:row>
      <xdr:rowOff>16510</xdr:rowOff>
    </xdr:to>
    <xdr:sp macro="" textlink="">
      <xdr:nvSpPr>
        <xdr:cNvPr id="445" name="フローチャート: 判断 444"/>
        <xdr:cNvSpPr/>
      </xdr:nvSpPr>
      <xdr:spPr>
        <a:xfrm>
          <a:off x="15240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26687</xdr:rowOff>
    </xdr:from>
    <xdr:ext cx="762000" cy="259045"/>
    <xdr:sp macro="" textlink="">
      <xdr:nvSpPr>
        <xdr:cNvPr id="446" name="テキスト ボックス 445"/>
        <xdr:cNvSpPr txBox="1"/>
      </xdr:nvSpPr>
      <xdr:spPr>
        <a:xfrm>
          <a:off x="14909800" y="294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164380</xdr:rowOff>
    </xdr:from>
    <xdr:to>
      <xdr:col>68</xdr:col>
      <xdr:colOff>203200</xdr:colOff>
      <xdr:row>19</xdr:row>
      <xdr:rowOff>94530</xdr:rowOff>
    </xdr:to>
    <xdr:sp macro="" textlink="">
      <xdr:nvSpPr>
        <xdr:cNvPr id="447" name="フローチャート: 判断 446"/>
        <xdr:cNvSpPr/>
      </xdr:nvSpPr>
      <xdr:spPr>
        <a:xfrm>
          <a:off x="14351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104707</xdr:rowOff>
    </xdr:from>
    <xdr:ext cx="762000" cy="259045"/>
    <xdr:sp macro="" textlink="">
      <xdr:nvSpPr>
        <xdr:cNvPr id="448" name="テキスト ボックス 447"/>
        <xdr:cNvSpPr txBox="1"/>
      </xdr:nvSpPr>
      <xdr:spPr>
        <a:xfrm>
          <a:off x="14020800" y="301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61299</xdr:rowOff>
    </xdr:from>
    <xdr:to>
      <xdr:col>64</xdr:col>
      <xdr:colOff>152400</xdr:colOff>
      <xdr:row>19</xdr:row>
      <xdr:rowOff>162899</xdr:rowOff>
    </xdr:to>
    <xdr:sp macro="" textlink="">
      <xdr:nvSpPr>
        <xdr:cNvPr id="449" name="フローチャート: 判断 448"/>
        <xdr:cNvSpPr/>
      </xdr:nvSpPr>
      <xdr:spPr>
        <a:xfrm>
          <a:off x="13462000" y="331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1626</xdr:rowOff>
    </xdr:from>
    <xdr:ext cx="762000" cy="259045"/>
    <xdr:sp macro="" textlink="">
      <xdr:nvSpPr>
        <xdr:cNvPr id="450" name="テキスト ボックス 449"/>
        <xdr:cNvSpPr txBox="1"/>
      </xdr:nvSpPr>
      <xdr:spPr>
        <a:xfrm>
          <a:off x="13131800" y="308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静岡県浜松市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802,527
776,887
1,558.06
359,322,126
349,574,500
5,939,259
213,100,289
255,172,769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経常経費充当一般財源（分子）は</a:t>
          </a:r>
          <a:r>
            <a:rPr kumimoji="1" lang="en-US" altLang="ja-JP" sz="1250">
              <a:latin typeface="ＭＳ Ｐゴシック" panose="020B0600070205080204" pitchFamily="50" charset="-128"/>
              <a:ea typeface="ＭＳ Ｐゴシック" panose="020B0600070205080204" pitchFamily="50" charset="-128"/>
            </a:rPr>
            <a:t>9.6</a:t>
          </a:r>
          <a:r>
            <a:rPr kumimoji="1" lang="ja-JP" altLang="en-US" sz="1250">
              <a:latin typeface="ＭＳ Ｐゴシック" panose="020B0600070205080204" pitchFamily="50" charset="-128"/>
              <a:ea typeface="ＭＳ Ｐゴシック" panose="020B0600070205080204" pitchFamily="50" charset="-128"/>
            </a:rPr>
            <a:t>億円の増（</a:t>
          </a:r>
          <a:r>
            <a:rPr kumimoji="1" lang="en-US" altLang="ja-JP" sz="1250">
              <a:latin typeface="ＭＳ Ｐゴシック" panose="020B0600070205080204" pitchFamily="50" charset="-128"/>
              <a:ea typeface="ＭＳ Ｐゴシック" panose="020B0600070205080204" pitchFamily="50" charset="-128"/>
            </a:rPr>
            <a:t>H30</a:t>
          </a:r>
          <a:r>
            <a:rPr kumimoji="1" lang="ja-JP" altLang="en-US" sz="1250">
              <a:latin typeface="ＭＳ Ｐゴシック" panose="020B0600070205080204" pitchFamily="50" charset="-128"/>
              <a:ea typeface="ＭＳ Ｐゴシック" panose="020B0600070205080204" pitchFamily="50" charset="-128"/>
            </a:rPr>
            <a:t>：</a:t>
          </a:r>
          <a:r>
            <a:rPr kumimoji="1" lang="en-US" altLang="ja-JP" sz="1250">
              <a:latin typeface="ＭＳ Ｐゴシック" panose="020B0600070205080204" pitchFamily="50" charset="-128"/>
              <a:ea typeface="ＭＳ Ｐゴシック" panose="020B0600070205080204" pitchFamily="50" charset="-128"/>
            </a:rPr>
            <a:t>663.6</a:t>
          </a:r>
          <a:r>
            <a:rPr kumimoji="1" lang="ja-JP" altLang="en-US" sz="1250">
              <a:latin typeface="ＭＳ Ｐゴシック" panose="020B0600070205080204" pitchFamily="50" charset="-128"/>
              <a:ea typeface="ＭＳ Ｐゴシック" panose="020B0600070205080204" pitchFamily="50" charset="-128"/>
            </a:rPr>
            <a:t>億円→</a:t>
          </a:r>
          <a:r>
            <a:rPr kumimoji="1" lang="en-US" altLang="ja-JP" sz="1250">
              <a:latin typeface="ＭＳ Ｐゴシック" panose="020B0600070205080204" pitchFamily="50" charset="-128"/>
              <a:ea typeface="ＭＳ Ｐゴシック" panose="020B0600070205080204" pitchFamily="50" charset="-128"/>
            </a:rPr>
            <a:t>R1</a:t>
          </a:r>
          <a:r>
            <a:rPr kumimoji="1" lang="ja-JP" altLang="en-US" sz="1250">
              <a:latin typeface="ＭＳ Ｐゴシック" panose="020B0600070205080204" pitchFamily="50" charset="-128"/>
              <a:ea typeface="ＭＳ Ｐゴシック" panose="020B0600070205080204" pitchFamily="50" charset="-128"/>
            </a:rPr>
            <a:t>：</a:t>
          </a:r>
          <a:r>
            <a:rPr kumimoji="1" lang="en-US" altLang="ja-JP" sz="1250">
              <a:latin typeface="ＭＳ Ｐゴシック" panose="020B0600070205080204" pitchFamily="50" charset="-128"/>
              <a:ea typeface="ＭＳ Ｐゴシック" panose="020B0600070205080204" pitchFamily="50" charset="-128"/>
            </a:rPr>
            <a:t>673.2</a:t>
          </a:r>
          <a:r>
            <a:rPr kumimoji="1" lang="ja-JP" altLang="en-US" sz="1250">
              <a:latin typeface="ＭＳ Ｐゴシック" panose="020B0600070205080204" pitchFamily="50" charset="-128"/>
              <a:ea typeface="ＭＳ Ｐゴシック" panose="020B0600070205080204" pitchFamily="50" charset="-128"/>
            </a:rPr>
            <a:t>億円）となるとともに、経常一般財源（分母）が臨時財政対策債及び地方消費税交付金等の減により</a:t>
          </a:r>
          <a:r>
            <a:rPr kumimoji="1" lang="en-US" altLang="ja-JP" sz="1250">
              <a:latin typeface="ＭＳ Ｐゴシック" panose="020B0600070205080204" pitchFamily="50" charset="-128"/>
              <a:ea typeface="ＭＳ Ｐゴシック" panose="020B0600070205080204" pitchFamily="50" charset="-128"/>
            </a:rPr>
            <a:t>45</a:t>
          </a:r>
          <a:r>
            <a:rPr kumimoji="1" lang="ja-JP" altLang="en-US" sz="1250">
              <a:latin typeface="ＭＳ Ｐゴシック" panose="020B0600070205080204" pitchFamily="50" charset="-128"/>
              <a:ea typeface="ＭＳ Ｐゴシック" panose="020B0600070205080204" pitchFamily="50" charset="-128"/>
            </a:rPr>
            <a:t>億円の減（</a:t>
          </a:r>
          <a:r>
            <a:rPr kumimoji="1" lang="en-US" altLang="ja-JP" sz="1250">
              <a:latin typeface="ＭＳ Ｐゴシック" panose="020B0600070205080204" pitchFamily="50" charset="-128"/>
              <a:ea typeface="ＭＳ Ｐゴシック" panose="020B0600070205080204" pitchFamily="50" charset="-128"/>
            </a:rPr>
            <a:t>H30</a:t>
          </a:r>
          <a:r>
            <a:rPr kumimoji="1" lang="ja-JP" altLang="en-US" sz="1250">
              <a:latin typeface="ＭＳ Ｐゴシック" panose="020B0600070205080204" pitchFamily="50" charset="-128"/>
              <a:ea typeface="ＭＳ Ｐゴシック" panose="020B0600070205080204" pitchFamily="50" charset="-128"/>
            </a:rPr>
            <a:t>：</a:t>
          </a:r>
          <a:r>
            <a:rPr kumimoji="1" lang="en-US" altLang="ja-JP" sz="1250">
              <a:latin typeface="ＭＳ Ｐゴシック" panose="020B0600070205080204" pitchFamily="50" charset="-128"/>
              <a:ea typeface="ＭＳ Ｐゴシック" panose="020B0600070205080204" pitchFamily="50" charset="-128"/>
            </a:rPr>
            <a:t>2,177</a:t>
          </a:r>
          <a:r>
            <a:rPr kumimoji="1" lang="ja-JP" altLang="en-US" sz="1250">
              <a:latin typeface="ＭＳ Ｐゴシック" panose="020B0600070205080204" pitchFamily="50" charset="-128"/>
              <a:ea typeface="ＭＳ Ｐゴシック" panose="020B0600070205080204" pitchFamily="50" charset="-128"/>
            </a:rPr>
            <a:t>億円→</a:t>
          </a:r>
          <a:r>
            <a:rPr kumimoji="1" lang="en-US" altLang="ja-JP" sz="1250">
              <a:latin typeface="ＭＳ Ｐゴシック" panose="020B0600070205080204" pitchFamily="50" charset="-128"/>
              <a:ea typeface="ＭＳ Ｐゴシック" panose="020B0600070205080204" pitchFamily="50" charset="-128"/>
            </a:rPr>
            <a:t>R1</a:t>
          </a:r>
          <a:r>
            <a:rPr kumimoji="1" lang="ja-JP" altLang="en-US" sz="1250">
              <a:latin typeface="ＭＳ Ｐゴシック" panose="020B0600070205080204" pitchFamily="50" charset="-128"/>
              <a:ea typeface="ＭＳ Ｐゴシック" panose="020B0600070205080204" pitchFamily="50" charset="-128"/>
            </a:rPr>
            <a:t>：</a:t>
          </a:r>
          <a:r>
            <a:rPr kumimoji="1" lang="en-US" altLang="ja-JP" sz="1250">
              <a:latin typeface="ＭＳ Ｐゴシック" panose="020B0600070205080204" pitchFamily="50" charset="-128"/>
              <a:ea typeface="ＭＳ Ｐゴシック" panose="020B0600070205080204" pitchFamily="50" charset="-128"/>
            </a:rPr>
            <a:t>2,132</a:t>
          </a:r>
          <a:r>
            <a:rPr kumimoji="1" lang="ja-JP" altLang="en-US" sz="1250">
              <a:latin typeface="ＭＳ Ｐゴシック" panose="020B0600070205080204" pitchFamily="50" charset="-128"/>
              <a:ea typeface="ＭＳ Ｐゴシック" panose="020B0600070205080204" pitchFamily="50" charset="-128"/>
            </a:rPr>
            <a:t>億円）となった。これにより、人件費の経常収支比率は前年度比</a:t>
          </a:r>
          <a:r>
            <a:rPr kumimoji="1" lang="en-US" altLang="ja-JP" sz="1250">
              <a:latin typeface="ＭＳ Ｐゴシック" panose="020B0600070205080204" pitchFamily="50" charset="-128"/>
              <a:ea typeface="ＭＳ Ｐゴシック" panose="020B0600070205080204" pitchFamily="50" charset="-128"/>
            </a:rPr>
            <a:t>1.1</a:t>
          </a:r>
          <a:r>
            <a:rPr kumimoji="1" lang="ja-JP" altLang="en-US" sz="1250">
              <a:latin typeface="ＭＳ Ｐゴシック" panose="020B0600070205080204" pitchFamily="50" charset="-128"/>
              <a:ea typeface="ＭＳ Ｐゴシック" panose="020B0600070205080204" pitchFamily="50" charset="-128"/>
            </a:rPr>
            <a:t>ポイントの悪化となった。今後は、平成</a:t>
          </a:r>
          <a:r>
            <a:rPr kumimoji="1" lang="en-US" altLang="ja-JP" sz="1250">
              <a:latin typeface="ＭＳ Ｐゴシック" panose="020B0600070205080204" pitchFamily="50" charset="-128"/>
              <a:ea typeface="ＭＳ Ｐゴシック" panose="020B0600070205080204" pitchFamily="50" charset="-128"/>
            </a:rPr>
            <a:t>28</a:t>
          </a:r>
          <a:r>
            <a:rPr kumimoji="1" lang="ja-JP" altLang="en-US" sz="1250">
              <a:latin typeface="ＭＳ Ｐゴシック" panose="020B0600070205080204" pitchFamily="50" charset="-128"/>
              <a:ea typeface="ＭＳ Ｐゴシック" panose="020B0600070205080204" pitchFamily="50" charset="-128"/>
            </a:rPr>
            <a:t>年</a:t>
          </a:r>
          <a:r>
            <a:rPr kumimoji="1" lang="en-US" altLang="ja-JP" sz="1250">
              <a:latin typeface="ＭＳ Ｐゴシック" panose="020B0600070205080204" pitchFamily="50" charset="-128"/>
              <a:ea typeface="ＭＳ Ｐゴシック" panose="020B0600070205080204" pitchFamily="50" charset="-128"/>
            </a:rPr>
            <a:t>3</a:t>
          </a:r>
          <a:r>
            <a:rPr kumimoji="1" lang="ja-JP" altLang="en-US" sz="1250">
              <a:latin typeface="ＭＳ Ｐゴシック" panose="020B0600070205080204" pitchFamily="50" charset="-128"/>
              <a:ea typeface="ＭＳ Ｐゴシック" panose="020B0600070205080204" pitchFamily="50" charset="-128"/>
            </a:rPr>
            <a:t>月に策定した新定員適正化計画に基づき、平成</a:t>
          </a:r>
          <a:r>
            <a:rPr kumimoji="1" lang="en-US" altLang="ja-JP" sz="1250">
              <a:latin typeface="ＭＳ Ｐゴシック" panose="020B0600070205080204" pitchFamily="50" charset="-128"/>
              <a:ea typeface="ＭＳ Ｐゴシック" panose="020B0600070205080204" pitchFamily="50" charset="-128"/>
            </a:rPr>
            <a:t>28</a:t>
          </a:r>
          <a:r>
            <a:rPr kumimoji="1" lang="ja-JP" altLang="en-US" sz="1250">
              <a:latin typeface="ＭＳ Ｐゴシック" panose="020B0600070205080204" pitchFamily="50" charset="-128"/>
              <a:ea typeface="ＭＳ Ｐゴシック" panose="020B0600070205080204" pitchFamily="50" charset="-128"/>
            </a:rPr>
            <a:t>年度から令和</a:t>
          </a:r>
          <a:r>
            <a:rPr kumimoji="1" lang="en-US" altLang="ja-JP" sz="1250">
              <a:latin typeface="ＭＳ Ｐゴシック" panose="020B0600070205080204" pitchFamily="50" charset="-128"/>
              <a:ea typeface="ＭＳ Ｐゴシック" panose="020B0600070205080204" pitchFamily="50" charset="-128"/>
            </a:rPr>
            <a:t>2</a:t>
          </a:r>
          <a:r>
            <a:rPr kumimoji="1" lang="ja-JP" altLang="en-US" sz="1250">
              <a:latin typeface="ＭＳ Ｐゴシック" panose="020B0600070205080204" pitchFamily="50" charset="-128"/>
              <a:ea typeface="ＭＳ Ｐゴシック" panose="020B0600070205080204" pitchFamily="50" charset="-128"/>
            </a:rPr>
            <a:t>年度の</a:t>
          </a:r>
          <a:r>
            <a:rPr kumimoji="1" lang="en-US" altLang="ja-JP" sz="1250">
              <a:latin typeface="ＭＳ Ｐゴシック" panose="020B0600070205080204" pitchFamily="50" charset="-128"/>
              <a:ea typeface="ＭＳ Ｐゴシック" panose="020B0600070205080204" pitchFamily="50" charset="-128"/>
            </a:rPr>
            <a:t>5</a:t>
          </a:r>
          <a:r>
            <a:rPr kumimoji="1" lang="ja-JP" altLang="en-US" sz="1250">
              <a:latin typeface="ＭＳ Ｐゴシック" panose="020B0600070205080204" pitchFamily="50" charset="-128"/>
              <a:ea typeface="ＭＳ Ｐゴシック" panose="020B0600070205080204" pitchFamily="50" charset="-128"/>
            </a:rPr>
            <a:t>年間で職員定数</a:t>
          </a:r>
          <a:r>
            <a:rPr kumimoji="1" lang="en-US" altLang="ja-JP" sz="1250">
              <a:latin typeface="ＭＳ Ｐゴシック" panose="020B0600070205080204" pitchFamily="50" charset="-128"/>
              <a:ea typeface="ＭＳ Ｐゴシック" panose="020B0600070205080204" pitchFamily="50" charset="-128"/>
            </a:rPr>
            <a:t>330</a:t>
          </a:r>
          <a:r>
            <a:rPr kumimoji="1" lang="ja-JP" altLang="en-US" sz="1250">
              <a:latin typeface="ＭＳ Ｐゴシック" panose="020B0600070205080204" pitchFamily="50" charset="-128"/>
              <a:ea typeface="ＭＳ Ｐゴシック" panose="020B0600070205080204" pitchFamily="50" charset="-128"/>
            </a:rPr>
            <a:t>人の更なる削減を目指す。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86178</xdr:rowOff>
    </xdr:from>
    <xdr:to>
      <xdr:col>24</xdr:col>
      <xdr:colOff>25400</xdr:colOff>
      <xdr:row>42</xdr:row>
      <xdr:rowOff>18143</xdr:rowOff>
    </xdr:to>
    <xdr:cxnSp macro="">
      <xdr:nvCxnSpPr>
        <xdr:cNvPr id="63" name="直線コネクタ 62"/>
        <xdr:cNvCxnSpPr/>
      </xdr:nvCxnSpPr>
      <xdr:spPr>
        <a:xfrm flipV="1">
          <a:off x="4826000" y="6086928"/>
          <a:ext cx="0" cy="113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1105</xdr:rowOff>
    </xdr:from>
    <xdr:ext cx="762000" cy="259045"/>
    <xdr:sp macro="" textlink="">
      <xdr:nvSpPr>
        <xdr:cNvPr id="66" name="人件費最大値テキスト"/>
        <xdr:cNvSpPr txBox="1"/>
      </xdr:nvSpPr>
      <xdr:spPr>
        <a:xfrm>
          <a:off x="4914900" y="5830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86178</xdr:rowOff>
    </xdr:from>
    <xdr:to>
      <xdr:col>24</xdr:col>
      <xdr:colOff>114300</xdr:colOff>
      <xdr:row>35</xdr:row>
      <xdr:rowOff>86178</xdr:rowOff>
    </xdr:to>
    <xdr:cxnSp macro="">
      <xdr:nvCxnSpPr>
        <xdr:cNvPr id="67" name="直線コネクタ 66"/>
        <xdr:cNvCxnSpPr/>
      </xdr:nvCxnSpPr>
      <xdr:spPr>
        <a:xfrm>
          <a:off x="4737100" y="6086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116115</xdr:rowOff>
    </xdr:from>
    <xdr:to>
      <xdr:col>24</xdr:col>
      <xdr:colOff>25400</xdr:colOff>
      <xdr:row>39</xdr:row>
      <xdr:rowOff>64407</xdr:rowOff>
    </xdr:to>
    <xdr:cxnSp macro="">
      <xdr:nvCxnSpPr>
        <xdr:cNvPr id="68" name="直線コネクタ 67"/>
        <xdr:cNvCxnSpPr/>
      </xdr:nvCxnSpPr>
      <xdr:spPr>
        <a:xfrm>
          <a:off x="3987800" y="6631215"/>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8362</xdr:rowOff>
    </xdr:from>
    <xdr:ext cx="762000" cy="259045"/>
    <xdr:sp macro="" textlink="">
      <xdr:nvSpPr>
        <xdr:cNvPr id="69" name="人件費平均値テキスト"/>
        <xdr:cNvSpPr txBox="1"/>
      </xdr:nvSpPr>
      <xdr:spPr>
        <a:xfrm>
          <a:off x="4914900" y="6523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163285</xdr:rowOff>
    </xdr:from>
    <xdr:to>
      <xdr:col>24</xdr:col>
      <xdr:colOff>76200</xdr:colOff>
      <xdr:row>39</xdr:row>
      <xdr:rowOff>93435</xdr:rowOff>
    </xdr:to>
    <xdr:sp macro="" textlink="">
      <xdr:nvSpPr>
        <xdr:cNvPr id="70" name="フローチャート: 判断 69"/>
        <xdr:cNvSpPr/>
      </xdr:nvSpPr>
      <xdr:spPr>
        <a:xfrm>
          <a:off x="4775200" y="66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116115</xdr:rowOff>
    </xdr:from>
    <xdr:to>
      <xdr:col>19</xdr:col>
      <xdr:colOff>187325</xdr:colOff>
      <xdr:row>39</xdr:row>
      <xdr:rowOff>42635</xdr:rowOff>
    </xdr:to>
    <xdr:cxnSp macro="">
      <xdr:nvCxnSpPr>
        <xdr:cNvPr id="71" name="直線コネクタ 70"/>
        <xdr:cNvCxnSpPr/>
      </xdr:nvCxnSpPr>
      <xdr:spPr>
        <a:xfrm flipV="1">
          <a:off x="3098800" y="66312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163285</xdr:rowOff>
    </xdr:from>
    <xdr:to>
      <xdr:col>20</xdr:col>
      <xdr:colOff>38100</xdr:colOff>
      <xdr:row>39</xdr:row>
      <xdr:rowOff>93435</xdr:rowOff>
    </xdr:to>
    <xdr:sp macro="" textlink="">
      <xdr:nvSpPr>
        <xdr:cNvPr id="72" name="フローチャート: 判断 71"/>
        <xdr:cNvSpPr/>
      </xdr:nvSpPr>
      <xdr:spPr>
        <a:xfrm>
          <a:off x="3937000" y="66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78212</xdr:rowOff>
    </xdr:from>
    <xdr:ext cx="736600" cy="259045"/>
    <xdr:sp macro="" textlink="">
      <xdr:nvSpPr>
        <xdr:cNvPr id="73" name="テキスト ボックス 72"/>
        <xdr:cNvSpPr txBox="1"/>
      </xdr:nvSpPr>
      <xdr:spPr>
        <a:xfrm>
          <a:off x="3606800" y="6764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91622</xdr:rowOff>
    </xdr:from>
    <xdr:to>
      <xdr:col>15</xdr:col>
      <xdr:colOff>98425</xdr:colOff>
      <xdr:row>39</xdr:row>
      <xdr:rowOff>42635</xdr:rowOff>
    </xdr:to>
    <xdr:cxnSp macro="">
      <xdr:nvCxnSpPr>
        <xdr:cNvPr id="74" name="直線コネクタ 73"/>
        <xdr:cNvCxnSpPr/>
      </xdr:nvCxnSpPr>
      <xdr:spPr>
        <a:xfrm>
          <a:off x="2209800" y="5749472"/>
          <a:ext cx="889000" cy="97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13607</xdr:rowOff>
    </xdr:from>
    <xdr:to>
      <xdr:col>15</xdr:col>
      <xdr:colOff>149225</xdr:colOff>
      <xdr:row>39</xdr:row>
      <xdr:rowOff>115207</xdr:rowOff>
    </xdr:to>
    <xdr:sp macro="" textlink="">
      <xdr:nvSpPr>
        <xdr:cNvPr id="75" name="フローチャート: 判断 74"/>
        <xdr:cNvSpPr/>
      </xdr:nvSpPr>
      <xdr:spPr>
        <a:xfrm>
          <a:off x="3048000" y="670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99984</xdr:rowOff>
    </xdr:from>
    <xdr:ext cx="762000" cy="259045"/>
    <xdr:sp macro="" textlink="">
      <xdr:nvSpPr>
        <xdr:cNvPr id="76" name="テキスト ボックス 75"/>
        <xdr:cNvSpPr txBox="1"/>
      </xdr:nvSpPr>
      <xdr:spPr>
        <a:xfrm>
          <a:off x="2717800" y="678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48078</xdr:rowOff>
    </xdr:from>
    <xdr:to>
      <xdr:col>11</xdr:col>
      <xdr:colOff>9525</xdr:colOff>
      <xdr:row>33</xdr:row>
      <xdr:rowOff>91622</xdr:rowOff>
    </xdr:to>
    <xdr:cxnSp macro="">
      <xdr:nvCxnSpPr>
        <xdr:cNvPr id="77" name="直線コネクタ 76"/>
        <xdr:cNvCxnSpPr/>
      </xdr:nvCxnSpPr>
      <xdr:spPr>
        <a:xfrm>
          <a:off x="1320800" y="57059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0</xdr:rowOff>
    </xdr:from>
    <xdr:to>
      <xdr:col>11</xdr:col>
      <xdr:colOff>60325</xdr:colOff>
      <xdr:row>34</xdr:row>
      <xdr:rowOff>101600</xdr:rowOff>
    </xdr:to>
    <xdr:sp macro="" textlink="">
      <xdr:nvSpPr>
        <xdr:cNvPr id="78" name="フローチャート: 判断 77"/>
        <xdr:cNvSpPr/>
      </xdr:nvSpPr>
      <xdr:spPr>
        <a:xfrm>
          <a:off x="21590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86377</xdr:rowOff>
    </xdr:from>
    <xdr:ext cx="762000" cy="259045"/>
    <xdr:sp macro="" textlink="">
      <xdr:nvSpPr>
        <xdr:cNvPr id="79" name="テキスト ボックス 78"/>
        <xdr:cNvSpPr txBox="1"/>
      </xdr:nvSpPr>
      <xdr:spPr>
        <a:xfrm>
          <a:off x="1828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127907</xdr:rowOff>
    </xdr:from>
    <xdr:to>
      <xdr:col>6</xdr:col>
      <xdr:colOff>171450</xdr:colOff>
      <xdr:row>34</xdr:row>
      <xdr:rowOff>58057</xdr:rowOff>
    </xdr:to>
    <xdr:sp macro="" textlink="">
      <xdr:nvSpPr>
        <xdr:cNvPr id="80" name="フローチャート: 判断 79"/>
        <xdr:cNvSpPr/>
      </xdr:nvSpPr>
      <xdr:spPr>
        <a:xfrm>
          <a:off x="1270000" y="578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42834</xdr:rowOff>
    </xdr:from>
    <xdr:ext cx="762000" cy="259045"/>
    <xdr:sp macro="" textlink="">
      <xdr:nvSpPr>
        <xdr:cNvPr id="81" name="テキスト ボックス 80"/>
        <xdr:cNvSpPr txBox="1"/>
      </xdr:nvSpPr>
      <xdr:spPr>
        <a:xfrm>
          <a:off x="939800" y="587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13607</xdr:rowOff>
    </xdr:from>
    <xdr:to>
      <xdr:col>24</xdr:col>
      <xdr:colOff>76200</xdr:colOff>
      <xdr:row>39</xdr:row>
      <xdr:rowOff>115207</xdr:rowOff>
    </xdr:to>
    <xdr:sp macro="" textlink="">
      <xdr:nvSpPr>
        <xdr:cNvPr id="87" name="楕円 86"/>
        <xdr:cNvSpPr/>
      </xdr:nvSpPr>
      <xdr:spPr>
        <a:xfrm>
          <a:off x="4775200" y="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157134</xdr:rowOff>
    </xdr:from>
    <xdr:ext cx="762000" cy="259045"/>
    <xdr:sp macro="" textlink="">
      <xdr:nvSpPr>
        <xdr:cNvPr id="88" name="人件費該当値テキスト"/>
        <xdr:cNvSpPr txBox="1"/>
      </xdr:nvSpPr>
      <xdr:spPr>
        <a:xfrm>
          <a:off x="4914900" y="667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65315</xdr:rowOff>
    </xdr:from>
    <xdr:to>
      <xdr:col>20</xdr:col>
      <xdr:colOff>38100</xdr:colOff>
      <xdr:row>38</xdr:row>
      <xdr:rowOff>166915</xdr:rowOff>
    </xdr:to>
    <xdr:sp macro="" textlink="">
      <xdr:nvSpPr>
        <xdr:cNvPr id="89" name="楕円 88"/>
        <xdr:cNvSpPr/>
      </xdr:nvSpPr>
      <xdr:spPr>
        <a:xfrm>
          <a:off x="39370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5641</xdr:rowOff>
    </xdr:from>
    <xdr:ext cx="736600" cy="259045"/>
    <xdr:sp macro="" textlink="">
      <xdr:nvSpPr>
        <xdr:cNvPr id="90" name="テキスト ボックス 89"/>
        <xdr:cNvSpPr txBox="1"/>
      </xdr:nvSpPr>
      <xdr:spPr>
        <a:xfrm>
          <a:off x="3606800" y="634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163285</xdr:rowOff>
    </xdr:from>
    <xdr:to>
      <xdr:col>15</xdr:col>
      <xdr:colOff>149225</xdr:colOff>
      <xdr:row>39</xdr:row>
      <xdr:rowOff>93435</xdr:rowOff>
    </xdr:to>
    <xdr:sp macro="" textlink="">
      <xdr:nvSpPr>
        <xdr:cNvPr id="91" name="楕円 90"/>
        <xdr:cNvSpPr/>
      </xdr:nvSpPr>
      <xdr:spPr>
        <a:xfrm>
          <a:off x="3048000" y="66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103612</xdr:rowOff>
    </xdr:from>
    <xdr:ext cx="762000" cy="259045"/>
    <xdr:sp macro="" textlink="">
      <xdr:nvSpPr>
        <xdr:cNvPr id="92" name="テキスト ボックス 91"/>
        <xdr:cNvSpPr txBox="1"/>
      </xdr:nvSpPr>
      <xdr:spPr>
        <a:xfrm>
          <a:off x="2717800" y="644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40822</xdr:rowOff>
    </xdr:from>
    <xdr:to>
      <xdr:col>11</xdr:col>
      <xdr:colOff>60325</xdr:colOff>
      <xdr:row>33</xdr:row>
      <xdr:rowOff>142422</xdr:rowOff>
    </xdr:to>
    <xdr:sp macro="" textlink="">
      <xdr:nvSpPr>
        <xdr:cNvPr id="93" name="楕円 92"/>
        <xdr:cNvSpPr/>
      </xdr:nvSpPr>
      <xdr:spPr>
        <a:xfrm>
          <a:off x="2159000" y="569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152599</xdr:rowOff>
    </xdr:from>
    <xdr:ext cx="762000" cy="259045"/>
    <xdr:sp macro="" textlink="">
      <xdr:nvSpPr>
        <xdr:cNvPr id="94" name="テキスト ボックス 93"/>
        <xdr:cNvSpPr txBox="1"/>
      </xdr:nvSpPr>
      <xdr:spPr>
        <a:xfrm>
          <a:off x="1828800" y="546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168728</xdr:rowOff>
    </xdr:from>
    <xdr:to>
      <xdr:col>6</xdr:col>
      <xdr:colOff>171450</xdr:colOff>
      <xdr:row>33</xdr:row>
      <xdr:rowOff>98878</xdr:rowOff>
    </xdr:to>
    <xdr:sp macro="" textlink="">
      <xdr:nvSpPr>
        <xdr:cNvPr id="95" name="楕円 94"/>
        <xdr:cNvSpPr/>
      </xdr:nvSpPr>
      <xdr:spPr>
        <a:xfrm>
          <a:off x="12700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109055</xdr:rowOff>
    </xdr:from>
    <xdr:ext cx="762000" cy="259045"/>
    <xdr:sp macro="" textlink="">
      <xdr:nvSpPr>
        <xdr:cNvPr id="96" name="テキスト ボックス 95"/>
        <xdr:cNvSpPr txBox="1"/>
      </xdr:nvSpPr>
      <xdr:spPr>
        <a:xfrm>
          <a:off x="939800" y="542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市町村の合併を行い類似団体で最も広い市域を有する。そのため管理する施設も多く、物件費に係る経常収支比率は類似団体の平均を例年上回る。令和元年度の経常経費充当一般財源（分子）は</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億円増の</a:t>
          </a:r>
          <a:r>
            <a:rPr kumimoji="1" lang="en-US" altLang="ja-JP" sz="1300">
              <a:latin typeface="ＭＳ Ｐゴシック" panose="020B0600070205080204" pitchFamily="50" charset="-128"/>
              <a:ea typeface="ＭＳ Ｐゴシック" panose="020B0600070205080204" pitchFamily="50" charset="-128"/>
            </a:rPr>
            <a:t>308</a:t>
          </a:r>
          <a:r>
            <a:rPr kumimoji="1" lang="ja-JP" altLang="en-US" sz="1300">
              <a:latin typeface="ＭＳ Ｐゴシック" panose="020B0600070205080204" pitchFamily="50" charset="-128"/>
              <a:ea typeface="ＭＳ Ｐゴシック" panose="020B0600070205080204" pitchFamily="50" charset="-128"/>
            </a:rPr>
            <a:t>億円となったが、経常一般財源（分母）が</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億円の減となったことにより、前年度比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ポイント悪化した。今後も施設の統合廃止等の資産経営の合理化を推進し圧縮に努める。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63500</xdr:rowOff>
    </xdr:from>
    <xdr:to>
      <xdr:col>82</xdr:col>
      <xdr:colOff>107950</xdr:colOff>
      <xdr:row>22</xdr:row>
      <xdr:rowOff>63500</xdr:rowOff>
    </xdr:to>
    <xdr:cxnSp macro="">
      <xdr:nvCxnSpPr>
        <xdr:cNvPr id="124" name="直線コネクタ 123"/>
        <xdr:cNvCxnSpPr/>
      </xdr:nvCxnSpPr>
      <xdr:spPr>
        <a:xfrm flipV="1">
          <a:off x="16510000" y="2463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35577</xdr:rowOff>
    </xdr:from>
    <xdr:ext cx="762000" cy="259045"/>
    <xdr:sp macro="" textlink="">
      <xdr:nvSpPr>
        <xdr:cNvPr id="125" name="物件費最小値テキスト"/>
        <xdr:cNvSpPr txBox="1"/>
      </xdr:nvSpPr>
      <xdr:spPr>
        <a:xfrm>
          <a:off x="16598900" y="380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63500</xdr:rowOff>
    </xdr:from>
    <xdr:to>
      <xdr:col>82</xdr:col>
      <xdr:colOff>196850</xdr:colOff>
      <xdr:row>22</xdr:row>
      <xdr:rowOff>63500</xdr:rowOff>
    </xdr:to>
    <xdr:cxnSp macro="">
      <xdr:nvCxnSpPr>
        <xdr:cNvPr id="126" name="直線コネクタ 125"/>
        <xdr:cNvCxnSpPr/>
      </xdr:nvCxnSpPr>
      <xdr:spPr>
        <a:xfrm>
          <a:off x="16421100" y="383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149877</xdr:rowOff>
    </xdr:from>
    <xdr:ext cx="762000" cy="259045"/>
    <xdr:sp macro="" textlink="">
      <xdr:nvSpPr>
        <xdr:cNvPr id="127" name="物件費最大値テキスト"/>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63500</xdr:rowOff>
    </xdr:from>
    <xdr:to>
      <xdr:col>82</xdr:col>
      <xdr:colOff>196850</xdr:colOff>
      <xdr:row>14</xdr:row>
      <xdr:rowOff>63500</xdr:rowOff>
    </xdr:to>
    <xdr:cxnSp macro="">
      <xdr:nvCxnSpPr>
        <xdr:cNvPr id="128" name="直線コネクタ 127"/>
        <xdr:cNvCxnSpPr/>
      </xdr:nvCxnSpPr>
      <xdr:spPr>
        <a:xfrm>
          <a:off x="16421100" y="246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127000</xdr:rowOff>
    </xdr:from>
    <xdr:to>
      <xdr:col>82</xdr:col>
      <xdr:colOff>107950</xdr:colOff>
      <xdr:row>19</xdr:row>
      <xdr:rowOff>44450</xdr:rowOff>
    </xdr:to>
    <xdr:cxnSp macro="">
      <xdr:nvCxnSpPr>
        <xdr:cNvPr id="129" name="直線コネクタ 128"/>
        <xdr:cNvCxnSpPr/>
      </xdr:nvCxnSpPr>
      <xdr:spPr>
        <a:xfrm>
          <a:off x="15671800" y="32131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30" name="物件費平均値テキスト"/>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31" name="フローチャート: 判断 130"/>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127000</xdr:rowOff>
    </xdr:from>
    <xdr:to>
      <xdr:col>78</xdr:col>
      <xdr:colOff>69850</xdr:colOff>
      <xdr:row>18</xdr:row>
      <xdr:rowOff>165100</xdr:rowOff>
    </xdr:to>
    <xdr:cxnSp macro="">
      <xdr:nvCxnSpPr>
        <xdr:cNvPr id="132" name="直線コネクタ 131"/>
        <xdr:cNvCxnSpPr/>
      </xdr:nvCxnSpPr>
      <xdr:spPr>
        <a:xfrm flipV="1">
          <a:off x="14782800" y="3213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165100</xdr:rowOff>
    </xdr:from>
    <xdr:to>
      <xdr:col>78</xdr:col>
      <xdr:colOff>120650</xdr:colOff>
      <xdr:row>17</xdr:row>
      <xdr:rowOff>95250</xdr:rowOff>
    </xdr:to>
    <xdr:sp macro="" textlink="">
      <xdr:nvSpPr>
        <xdr:cNvPr id="133" name="フローチャート: 判断 132"/>
        <xdr:cNvSpPr/>
      </xdr:nvSpPr>
      <xdr:spPr>
        <a:xfrm>
          <a:off x="15621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105427</xdr:rowOff>
    </xdr:from>
    <xdr:ext cx="736600" cy="259045"/>
    <xdr:sp macro="" textlink="">
      <xdr:nvSpPr>
        <xdr:cNvPr id="134" name="テキスト ボックス 133"/>
        <xdr:cNvSpPr txBox="1"/>
      </xdr:nvSpPr>
      <xdr:spPr>
        <a:xfrm>
          <a:off x="15290800" y="267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165100</xdr:rowOff>
    </xdr:from>
    <xdr:to>
      <xdr:col>73</xdr:col>
      <xdr:colOff>180975</xdr:colOff>
      <xdr:row>20</xdr:row>
      <xdr:rowOff>127000</xdr:rowOff>
    </xdr:to>
    <xdr:cxnSp macro="">
      <xdr:nvCxnSpPr>
        <xdr:cNvPr id="135" name="直線コネクタ 134"/>
        <xdr:cNvCxnSpPr/>
      </xdr:nvCxnSpPr>
      <xdr:spPr>
        <a:xfrm flipV="1">
          <a:off x="13893800" y="32512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6" name="フローチャート: 判断 135"/>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92727</xdr:rowOff>
    </xdr:from>
    <xdr:ext cx="762000" cy="259045"/>
    <xdr:sp macro="" textlink="">
      <xdr:nvSpPr>
        <xdr:cNvPr id="137" name="テキスト ボックス 136"/>
        <xdr:cNvSpPr txBox="1"/>
      </xdr:nvSpPr>
      <xdr:spPr>
        <a:xfrm>
          <a:off x="14401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63500</xdr:rowOff>
    </xdr:from>
    <xdr:to>
      <xdr:col>69</xdr:col>
      <xdr:colOff>92075</xdr:colOff>
      <xdr:row>20</xdr:row>
      <xdr:rowOff>127000</xdr:rowOff>
    </xdr:to>
    <xdr:cxnSp macro="">
      <xdr:nvCxnSpPr>
        <xdr:cNvPr id="138" name="直線コネクタ 137"/>
        <xdr:cNvCxnSpPr/>
      </xdr:nvCxnSpPr>
      <xdr:spPr>
        <a:xfrm>
          <a:off x="13004800" y="3492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9" name="フローチャート: 判断 138"/>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40" name="テキスト ボックス 139"/>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120650</xdr:rowOff>
    </xdr:from>
    <xdr:to>
      <xdr:col>65</xdr:col>
      <xdr:colOff>53975</xdr:colOff>
      <xdr:row>18</xdr:row>
      <xdr:rowOff>50800</xdr:rowOff>
    </xdr:to>
    <xdr:sp macro="" textlink="">
      <xdr:nvSpPr>
        <xdr:cNvPr id="141" name="フローチャート: 判断 140"/>
        <xdr:cNvSpPr/>
      </xdr:nvSpPr>
      <xdr:spPr>
        <a:xfrm>
          <a:off x="12954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60977</xdr:rowOff>
    </xdr:from>
    <xdr:ext cx="762000" cy="259045"/>
    <xdr:sp macro="" textlink="">
      <xdr:nvSpPr>
        <xdr:cNvPr id="142" name="テキスト ボックス 141"/>
        <xdr:cNvSpPr txBox="1"/>
      </xdr:nvSpPr>
      <xdr:spPr>
        <a:xfrm>
          <a:off x="12623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165100</xdr:rowOff>
    </xdr:from>
    <xdr:to>
      <xdr:col>82</xdr:col>
      <xdr:colOff>158750</xdr:colOff>
      <xdr:row>19</xdr:row>
      <xdr:rowOff>95250</xdr:rowOff>
    </xdr:to>
    <xdr:sp macro="" textlink="">
      <xdr:nvSpPr>
        <xdr:cNvPr id="148" name="楕円 147"/>
        <xdr:cNvSpPr/>
      </xdr:nvSpPr>
      <xdr:spPr>
        <a:xfrm>
          <a:off x="16459200" y="32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137177</xdr:rowOff>
    </xdr:from>
    <xdr:ext cx="762000" cy="259045"/>
    <xdr:sp macro="" textlink="">
      <xdr:nvSpPr>
        <xdr:cNvPr id="149" name="物件費該当値テキスト"/>
        <xdr:cNvSpPr txBox="1"/>
      </xdr:nvSpPr>
      <xdr:spPr>
        <a:xfrm>
          <a:off x="165989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76200</xdr:rowOff>
    </xdr:from>
    <xdr:to>
      <xdr:col>78</xdr:col>
      <xdr:colOff>120650</xdr:colOff>
      <xdr:row>19</xdr:row>
      <xdr:rowOff>6350</xdr:rowOff>
    </xdr:to>
    <xdr:sp macro="" textlink="">
      <xdr:nvSpPr>
        <xdr:cNvPr id="150" name="楕円 149"/>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162577</xdr:rowOff>
    </xdr:from>
    <xdr:ext cx="736600" cy="259045"/>
    <xdr:sp macro="" textlink="">
      <xdr:nvSpPr>
        <xdr:cNvPr id="151" name="テキスト ボックス 150"/>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114300</xdr:rowOff>
    </xdr:from>
    <xdr:to>
      <xdr:col>74</xdr:col>
      <xdr:colOff>31750</xdr:colOff>
      <xdr:row>19</xdr:row>
      <xdr:rowOff>44450</xdr:rowOff>
    </xdr:to>
    <xdr:sp macro="" textlink="">
      <xdr:nvSpPr>
        <xdr:cNvPr id="152" name="楕円 151"/>
        <xdr:cNvSpPr/>
      </xdr:nvSpPr>
      <xdr:spPr>
        <a:xfrm>
          <a:off x="14732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29227</xdr:rowOff>
    </xdr:from>
    <xdr:ext cx="762000" cy="259045"/>
    <xdr:sp macro="" textlink="">
      <xdr:nvSpPr>
        <xdr:cNvPr id="153" name="テキスト ボックス 152"/>
        <xdr:cNvSpPr txBox="1"/>
      </xdr:nvSpPr>
      <xdr:spPr>
        <a:xfrm>
          <a:off x="14401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76200</xdr:rowOff>
    </xdr:from>
    <xdr:to>
      <xdr:col>69</xdr:col>
      <xdr:colOff>142875</xdr:colOff>
      <xdr:row>21</xdr:row>
      <xdr:rowOff>6350</xdr:rowOff>
    </xdr:to>
    <xdr:sp macro="" textlink="">
      <xdr:nvSpPr>
        <xdr:cNvPr id="154" name="楕円 153"/>
        <xdr:cNvSpPr/>
      </xdr:nvSpPr>
      <xdr:spPr>
        <a:xfrm>
          <a:off x="138430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162577</xdr:rowOff>
    </xdr:from>
    <xdr:ext cx="762000" cy="259045"/>
    <xdr:sp macro="" textlink="">
      <xdr:nvSpPr>
        <xdr:cNvPr id="155" name="テキスト ボックス 154"/>
        <xdr:cNvSpPr txBox="1"/>
      </xdr:nvSpPr>
      <xdr:spPr>
        <a:xfrm>
          <a:off x="135128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12700</xdr:rowOff>
    </xdr:from>
    <xdr:to>
      <xdr:col>65</xdr:col>
      <xdr:colOff>53975</xdr:colOff>
      <xdr:row>20</xdr:row>
      <xdr:rowOff>114300</xdr:rowOff>
    </xdr:to>
    <xdr:sp macro="" textlink="">
      <xdr:nvSpPr>
        <xdr:cNvPr id="156" name="楕円 155"/>
        <xdr:cNvSpPr/>
      </xdr:nvSpPr>
      <xdr:spPr>
        <a:xfrm>
          <a:off x="12954000" y="344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99077</xdr:rowOff>
    </xdr:from>
    <xdr:ext cx="762000" cy="259045"/>
    <xdr:sp macro="" textlink="">
      <xdr:nvSpPr>
        <xdr:cNvPr id="157" name="テキスト ボックス 156"/>
        <xdr:cNvSpPr txBox="1"/>
      </xdr:nvSpPr>
      <xdr:spPr>
        <a:xfrm>
          <a:off x="126238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経常一般財源（分母）が</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億円の減となるとともに、幼児教育・保育無償化関連事業に係る私立幼稚園保育料等の公費負担皆増等により、経常経費充当一般財源（分子）は前年度比</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億円増の</a:t>
          </a:r>
          <a:r>
            <a:rPr kumimoji="1" lang="en-US" altLang="ja-JP" sz="1300">
              <a:latin typeface="ＭＳ Ｐゴシック" panose="020B0600070205080204" pitchFamily="50" charset="-128"/>
              <a:ea typeface="ＭＳ Ｐゴシック" panose="020B0600070205080204" pitchFamily="50" charset="-128"/>
            </a:rPr>
            <a:t>241</a:t>
          </a:r>
          <a:r>
            <a:rPr kumimoji="1" lang="ja-JP" altLang="en-US" sz="1300">
              <a:latin typeface="ＭＳ Ｐゴシック" panose="020B0600070205080204" pitchFamily="50" charset="-128"/>
              <a:ea typeface="ＭＳ Ｐゴシック" panose="020B0600070205080204" pitchFamily="50" charset="-128"/>
            </a:rPr>
            <a:t>億円となったことから、経常収支比率は前年度比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ポイント悪化した。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61</xdr:row>
      <xdr:rowOff>151493</xdr:rowOff>
    </xdr:to>
    <xdr:cxnSp macro="">
      <xdr:nvCxnSpPr>
        <xdr:cNvPr id="187" name="直線コネクタ 186"/>
        <xdr:cNvCxnSpPr/>
      </xdr:nvCxnSpPr>
      <xdr:spPr>
        <a:xfrm flipV="1">
          <a:off x="4826000" y="923834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123570</xdr:rowOff>
    </xdr:from>
    <xdr:ext cx="762000" cy="259045"/>
    <xdr:sp macro="" textlink="">
      <xdr:nvSpPr>
        <xdr:cNvPr id="188" name="扶助費最小値テキスト"/>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151493</xdr:rowOff>
    </xdr:from>
    <xdr:to>
      <xdr:col>24</xdr:col>
      <xdr:colOff>114300</xdr:colOff>
      <xdr:row>61</xdr:row>
      <xdr:rowOff>151493</xdr:rowOff>
    </xdr:to>
    <xdr:cxnSp macro="">
      <xdr:nvCxnSpPr>
        <xdr:cNvPr id="189" name="直線コネクタ 188"/>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90"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91" name="直線コネクタ 190"/>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53522</xdr:rowOff>
    </xdr:from>
    <xdr:to>
      <xdr:col>24</xdr:col>
      <xdr:colOff>25400</xdr:colOff>
      <xdr:row>53</xdr:row>
      <xdr:rowOff>151493</xdr:rowOff>
    </xdr:to>
    <xdr:cxnSp macro="">
      <xdr:nvCxnSpPr>
        <xdr:cNvPr id="192" name="直線コネクタ 191"/>
        <xdr:cNvCxnSpPr/>
      </xdr:nvCxnSpPr>
      <xdr:spPr>
        <a:xfrm>
          <a:off x="3987800" y="91403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48277</xdr:rowOff>
    </xdr:from>
    <xdr:ext cx="762000" cy="259045"/>
    <xdr:sp macro="" textlink="">
      <xdr:nvSpPr>
        <xdr:cNvPr id="193" name="扶助費平均値テキスト"/>
        <xdr:cNvSpPr txBox="1"/>
      </xdr:nvSpPr>
      <xdr:spPr>
        <a:xfrm>
          <a:off x="4914900" y="999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94" name="フローチャート: 判断 193"/>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37193</xdr:rowOff>
    </xdr:from>
    <xdr:to>
      <xdr:col>19</xdr:col>
      <xdr:colOff>187325</xdr:colOff>
      <xdr:row>53</xdr:row>
      <xdr:rowOff>53522</xdr:rowOff>
    </xdr:to>
    <xdr:cxnSp macro="">
      <xdr:nvCxnSpPr>
        <xdr:cNvPr id="195" name="直線コネクタ 194"/>
        <xdr:cNvCxnSpPr/>
      </xdr:nvCxnSpPr>
      <xdr:spPr>
        <a:xfrm>
          <a:off x="3098800" y="91240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149678</xdr:rowOff>
    </xdr:from>
    <xdr:to>
      <xdr:col>20</xdr:col>
      <xdr:colOff>38100</xdr:colOff>
      <xdr:row>58</xdr:row>
      <xdr:rowOff>79828</xdr:rowOff>
    </xdr:to>
    <xdr:sp macro="" textlink="">
      <xdr:nvSpPr>
        <xdr:cNvPr id="196" name="フローチャート: 判断 195"/>
        <xdr:cNvSpPr/>
      </xdr:nvSpPr>
      <xdr:spPr>
        <a:xfrm>
          <a:off x="3937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64605</xdr:rowOff>
    </xdr:from>
    <xdr:ext cx="736600" cy="259045"/>
    <xdr:sp macro="" textlink="">
      <xdr:nvSpPr>
        <xdr:cNvPr id="197" name="テキスト ボックス 196"/>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37193</xdr:rowOff>
    </xdr:from>
    <xdr:to>
      <xdr:col>15</xdr:col>
      <xdr:colOff>98425</xdr:colOff>
      <xdr:row>54</xdr:row>
      <xdr:rowOff>127000</xdr:rowOff>
    </xdr:to>
    <xdr:cxnSp macro="">
      <xdr:nvCxnSpPr>
        <xdr:cNvPr id="198" name="直線コネクタ 197"/>
        <xdr:cNvCxnSpPr/>
      </xdr:nvCxnSpPr>
      <xdr:spPr>
        <a:xfrm flipV="1">
          <a:off x="2209800" y="9124043"/>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84365</xdr:rowOff>
    </xdr:from>
    <xdr:to>
      <xdr:col>15</xdr:col>
      <xdr:colOff>149225</xdr:colOff>
      <xdr:row>58</xdr:row>
      <xdr:rowOff>14515</xdr:rowOff>
    </xdr:to>
    <xdr:sp macro="" textlink="">
      <xdr:nvSpPr>
        <xdr:cNvPr id="199" name="フローチャート: 判断 198"/>
        <xdr:cNvSpPr/>
      </xdr:nvSpPr>
      <xdr:spPr>
        <a:xfrm>
          <a:off x="3048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170742</xdr:rowOff>
    </xdr:from>
    <xdr:ext cx="762000" cy="259045"/>
    <xdr:sp macro="" textlink="">
      <xdr:nvSpPr>
        <xdr:cNvPr id="200" name="テキスト ボックス 199"/>
        <xdr:cNvSpPr txBox="1"/>
      </xdr:nvSpPr>
      <xdr:spPr>
        <a:xfrm>
          <a:off x="2717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61685</xdr:rowOff>
    </xdr:from>
    <xdr:to>
      <xdr:col>11</xdr:col>
      <xdr:colOff>9525</xdr:colOff>
      <xdr:row>54</xdr:row>
      <xdr:rowOff>127000</xdr:rowOff>
    </xdr:to>
    <xdr:cxnSp macro="">
      <xdr:nvCxnSpPr>
        <xdr:cNvPr id="201" name="直線コネクタ 200"/>
        <xdr:cNvCxnSpPr/>
      </xdr:nvCxnSpPr>
      <xdr:spPr>
        <a:xfrm>
          <a:off x="1320800" y="93199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19050</xdr:rowOff>
    </xdr:from>
    <xdr:to>
      <xdr:col>11</xdr:col>
      <xdr:colOff>60325</xdr:colOff>
      <xdr:row>59</xdr:row>
      <xdr:rowOff>120650</xdr:rowOff>
    </xdr:to>
    <xdr:sp macro="" textlink="">
      <xdr:nvSpPr>
        <xdr:cNvPr id="202" name="フローチャート: 判断 201"/>
        <xdr:cNvSpPr/>
      </xdr:nvSpPr>
      <xdr:spPr>
        <a:xfrm>
          <a:off x="2159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105427</xdr:rowOff>
    </xdr:from>
    <xdr:ext cx="762000" cy="259045"/>
    <xdr:sp macro="" textlink="">
      <xdr:nvSpPr>
        <xdr:cNvPr id="203" name="テキスト ボックス 202"/>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59872</xdr:rowOff>
    </xdr:from>
    <xdr:to>
      <xdr:col>6</xdr:col>
      <xdr:colOff>171450</xdr:colOff>
      <xdr:row>58</xdr:row>
      <xdr:rowOff>161472</xdr:rowOff>
    </xdr:to>
    <xdr:sp macro="" textlink="">
      <xdr:nvSpPr>
        <xdr:cNvPr id="204" name="フローチャート: 判断 203"/>
        <xdr:cNvSpPr/>
      </xdr:nvSpPr>
      <xdr:spPr>
        <a:xfrm>
          <a:off x="1270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146249</xdr:rowOff>
    </xdr:from>
    <xdr:ext cx="762000" cy="259045"/>
    <xdr:sp macro="" textlink="">
      <xdr:nvSpPr>
        <xdr:cNvPr id="205" name="テキスト ボックス 204"/>
        <xdr:cNvSpPr txBox="1"/>
      </xdr:nvSpPr>
      <xdr:spPr>
        <a:xfrm>
          <a:off x="939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100693</xdr:rowOff>
    </xdr:from>
    <xdr:to>
      <xdr:col>24</xdr:col>
      <xdr:colOff>76200</xdr:colOff>
      <xdr:row>54</xdr:row>
      <xdr:rowOff>30843</xdr:rowOff>
    </xdr:to>
    <xdr:sp macro="" textlink="">
      <xdr:nvSpPr>
        <xdr:cNvPr id="211" name="楕円 210"/>
        <xdr:cNvSpPr/>
      </xdr:nvSpPr>
      <xdr:spPr>
        <a:xfrm>
          <a:off x="47752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9270</xdr:rowOff>
    </xdr:from>
    <xdr:ext cx="762000" cy="259045"/>
    <xdr:sp macro="" textlink="">
      <xdr:nvSpPr>
        <xdr:cNvPr id="212" name="扶助費該当値テキスト"/>
        <xdr:cNvSpPr txBox="1"/>
      </xdr:nvSpPr>
      <xdr:spPr>
        <a:xfrm>
          <a:off x="4914900" y="909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2722</xdr:rowOff>
    </xdr:from>
    <xdr:to>
      <xdr:col>20</xdr:col>
      <xdr:colOff>38100</xdr:colOff>
      <xdr:row>53</xdr:row>
      <xdr:rowOff>104322</xdr:rowOff>
    </xdr:to>
    <xdr:sp macro="" textlink="">
      <xdr:nvSpPr>
        <xdr:cNvPr id="213" name="楕円 212"/>
        <xdr:cNvSpPr/>
      </xdr:nvSpPr>
      <xdr:spPr>
        <a:xfrm>
          <a:off x="39370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114499</xdr:rowOff>
    </xdr:from>
    <xdr:ext cx="736600" cy="259045"/>
    <xdr:sp macro="" textlink="">
      <xdr:nvSpPr>
        <xdr:cNvPr id="214" name="テキスト ボックス 213"/>
        <xdr:cNvSpPr txBox="1"/>
      </xdr:nvSpPr>
      <xdr:spPr>
        <a:xfrm>
          <a:off x="3606800" y="885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157843</xdr:rowOff>
    </xdr:from>
    <xdr:to>
      <xdr:col>15</xdr:col>
      <xdr:colOff>149225</xdr:colOff>
      <xdr:row>53</xdr:row>
      <xdr:rowOff>87993</xdr:rowOff>
    </xdr:to>
    <xdr:sp macro="" textlink="">
      <xdr:nvSpPr>
        <xdr:cNvPr id="215" name="楕円 214"/>
        <xdr:cNvSpPr/>
      </xdr:nvSpPr>
      <xdr:spPr>
        <a:xfrm>
          <a:off x="3048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98170</xdr:rowOff>
    </xdr:from>
    <xdr:ext cx="762000" cy="259045"/>
    <xdr:sp macro="" textlink="">
      <xdr:nvSpPr>
        <xdr:cNvPr id="216" name="テキスト ボックス 215"/>
        <xdr:cNvSpPr txBox="1"/>
      </xdr:nvSpPr>
      <xdr:spPr>
        <a:xfrm>
          <a:off x="2717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7" name="楕円 216"/>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8" name="テキスト ボックス 217"/>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xdr:rowOff>
    </xdr:from>
    <xdr:to>
      <xdr:col>6</xdr:col>
      <xdr:colOff>171450</xdr:colOff>
      <xdr:row>54</xdr:row>
      <xdr:rowOff>112485</xdr:rowOff>
    </xdr:to>
    <xdr:sp macro="" textlink="">
      <xdr:nvSpPr>
        <xdr:cNvPr id="219" name="楕円 218"/>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122662</xdr:rowOff>
    </xdr:from>
    <xdr:ext cx="762000" cy="259045"/>
    <xdr:sp macro="" textlink="">
      <xdr:nvSpPr>
        <xdr:cNvPr id="220" name="テキスト ボックス 219"/>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その他の経常収支比率は前年度と増減がなかった。今後保有資産の老朽化に伴う維持管理経費が大きな財政負担となることが見込まれており、資産の見直しや活用、運営管理等に関し長期的かつ着実に推進するため、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月に定めた公共施設等総合管理計画により、維持管理コストの適正化を図る。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12700</xdr:rowOff>
    </xdr:from>
    <xdr:to>
      <xdr:col>82</xdr:col>
      <xdr:colOff>107950</xdr:colOff>
      <xdr:row>60</xdr:row>
      <xdr:rowOff>165100</xdr:rowOff>
    </xdr:to>
    <xdr:cxnSp macro="">
      <xdr:nvCxnSpPr>
        <xdr:cNvPr id="248" name="直線コネクタ 247"/>
        <xdr:cNvCxnSpPr/>
      </xdr:nvCxnSpPr>
      <xdr:spPr>
        <a:xfrm flipV="1">
          <a:off x="16510000" y="90995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9"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50" name="直線コネクタ 249"/>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99077</xdr:rowOff>
    </xdr:from>
    <xdr:ext cx="762000" cy="259045"/>
    <xdr:sp macro="" textlink="">
      <xdr:nvSpPr>
        <xdr:cNvPr id="251" name="その他最大値テキスト"/>
        <xdr:cNvSpPr txBox="1"/>
      </xdr:nvSpPr>
      <xdr:spPr>
        <a:xfrm>
          <a:off x="16598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12700</xdr:rowOff>
    </xdr:from>
    <xdr:to>
      <xdr:col>82</xdr:col>
      <xdr:colOff>196850</xdr:colOff>
      <xdr:row>53</xdr:row>
      <xdr:rowOff>12700</xdr:rowOff>
    </xdr:to>
    <xdr:cxnSp macro="">
      <xdr:nvCxnSpPr>
        <xdr:cNvPr id="252" name="直線コネクタ 251"/>
        <xdr:cNvCxnSpPr/>
      </xdr:nvCxnSpPr>
      <xdr:spPr>
        <a:xfrm>
          <a:off x="16421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127000</xdr:rowOff>
    </xdr:from>
    <xdr:to>
      <xdr:col>82</xdr:col>
      <xdr:colOff>107950</xdr:colOff>
      <xdr:row>57</xdr:row>
      <xdr:rowOff>127000</xdr:rowOff>
    </xdr:to>
    <xdr:cxnSp macro="">
      <xdr:nvCxnSpPr>
        <xdr:cNvPr id="253" name="直線コネクタ 252"/>
        <xdr:cNvCxnSpPr/>
      </xdr:nvCxnSpPr>
      <xdr:spPr>
        <a:xfrm>
          <a:off x="15671800" y="9899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168927</xdr:rowOff>
    </xdr:from>
    <xdr:ext cx="762000" cy="259045"/>
    <xdr:sp macro="" textlink="">
      <xdr:nvSpPr>
        <xdr:cNvPr id="254" name="その他平均値テキスト"/>
        <xdr:cNvSpPr txBox="1"/>
      </xdr:nvSpPr>
      <xdr:spPr>
        <a:xfrm>
          <a:off x="16598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152400</xdr:rowOff>
    </xdr:from>
    <xdr:to>
      <xdr:col>82</xdr:col>
      <xdr:colOff>158750</xdr:colOff>
      <xdr:row>56</xdr:row>
      <xdr:rowOff>82550</xdr:rowOff>
    </xdr:to>
    <xdr:sp macro="" textlink="">
      <xdr:nvSpPr>
        <xdr:cNvPr id="255" name="フローチャート: 判断 254"/>
        <xdr:cNvSpPr/>
      </xdr:nvSpPr>
      <xdr:spPr>
        <a:xfrm>
          <a:off x="16459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127000</xdr:rowOff>
    </xdr:from>
    <xdr:to>
      <xdr:col>78</xdr:col>
      <xdr:colOff>69850</xdr:colOff>
      <xdr:row>57</xdr:row>
      <xdr:rowOff>165100</xdr:rowOff>
    </xdr:to>
    <xdr:cxnSp macro="">
      <xdr:nvCxnSpPr>
        <xdr:cNvPr id="256" name="直線コネクタ 255"/>
        <xdr:cNvCxnSpPr/>
      </xdr:nvCxnSpPr>
      <xdr:spPr>
        <a:xfrm flipV="1">
          <a:off x="14782800" y="9899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57" name="フローチャート: 判断 256"/>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58" name="テキスト ボックス 257"/>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165100</xdr:rowOff>
    </xdr:from>
    <xdr:to>
      <xdr:col>73</xdr:col>
      <xdr:colOff>180975</xdr:colOff>
      <xdr:row>60</xdr:row>
      <xdr:rowOff>31750</xdr:rowOff>
    </xdr:to>
    <xdr:cxnSp macro="">
      <xdr:nvCxnSpPr>
        <xdr:cNvPr id="259" name="直線コネクタ 258"/>
        <xdr:cNvCxnSpPr/>
      </xdr:nvCxnSpPr>
      <xdr:spPr>
        <a:xfrm flipV="1">
          <a:off x="13893800" y="993775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95250</xdr:rowOff>
    </xdr:from>
    <xdr:to>
      <xdr:col>74</xdr:col>
      <xdr:colOff>31750</xdr:colOff>
      <xdr:row>56</xdr:row>
      <xdr:rowOff>25400</xdr:rowOff>
    </xdr:to>
    <xdr:sp macro="" textlink="">
      <xdr:nvSpPr>
        <xdr:cNvPr id="260" name="フローチャート: 判断 259"/>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35577</xdr:rowOff>
    </xdr:from>
    <xdr:ext cx="762000" cy="259045"/>
    <xdr:sp macro="" textlink="">
      <xdr:nvSpPr>
        <xdr:cNvPr id="261" name="テキスト ボックス 260"/>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69850</xdr:rowOff>
    </xdr:from>
    <xdr:to>
      <xdr:col>69</xdr:col>
      <xdr:colOff>92075</xdr:colOff>
      <xdr:row>60</xdr:row>
      <xdr:rowOff>31750</xdr:rowOff>
    </xdr:to>
    <xdr:cxnSp macro="">
      <xdr:nvCxnSpPr>
        <xdr:cNvPr id="262" name="直線コネクタ 261"/>
        <xdr:cNvCxnSpPr/>
      </xdr:nvCxnSpPr>
      <xdr:spPr>
        <a:xfrm>
          <a:off x="13004800" y="101854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0</xdr:rowOff>
    </xdr:from>
    <xdr:to>
      <xdr:col>69</xdr:col>
      <xdr:colOff>142875</xdr:colOff>
      <xdr:row>57</xdr:row>
      <xdr:rowOff>101600</xdr:rowOff>
    </xdr:to>
    <xdr:sp macro="" textlink="">
      <xdr:nvSpPr>
        <xdr:cNvPr id="263" name="フローチャート: 判断 262"/>
        <xdr:cNvSpPr/>
      </xdr:nvSpPr>
      <xdr:spPr>
        <a:xfrm>
          <a:off x="13843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111777</xdr:rowOff>
    </xdr:from>
    <xdr:ext cx="762000" cy="259045"/>
    <xdr:sp macro="" textlink="">
      <xdr:nvSpPr>
        <xdr:cNvPr id="264" name="テキスト ボックス 263"/>
        <xdr:cNvSpPr txBox="1"/>
      </xdr:nvSpPr>
      <xdr:spPr>
        <a:xfrm>
          <a:off x="13512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95250</xdr:rowOff>
    </xdr:from>
    <xdr:to>
      <xdr:col>65</xdr:col>
      <xdr:colOff>53975</xdr:colOff>
      <xdr:row>57</xdr:row>
      <xdr:rowOff>25400</xdr:rowOff>
    </xdr:to>
    <xdr:sp macro="" textlink="">
      <xdr:nvSpPr>
        <xdr:cNvPr id="265" name="フローチャート: 判断 264"/>
        <xdr:cNvSpPr/>
      </xdr:nvSpPr>
      <xdr:spPr>
        <a:xfrm>
          <a:off x="12954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35577</xdr:rowOff>
    </xdr:from>
    <xdr:ext cx="762000" cy="259045"/>
    <xdr:sp macro="" textlink="">
      <xdr:nvSpPr>
        <xdr:cNvPr id="266" name="テキスト ボックス 265"/>
        <xdr:cNvSpPr txBox="1"/>
      </xdr:nvSpPr>
      <xdr:spPr>
        <a:xfrm>
          <a:off x="12623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76200</xdr:rowOff>
    </xdr:from>
    <xdr:to>
      <xdr:col>82</xdr:col>
      <xdr:colOff>158750</xdr:colOff>
      <xdr:row>58</xdr:row>
      <xdr:rowOff>6350</xdr:rowOff>
    </xdr:to>
    <xdr:sp macro="" textlink="">
      <xdr:nvSpPr>
        <xdr:cNvPr id="272" name="楕円 271"/>
        <xdr:cNvSpPr/>
      </xdr:nvSpPr>
      <xdr:spPr>
        <a:xfrm>
          <a:off x="164592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48277</xdr:rowOff>
    </xdr:from>
    <xdr:ext cx="762000" cy="259045"/>
    <xdr:sp macro="" textlink="">
      <xdr:nvSpPr>
        <xdr:cNvPr id="273" name="その他該当値テキスト"/>
        <xdr:cNvSpPr txBox="1"/>
      </xdr:nvSpPr>
      <xdr:spPr>
        <a:xfrm>
          <a:off x="165989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76200</xdr:rowOff>
    </xdr:from>
    <xdr:to>
      <xdr:col>78</xdr:col>
      <xdr:colOff>120650</xdr:colOff>
      <xdr:row>58</xdr:row>
      <xdr:rowOff>6350</xdr:rowOff>
    </xdr:to>
    <xdr:sp macro="" textlink="">
      <xdr:nvSpPr>
        <xdr:cNvPr id="274" name="楕円 273"/>
        <xdr:cNvSpPr/>
      </xdr:nvSpPr>
      <xdr:spPr>
        <a:xfrm>
          <a:off x="15621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162577</xdr:rowOff>
    </xdr:from>
    <xdr:ext cx="736600" cy="259045"/>
    <xdr:sp macro="" textlink="">
      <xdr:nvSpPr>
        <xdr:cNvPr id="275" name="テキスト ボックス 274"/>
        <xdr:cNvSpPr txBox="1"/>
      </xdr:nvSpPr>
      <xdr:spPr>
        <a:xfrm>
          <a:off x="15290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114300</xdr:rowOff>
    </xdr:from>
    <xdr:to>
      <xdr:col>74</xdr:col>
      <xdr:colOff>31750</xdr:colOff>
      <xdr:row>58</xdr:row>
      <xdr:rowOff>44450</xdr:rowOff>
    </xdr:to>
    <xdr:sp macro="" textlink="">
      <xdr:nvSpPr>
        <xdr:cNvPr id="276" name="楕円 275"/>
        <xdr:cNvSpPr/>
      </xdr:nvSpPr>
      <xdr:spPr>
        <a:xfrm>
          <a:off x="14732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29227</xdr:rowOff>
    </xdr:from>
    <xdr:ext cx="762000" cy="259045"/>
    <xdr:sp macro="" textlink="">
      <xdr:nvSpPr>
        <xdr:cNvPr id="277" name="テキスト ボックス 276"/>
        <xdr:cNvSpPr txBox="1"/>
      </xdr:nvSpPr>
      <xdr:spPr>
        <a:xfrm>
          <a:off x="14401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152400</xdr:rowOff>
    </xdr:from>
    <xdr:to>
      <xdr:col>69</xdr:col>
      <xdr:colOff>142875</xdr:colOff>
      <xdr:row>60</xdr:row>
      <xdr:rowOff>82550</xdr:rowOff>
    </xdr:to>
    <xdr:sp macro="" textlink="">
      <xdr:nvSpPr>
        <xdr:cNvPr id="278" name="楕円 277"/>
        <xdr:cNvSpPr/>
      </xdr:nvSpPr>
      <xdr:spPr>
        <a:xfrm>
          <a:off x="13843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67327</xdr:rowOff>
    </xdr:from>
    <xdr:ext cx="762000" cy="259045"/>
    <xdr:sp macro="" textlink="">
      <xdr:nvSpPr>
        <xdr:cNvPr id="279" name="テキスト ボックス 278"/>
        <xdr:cNvSpPr txBox="1"/>
      </xdr:nvSpPr>
      <xdr:spPr>
        <a:xfrm>
          <a:off x="13512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80" name="楕円 279"/>
        <xdr:cNvSpPr/>
      </xdr:nvSpPr>
      <xdr:spPr>
        <a:xfrm>
          <a:off x="12954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105427</xdr:rowOff>
    </xdr:from>
    <xdr:ext cx="762000" cy="259045"/>
    <xdr:sp macro="" textlink="">
      <xdr:nvSpPr>
        <xdr:cNvPr id="281" name="テキスト ボックス 280"/>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令和元年度は、経常経費充当一般財源（分子）は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億円減の</a:t>
          </a:r>
          <a:r>
            <a:rPr kumimoji="1" lang="en-US" altLang="ja-JP" sz="1300">
              <a:latin typeface="ＭＳ Ｐゴシック" panose="020B0600070205080204" pitchFamily="50" charset="-128"/>
              <a:ea typeface="ＭＳ Ｐゴシック" panose="020B0600070205080204" pitchFamily="50" charset="-128"/>
            </a:rPr>
            <a:t>123</a:t>
          </a:r>
          <a:r>
            <a:rPr kumimoji="1" lang="ja-JP" altLang="en-US" sz="1300">
              <a:latin typeface="ＭＳ Ｐゴシック" panose="020B0600070205080204" pitchFamily="50" charset="-128"/>
              <a:ea typeface="ＭＳ Ｐゴシック" panose="020B0600070205080204" pitchFamily="50" charset="-128"/>
            </a:rPr>
            <a:t>億円、経常一般財源（分母）は</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億円の減となったことにより、補助費等の経常収支比率は前年度比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ポイント悪化した。補助金及び負担金については、ガイドラインに基づく</a:t>
          </a:r>
          <a:r>
            <a:rPr kumimoji="1" lang="en-US" altLang="ja-JP" sz="1300">
              <a:latin typeface="ＭＳ Ｐゴシック" panose="020B0600070205080204" pitchFamily="50" charset="-128"/>
              <a:ea typeface="ＭＳ Ｐゴシック" panose="020B0600070205080204" pitchFamily="50" charset="-128"/>
            </a:rPr>
            <a:t>PDCA</a:t>
          </a:r>
          <a:r>
            <a:rPr kumimoji="1" lang="ja-JP" altLang="en-US" sz="1300">
              <a:latin typeface="ＭＳ Ｐゴシック" panose="020B0600070205080204" pitchFamily="50" charset="-128"/>
              <a:ea typeface="ＭＳ Ｐゴシック" panose="020B0600070205080204" pitchFamily="50" charset="-128"/>
            </a:rPr>
            <a:t>サイクルにより継続して見直しを進めており、その成果により補助費等に係る経常収支比率が類似団体平均を大きく下回っている。引き続き見直しを進める。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12700</xdr:rowOff>
    </xdr:from>
    <xdr:to>
      <xdr:col>82</xdr:col>
      <xdr:colOff>107950</xdr:colOff>
      <xdr:row>41</xdr:row>
      <xdr:rowOff>69850</xdr:rowOff>
    </xdr:to>
    <xdr:cxnSp macro="">
      <xdr:nvCxnSpPr>
        <xdr:cNvPr id="309" name="直線コネクタ 308"/>
        <xdr:cNvCxnSpPr/>
      </xdr:nvCxnSpPr>
      <xdr:spPr>
        <a:xfrm flipV="1">
          <a:off x="16510000" y="56705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10"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11" name="直線コネクタ 310"/>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99077</xdr:rowOff>
    </xdr:from>
    <xdr:ext cx="762000" cy="259045"/>
    <xdr:sp macro="" textlink="">
      <xdr:nvSpPr>
        <xdr:cNvPr id="312" name="補助費等最大値テキスト"/>
        <xdr:cNvSpPr txBox="1"/>
      </xdr:nvSpPr>
      <xdr:spPr>
        <a:xfrm>
          <a:off x="165989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12700</xdr:rowOff>
    </xdr:from>
    <xdr:to>
      <xdr:col>82</xdr:col>
      <xdr:colOff>196850</xdr:colOff>
      <xdr:row>33</xdr:row>
      <xdr:rowOff>12700</xdr:rowOff>
    </xdr:to>
    <xdr:cxnSp macro="">
      <xdr:nvCxnSpPr>
        <xdr:cNvPr id="313" name="直線コネクタ 312"/>
        <xdr:cNvCxnSpPr/>
      </xdr:nvCxnSpPr>
      <xdr:spPr>
        <a:xfrm>
          <a:off x="16421100" y="56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146050</xdr:rowOff>
    </xdr:from>
    <xdr:to>
      <xdr:col>82</xdr:col>
      <xdr:colOff>107950</xdr:colOff>
      <xdr:row>34</xdr:row>
      <xdr:rowOff>165100</xdr:rowOff>
    </xdr:to>
    <xdr:cxnSp macro="">
      <xdr:nvCxnSpPr>
        <xdr:cNvPr id="314" name="直線コネクタ 313"/>
        <xdr:cNvCxnSpPr/>
      </xdr:nvCxnSpPr>
      <xdr:spPr>
        <a:xfrm>
          <a:off x="15671800" y="59753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10177</xdr:rowOff>
    </xdr:from>
    <xdr:ext cx="762000" cy="259045"/>
    <xdr:sp macro="" textlink="">
      <xdr:nvSpPr>
        <xdr:cNvPr id="315" name="補助費等平均値テキスト"/>
        <xdr:cNvSpPr txBox="1"/>
      </xdr:nvSpPr>
      <xdr:spPr>
        <a:xfrm>
          <a:off x="16598900" y="6353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38100</xdr:rowOff>
    </xdr:from>
    <xdr:to>
      <xdr:col>82</xdr:col>
      <xdr:colOff>158750</xdr:colOff>
      <xdr:row>37</xdr:row>
      <xdr:rowOff>139700</xdr:rowOff>
    </xdr:to>
    <xdr:sp macro="" textlink="">
      <xdr:nvSpPr>
        <xdr:cNvPr id="316" name="フローチャート: 判断 315"/>
        <xdr:cNvSpPr/>
      </xdr:nvSpPr>
      <xdr:spPr>
        <a:xfrm>
          <a:off x="164592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146050</xdr:rowOff>
    </xdr:from>
    <xdr:to>
      <xdr:col>78</xdr:col>
      <xdr:colOff>69850</xdr:colOff>
      <xdr:row>34</xdr:row>
      <xdr:rowOff>146050</xdr:rowOff>
    </xdr:to>
    <xdr:cxnSp macro="">
      <xdr:nvCxnSpPr>
        <xdr:cNvPr id="317" name="直線コネクタ 316"/>
        <xdr:cNvCxnSpPr/>
      </xdr:nvCxnSpPr>
      <xdr:spPr>
        <a:xfrm>
          <a:off x="14782800" y="5975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76200</xdr:rowOff>
    </xdr:from>
    <xdr:to>
      <xdr:col>78</xdr:col>
      <xdr:colOff>120650</xdr:colOff>
      <xdr:row>38</xdr:row>
      <xdr:rowOff>6350</xdr:rowOff>
    </xdr:to>
    <xdr:sp macro="" textlink="">
      <xdr:nvSpPr>
        <xdr:cNvPr id="318" name="フローチャート: 判断 317"/>
        <xdr:cNvSpPr/>
      </xdr:nvSpPr>
      <xdr:spPr>
        <a:xfrm>
          <a:off x="15621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162577</xdr:rowOff>
    </xdr:from>
    <xdr:ext cx="736600" cy="259045"/>
    <xdr:sp macro="" textlink="">
      <xdr:nvSpPr>
        <xdr:cNvPr id="319" name="テキスト ボックス 318"/>
        <xdr:cNvSpPr txBox="1"/>
      </xdr:nvSpPr>
      <xdr:spPr>
        <a:xfrm>
          <a:off x="15290800" y="650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146050</xdr:rowOff>
    </xdr:from>
    <xdr:to>
      <xdr:col>73</xdr:col>
      <xdr:colOff>180975</xdr:colOff>
      <xdr:row>36</xdr:row>
      <xdr:rowOff>50800</xdr:rowOff>
    </xdr:to>
    <xdr:cxnSp macro="">
      <xdr:nvCxnSpPr>
        <xdr:cNvPr id="320" name="直線コネクタ 319"/>
        <xdr:cNvCxnSpPr/>
      </xdr:nvCxnSpPr>
      <xdr:spPr>
        <a:xfrm flipV="1">
          <a:off x="13893800" y="59753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114300</xdr:rowOff>
    </xdr:from>
    <xdr:to>
      <xdr:col>74</xdr:col>
      <xdr:colOff>31750</xdr:colOff>
      <xdr:row>38</xdr:row>
      <xdr:rowOff>44450</xdr:rowOff>
    </xdr:to>
    <xdr:sp macro="" textlink="">
      <xdr:nvSpPr>
        <xdr:cNvPr id="321" name="フローチャート: 判断 320"/>
        <xdr:cNvSpPr/>
      </xdr:nvSpPr>
      <xdr:spPr>
        <a:xfrm>
          <a:off x="14732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29227</xdr:rowOff>
    </xdr:from>
    <xdr:ext cx="762000" cy="259045"/>
    <xdr:sp macro="" textlink="">
      <xdr:nvSpPr>
        <xdr:cNvPr id="322" name="テキスト ボックス 321"/>
        <xdr:cNvSpPr txBox="1"/>
      </xdr:nvSpPr>
      <xdr:spPr>
        <a:xfrm>
          <a:off x="14401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165100</xdr:rowOff>
    </xdr:from>
    <xdr:to>
      <xdr:col>69</xdr:col>
      <xdr:colOff>92075</xdr:colOff>
      <xdr:row>36</xdr:row>
      <xdr:rowOff>50800</xdr:rowOff>
    </xdr:to>
    <xdr:cxnSp macro="">
      <xdr:nvCxnSpPr>
        <xdr:cNvPr id="323" name="直線コネクタ 322"/>
        <xdr:cNvCxnSpPr/>
      </xdr:nvCxnSpPr>
      <xdr:spPr>
        <a:xfrm>
          <a:off x="13004800" y="6165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0</xdr:rowOff>
    </xdr:from>
    <xdr:to>
      <xdr:col>69</xdr:col>
      <xdr:colOff>142875</xdr:colOff>
      <xdr:row>39</xdr:row>
      <xdr:rowOff>101600</xdr:rowOff>
    </xdr:to>
    <xdr:sp macro="" textlink="">
      <xdr:nvSpPr>
        <xdr:cNvPr id="324" name="フローチャート: 判断 323"/>
        <xdr:cNvSpPr/>
      </xdr:nvSpPr>
      <xdr:spPr>
        <a:xfrm>
          <a:off x="13843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86377</xdr:rowOff>
    </xdr:from>
    <xdr:ext cx="762000" cy="259045"/>
    <xdr:sp macro="" textlink="">
      <xdr:nvSpPr>
        <xdr:cNvPr id="325" name="テキスト ボックス 324"/>
        <xdr:cNvSpPr txBox="1"/>
      </xdr:nvSpPr>
      <xdr:spPr>
        <a:xfrm>
          <a:off x="135128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152400</xdr:rowOff>
    </xdr:from>
    <xdr:to>
      <xdr:col>65</xdr:col>
      <xdr:colOff>53975</xdr:colOff>
      <xdr:row>39</xdr:row>
      <xdr:rowOff>82550</xdr:rowOff>
    </xdr:to>
    <xdr:sp macro="" textlink="">
      <xdr:nvSpPr>
        <xdr:cNvPr id="326" name="フローチャート: 判断 325"/>
        <xdr:cNvSpPr/>
      </xdr:nvSpPr>
      <xdr:spPr>
        <a:xfrm>
          <a:off x="12954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67327</xdr:rowOff>
    </xdr:from>
    <xdr:ext cx="762000" cy="259045"/>
    <xdr:sp macro="" textlink="">
      <xdr:nvSpPr>
        <xdr:cNvPr id="327" name="テキスト ボックス 326"/>
        <xdr:cNvSpPr txBox="1"/>
      </xdr:nvSpPr>
      <xdr:spPr>
        <a:xfrm>
          <a:off x="12623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114300</xdr:rowOff>
    </xdr:from>
    <xdr:to>
      <xdr:col>82</xdr:col>
      <xdr:colOff>158750</xdr:colOff>
      <xdr:row>35</xdr:row>
      <xdr:rowOff>44450</xdr:rowOff>
    </xdr:to>
    <xdr:sp macro="" textlink="">
      <xdr:nvSpPr>
        <xdr:cNvPr id="333" name="楕円 332"/>
        <xdr:cNvSpPr/>
      </xdr:nvSpPr>
      <xdr:spPr>
        <a:xfrm>
          <a:off x="16459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130827</xdr:rowOff>
    </xdr:from>
    <xdr:ext cx="762000" cy="259045"/>
    <xdr:sp macro="" textlink="">
      <xdr:nvSpPr>
        <xdr:cNvPr id="334" name="補助費等該当値テキスト"/>
        <xdr:cNvSpPr txBox="1"/>
      </xdr:nvSpPr>
      <xdr:spPr>
        <a:xfrm>
          <a:off x="165989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95250</xdr:rowOff>
    </xdr:from>
    <xdr:to>
      <xdr:col>78</xdr:col>
      <xdr:colOff>120650</xdr:colOff>
      <xdr:row>35</xdr:row>
      <xdr:rowOff>25400</xdr:rowOff>
    </xdr:to>
    <xdr:sp macro="" textlink="">
      <xdr:nvSpPr>
        <xdr:cNvPr id="335" name="楕円 334"/>
        <xdr:cNvSpPr/>
      </xdr:nvSpPr>
      <xdr:spPr>
        <a:xfrm>
          <a:off x="15621000" y="592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35577</xdr:rowOff>
    </xdr:from>
    <xdr:ext cx="736600" cy="259045"/>
    <xdr:sp macro="" textlink="">
      <xdr:nvSpPr>
        <xdr:cNvPr id="336" name="テキスト ボックス 335"/>
        <xdr:cNvSpPr txBox="1"/>
      </xdr:nvSpPr>
      <xdr:spPr>
        <a:xfrm>
          <a:off x="15290800" y="569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95250</xdr:rowOff>
    </xdr:from>
    <xdr:to>
      <xdr:col>74</xdr:col>
      <xdr:colOff>31750</xdr:colOff>
      <xdr:row>35</xdr:row>
      <xdr:rowOff>25400</xdr:rowOff>
    </xdr:to>
    <xdr:sp macro="" textlink="">
      <xdr:nvSpPr>
        <xdr:cNvPr id="337" name="楕円 336"/>
        <xdr:cNvSpPr/>
      </xdr:nvSpPr>
      <xdr:spPr>
        <a:xfrm>
          <a:off x="14732000" y="592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35577</xdr:rowOff>
    </xdr:from>
    <xdr:ext cx="762000" cy="259045"/>
    <xdr:sp macro="" textlink="">
      <xdr:nvSpPr>
        <xdr:cNvPr id="338" name="テキスト ボックス 337"/>
        <xdr:cNvSpPr txBox="1"/>
      </xdr:nvSpPr>
      <xdr:spPr>
        <a:xfrm>
          <a:off x="14401800" y="569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0</xdr:rowOff>
    </xdr:from>
    <xdr:to>
      <xdr:col>69</xdr:col>
      <xdr:colOff>142875</xdr:colOff>
      <xdr:row>36</xdr:row>
      <xdr:rowOff>101600</xdr:rowOff>
    </xdr:to>
    <xdr:sp macro="" textlink="">
      <xdr:nvSpPr>
        <xdr:cNvPr id="339" name="楕円 338"/>
        <xdr:cNvSpPr/>
      </xdr:nvSpPr>
      <xdr:spPr>
        <a:xfrm>
          <a:off x="13843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111777</xdr:rowOff>
    </xdr:from>
    <xdr:ext cx="762000" cy="259045"/>
    <xdr:sp macro="" textlink="">
      <xdr:nvSpPr>
        <xdr:cNvPr id="340" name="テキスト ボックス 339"/>
        <xdr:cNvSpPr txBox="1"/>
      </xdr:nvSpPr>
      <xdr:spPr>
        <a:xfrm>
          <a:off x="13512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114300</xdr:rowOff>
    </xdr:from>
    <xdr:to>
      <xdr:col>65</xdr:col>
      <xdr:colOff>53975</xdr:colOff>
      <xdr:row>36</xdr:row>
      <xdr:rowOff>44450</xdr:rowOff>
    </xdr:to>
    <xdr:sp macro="" textlink="">
      <xdr:nvSpPr>
        <xdr:cNvPr id="341" name="楕円 340"/>
        <xdr:cNvSpPr/>
      </xdr:nvSpPr>
      <xdr:spPr>
        <a:xfrm>
          <a:off x="12954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54627</xdr:rowOff>
    </xdr:from>
    <xdr:ext cx="762000" cy="259045"/>
    <xdr:sp macro="" textlink="">
      <xdr:nvSpPr>
        <xdr:cNvPr id="342" name="テキスト ボックス 341"/>
        <xdr:cNvSpPr txBox="1"/>
      </xdr:nvSpPr>
      <xdr:spPr>
        <a:xfrm>
          <a:off x="12623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類似団体の中では中位に位置する。経常経費充当一般財源（分子）は、前年度比</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億円減の</a:t>
          </a:r>
          <a:r>
            <a:rPr kumimoji="1" lang="en-US" altLang="ja-JP" sz="1300">
              <a:latin typeface="ＭＳ Ｐゴシック" panose="020B0600070205080204" pitchFamily="50" charset="-128"/>
              <a:ea typeface="ＭＳ Ｐゴシック" panose="020B0600070205080204" pitchFamily="50" charset="-128"/>
            </a:rPr>
            <a:t>366</a:t>
          </a:r>
          <a:r>
            <a:rPr kumimoji="1" lang="ja-JP" altLang="en-US" sz="1300">
              <a:latin typeface="ＭＳ Ｐゴシック" panose="020B0600070205080204" pitchFamily="50" charset="-128"/>
              <a:ea typeface="ＭＳ Ｐゴシック" panose="020B0600070205080204" pitchFamily="50" charset="-128"/>
            </a:rPr>
            <a:t>億円となった一方、経常一般財源（分母）が臨時財政対策債及び地方消費税交付金等の減により</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億円の減となったことから、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一人あたり市債残高は、令和元年度末は</a:t>
          </a:r>
          <a:r>
            <a:rPr kumimoji="1" lang="en-US" altLang="ja-JP" sz="1300">
              <a:latin typeface="ＭＳ Ｐゴシック" panose="020B0600070205080204" pitchFamily="50" charset="-128"/>
              <a:ea typeface="ＭＳ Ｐゴシック" panose="020B0600070205080204" pitchFamily="50" charset="-128"/>
            </a:rPr>
            <a:t>560</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人で、中期財政計画（平成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年度まで）における計画値</a:t>
          </a:r>
          <a:r>
            <a:rPr kumimoji="1" lang="en-US" altLang="ja-JP" sz="1300">
              <a:latin typeface="ＭＳ Ｐゴシック" panose="020B0600070205080204" pitchFamily="50" charset="-128"/>
              <a:ea typeface="ＭＳ Ｐゴシック" panose="020B0600070205080204" pitchFamily="50" charset="-128"/>
            </a:rPr>
            <a:t>582</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人以下を達成している。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88900</xdr:rowOff>
    </xdr:from>
    <xdr:to>
      <xdr:col>24</xdr:col>
      <xdr:colOff>25400</xdr:colOff>
      <xdr:row>81</xdr:row>
      <xdr:rowOff>88900</xdr:rowOff>
    </xdr:to>
    <xdr:cxnSp macro="">
      <xdr:nvCxnSpPr>
        <xdr:cNvPr id="370" name="直線コネクタ 369"/>
        <xdr:cNvCxnSpPr/>
      </xdr:nvCxnSpPr>
      <xdr:spPr>
        <a:xfrm flipV="1">
          <a:off x="4826000" y="126047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60977</xdr:rowOff>
    </xdr:from>
    <xdr:ext cx="762000" cy="259045"/>
    <xdr:sp macro="" textlink="">
      <xdr:nvSpPr>
        <xdr:cNvPr id="371" name="公債費最小値テキスト"/>
        <xdr:cNvSpPr txBox="1"/>
      </xdr:nvSpPr>
      <xdr:spPr>
        <a:xfrm>
          <a:off x="4914900" y="1394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88900</xdr:rowOff>
    </xdr:from>
    <xdr:to>
      <xdr:col>24</xdr:col>
      <xdr:colOff>114300</xdr:colOff>
      <xdr:row>81</xdr:row>
      <xdr:rowOff>88900</xdr:rowOff>
    </xdr:to>
    <xdr:cxnSp macro="">
      <xdr:nvCxnSpPr>
        <xdr:cNvPr id="372" name="直線コネクタ 371"/>
        <xdr:cNvCxnSpPr/>
      </xdr:nvCxnSpPr>
      <xdr:spPr>
        <a:xfrm>
          <a:off x="4737100" y="13976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3827</xdr:rowOff>
    </xdr:from>
    <xdr:ext cx="762000" cy="259045"/>
    <xdr:sp macro="" textlink="">
      <xdr:nvSpPr>
        <xdr:cNvPr id="373" name="公債費最大値テキスト"/>
        <xdr:cNvSpPr txBox="1"/>
      </xdr:nvSpPr>
      <xdr:spPr>
        <a:xfrm>
          <a:off x="4914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88900</xdr:rowOff>
    </xdr:from>
    <xdr:to>
      <xdr:col>24</xdr:col>
      <xdr:colOff>114300</xdr:colOff>
      <xdr:row>73</xdr:row>
      <xdr:rowOff>88900</xdr:rowOff>
    </xdr:to>
    <xdr:cxnSp macro="">
      <xdr:nvCxnSpPr>
        <xdr:cNvPr id="374" name="直線コネクタ 373"/>
        <xdr:cNvCxnSpPr/>
      </xdr:nvCxnSpPr>
      <xdr:spPr>
        <a:xfrm>
          <a:off x="4737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76</xdr:row>
      <xdr:rowOff>88900</xdr:rowOff>
    </xdr:to>
    <xdr:cxnSp macro="">
      <xdr:nvCxnSpPr>
        <xdr:cNvPr id="375" name="直線コネクタ 374"/>
        <xdr:cNvCxnSpPr/>
      </xdr:nvCxnSpPr>
      <xdr:spPr>
        <a:xfrm>
          <a:off x="3987800" y="13042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86377</xdr:rowOff>
    </xdr:from>
    <xdr:ext cx="762000" cy="259045"/>
    <xdr:sp macro="" textlink="">
      <xdr:nvSpPr>
        <xdr:cNvPr id="376" name="公債費平均値テキスト"/>
        <xdr:cNvSpPr txBox="1"/>
      </xdr:nvSpPr>
      <xdr:spPr>
        <a:xfrm>
          <a:off x="4914900" y="13288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114300</xdr:rowOff>
    </xdr:from>
    <xdr:to>
      <xdr:col>24</xdr:col>
      <xdr:colOff>76200</xdr:colOff>
      <xdr:row>78</xdr:row>
      <xdr:rowOff>44450</xdr:rowOff>
    </xdr:to>
    <xdr:sp macro="" textlink="">
      <xdr:nvSpPr>
        <xdr:cNvPr id="377" name="フローチャート: 判断 376"/>
        <xdr:cNvSpPr/>
      </xdr:nvSpPr>
      <xdr:spPr>
        <a:xfrm>
          <a:off x="47752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107950</xdr:rowOff>
    </xdr:to>
    <xdr:cxnSp macro="">
      <xdr:nvCxnSpPr>
        <xdr:cNvPr id="378" name="直線コネクタ 377"/>
        <xdr:cNvCxnSpPr/>
      </xdr:nvCxnSpPr>
      <xdr:spPr>
        <a:xfrm flipV="1">
          <a:off x="3098800" y="130429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133350</xdr:rowOff>
    </xdr:from>
    <xdr:to>
      <xdr:col>20</xdr:col>
      <xdr:colOff>38100</xdr:colOff>
      <xdr:row>78</xdr:row>
      <xdr:rowOff>63500</xdr:rowOff>
    </xdr:to>
    <xdr:sp macro="" textlink="">
      <xdr:nvSpPr>
        <xdr:cNvPr id="379" name="フローチャート: 判断 378"/>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48277</xdr:rowOff>
    </xdr:from>
    <xdr:ext cx="736600" cy="259045"/>
    <xdr:sp macro="" textlink="">
      <xdr:nvSpPr>
        <xdr:cNvPr id="380" name="テキスト ボックス 379"/>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107950</xdr:rowOff>
    </xdr:from>
    <xdr:to>
      <xdr:col>15</xdr:col>
      <xdr:colOff>98425</xdr:colOff>
      <xdr:row>80</xdr:row>
      <xdr:rowOff>12700</xdr:rowOff>
    </xdr:to>
    <xdr:cxnSp macro="">
      <xdr:nvCxnSpPr>
        <xdr:cNvPr id="381" name="直線コネクタ 380"/>
        <xdr:cNvCxnSpPr/>
      </xdr:nvCxnSpPr>
      <xdr:spPr>
        <a:xfrm flipV="1">
          <a:off x="2209800" y="13138150"/>
          <a:ext cx="889000" cy="59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57150</xdr:rowOff>
    </xdr:from>
    <xdr:to>
      <xdr:col>15</xdr:col>
      <xdr:colOff>149225</xdr:colOff>
      <xdr:row>78</xdr:row>
      <xdr:rowOff>158750</xdr:rowOff>
    </xdr:to>
    <xdr:sp macro="" textlink="">
      <xdr:nvSpPr>
        <xdr:cNvPr id="382" name="フローチャート: 判断 381"/>
        <xdr:cNvSpPr/>
      </xdr:nvSpPr>
      <xdr:spPr>
        <a:xfrm>
          <a:off x="30480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143527</xdr:rowOff>
    </xdr:from>
    <xdr:ext cx="762000" cy="259045"/>
    <xdr:sp macro="" textlink="">
      <xdr:nvSpPr>
        <xdr:cNvPr id="383" name="テキスト ボックス 382"/>
        <xdr:cNvSpPr txBox="1"/>
      </xdr:nvSpPr>
      <xdr:spPr>
        <a:xfrm>
          <a:off x="2717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107950</xdr:rowOff>
    </xdr:from>
    <xdr:to>
      <xdr:col>11</xdr:col>
      <xdr:colOff>9525</xdr:colOff>
      <xdr:row>80</xdr:row>
      <xdr:rowOff>12700</xdr:rowOff>
    </xdr:to>
    <xdr:cxnSp macro="">
      <xdr:nvCxnSpPr>
        <xdr:cNvPr id="384" name="直線コネクタ 383"/>
        <xdr:cNvCxnSpPr/>
      </xdr:nvCxnSpPr>
      <xdr:spPr>
        <a:xfrm>
          <a:off x="1320800" y="13652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81</xdr:row>
      <xdr:rowOff>114300</xdr:rowOff>
    </xdr:from>
    <xdr:to>
      <xdr:col>11</xdr:col>
      <xdr:colOff>60325</xdr:colOff>
      <xdr:row>82</xdr:row>
      <xdr:rowOff>44450</xdr:rowOff>
    </xdr:to>
    <xdr:sp macro="" textlink="">
      <xdr:nvSpPr>
        <xdr:cNvPr id="385" name="フローチャート: 判断 384"/>
        <xdr:cNvSpPr/>
      </xdr:nvSpPr>
      <xdr:spPr>
        <a:xfrm>
          <a:off x="21590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82</xdr:row>
      <xdr:rowOff>29227</xdr:rowOff>
    </xdr:from>
    <xdr:ext cx="762000" cy="259045"/>
    <xdr:sp macro="" textlink="">
      <xdr:nvSpPr>
        <xdr:cNvPr id="386" name="テキスト ボックス 385"/>
        <xdr:cNvSpPr txBox="1"/>
      </xdr:nvSpPr>
      <xdr:spPr>
        <a:xfrm>
          <a:off x="1828800" y="1408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95250</xdr:rowOff>
    </xdr:from>
    <xdr:to>
      <xdr:col>6</xdr:col>
      <xdr:colOff>171450</xdr:colOff>
      <xdr:row>82</xdr:row>
      <xdr:rowOff>25400</xdr:rowOff>
    </xdr:to>
    <xdr:sp macro="" textlink="">
      <xdr:nvSpPr>
        <xdr:cNvPr id="387" name="フローチャート: 判断 386"/>
        <xdr:cNvSpPr/>
      </xdr:nvSpPr>
      <xdr:spPr>
        <a:xfrm>
          <a:off x="1270000" y="139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10177</xdr:rowOff>
    </xdr:from>
    <xdr:ext cx="762000" cy="259045"/>
    <xdr:sp macro="" textlink="">
      <xdr:nvSpPr>
        <xdr:cNvPr id="388" name="テキスト ボックス 387"/>
        <xdr:cNvSpPr txBox="1"/>
      </xdr:nvSpPr>
      <xdr:spPr>
        <a:xfrm>
          <a:off x="939800" y="1406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94" name="楕円 393"/>
        <xdr:cNvSpPr/>
      </xdr:nvSpPr>
      <xdr:spPr>
        <a:xfrm>
          <a:off x="4775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54627</xdr:rowOff>
    </xdr:from>
    <xdr:ext cx="762000" cy="259045"/>
    <xdr:sp macro="" textlink="">
      <xdr:nvSpPr>
        <xdr:cNvPr id="395" name="公債費該当値テキスト"/>
        <xdr:cNvSpPr txBox="1"/>
      </xdr:nvSpPr>
      <xdr:spPr>
        <a:xfrm>
          <a:off x="4914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133350</xdr:rowOff>
    </xdr:from>
    <xdr:to>
      <xdr:col>20</xdr:col>
      <xdr:colOff>38100</xdr:colOff>
      <xdr:row>76</xdr:row>
      <xdr:rowOff>63500</xdr:rowOff>
    </xdr:to>
    <xdr:sp macro="" textlink="">
      <xdr:nvSpPr>
        <xdr:cNvPr id="396" name="楕円 395"/>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73677</xdr:rowOff>
    </xdr:from>
    <xdr:ext cx="736600" cy="259045"/>
    <xdr:sp macro="" textlink="">
      <xdr:nvSpPr>
        <xdr:cNvPr id="397" name="テキスト ボックス 396"/>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57150</xdr:rowOff>
    </xdr:from>
    <xdr:to>
      <xdr:col>15</xdr:col>
      <xdr:colOff>149225</xdr:colOff>
      <xdr:row>76</xdr:row>
      <xdr:rowOff>158750</xdr:rowOff>
    </xdr:to>
    <xdr:sp macro="" textlink="">
      <xdr:nvSpPr>
        <xdr:cNvPr id="398" name="楕円 397"/>
        <xdr:cNvSpPr/>
      </xdr:nvSpPr>
      <xdr:spPr>
        <a:xfrm>
          <a:off x="3048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168927</xdr:rowOff>
    </xdr:from>
    <xdr:ext cx="762000" cy="259045"/>
    <xdr:sp macro="" textlink="">
      <xdr:nvSpPr>
        <xdr:cNvPr id="399" name="テキスト ボックス 398"/>
        <xdr:cNvSpPr txBox="1"/>
      </xdr:nvSpPr>
      <xdr:spPr>
        <a:xfrm>
          <a:off x="2717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133350</xdr:rowOff>
    </xdr:from>
    <xdr:to>
      <xdr:col>11</xdr:col>
      <xdr:colOff>60325</xdr:colOff>
      <xdr:row>80</xdr:row>
      <xdr:rowOff>63500</xdr:rowOff>
    </xdr:to>
    <xdr:sp macro="" textlink="">
      <xdr:nvSpPr>
        <xdr:cNvPr id="400" name="楕円 399"/>
        <xdr:cNvSpPr/>
      </xdr:nvSpPr>
      <xdr:spPr>
        <a:xfrm>
          <a:off x="2159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73677</xdr:rowOff>
    </xdr:from>
    <xdr:ext cx="762000" cy="259045"/>
    <xdr:sp macro="" textlink="">
      <xdr:nvSpPr>
        <xdr:cNvPr id="401" name="テキスト ボックス 400"/>
        <xdr:cNvSpPr txBox="1"/>
      </xdr:nvSpPr>
      <xdr:spPr>
        <a:xfrm>
          <a:off x="1828800" y="1344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57150</xdr:rowOff>
    </xdr:from>
    <xdr:to>
      <xdr:col>6</xdr:col>
      <xdr:colOff>171450</xdr:colOff>
      <xdr:row>79</xdr:row>
      <xdr:rowOff>158750</xdr:rowOff>
    </xdr:to>
    <xdr:sp macro="" textlink="">
      <xdr:nvSpPr>
        <xdr:cNvPr id="402" name="楕円 401"/>
        <xdr:cNvSpPr/>
      </xdr:nvSpPr>
      <xdr:spPr>
        <a:xfrm>
          <a:off x="1270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168927</xdr:rowOff>
    </xdr:from>
    <xdr:ext cx="762000" cy="259045"/>
    <xdr:sp macro="" textlink="">
      <xdr:nvSpPr>
        <xdr:cNvPr id="403" name="テキスト ボックス 402"/>
        <xdr:cNvSpPr txBox="1"/>
      </xdr:nvSpPr>
      <xdr:spPr>
        <a:xfrm>
          <a:off x="939800" y="1337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類似団体の中では上位に位置する。令和元年度の公債費以外の経常収支比率は、</a:t>
          </a:r>
          <a:r>
            <a:rPr kumimoji="1" lang="en-US" altLang="ja-JP" sz="1300">
              <a:latin typeface="ＭＳ Ｐゴシック" panose="020B0600070205080204" pitchFamily="50" charset="-128"/>
              <a:ea typeface="ＭＳ Ｐゴシック" panose="020B0600070205080204" pitchFamily="50" charset="-128"/>
            </a:rPr>
            <a:t>75.5</a:t>
          </a:r>
          <a:r>
            <a:rPr kumimoji="1" lang="ja-JP" altLang="en-US" sz="1300">
              <a:latin typeface="ＭＳ Ｐゴシック" panose="020B0600070205080204" pitchFamily="50" charset="-128"/>
              <a:ea typeface="ＭＳ Ｐゴシック" panose="020B0600070205080204" pitchFamily="50" charset="-128"/>
            </a:rPr>
            <a:t>％と、前年度から</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ポイント悪化している。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主な要因は、幼児教育・保育の無償化に伴う人件費の経常経費充当一般財源の増などであり、今後も更なる経常経費の圧縮に努める。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53848</xdr:rowOff>
    </xdr:from>
    <xdr:to>
      <xdr:col>82</xdr:col>
      <xdr:colOff>107950</xdr:colOff>
      <xdr:row>81</xdr:row>
      <xdr:rowOff>97282</xdr:rowOff>
    </xdr:to>
    <xdr:cxnSp macro="">
      <xdr:nvCxnSpPr>
        <xdr:cNvPr id="429" name="直線コネクタ 428"/>
        <xdr:cNvCxnSpPr/>
      </xdr:nvCxnSpPr>
      <xdr:spPr>
        <a:xfrm flipV="1">
          <a:off x="16510000" y="12741148"/>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69359</xdr:rowOff>
    </xdr:from>
    <xdr:ext cx="762000" cy="259045"/>
    <xdr:sp macro="" textlink="">
      <xdr:nvSpPr>
        <xdr:cNvPr id="430" name="公債費以外最小値テキスト"/>
        <xdr:cNvSpPr txBox="1"/>
      </xdr:nvSpPr>
      <xdr:spPr>
        <a:xfrm>
          <a:off x="16598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97282</xdr:rowOff>
    </xdr:from>
    <xdr:to>
      <xdr:col>82</xdr:col>
      <xdr:colOff>196850</xdr:colOff>
      <xdr:row>81</xdr:row>
      <xdr:rowOff>97282</xdr:rowOff>
    </xdr:to>
    <xdr:cxnSp macro="">
      <xdr:nvCxnSpPr>
        <xdr:cNvPr id="431" name="直線コネクタ 430"/>
        <xdr:cNvCxnSpPr/>
      </xdr:nvCxnSpPr>
      <xdr:spPr>
        <a:xfrm>
          <a:off x="16421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140225</xdr:rowOff>
    </xdr:from>
    <xdr:ext cx="762000" cy="259045"/>
    <xdr:sp macro="" textlink="">
      <xdr:nvSpPr>
        <xdr:cNvPr id="432" name="公債費以外最大値テキスト"/>
        <xdr:cNvSpPr txBox="1"/>
      </xdr:nvSpPr>
      <xdr:spPr>
        <a:xfrm>
          <a:off x="16598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53848</xdr:rowOff>
    </xdr:from>
    <xdr:to>
      <xdr:col>82</xdr:col>
      <xdr:colOff>196850</xdr:colOff>
      <xdr:row>74</xdr:row>
      <xdr:rowOff>53848</xdr:rowOff>
    </xdr:to>
    <xdr:cxnSp macro="">
      <xdr:nvCxnSpPr>
        <xdr:cNvPr id="433" name="直線コネクタ 432"/>
        <xdr:cNvCxnSpPr/>
      </xdr:nvCxnSpPr>
      <xdr:spPr>
        <a:xfrm>
          <a:off x="16421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1270</xdr:rowOff>
    </xdr:from>
    <xdr:to>
      <xdr:col>82</xdr:col>
      <xdr:colOff>107950</xdr:colOff>
      <xdr:row>76</xdr:row>
      <xdr:rowOff>58420</xdr:rowOff>
    </xdr:to>
    <xdr:cxnSp macro="">
      <xdr:nvCxnSpPr>
        <xdr:cNvPr id="434" name="直線コネクタ 433"/>
        <xdr:cNvCxnSpPr/>
      </xdr:nvCxnSpPr>
      <xdr:spPr>
        <a:xfrm>
          <a:off x="15671800" y="1286002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109999</xdr:rowOff>
    </xdr:from>
    <xdr:ext cx="762000" cy="259045"/>
    <xdr:sp macro="" textlink="">
      <xdr:nvSpPr>
        <xdr:cNvPr id="435" name="公債費以外平均値テキスト"/>
        <xdr:cNvSpPr txBox="1"/>
      </xdr:nvSpPr>
      <xdr:spPr>
        <a:xfrm>
          <a:off x="16598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36" name="フローチャート: 判断 435"/>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1270</xdr:rowOff>
    </xdr:from>
    <xdr:to>
      <xdr:col>78</xdr:col>
      <xdr:colOff>69850</xdr:colOff>
      <xdr:row>75</xdr:row>
      <xdr:rowOff>120142</xdr:rowOff>
    </xdr:to>
    <xdr:cxnSp macro="">
      <xdr:nvCxnSpPr>
        <xdr:cNvPr id="437" name="直線コネクタ 436"/>
        <xdr:cNvCxnSpPr/>
      </xdr:nvCxnSpPr>
      <xdr:spPr>
        <a:xfrm flipV="1">
          <a:off x="14782800" y="1286002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73913</xdr:rowOff>
    </xdr:from>
    <xdr:to>
      <xdr:col>78</xdr:col>
      <xdr:colOff>120650</xdr:colOff>
      <xdr:row>78</xdr:row>
      <xdr:rowOff>4063</xdr:rowOff>
    </xdr:to>
    <xdr:sp macro="" textlink="">
      <xdr:nvSpPr>
        <xdr:cNvPr id="438" name="フローチャート: 判断 437"/>
        <xdr:cNvSpPr/>
      </xdr:nvSpPr>
      <xdr:spPr>
        <a:xfrm>
          <a:off x="15621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160290</xdr:rowOff>
    </xdr:from>
    <xdr:ext cx="736600" cy="259045"/>
    <xdr:sp macro="" textlink="">
      <xdr:nvSpPr>
        <xdr:cNvPr id="439" name="テキスト ボックス 438"/>
        <xdr:cNvSpPr txBox="1"/>
      </xdr:nvSpPr>
      <xdr:spPr>
        <a:xfrm>
          <a:off x="15290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136144</xdr:rowOff>
    </xdr:from>
    <xdr:to>
      <xdr:col>73</xdr:col>
      <xdr:colOff>180975</xdr:colOff>
      <xdr:row>75</xdr:row>
      <xdr:rowOff>120142</xdr:rowOff>
    </xdr:to>
    <xdr:cxnSp macro="">
      <xdr:nvCxnSpPr>
        <xdr:cNvPr id="440" name="直線コネクタ 439"/>
        <xdr:cNvCxnSpPr/>
      </xdr:nvCxnSpPr>
      <xdr:spPr>
        <a:xfrm>
          <a:off x="13893800" y="12823444"/>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41" name="フローチャート: 判断 440"/>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42" name="テキスト ボックス 441"/>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97282</xdr:rowOff>
    </xdr:from>
    <xdr:to>
      <xdr:col>69</xdr:col>
      <xdr:colOff>92075</xdr:colOff>
      <xdr:row>74</xdr:row>
      <xdr:rowOff>136144</xdr:rowOff>
    </xdr:to>
    <xdr:cxnSp macro="">
      <xdr:nvCxnSpPr>
        <xdr:cNvPr id="443" name="直線コネクタ 442"/>
        <xdr:cNvCxnSpPr/>
      </xdr:nvCxnSpPr>
      <xdr:spPr>
        <a:xfrm>
          <a:off x="13004800" y="12613132"/>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4" name="フローチャート: 判断 443"/>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5" name="テキスト ボックス 444"/>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158496</xdr:rowOff>
    </xdr:from>
    <xdr:to>
      <xdr:col>65</xdr:col>
      <xdr:colOff>53975</xdr:colOff>
      <xdr:row>75</xdr:row>
      <xdr:rowOff>88646</xdr:rowOff>
    </xdr:to>
    <xdr:sp macro="" textlink="">
      <xdr:nvSpPr>
        <xdr:cNvPr id="446" name="フローチャート: 判断 445"/>
        <xdr:cNvSpPr/>
      </xdr:nvSpPr>
      <xdr:spPr>
        <a:xfrm>
          <a:off x="12954000" y="1284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73423</xdr:rowOff>
    </xdr:from>
    <xdr:ext cx="762000" cy="259045"/>
    <xdr:sp macro="" textlink="">
      <xdr:nvSpPr>
        <xdr:cNvPr id="447" name="テキスト ボックス 446"/>
        <xdr:cNvSpPr txBox="1"/>
      </xdr:nvSpPr>
      <xdr:spPr>
        <a:xfrm>
          <a:off x="12623800" y="12932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xdr:rowOff>
    </xdr:from>
    <xdr:to>
      <xdr:col>82</xdr:col>
      <xdr:colOff>158750</xdr:colOff>
      <xdr:row>76</xdr:row>
      <xdr:rowOff>109220</xdr:rowOff>
    </xdr:to>
    <xdr:sp macro="" textlink="">
      <xdr:nvSpPr>
        <xdr:cNvPr id="453" name="楕円 452"/>
        <xdr:cNvSpPr/>
      </xdr:nvSpPr>
      <xdr:spPr>
        <a:xfrm>
          <a:off x="16459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24147</xdr:rowOff>
    </xdr:from>
    <xdr:ext cx="762000" cy="259045"/>
    <xdr:sp macro="" textlink="">
      <xdr:nvSpPr>
        <xdr:cNvPr id="454" name="公債費以外該当値テキスト"/>
        <xdr:cNvSpPr txBox="1"/>
      </xdr:nvSpPr>
      <xdr:spPr>
        <a:xfrm>
          <a:off x="16598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121920</xdr:rowOff>
    </xdr:from>
    <xdr:to>
      <xdr:col>78</xdr:col>
      <xdr:colOff>120650</xdr:colOff>
      <xdr:row>75</xdr:row>
      <xdr:rowOff>52070</xdr:rowOff>
    </xdr:to>
    <xdr:sp macro="" textlink="">
      <xdr:nvSpPr>
        <xdr:cNvPr id="455" name="楕円 454"/>
        <xdr:cNvSpPr/>
      </xdr:nvSpPr>
      <xdr:spPr>
        <a:xfrm>
          <a:off x="15621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62247</xdr:rowOff>
    </xdr:from>
    <xdr:ext cx="736600" cy="259045"/>
    <xdr:sp macro="" textlink="">
      <xdr:nvSpPr>
        <xdr:cNvPr id="456" name="テキスト ボックス 455"/>
        <xdr:cNvSpPr txBox="1"/>
      </xdr:nvSpPr>
      <xdr:spPr>
        <a:xfrm>
          <a:off x="15290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69342</xdr:rowOff>
    </xdr:from>
    <xdr:to>
      <xdr:col>74</xdr:col>
      <xdr:colOff>31750</xdr:colOff>
      <xdr:row>75</xdr:row>
      <xdr:rowOff>170942</xdr:rowOff>
    </xdr:to>
    <xdr:sp macro="" textlink="">
      <xdr:nvSpPr>
        <xdr:cNvPr id="457" name="楕円 456"/>
        <xdr:cNvSpPr/>
      </xdr:nvSpPr>
      <xdr:spPr>
        <a:xfrm>
          <a:off x="14732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9669</xdr:rowOff>
    </xdr:from>
    <xdr:ext cx="762000" cy="259045"/>
    <xdr:sp macro="" textlink="">
      <xdr:nvSpPr>
        <xdr:cNvPr id="458" name="テキスト ボックス 457"/>
        <xdr:cNvSpPr txBox="1"/>
      </xdr:nvSpPr>
      <xdr:spPr>
        <a:xfrm>
          <a:off x="14401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85344</xdr:rowOff>
    </xdr:from>
    <xdr:to>
      <xdr:col>69</xdr:col>
      <xdr:colOff>142875</xdr:colOff>
      <xdr:row>75</xdr:row>
      <xdr:rowOff>15494</xdr:rowOff>
    </xdr:to>
    <xdr:sp macro="" textlink="">
      <xdr:nvSpPr>
        <xdr:cNvPr id="459" name="楕円 458"/>
        <xdr:cNvSpPr/>
      </xdr:nvSpPr>
      <xdr:spPr>
        <a:xfrm>
          <a:off x="13843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25671</xdr:rowOff>
    </xdr:from>
    <xdr:ext cx="762000" cy="259045"/>
    <xdr:sp macro="" textlink="">
      <xdr:nvSpPr>
        <xdr:cNvPr id="460" name="テキスト ボックス 459"/>
        <xdr:cNvSpPr txBox="1"/>
      </xdr:nvSpPr>
      <xdr:spPr>
        <a:xfrm>
          <a:off x="13512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46482</xdr:rowOff>
    </xdr:from>
    <xdr:to>
      <xdr:col>65</xdr:col>
      <xdr:colOff>53975</xdr:colOff>
      <xdr:row>73</xdr:row>
      <xdr:rowOff>148082</xdr:rowOff>
    </xdr:to>
    <xdr:sp macro="" textlink="">
      <xdr:nvSpPr>
        <xdr:cNvPr id="461" name="楕円 460"/>
        <xdr:cNvSpPr/>
      </xdr:nvSpPr>
      <xdr:spPr>
        <a:xfrm>
          <a:off x="12954000" y="1256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158259</xdr:rowOff>
    </xdr:from>
    <xdr:ext cx="762000" cy="259045"/>
    <xdr:sp macro="" textlink="">
      <xdr:nvSpPr>
        <xdr:cNvPr id="462" name="テキスト ボックス 461"/>
        <xdr:cNvSpPr txBox="1"/>
      </xdr:nvSpPr>
      <xdr:spPr>
        <a:xfrm>
          <a:off x="12623800" y="1233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静岡県浜松市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149746</xdr:rowOff>
    </xdr:from>
    <xdr:to>
      <xdr:col>29</xdr:col>
      <xdr:colOff>127000</xdr:colOff>
      <xdr:row>15</xdr:row>
      <xdr:rowOff>140983</xdr:rowOff>
    </xdr:to>
    <xdr:cxnSp macro="">
      <xdr:nvCxnSpPr>
        <xdr:cNvPr id="45" name="直線コネクタ 44"/>
        <xdr:cNvCxnSpPr/>
      </xdr:nvCxnSpPr>
      <xdr:spPr bwMode="auto">
        <a:xfrm flipV="1">
          <a:off x="5651500" y="2083321"/>
          <a:ext cx="0" cy="6770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15</xdr:row>
      <xdr:rowOff>113060</xdr:rowOff>
    </xdr:from>
    <xdr:ext cx="762000" cy="259045"/>
    <xdr:sp macro="" textlink="">
      <xdr:nvSpPr>
        <xdr:cNvPr id="46" name="人口1人当たり決算額の推移最小値テキスト130"/>
        <xdr:cNvSpPr txBox="1"/>
      </xdr:nvSpPr>
      <xdr:spPr>
        <a:xfrm>
          <a:off x="5740400" y="273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15</xdr:row>
      <xdr:rowOff>140983</xdr:rowOff>
    </xdr:from>
    <xdr:to>
      <xdr:col>30</xdr:col>
      <xdr:colOff>25400</xdr:colOff>
      <xdr:row>15</xdr:row>
      <xdr:rowOff>140983</xdr:rowOff>
    </xdr:to>
    <xdr:cxnSp macro="">
      <xdr:nvCxnSpPr>
        <xdr:cNvPr id="47" name="直線コネクタ 46"/>
        <xdr:cNvCxnSpPr/>
      </xdr:nvCxnSpPr>
      <xdr:spPr bwMode="auto">
        <a:xfrm>
          <a:off x="5562600" y="27603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64673</xdr:rowOff>
    </xdr:from>
    <xdr:ext cx="762000" cy="259045"/>
    <xdr:sp macro="" textlink="">
      <xdr:nvSpPr>
        <xdr:cNvPr id="48" name="人口1人当たり決算額の推移最大値テキスト130"/>
        <xdr:cNvSpPr txBox="1"/>
      </xdr:nvSpPr>
      <xdr:spPr>
        <a:xfrm>
          <a:off x="5740400" y="1826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149746</xdr:rowOff>
    </xdr:from>
    <xdr:to>
      <xdr:col>30</xdr:col>
      <xdr:colOff>25400</xdr:colOff>
      <xdr:row>11</xdr:row>
      <xdr:rowOff>149746</xdr:rowOff>
    </xdr:to>
    <xdr:cxnSp macro="">
      <xdr:nvCxnSpPr>
        <xdr:cNvPr id="49" name="直線コネクタ 48"/>
        <xdr:cNvCxnSpPr/>
      </xdr:nvCxnSpPr>
      <xdr:spPr bwMode="auto">
        <a:xfrm>
          <a:off x="5562600" y="20833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67812</xdr:rowOff>
    </xdr:from>
    <xdr:to>
      <xdr:col>29</xdr:col>
      <xdr:colOff>127000</xdr:colOff>
      <xdr:row>14</xdr:row>
      <xdr:rowOff>76079</xdr:rowOff>
    </xdr:to>
    <xdr:cxnSp macro="">
      <xdr:nvCxnSpPr>
        <xdr:cNvPr id="50" name="直線コネクタ 49"/>
        <xdr:cNvCxnSpPr/>
      </xdr:nvCxnSpPr>
      <xdr:spPr bwMode="auto">
        <a:xfrm flipV="1">
          <a:off x="5003800" y="2515737"/>
          <a:ext cx="647700" cy="8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12</xdr:row>
      <xdr:rowOff>75982</xdr:rowOff>
    </xdr:from>
    <xdr:ext cx="762000" cy="259045"/>
    <xdr:sp macro="" textlink="">
      <xdr:nvSpPr>
        <xdr:cNvPr id="51" name="人口1人当たり決算額の推移平均値テキスト130"/>
        <xdr:cNvSpPr txBox="1"/>
      </xdr:nvSpPr>
      <xdr:spPr>
        <a:xfrm>
          <a:off x="5740400" y="218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59455</xdr:rowOff>
    </xdr:from>
    <xdr:to>
      <xdr:col>29</xdr:col>
      <xdr:colOff>177800</xdr:colOff>
      <xdr:row>13</xdr:row>
      <xdr:rowOff>161055</xdr:rowOff>
    </xdr:to>
    <xdr:sp macro="" textlink="">
      <xdr:nvSpPr>
        <xdr:cNvPr id="52" name="フローチャート: 判断 51"/>
        <xdr:cNvSpPr/>
      </xdr:nvSpPr>
      <xdr:spPr bwMode="auto">
        <a:xfrm>
          <a:off x="5600700" y="2335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75070</xdr:rowOff>
    </xdr:from>
    <xdr:to>
      <xdr:col>26</xdr:col>
      <xdr:colOff>50800</xdr:colOff>
      <xdr:row>14</xdr:row>
      <xdr:rowOff>76079</xdr:rowOff>
    </xdr:to>
    <xdr:cxnSp macro="">
      <xdr:nvCxnSpPr>
        <xdr:cNvPr id="53" name="直線コネクタ 52"/>
        <xdr:cNvCxnSpPr/>
      </xdr:nvCxnSpPr>
      <xdr:spPr bwMode="auto">
        <a:xfrm>
          <a:off x="4305300" y="2522995"/>
          <a:ext cx="698500" cy="1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13</xdr:row>
      <xdr:rowOff>62655</xdr:rowOff>
    </xdr:from>
    <xdr:to>
      <xdr:col>26</xdr:col>
      <xdr:colOff>101600</xdr:colOff>
      <xdr:row>13</xdr:row>
      <xdr:rowOff>164255</xdr:rowOff>
    </xdr:to>
    <xdr:sp macro="" textlink="">
      <xdr:nvSpPr>
        <xdr:cNvPr id="54" name="フローチャート: 判断 53"/>
        <xdr:cNvSpPr/>
      </xdr:nvSpPr>
      <xdr:spPr bwMode="auto">
        <a:xfrm>
          <a:off x="4953000" y="2339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2982</xdr:rowOff>
    </xdr:from>
    <xdr:ext cx="736600" cy="259045"/>
    <xdr:sp macro="" textlink="">
      <xdr:nvSpPr>
        <xdr:cNvPr id="55" name="テキスト ボックス 54"/>
        <xdr:cNvSpPr txBox="1"/>
      </xdr:nvSpPr>
      <xdr:spPr>
        <a:xfrm>
          <a:off x="4622800" y="2108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75070</xdr:rowOff>
    </xdr:from>
    <xdr:to>
      <xdr:col>22</xdr:col>
      <xdr:colOff>114300</xdr:colOff>
      <xdr:row>18</xdr:row>
      <xdr:rowOff>137116</xdr:rowOff>
    </xdr:to>
    <xdr:cxnSp macro="">
      <xdr:nvCxnSpPr>
        <xdr:cNvPr id="56" name="直線コネクタ 55"/>
        <xdr:cNvCxnSpPr/>
      </xdr:nvCxnSpPr>
      <xdr:spPr bwMode="auto">
        <a:xfrm flipV="1">
          <a:off x="3606800" y="2522995"/>
          <a:ext cx="698500" cy="747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13</xdr:row>
      <xdr:rowOff>66637</xdr:rowOff>
    </xdr:from>
    <xdr:to>
      <xdr:col>22</xdr:col>
      <xdr:colOff>165100</xdr:colOff>
      <xdr:row>13</xdr:row>
      <xdr:rowOff>168237</xdr:rowOff>
    </xdr:to>
    <xdr:sp macro="" textlink="">
      <xdr:nvSpPr>
        <xdr:cNvPr id="57" name="フローチャート: 判断 56"/>
        <xdr:cNvSpPr/>
      </xdr:nvSpPr>
      <xdr:spPr bwMode="auto">
        <a:xfrm>
          <a:off x="4254500" y="2343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6964</xdr:rowOff>
    </xdr:from>
    <xdr:ext cx="762000" cy="259045"/>
    <xdr:sp macro="" textlink="">
      <xdr:nvSpPr>
        <xdr:cNvPr id="58" name="テキスト ボックス 57"/>
        <xdr:cNvSpPr txBox="1"/>
      </xdr:nvSpPr>
      <xdr:spPr>
        <a:xfrm>
          <a:off x="3924300" y="2111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131325</xdr:rowOff>
    </xdr:from>
    <xdr:to>
      <xdr:col>18</xdr:col>
      <xdr:colOff>177800</xdr:colOff>
      <xdr:row>18</xdr:row>
      <xdr:rowOff>137116</xdr:rowOff>
    </xdr:to>
    <xdr:cxnSp macro="">
      <xdr:nvCxnSpPr>
        <xdr:cNvPr id="59" name="直線コネクタ 58"/>
        <xdr:cNvCxnSpPr/>
      </xdr:nvCxnSpPr>
      <xdr:spPr bwMode="auto">
        <a:xfrm>
          <a:off x="2908300" y="3265050"/>
          <a:ext cx="698500" cy="5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94374</xdr:rowOff>
    </xdr:from>
    <xdr:to>
      <xdr:col>19</xdr:col>
      <xdr:colOff>38100</xdr:colOff>
      <xdr:row>18</xdr:row>
      <xdr:rowOff>24524</xdr:rowOff>
    </xdr:to>
    <xdr:sp macro="" textlink="">
      <xdr:nvSpPr>
        <xdr:cNvPr id="60" name="フローチャート: 判断 59"/>
        <xdr:cNvSpPr/>
      </xdr:nvSpPr>
      <xdr:spPr bwMode="auto">
        <a:xfrm>
          <a:off x="3556000" y="3056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34701</xdr:rowOff>
    </xdr:from>
    <xdr:ext cx="762000" cy="259045"/>
    <xdr:sp macro="" textlink="">
      <xdr:nvSpPr>
        <xdr:cNvPr id="61" name="テキスト ボックス 60"/>
        <xdr:cNvSpPr txBox="1"/>
      </xdr:nvSpPr>
      <xdr:spPr>
        <a:xfrm>
          <a:off x="3225800" y="282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87801</xdr:rowOff>
    </xdr:from>
    <xdr:to>
      <xdr:col>15</xdr:col>
      <xdr:colOff>101600</xdr:colOff>
      <xdr:row>18</xdr:row>
      <xdr:rowOff>17951</xdr:rowOff>
    </xdr:to>
    <xdr:sp macro="" textlink="">
      <xdr:nvSpPr>
        <xdr:cNvPr id="62" name="フローチャート: 判断 61"/>
        <xdr:cNvSpPr/>
      </xdr:nvSpPr>
      <xdr:spPr bwMode="auto">
        <a:xfrm>
          <a:off x="2857500" y="3050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28128</xdr:rowOff>
    </xdr:from>
    <xdr:ext cx="762000" cy="259045"/>
    <xdr:sp macro="" textlink="">
      <xdr:nvSpPr>
        <xdr:cNvPr id="63" name="テキスト ボックス 62"/>
        <xdr:cNvSpPr txBox="1"/>
      </xdr:nvSpPr>
      <xdr:spPr>
        <a:xfrm>
          <a:off x="2527300" y="281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17012</xdr:rowOff>
    </xdr:from>
    <xdr:to>
      <xdr:col>29</xdr:col>
      <xdr:colOff>177800</xdr:colOff>
      <xdr:row>14</xdr:row>
      <xdr:rowOff>118612</xdr:rowOff>
    </xdr:to>
    <xdr:sp macro="" textlink="">
      <xdr:nvSpPr>
        <xdr:cNvPr id="69" name="楕円 68"/>
        <xdr:cNvSpPr/>
      </xdr:nvSpPr>
      <xdr:spPr bwMode="auto">
        <a:xfrm>
          <a:off x="5600700" y="2464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160539</xdr:rowOff>
    </xdr:from>
    <xdr:ext cx="762000" cy="259045"/>
    <xdr:sp macro="" textlink="">
      <xdr:nvSpPr>
        <xdr:cNvPr id="70" name="人口1人当たり決算額の推移該当値テキスト130"/>
        <xdr:cNvSpPr txBox="1"/>
      </xdr:nvSpPr>
      <xdr:spPr>
        <a:xfrm>
          <a:off x="5740400" y="2437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25279</xdr:rowOff>
    </xdr:from>
    <xdr:to>
      <xdr:col>26</xdr:col>
      <xdr:colOff>101600</xdr:colOff>
      <xdr:row>14</xdr:row>
      <xdr:rowOff>126879</xdr:rowOff>
    </xdr:to>
    <xdr:sp macro="" textlink="">
      <xdr:nvSpPr>
        <xdr:cNvPr id="71" name="楕円 70"/>
        <xdr:cNvSpPr/>
      </xdr:nvSpPr>
      <xdr:spPr bwMode="auto">
        <a:xfrm>
          <a:off x="4953000" y="2473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111656</xdr:rowOff>
    </xdr:from>
    <xdr:ext cx="736600" cy="259045"/>
    <xdr:sp macro="" textlink="">
      <xdr:nvSpPr>
        <xdr:cNvPr id="72" name="テキスト ボックス 71"/>
        <xdr:cNvSpPr txBox="1"/>
      </xdr:nvSpPr>
      <xdr:spPr>
        <a:xfrm>
          <a:off x="4622800" y="2559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24270</xdr:rowOff>
    </xdr:from>
    <xdr:to>
      <xdr:col>22</xdr:col>
      <xdr:colOff>165100</xdr:colOff>
      <xdr:row>14</xdr:row>
      <xdr:rowOff>125870</xdr:rowOff>
    </xdr:to>
    <xdr:sp macro="" textlink="">
      <xdr:nvSpPr>
        <xdr:cNvPr id="73" name="楕円 72"/>
        <xdr:cNvSpPr/>
      </xdr:nvSpPr>
      <xdr:spPr bwMode="auto">
        <a:xfrm>
          <a:off x="4254500" y="2472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110647</xdr:rowOff>
    </xdr:from>
    <xdr:ext cx="762000" cy="259045"/>
    <xdr:sp macro="" textlink="">
      <xdr:nvSpPr>
        <xdr:cNvPr id="74" name="テキスト ボックス 73"/>
        <xdr:cNvSpPr txBox="1"/>
      </xdr:nvSpPr>
      <xdr:spPr>
        <a:xfrm>
          <a:off x="3924300" y="2558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86315</xdr:rowOff>
    </xdr:from>
    <xdr:to>
      <xdr:col>19</xdr:col>
      <xdr:colOff>38100</xdr:colOff>
      <xdr:row>19</xdr:row>
      <xdr:rowOff>16466</xdr:rowOff>
    </xdr:to>
    <xdr:sp macro="" textlink="">
      <xdr:nvSpPr>
        <xdr:cNvPr id="75" name="楕円 74"/>
        <xdr:cNvSpPr/>
      </xdr:nvSpPr>
      <xdr:spPr bwMode="auto">
        <a:xfrm>
          <a:off x="3556000" y="322004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1243</xdr:rowOff>
    </xdr:from>
    <xdr:ext cx="762000" cy="259045"/>
    <xdr:sp macro="" textlink="">
      <xdr:nvSpPr>
        <xdr:cNvPr id="76" name="テキスト ボックス 75"/>
        <xdr:cNvSpPr txBox="1"/>
      </xdr:nvSpPr>
      <xdr:spPr>
        <a:xfrm>
          <a:off x="3225800" y="3306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80524</xdr:rowOff>
    </xdr:from>
    <xdr:to>
      <xdr:col>15</xdr:col>
      <xdr:colOff>101600</xdr:colOff>
      <xdr:row>19</xdr:row>
      <xdr:rowOff>10675</xdr:rowOff>
    </xdr:to>
    <xdr:sp macro="" textlink="">
      <xdr:nvSpPr>
        <xdr:cNvPr id="77" name="楕円 76"/>
        <xdr:cNvSpPr/>
      </xdr:nvSpPr>
      <xdr:spPr bwMode="auto">
        <a:xfrm>
          <a:off x="2857500" y="321424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166902</xdr:rowOff>
    </xdr:from>
    <xdr:ext cx="762000" cy="259045"/>
    <xdr:sp macro="" textlink="">
      <xdr:nvSpPr>
        <xdr:cNvPr id="78" name="テキスト ボックス 77"/>
        <xdr:cNvSpPr txBox="1"/>
      </xdr:nvSpPr>
      <xdr:spPr>
        <a:xfrm>
          <a:off x="2527300" y="33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250581</xdr:rowOff>
    </xdr:from>
    <xdr:to>
      <xdr:col>29</xdr:col>
      <xdr:colOff>127000</xdr:colOff>
      <xdr:row>37</xdr:row>
      <xdr:rowOff>101443</xdr:rowOff>
    </xdr:to>
    <xdr:cxnSp macro="">
      <xdr:nvCxnSpPr>
        <xdr:cNvPr id="105" name="直線コネクタ 104"/>
        <xdr:cNvCxnSpPr/>
      </xdr:nvCxnSpPr>
      <xdr:spPr bwMode="auto">
        <a:xfrm flipV="1">
          <a:off x="5651500" y="6175131"/>
          <a:ext cx="0" cy="1051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73520</xdr:rowOff>
    </xdr:from>
    <xdr:ext cx="762000" cy="259045"/>
    <xdr:sp macro="" textlink="">
      <xdr:nvSpPr>
        <xdr:cNvPr id="106" name="人口1人当たり決算額の推移最小値テキスト445"/>
        <xdr:cNvSpPr txBox="1"/>
      </xdr:nvSpPr>
      <xdr:spPr>
        <a:xfrm>
          <a:off x="5740400" y="719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101443</xdr:rowOff>
    </xdr:from>
    <xdr:to>
      <xdr:col>30</xdr:col>
      <xdr:colOff>25400</xdr:colOff>
      <xdr:row>37</xdr:row>
      <xdr:rowOff>101443</xdr:rowOff>
    </xdr:to>
    <xdr:cxnSp macro="">
      <xdr:nvCxnSpPr>
        <xdr:cNvPr id="107" name="直線コネクタ 106"/>
        <xdr:cNvCxnSpPr/>
      </xdr:nvCxnSpPr>
      <xdr:spPr bwMode="auto">
        <a:xfrm>
          <a:off x="5562600" y="72261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165508</xdr:rowOff>
    </xdr:from>
    <xdr:ext cx="762000" cy="259045"/>
    <xdr:sp macro="" textlink="">
      <xdr:nvSpPr>
        <xdr:cNvPr id="108" name="人口1人当たり決算額の推移最大値テキスト445"/>
        <xdr:cNvSpPr txBox="1"/>
      </xdr:nvSpPr>
      <xdr:spPr>
        <a:xfrm>
          <a:off x="5740400" y="5918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250581</xdr:rowOff>
    </xdr:from>
    <xdr:to>
      <xdr:col>30</xdr:col>
      <xdr:colOff>25400</xdr:colOff>
      <xdr:row>33</xdr:row>
      <xdr:rowOff>250581</xdr:rowOff>
    </xdr:to>
    <xdr:cxnSp macro="">
      <xdr:nvCxnSpPr>
        <xdr:cNvPr id="109" name="直線コネクタ 108"/>
        <xdr:cNvCxnSpPr/>
      </xdr:nvCxnSpPr>
      <xdr:spPr bwMode="auto">
        <a:xfrm>
          <a:off x="5562600" y="61751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300690</xdr:rowOff>
    </xdr:from>
    <xdr:to>
      <xdr:col>29</xdr:col>
      <xdr:colOff>127000</xdr:colOff>
      <xdr:row>35</xdr:row>
      <xdr:rowOff>320761</xdr:rowOff>
    </xdr:to>
    <xdr:cxnSp macro="">
      <xdr:nvCxnSpPr>
        <xdr:cNvPr id="110" name="直線コネクタ 109"/>
        <xdr:cNvCxnSpPr/>
      </xdr:nvCxnSpPr>
      <xdr:spPr bwMode="auto">
        <a:xfrm>
          <a:off x="5003800" y="6911040"/>
          <a:ext cx="647700" cy="20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218046</xdr:rowOff>
    </xdr:from>
    <xdr:ext cx="762000" cy="259045"/>
    <xdr:sp macro="" textlink="">
      <xdr:nvSpPr>
        <xdr:cNvPr id="111" name="人口1人当たり決算額の推移平均値テキスト445"/>
        <xdr:cNvSpPr txBox="1"/>
      </xdr:nvSpPr>
      <xdr:spPr>
        <a:xfrm>
          <a:off x="5740400" y="6485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30069</xdr:rowOff>
    </xdr:from>
    <xdr:to>
      <xdr:col>29</xdr:col>
      <xdr:colOff>177800</xdr:colOff>
      <xdr:row>35</xdr:row>
      <xdr:rowOff>131669</xdr:rowOff>
    </xdr:to>
    <xdr:sp macro="" textlink="">
      <xdr:nvSpPr>
        <xdr:cNvPr id="112" name="フローチャート: 判断 111"/>
        <xdr:cNvSpPr/>
      </xdr:nvSpPr>
      <xdr:spPr bwMode="auto">
        <a:xfrm>
          <a:off x="5600700" y="6640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231333</xdr:rowOff>
    </xdr:from>
    <xdr:to>
      <xdr:col>26</xdr:col>
      <xdr:colOff>50800</xdr:colOff>
      <xdr:row>35</xdr:row>
      <xdr:rowOff>300690</xdr:rowOff>
    </xdr:to>
    <xdr:cxnSp macro="">
      <xdr:nvCxnSpPr>
        <xdr:cNvPr id="113" name="直線コネクタ 112"/>
        <xdr:cNvCxnSpPr/>
      </xdr:nvCxnSpPr>
      <xdr:spPr bwMode="auto">
        <a:xfrm>
          <a:off x="4305300" y="6841683"/>
          <a:ext cx="698500" cy="69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16718</xdr:rowOff>
    </xdr:from>
    <xdr:to>
      <xdr:col>26</xdr:col>
      <xdr:colOff>101600</xdr:colOff>
      <xdr:row>35</xdr:row>
      <xdr:rowOff>118318</xdr:rowOff>
    </xdr:to>
    <xdr:sp macro="" textlink="">
      <xdr:nvSpPr>
        <xdr:cNvPr id="114" name="フローチャート: 判断 113"/>
        <xdr:cNvSpPr/>
      </xdr:nvSpPr>
      <xdr:spPr bwMode="auto">
        <a:xfrm>
          <a:off x="49530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128495</xdr:rowOff>
    </xdr:from>
    <xdr:ext cx="736600" cy="259045"/>
    <xdr:sp macro="" textlink="">
      <xdr:nvSpPr>
        <xdr:cNvPr id="115" name="テキスト ボックス 114"/>
        <xdr:cNvSpPr txBox="1"/>
      </xdr:nvSpPr>
      <xdr:spPr>
        <a:xfrm>
          <a:off x="4622800" y="639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174275</xdr:rowOff>
    </xdr:from>
    <xdr:to>
      <xdr:col>22</xdr:col>
      <xdr:colOff>114300</xdr:colOff>
      <xdr:row>35</xdr:row>
      <xdr:rowOff>231333</xdr:rowOff>
    </xdr:to>
    <xdr:cxnSp macro="">
      <xdr:nvCxnSpPr>
        <xdr:cNvPr id="116" name="直線コネクタ 115"/>
        <xdr:cNvCxnSpPr/>
      </xdr:nvCxnSpPr>
      <xdr:spPr bwMode="auto">
        <a:xfrm>
          <a:off x="3606800" y="6784625"/>
          <a:ext cx="698500" cy="57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48082</xdr:rowOff>
    </xdr:from>
    <xdr:to>
      <xdr:col>22</xdr:col>
      <xdr:colOff>165100</xdr:colOff>
      <xdr:row>35</xdr:row>
      <xdr:rowOff>149682</xdr:rowOff>
    </xdr:to>
    <xdr:sp macro="" textlink="">
      <xdr:nvSpPr>
        <xdr:cNvPr id="117" name="フローチャート: 判断 116"/>
        <xdr:cNvSpPr/>
      </xdr:nvSpPr>
      <xdr:spPr bwMode="auto">
        <a:xfrm>
          <a:off x="42545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159859</xdr:rowOff>
    </xdr:from>
    <xdr:ext cx="762000" cy="259045"/>
    <xdr:sp macro="" textlink="">
      <xdr:nvSpPr>
        <xdr:cNvPr id="118" name="テキスト ボックス 117"/>
        <xdr:cNvSpPr txBox="1"/>
      </xdr:nvSpPr>
      <xdr:spPr>
        <a:xfrm>
          <a:off x="3924300" y="642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156764</xdr:rowOff>
    </xdr:from>
    <xdr:to>
      <xdr:col>18</xdr:col>
      <xdr:colOff>177800</xdr:colOff>
      <xdr:row>35</xdr:row>
      <xdr:rowOff>174275</xdr:rowOff>
    </xdr:to>
    <xdr:cxnSp macro="">
      <xdr:nvCxnSpPr>
        <xdr:cNvPr id="119" name="直線コネクタ 118"/>
        <xdr:cNvCxnSpPr/>
      </xdr:nvCxnSpPr>
      <xdr:spPr bwMode="auto">
        <a:xfrm>
          <a:off x="2908300" y="6767114"/>
          <a:ext cx="698500" cy="17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292319</xdr:rowOff>
    </xdr:from>
    <xdr:to>
      <xdr:col>19</xdr:col>
      <xdr:colOff>38100</xdr:colOff>
      <xdr:row>35</xdr:row>
      <xdr:rowOff>51019</xdr:rowOff>
    </xdr:to>
    <xdr:sp macro="" textlink="">
      <xdr:nvSpPr>
        <xdr:cNvPr id="120" name="フローチャート: 判断 119"/>
        <xdr:cNvSpPr/>
      </xdr:nvSpPr>
      <xdr:spPr bwMode="auto">
        <a:xfrm>
          <a:off x="35560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61196</xdr:rowOff>
    </xdr:from>
    <xdr:ext cx="762000" cy="259045"/>
    <xdr:sp macro="" textlink="">
      <xdr:nvSpPr>
        <xdr:cNvPr id="121" name="テキスト ボックス 120"/>
        <xdr:cNvSpPr txBox="1"/>
      </xdr:nvSpPr>
      <xdr:spPr>
        <a:xfrm>
          <a:off x="3225800" y="632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214869</xdr:rowOff>
    </xdr:from>
    <xdr:to>
      <xdr:col>15</xdr:col>
      <xdr:colOff>101600</xdr:colOff>
      <xdr:row>34</xdr:row>
      <xdr:rowOff>316469</xdr:rowOff>
    </xdr:to>
    <xdr:sp macro="" textlink="">
      <xdr:nvSpPr>
        <xdr:cNvPr id="122" name="フローチャート: 判断 121"/>
        <xdr:cNvSpPr/>
      </xdr:nvSpPr>
      <xdr:spPr bwMode="auto">
        <a:xfrm>
          <a:off x="28575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326646</xdr:rowOff>
    </xdr:from>
    <xdr:ext cx="762000" cy="259045"/>
    <xdr:sp macro="" textlink="">
      <xdr:nvSpPr>
        <xdr:cNvPr id="123" name="テキスト ボックス 122"/>
        <xdr:cNvSpPr txBox="1"/>
      </xdr:nvSpPr>
      <xdr:spPr>
        <a:xfrm>
          <a:off x="2527300" y="62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269961</xdr:rowOff>
    </xdr:from>
    <xdr:to>
      <xdr:col>29</xdr:col>
      <xdr:colOff>177800</xdr:colOff>
      <xdr:row>36</xdr:row>
      <xdr:rowOff>28661</xdr:rowOff>
    </xdr:to>
    <xdr:sp macro="" textlink="">
      <xdr:nvSpPr>
        <xdr:cNvPr id="129" name="楕円 128"/>
        <xdr:cNvSpPr/>
      </xdr:nvSpPr>
      <xdr:spPr bwMode="auto">
        <a:xfrm>
          <a:off x="5600700" y="6880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242038</xdr:rowOff>
    </xdr:from>
    <xdr:ext cx="762000" cy="259045"/>
    <xdr:sp macro="" textlink="">
      <xdr:nvSpPr>
        <xdr:cNvPr id="130" name="人口1人当たり決算額の推移該当値テキスト445"/>
        <xdr:cNvSpPr txBox="1"/>
      </xdr:nvSpPr>
      <xdr:spPr>
        <a:xfrm>
          <a:off x="5740400" y="6852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249890</xdr:rowOff>
    </xdr:from>
    <xdr:to>
      <xdr:col>26</xdr:col>
      <xdr:colOff>101600</xdr:colOff>
      <xdr:row>36</xdr:row>
      <xdr:rowOff>8590</xdr:rowOff>
    </xdr:to>
    <xdr:sp macro="" textlink="">
      <xdr:nvSpPr>
        <xdr:cNvPr id="131" name="楕円 130"/>
        <xdr:cNvSpPr/>
      </xdr:nvSpPr>
      <xdr:spPr bwMode="auto">
        <a:xfrm>
          <a:off x="4953000" y="6860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336267</xdr:rowOff>
    </xdr:from>
    <xdr:ext cx="736600" cy="259045"/>
    <xdr:sp macro="" textlink="">
      <xdr:nvSpPr>
        <xdr:cNvPr id="132" name="テキスト ボックス 131"/>
        <xdr:cNvSpPr txBox="1"/>
      </xdr:nvSpPr>
      <xdr:spPr>
        <a:xfrm>
          <a:off x="4622800" y="6946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180533</xdr:rowOff>
    </xdr:from>
    <xdr:to>
      <xdr:col>22</xdr:col>
      <xdr:colOff>165100</xdr:colOff>
      <xdr:row>35</xdr:row>
      <xdr:rowOff>282133</xdr:rowOff>
    </xdr:to>
    <xdr:sp macro="" textlink="">
      <xdr:nvSpPr>
        <xdr:cNvPr id="133" name="楕円 132"/>
        <xdr:cNvSpPr/>
      </xdr:nvSpPr>
      <xdr:spPr bwMode="auto">
        <a:xfrm>
          <a:off x="4254500" y="6790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266910</xdr:rowOff>
    </xdr:from>
    <xdr:ext cx="762000" cy="259045"/>
    <xdr:sp macro="" textlink="">
      <xdr:nvSpPr>
        <xdr:cNvPr id="134" name="テキスト ボックス 133"/>
        <xdr:cNvSpPr txBox="1"/>
      </xdr:nvSpPr>
      <xdr:spPr>
        <a:xfrm>
          <a:off x="3924300" y="6877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123475</xdr:rowOff>
    </xdr:from>
    <xdr:to>
      <xdr:col>19</xdr:col>
      <xdr:colOff>38100</xdr:colOff>
      <xdr:row>35</xdr:row>
      <xdr:rowOff>225075</xdr:rowOff>
    </xdr:to>
    <xdr:sp macro="" textlink="">
      <xdr:nvSpPr>
        <xdr:cNvPr id="135" name="楕円 134"/>
        <xdr:cNvSpPr/>
      </xdr:nvSpPr>
      <xdr:spPr bwMode="auto">
        <a:xfrm>
          <a:off x="3556000" y="6733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209852</xdr:rowOff>
    </xdr:from>
    <xdr:ext cx="762000" cy="259045"/>
    <xdr:sp macro="" textlink="">
      <xdr:nvSpPr>
        <xdr:cNvPr id="136" name="テキスト ボックス 135"/>
        <xdr:cNvSpPr txBox="1"/>
      </xdr:nvSpPr>
      <xdr:spPr>
        <a:xfrm>
          <a:off x="3225800" y="682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105964</xdr:rowOff>
    </xdr:from>
    <xdr:to>
      <xdr:col>15</xdr:col>
      <xdr:colOff>101600</xdr:colOff>
      <xdr:row>35</xdr:row>
      <xdr:rowOff>207564</xdr:rowOff>
    </xdr:to>
    <xdr:sp macro="" textlink="">
      <xdr:nvSpPr>
        <xdr:cNvPr id="137" name="楕円 136"/>
        <xdr:cNvSpPr/>
      </xdr:nvSpPr>
      <xdr:spPr bwMode="auto">
        <a:xfrm>
          <a:off x="2857500" y="6716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192341</xdr:rowOff>
    </xdr:from>
    <xdr:ext cx="762000" cy="259045"/>
    <xdr:sp macro="" textlink="">
      <xdr:nvSpPr>
        <xdr:cNvPr id="138" name="テキスト ボックス 137"/>
        <xdr:cNvSpPr txBox="1"/>
      </xdr:nvSpPr>
      <xdr:spPr>
        <a:xfrm>
          <a:off x="2527300" y="68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静岡県浜松市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802,527
776,887
1,558.06
359,322,126
349,574,500
5,939,259
213,100,289
255,172,769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48965</xdr:rowOff>
    </xdr:from>
    <xdr:to>
      <xdr:col>24</xdr:col>
      <xdr:colOff>62865</xdr:colOff>
      <xdr:row>34</xdr:row>
      <xdr:rowOff>73520</xdr:rowOff>
    </xdr:to>
    <xdr:cxnSp macro="">
      <xdr:nvCxnSpPr>
        <xdr:cNvPr id="56" name="直線コネクタ 55"/>
        <xdr:cNvCxnSpPr/>
      </xdr:nvCxnSpPr>
      <xdr:spPr>
        <a:xfrm flipV="1">
          <a:off x="4633595" y="5192465"/>
          <a:ext cx="1270" cy="710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77347</xdr:rowOff>
    </xdr:from>
    <xdr:ext cx="534377" cy="259045"/>
    <xdr:sp macro="" textlink="">
      <xdr:nvSpPr>
        <xdr:cNvPr id="57" name="人件費最小値テキスト"/>
        <xdr:cNvSpPr txBox="1"/>
      </xdr:nvSpPr>
      <xdr:spPr>
        <a:xfrm>
          <a:off x="4686300" y="590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73520</xdr:rowOff>
    </xdr:from>
    <xdr:to>
      <xdr:col>24</xdr:col>
      <xdr:colOff>152400</xdr:colOff>
      <xdr:row>34</xdr:row>
      <xdr:rowOff>73520</xdr:rowOff>
    </xdr:to>
    <xdr:cxnSp macro="">
      <xdr:nvCxnSpPr>
        <xdr:cNvPr id="58" name="直線コネクタ 57"/>
        <xdr:cNvCxnSpPr/>
      </xdr:nvCxnSpPr>
      <xdr:spPr>
        <a:xfrm>
          <a:off x="4546600" y="59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167092</xdr:rowOff>
    </xdr:from>
    <xdr:ext cx="599010" cy="259045"/>
    <xdr:sp macro="" textlink="">
      <xdr:nvSpPr>
        <xdr:cNvPr id="59" name="人件費最大値テキスト"/>
        <xdr:cNvSpPr txBox="1"/>
      </xdr:nvSpPr>
      <xdr:spPr>
        <a:xfrm>
          <a:off x="4686300" y="4967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48965</xdr:rowOff>
    </xdr:from>
    <xdr:to>
      <xdr:col>24</xdr:col>
      <xdr:colOff>152400</xdr:colOff>
      <xdr:row>30</xdr:row>
      <xdr:rowOff>48965</xdr:rowOff>
    </xdr:to>
    <xdr:cxnSp macro="">
      <xdr:nvCxnSpPr>
        <xdr:cNvPr id="60" name="直線コネクタ 59"/>
        <xdr:cNvCxnSpPr/>
      </xdr:nvCxnSpPr>
      <xdr:spPr>
        <a:xfrm>
          <a:off x="4546600" y="5192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144615</xdr:rowOff>
    </xdr:from>
    <xdr:to>
      <xdr:col>24</xdr:col>
      <xdr:colOff>63500</xdr:colOff>
      <xdr:row>32</xdr:row>
      <xdr:rowOff>161474</xdr:rowOff>
    </xdr:to>
    <xdr:cxnSp macro="">
      <xdr:nvCxnSpPr>
        <xdr:cNvPr id="61" name="直線コネクタ 60"/>
        <xdr:cNvCxnSpPr/>
      </xdr:nvCxnSpPr>
      <xdr:spPr>
        <a:xfrm flipV="1">
          <a:off x="3797300" y="5631015"/>
          <a:ext cx="838200" cy="1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11517</xdr:rowOff>
    </xdr:from>
    <xdr:ext cx="599010" cy="259045"/>
    <xdr:sp macro="" textlink="">
      <xdr:nvSpPr>
        <xdr:cNvPr id="62" name="人件費平均値テキスト"/>
        <xdr:cNvSpPr txBox="1"/>
      </xdr:nvSpPr>
      <xdr:spPr>
        <a:xfrm>
          <a:off x="4686300" y="53264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160090</xdr:rowOff>
    </xdr:from>
    <xdr:to>
      <xdr:col>24</xdr:col>
      <xdr:colOff>114300</xdr:colOff>
      <xdr:row>32</xdr:row>
      <xdr:rowOff>90240</xdr:rowOff>
    </xdr:to>
    <xdr:sp macro="" textlink="">
      <xdr:nvSpPr>
        <xdr:cNvPr id="63" name="フローチャート: 判断 62"/>
        <xdr:cNvSpPr/>
      </xdr:nvSpPr>
      <xdr:spPr>
        <a:xfrm>
          <a:off x="4584700" y="547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161474</xdr:rowOff>
    </xdr:from>
    <xdr:to>
      <xdr:col>19</xdr:col>
      <xdr:colOff>177800</xdr:colOff>
      <xdr:row>32</xdr:row>
      <xdr:rowOff>164503</xdr:rowOff>
    </xdr:to>
    <xdr:cxnSp macro="">
      <xdr:nvCxnSpPr>
        <xdr:cNvPr id="64" name="直線コネクタ 63"/>
        <xdr:cNvCxnSpPr/>
      </xdr:nvCxnSpPr>
      <xdr:spPr>
        <a:xfrm flipV="1">
          <a:off x="2908300" y="5647874"/>
          <a:ext cx="889000" cy="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31</xdr:row>
      <xdr:rowOff>162757</xdr:rowOff>
    </xdr:from>
    <xdr:to>
      <xdr:col>20</xdr:col>
      <xdr:colOff>38100</xdr:colOff>
      <xdr:row>32</xdr:row>
      <xdr:rowOff>92907</xdr:rowOff>
    </xdr:to>
    <xdr:sp macro="" textlink="">
      <xdr:nvSpPr>
        <xdr:cNvPr id="65" name="フローチャート: 判断 64"/>
        <xdr:cNvSpPr/>
      </xdr:nvSpPr>
      <xdr:spPr>
        <a:xfrm>
          <a:off x="3746500" y="547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109434</xdr:rowOff>
    </xdr:from>
    <xdr:ext cx="599010" cy="259045"/>
    <xdr:sp macro="" textlink="">
      <xdr:nvSpPr>
        <xdr:cNvPr id="66" name="テキスト ボックス 65"/>
        <xdr:cNvSpPr txBox="1"/>
      </xdr:nvSpPr>
      <xdr:spPr>
        <a:xfrm>
          <a:off x="3497795" y="5252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164503</xdr:rowOff>
    </xdr:from>
    <xdr:to>
      <xdr:col>15</xdr:col>
      <xdr:colOff>50800</xdr:colOff>
      <xdr:row>37</xdr:row>
      <xdr:rowOff>129394</xdr:rowOff>
    </xdr:to>
    <xdr:cxnSp macro="">
      <xdr:nvCxnSpPr>
        <xdr:cNvPr id="67" name="直線コネクタ 66"/>
        <xdr:cNvCxnSpPr/>
      </xdr:nvCxnSpPr>
      <xdr:spPr>
        <a:xfrm flipV="1">
          <a:off x="2019300" y="5650903"/>
          <a:ext cx="889000" cy="82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31</xdr:row>
      <xdr:rowOff>160547</xdr:rowOff>
    </xdr:from>
    <xdr:to>
      <xdr:col>15</xdr:col>
      <xdr:colOff>101600</xdr:colOff>
      <xdr:row>32</xdr:row>
      <xdr:rowOff>90697</xdr:rowOff>
    </xdr:to>
    <xdr:sp macro="" textlink="">
      <xdr:nvSpPr>
        <xdr:cNvPr id="68" name="フローチャート: 判断 67"/>
        <xdr:cNvSpPr/>
      </xdr:nvSpPr>
      <xdr:spPr>
        <a:xfrm>
          <a:off x="2857500" y="547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107224</xdr:rowOff>
    </xdr:from>
    <xdr:ext cx="599010" cy="259045"/>
    <xdr:sp macro="" textlink="">
      <xdr:nvSpPr>
        <xdr:cNvPr id="69" name="テキスト ボックス 68"/>
        <xdr:cNvSpPr txBox="1"/>
      </xdr:nvSpPr>
      <xdr:spPr>
        <a:xfrm>
          <a:off x="2608795" y="5250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116059</xdr:rowOff>
    </xdr:from>
    <xdr:to>
      <xdr:col>10</xdr:col>
      <xdr:colOff>114300</xdr:colOff>
      <xdr:row>37</xdr:row>
      <xdr:rowOff>129394</xdr:rowOff>
    </xdr:to>
    <xdr:cxnSp macro="">
      <xdr:nvCxnSpPr>
        <xdr:cNvPr id="70" name="直線コネクタ 69"/>
        <xdr:cNvCxnSpPr/>
      </xdr:nvCxnSpPr>
      <xdr:spPr>
        <a:xfrm>
          <a:off x="1130300" y="6459709"/>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80289</xdr:rowOff>
    </xdr:from>
    <xdr:to>
      <xdr:col>10</xdr:col>
      <xdr:colOff>165100</xdr:colOff>
      <xdr:row>37</xdr:row>
      <xdr:rowOff>10439</xdr:rowOff>
    </xdr:to>
    <xdr:sp macro="" textlink="">
      <xdr:nvSpPr>
        <xdr:cNvPr id="71" name="フローチャート: 判断 70"/>
        <xdr:cNvSpPr/>
      </xdr:nvSpPr>
      <xdr:spPr>
        <a:xfrm>
          <a:off x="1968500" y="625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26966</xdr:rowOff>
    </xdr:from>
    <xdr:ext cx="534377" cy="259045"/>
    <xdr:sp macro="" textlink="">
      <xdr:nvSpPr>
        <xdr:cNvPr id="72" name="テキスト ボックス 71"/>
        <xdr:cNvSpPr txBox="1"/>
      </xdr:nvSpPr>
      <xdr:spPr>
        <a:xfrm>
          <a:off x="1752111" y="60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65050</xdr:rowOff>
    </xdr:from>
    <xdr:to>
      <xdr:col>6</xdr:col>
      <xdr:colOff>38100</xdr:colOff>
      <xdr:row>36</xdr:row>
      <xdr:rowOff>166650</xdr:rowOff>
    </xdr:to>
    <xdr:sp macro="" textlink="">
      <xdr:nvSpPr>
        <xdr:cNvPr id="73" name="フローチャート: 判断 72"/>
        <xdr:cNvSpPr/>
      </xdr:nvSpPr>
      <xdr:spPr>
        <a:xfrm>
          <a:off x="1079500" y="623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11727</xdr:rowOff>
    </xdr:from>
    <xdr:ext cx="534377" cy="259045"/>
    <xdr:sp macro="" textlink="">
      <xdr:nvSpPr>
        <xdr:cNvPr id="74" name="テキスト ボックス 73"/>
        <xdr:cNvSpPr txBox="1"/>
      </xdr:nvSpPr>
      <xdr:spPr>
        <a:xfrm>
          <a:off x="863111" y="601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93815</xdr:rowOff>
    </xdr:from>
    <xdr:to>
      <xdr:col>24</xdr:col>
      <xdr:colOff>114300</xdr:colOff>
      <xdr:row>33</xdr:row>
      <xdr:rowOff>23965</xdr:rowOff>
    </xdr:to>
    <xdr:sp macro="" textlink="">
      <xdr:nvSpPr>
        <xdr:cNvPr id="80" name="楕円 79"/>
        <xdr:cNvSpPr/>
      </xdr:nvSpPr>
      <xdr:spPr>
        <a:xfrm>
          <a:off x="4584700" y="558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72242</xdr:rowOff>
    </xdr:from>
    <xdr:ext cx="534377" cy="259045"/>
    <xdr:sp macro="" textlink="">
      <xdr:nvSpPr>
        <xdr:cNvPr id="81" name="人件費該当値テキスト"/>
        <xdr:cNvSpPr txBox="1"/>
      </xdr:nvSpPr>
      <xdr:spPr>
        <a:xfrm>
          <a:off x="4686300" y="555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110674</xdr:rowOff>
    </xdr:from>
    <xdr:to>
      <xdr:col>20</xdr:col>
      <xdr:colOff>38100</xdr:colOff>
      <xdr:row>33</xdr:row>
      <xdr:rowOff>40824</xdr:rowOff>
    </xdr:to>
    <xdr:sp macro="" textlink="">
      <xdr:nvSpPr>
        <xdr:cNvPr id="82" name="楕円 81"/>
        <xdr:cNvSpPr/>
      </xdr:nvSpPr>
      <xdr:spPr>
        <a:xfrm>
          <a:off x="3746500" y="559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31951</xdr:rowOff>
    </xdr:from>
    <xdr:ext cx="534377" cy="259045"/>
    <xdr:sp macro="" textlink="">
      <xdr:nvSpPr>
        <xdr:cNvPr id="83" name="テキスト ボックス 82"/>
        <xdr:cNvSpPr txBox="1"/>
      </xdr:nvSpPr>
      <xdr:spPr>
        <a:xfrm>
          <a:off x="3530111" y="568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113703</xdr:rowOff>
    </xdr:from>
    <xdr:to>
      <xdr:col>15</xdr:col>
      <xdr:colOff>101600</xdr:colOff>
      <xdr:row>33</xdr:row>
      <xdr:rowOff>43853</xdr:rowOff>
    </xdr:to>
    <xdr:sp macro="" textlink="">
      <xdr:nvSpPr>
        <xdr:cNvPr id="84" name="楕円 83"/>
        <xdr:cNvSpPr/>
      </xdr:nvSpPr>
      <xdr:spPr>
        <a:xfrm>
          <a:off x="2857500" y="560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34980</xdr:rowOff>
    </xdr:from>
    <xdr:ext cx="534377" cy="259045"/>
    <xdr:sp macro="" textlink="">
      <xdr:nvSpPr>
        <xdr:cNvPr id="85" name="テキスト ボックス 84"/>
        <xdr:cNvSpPr txBox="1"/>
      </xdr:nvSpPr>
      <xdr:spPr>
        <a:xfrm>
          <a:off x="2641111" y="569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78594</xdr:rowOff>
    </xdr:from>
    <xdr:to>
      <xdr:col>10</xdr:col>
      <xdr:colOff>165100</xdr:colOff>
      <xdr:row>38</xdr:row>
      <xdr:rowOff>8744</xdr:rowOff>
    </xdr:to>
    <xdr:sp macro="" textlink="">
      <xdr:nvSpPr>
        <xdr:cNvPr id="86" name="楕円 85"/>
        <xdr:cNvSpPr/>
      </xdr:nvSpPr>
      <xdr:spPr>
        <a:xfrm>
          <a:off x="1968500" y="642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171321</xdr:rowOff>
    </xdr:from>
    <xdr:ext cx="534377" cy="259045"/>
    <xdr:sp macro="" textlink="">
      <xdr:nvSpPr>
        <xdr:cNvPr id="87" name="テキスト ボックス 86"/>
        <xdr:cNvSpPr txBox="1"/>
      </xdr:nvSpPr>
      <xdr:spPr>
        <a:xfrm>
          <a:off x="1752111" y="651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65259</xdr:rowOff>
    </xdr:from>
    <xdr:to>
      <xdr:col>6</xdr:col>
      <xdr:colOff>38100</xdr:colOff>
      <xdr:row>37</xdr:row>
      <xdr:rowOff>166859</xdr:rowOff>
    </xdr:to>
    <xdr:sp macro="" textlink="">
      <xdr:nvSpPr>
        <xdr:cNvPr id="88" name="楕円 87"/>
        <xdr:cNvSpPr/>
      </xdr:nvSpPr>
      <xdr:spPr>
        <a:xfrm>
          <a:off x="1079500" y="640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157986</xdr:rowOff>
    </xdr:from>
    <xdr:ext cx="534377" cy="259045"/>
    <xdr:sp macro="" textlink="">
      <xdr:nvSpPr>
        <xdr:cNvPr id="89" name="テキスト ボックス 88"/>
        <xdr:cNvSpPr txBox="1"/>
      </xdr:nvSpPr>
      <xdr:spPr>
        <a:xfrm>
          <a:off x="863111" y="650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34239</xdr:rowOff>
    </xdr:from>
    <xdr:to>
      <xdr:col>24</xdr:col>
      <xdr:colOff>62865</xdr:colOff>
      <xdr:row>58</xdr:row>
      <xdr:rowOff>171018</xdr:rowOff>
    </xdr:to>
    <xdr:cxnSp macro="">
      <xdr:nvCxnSpPr>
        <xdr:cNvPr id="114" name="直線コネクタ 113"/>
        <xdr:cNvCxnSpPr/>
      </xdr:nvCxnSpPr>
      <xdr:spPr>
        <a:xfrm flipV="1">
          <a:off x="4633595" y="8606739"/>
          <a:ext cx="1270" cy="1508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3395</xdr:rowOff>
    </xdr:from>
    <xdr:ext cx="534377" cy="259045"/>
    <xdr:sp macro="" textlink="">
      <xdr:nvSpPr>
        <xdr:cNvPr id="115" name="物件費最小値テキスト"/>
        <xdr:cNvSpPr txBox="1"/>
      </xdr:nvSpPr>
      <xdr:spPr>
        <a:xfrm>
          <a:off x="4686300" y="1011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171018</xdr:rowOff>
    </xdr:from>
    <xdr:to>
      <xdr:col>24</xdr:col>
      <xdr:colOff>152400</xdr:colOff>
      <xdr:row>58</xdr:row>
      <xdr:rowOff>171018</xdr:rowOff>
    </xdr:to>
    <xdr:cxnSp macro="">
      <xdr:nvCxnSpPr>
        <xdr:cNvPr id="116" name="直線コネクタ 115"/>
        <xdr:cNvCxnSpPr/>
      </xdr:nvCxnSpPr>
      <xdr:spPr>
        <a:xfrm>
          <a:off x="4546600" y="10115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152366</xdr:rowOff>
    </xdr:from>
    <xdr:ext cx="534377" cy="259045"/>
    <xdr:sp macro="" textlink="">
      <xdr:nvSpPr>
        <xdr:cNvPr id="117" name="物件費最大値テキスト"/>
        <xdr:cNvSpPr txBox="1"/>
      </xdr:nvSpPr>
      <xdr:spPr>
        <a:xfrm>
          <a:off x="4686300" y="838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34239</xdr:rowOff>
    </xdr:from>
    <xdr:to>
      <xdr:col>24</xdr:col>
      <xdr:colOff>152400</xdr:colOff>
      <xdr:row>50</xdr:row>
      <xdr:rowOff>34239</xdr:rowOff>
    </xdr:to>
    <xdr:cxnSp macro="">
      <xdr:nvCxnSpPr>
        <xdr:cNvPr id="118" name="直線コネクタ 117"/>
        <xdr:cNvCxnSpPr/>
      </xdr:nvCxnSpPr>
      <xdr:spPr>
        <a:xfrm>
          <a:off x="4546600" y="8606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89179</xdr:rowOff>
    </xdr:from>
    <xdr:to>
      <xdr:col>24</xdr:col>
      <xdr:colOff>63500</xdr:colOff>
      <xdr:row>55</xdr:row>
      <xdr:rowOff>61747</xdr:rowOff>
    </xdr:to>
    <xdr:cxnSp macro="">
      <xdr:nvCxnSpPr>
        <xdr:cNvPr id="119" name="直線コネクタ 118"/>
        <xdr:cNvCxnSpPr/>
      </xdr:nvCxnSpPr>
      <xdr:spPr>
        <a:xfrm flipV="1">
          <a:off x="3797300" y="9347479"/>
          <a:ext cx="8382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118533</xdr:rowOff>
    </xdr:from>
    <xdr:ext cx="534377" cy="259045"/>
    <xdr:sp macro="" textlink="">
      <xdr:nvSpPr>
        <xdr:cNvPr id="120" name="物件費平均値テキスト"/>
        <xdr:cNvSpPr txBox="1"/>
      </xdr:nvSpPr>
      <xdr:spPr>
        <a:xfrm>
          <a:off x="4686300" y="9376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140106</xdr:rowOff>
    </xdr:from>
    <xdr:to>
      <xdr:col>24</xdr:col>
      <xdr:colOff>114300</xdr:colOff>
      <xdr:row>55</xdr:row>
      <xdr:rowOff>70256</xdr:rowOff>
    </xdr:to>
    <xdr:sp macro="" textlink="">
      <xdr:nvSpPr>
        <xdr:cNvPr id="121" name="フローチャート: 判断 120"/>
        <xdr:cNvSpPr/>
      </xdr:nvSpPr>
      <xdr:spPr>
        <a:xfrm>
          <a:off x="4584700" y="939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61747</xdr:rowOff>
    </xdr:from>
    <xdr:to>
      <xdr:col>19</xdr:col>
      <xdr:colOff>177800</xdr:colOff>
      <xdr:row>55</xdr:row>
      <xdr:rowOff>124993</xdr:rowOff>
    </xdr:to>
    <xdr:cxnSp macro="">
      <xdr:nvCxnSpPr>
        <xdr:cNvPr id="122" name="直線コネクタ 121"/>
        <xdr:cNvCxnSpPr/>
      </xdr:nvCxnSpPr>
      <xdr:spPr>
        <a:xfrm flipV="1">
          <a:off x="2908300" y="9491497"/>
          <a:ext cx="8890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135992</xdr:rowOff>
    </xdr:from>
    <xdr:to>
      <xdr:col>20</xdr:col>
      <xdr:colOff>38100</xdr:colOff>
      <xdr:row>56</xdr:row>
      <xdr:rowOff>66142</xdr:rowOff>
    </xdr:to>
    <xdr:sp macro="" textlink="">
      <xdr:nvSpPr>
        <xdr:cNvPr id="123" name="フローチャート: 判断 122"/>
        <xdr:cNvSpPr/>
      </xdr:nvSpPr>
      <xdr:spPr>
        <a:xfrm>
          <a:off x="3746500" y="956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57269</xdr:rowOff>
    </xdr:from>
    <xdr:ext cx="534377" cy="259045"/>
    <xdr:sp macro="" textlink="">
      <xdr:nvSpPr>
        <xdr:cNvPr id="124" name="テキスト ボックス 123"/>
        <xdr:cNvSpPr txBox="1"/>
      </xdr:nvSpPr>
      <xdr:spPr>
        <a:xfrm>
          <a:off x="3530111" y="965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142367</xdr:rowOff>
    </xdr:from>
    <xdr:to>
      <xdr:col>15</xdr:col>
      <xdr:colOff>50800</xdr:colOff>
      <xdr:row>55</xdr:row>
      <xdr:rowOff>124993</xdr:rowOff>
    </xdr:to>
    <xdr:cxnSp macro="">
      <xdr:nvCxnSpPr>
        <xdr:cNvPr id="125" name="直線コネクタ 124"/>
        <xdr:cNvCxnSpPr/>
      </xdr:nvCxnSpPr>
      <xdr:spPr>
        <a:xfrm>
          <a:off x="2019300" y="9400667"/>
          <a:ext cx="889000" cy="15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89967</xdr:rowOff>
    </xdr:from>
    <xdr:to>
      <xdr:col>15</xdr:col>
      <xdr:colOff>101600</xdr:colOff>
      <xdr:row>56</xdr:row>
      <xdr:rowOff>20117</xdr:rowOff>
    </xdr:to>
    <xdr:sp macro="" textlink="">
      <xdr:nvSpPr>
        <xdr:cNvPr id="126" name="フローチャート: 判断 125"/>
        <xdr:cNvSpPr/>
      </xdr:nvSpPr>
      <xdr:spPr>
        <a:xfrm>
          <a:off x="2857500" y="951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11244</xdr:rowOff>
    </xdr:from>
    <xdr:ext cx="534377" cy="259045"/>
    <xdr:sp macro="" textlink="">
      <xdr:nvSpPr>
        <xdr:cNvPr id="127" name="テキスト ボックス 126"/>
        <xdr:cNvSpPr txBox="1"/>
      </xdr:nvSpPr>
      <xdr:spPr>
        <a:xfrm>
          <a:off x="2641111" y="961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142367</xdr:rowOff>
    </xdr:from>
    <xdr:to>
      <xdr:col>10</xdr:col>
      <xdr:colOff>114300</xdr:colOff>
      <xdr:row>55</xdr:row>
      <xdr:rowOff>156235</xdr:rowOff>
    </xdr:to>
    <xdr:cxnSp macro="">
      <xdr:nvCxnSpPr>
        <xdr:cNvPr id="128" name="直線コネクタ 127"/>
        <xdr:cNvCxnSpPr/>
      </xdr:nvCxnSpPr>
      <xdr:spPr>
        <a:xfrm flipV="1">
          <a:off x="1130300" y="9400667"/>
          <a:ext cx="889000" cy="18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111227</xdr:rowOff>
    </xdr:from>
    <xdr:to>
      <xdr:col>10</xdr:col>
      <xdr:colOff>165100</xdr:colOff>
      <xdr:row>56</xdr:row>
      <xdr:rowOff>41377</xdr:rowOff>
    </xdr:to>
    <xdr:sp macro="" textlink="">
      <xdr:nvSpPr>
        <xdr:cNvPr id="129" name="フローチャート: 判断 128"/>
        <xdr:cNvSpPr/>
      </xdr:nvSpPr>
      <xdr:spPr>
        <a:xfrm>
          <a:off x="1968500" y="954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32504</xdr:rowOff>
    </xdr:from>
    <xdr:ext cx="534377" cy="259045"/>
    <xdr:sp macro="" textlink="">
      <xdr:nvSpPr>
        <xdr:cNvPr id="130" name="テキスト ボックス 129"/>
        <xdr:cNvSpPr txBox="1"/>
      </xdr:nvSpPr>
      <xdr:spPr>
        <a:xfrm>
          <a:off x="1752111" y="963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65507</xdr:rowOff>
    </xdr:from>
    <xdr:to>
      <xdr:col>6</xdr:col>
      <xdr:colOff>38100</xdr:colOff>
      <xdr:row>56</xdr:row>
      <xdr:rowOff>167107</xdr:rowOff>
    </xdr:to>
    <xdr:sp macro="" textlink="">
      <xdr:nvSpPr>
        <xdr:cNvPr id="131" name="フローチャート: 判断 130"/>
        <xdr:cNvSpPr/>
      </xdr:nvSpPr>
      <xdr:spPr>
        <a:xfrm>
          <a:off x="1079500" y="966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158234</xdr:rowOff>
    </xdr:from>
    <xdr:ext cx="534377" cy="259045"/>
    <xdr:sp macro="" textlink="">
      <xdr:nvSpPr>
        <xdr:cNvPr id="132" name="テキスト ボックス 131"/>
        <xdr:cNvSpPr txBox="1"/>
      </xdr:nvSpPr>
      <xdr:spPr>
        <a:xfrm>
          <a:off x="863111" y="975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38379</xdr:rowOff>
    </xdr:from>
    <xdr:to>
      <xdr:col>24</xdr:col>
      <xdr:colOff>114300</xdr:colOff>
      <xdr:row>54</xdr:row>
      <xdr:rowOff>139979</xdr:rowOff>
    </xdr:to>
    <xdr:sp macro="" textlink="">
      <xdr:nvSpPr>
        <xdr:cNvPr id="138" name="楕円 137"/>
        <xdr:cNvSpPr/>
      </xdr:nvSpPr>
      <xdr:spPr>
        <a:xfrm>
          <a:off x="4584700" y="929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61256</xdr:rowOff>
    </xdr:from>
    <xdr:ext cx="534377" cy="259045"/>
    <xdr:sp macro="" textlink="">
      <xdr:nvSpPr>
        <xdr:cNvPr id="139" name="物件費該当値テキスト"/>
        <xdr:cNvSpPr txBox="1"/>
      </xdr:nvSpPr>
      <xdr:spPr>
        <a:xfrm>
          <a:off x="4686300" y="914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10947</xdr:rowOff>
    </xdr:from>
    <xdr:to>
      <xdr:col>20</xdr:col>
      <xdr:colOff>38100</xdr:colOff>
      <xdr:row>55</xdr:row>
      <xdr:rowOff>112547</xdr:rowOff>
    </xdr:to>
    <xdr:sp macro="" textlink="">
      <xdr:nvSpPr>
        <xdr:cNvPr id="140" name="楕円 139"/>
        <xdr:cNvSpPr/>
      </xdr:nvSpPr>
      <xdr:spPr>
        <a:xfrm>
          <a:off x="3746500" y="944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129074</xdr:rowOff>
    </xdr:from>
    <xdr:ext cx="534377" cy="259045"/>
    <xdr:sp macro="" textlink="">
      <xdr:nvSpPr>
        <xdr:cNvPr id="141" name="テキスト ボックス 140"/>
        <xdr:cNvSpPr txBox="1"/>
      </xdr:nvSpPr>
      <xdr:spPr>
        <a:xfrm>
          <a:off x="3530111" y="921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74193</xdr:rowOff>
    </xdr:from>
    <xdr:to>
      <xdr:col>15</xdr:col>
      <xdr:colOff>101600</xdr:colOff>
      <xdr:row>56</xdr:row>
      <xdr:rowOff>4343</xdr:rowOff>
    </xdr:to>
    <xdr:sp macro="" textlink="">
      <xdr:nvSpPr>
        <xdr:cNvPr id="142" name="楕円 141"/>
        <xdr:cNvSpPr/>
      </xdr:nvSpPr>
      <xdr:spPr>
        <a:xfrm>
          <a:off x="2857500" y="950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20870</xdr:rowOff>
    </xdr:from>
    <xdr:ext cx="534377" cy="259045"/>
    <xdr:sp macro="" textlink="">
      <xdr:nvSpPr>
        <xdr:cNvPr id="143" name="テキスト ボックス 142"/>
        <xdr:cNvSpPr txBox="1"/>
      </xdr:nvSpPr>
      <xdr:spPr>
        <a:xfrm>
          <a:off x="2641111" y="927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91567</xdr:rowOff>
    </xdr:from>
    <xdr:to>
      <xdr:col>10</xdr:col>
      <xdr:colOff>165100</xdr:colOff>
      <xdr:row>55</xdr:row>
      <xdr:rowOff>21717</xdr:rowOff>
    </xdr:to>
    <xdr:sp macro="" textlink="">
      <xdr:nvSpPr>
        <xdr:cNvPr id="144" name="楕円 143"/>
        <xdr:cNvSpPr/>
      </xdr:nvSpPr>
      <xdr:spPr>
        <a:xfrm>
          <a:off x="1968500" y="934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38244</xdr:rowOff>
    </xdr:from>
    <xdr:ext cx="534377" cy="259045"/>
    <xdr:sp macro="" textlink="">
      <xdr:nvSpPr>
        <xdr:cNvPr id="145" name="テキスト ボックス 144"/>
        <xdr:cNvSpPr txBox="1"/>
      </xdr:nvSpPr>
      <xdr:spPr>
        <a:xfrm>
          <a:off x="1752111" y="912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105435</xdr:rowOff>
    </xdr:from>
    <xdr:to>
      <xdr:col>6</xdr:col>
      <xdr:colOff>38100</xdr:colOff>
      <xdr:row>56</xdr:row>
      <xdr:rowOff>35585</xdr:rowOff>
    </xdr:to>
    <xdr:sp macro="" textlink="">
      <xdr:nvSpPr>
        <xdr:cNvPr id="146" name="楕円 145"/>
        <xdr:cNvSpPr/>
      </xdr:nvSpPr>
      <xdr:spPr>
        <a:xfrm>
          <a:off x="1079500" y="95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52112</xdr:rowOff>
    </xdr:from>
    <xdr:ext cx="534377" cy="259045"/>
    <xdr:sp macro="" textlink="">
      <xdr:nvSpPr>
        <xdr:cNvPr id="147" name="テキスト ボックス 146"/>
        <xdr:cNvSpPr txBox="1"/>
      </xdr:nvSpPr>
      <xdr:spPr>
        <a:xfrm>
          <a:off x="863111" y="931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60" name="テキスト ボックス 159"/>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2" name="テキスト ボックス 161"/>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4" name="テキスト ボックス 163"/>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99822</xdr:rowOff>
    </xdr:from>
    <xdr:to>
      <xdr:col>24</xdr:col>
      <xdr:colOff>62865</xdr:colOff>
      <xdr:row>79</xdr:row>
      <xdr:rowOff>98679</xdr:rowOff>
    </xdr:to>
    <xdr:cxnSp macro="">
      <xdr:nvCxnSpPr>
        <xdr:cNvPr id="172" name="直線コネクタ 171"/>
        <xdr:cNvCxnSpPr/>
      </xdr:nvCxnSpPr>
      <xdr:spPr>
        <a:xfrm flipV="1">
          <a:off x="4633595" y="12101322"/>
          <a:ext cx="1270" cy="15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102506</xdr:rowOff>
    </xdr:from>
    <xdr:ext cx="469744" cy="259045"/>
    <xdr:sp macro="" textlink="">
      <xdr:nvSpPr>
        <xdr:cNvPr id="173" name="維持補修費最小値テキスト"/>
        <xdr:cNvSpPr txBox="1"/>
      </xdr:nvSpPr>
      <xdr:spPr>
        <a:xfrm>
          <a:off x="4686300" y="1364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98679</xdr:rowOff>
    </xdr:from>
    <xdr:to>
      <xdr:col>24</xdr:col>
      <xdr:colOff>152400</xdr:colOff>
      <xdr:row>79</xdr:row>
      <xdr:rowOff>98679</xdr:rowOff>
    </xdr:to>
    <xdr:cxnSp macro="">
      <xdr:nvCxnSpPr>
        <xdr:cNvPr id="174" name="直線コネクタ 173"/>
        <xdr:cNvCxnSpPr/>
      </xdr:nvCxnSpPr>
      <xdr:spPr>
        <a:xfrm>
          <a:off x="4546600" y="1364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46499</xdr:rowOff>
    </xdr:from>
    <xdr:ext cx="534377" cy="259045"/>
    <xdr:sp macro="" textlink="">
      <xdr:nvSpPr>
        <xdr:cNvPr id="175" name="維持補修費最大値テキスト"/>
        <xdr:cNvSpPr txBox="1"/>
      </xdr:nvSpPr>
      <xdr:spPr>
        <a:xfrm>
          <a:off x="4686300" y="1187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99822</xdr:rowOff>
    </xdr:from>
    <xdr:to>
      <xdr:col>24</xdr:col>
      <xdr:colOff>152400</xdr:colOff>
      <xdr:row>70</xdr:row>
      <xdr:rowOff>99822</xdr:rowOff>
    </xdr:to>
    <xdr:cxnSp macro="">
      <xdr:nvCxnSpPr>
        <xdr:cNvPr id="176" name="直線コネクタ 175"/>
        <xdr:cNvCxnSpPr/>
      </xdr:nvCxnSpPr>
      <xdr:spPr>
        <a:xfrm>
          <a:off x="4546600" y="1210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110236</xdr:rowOff>
    </xdr:from>
    <xdr:to>
      <xdr:col>24</xdr:col>
      <xdr:colOff>63500</xdr:colOff>
      <xdr:row>75</xdr:row>
      <xdr:rowOff>635</xdr:rowOff>
    </xdr:to>
    <xdr:cxnSp macro="">
      <xdr:nvCxnSpPr>
        <xdr:cNvPr id="177" name="直線コネクタ 176"/>
        <xdr:cNvCxnSpPr/>
      </xdr:nvCxnSpPr>
      <xdr:spPr>
        <a:xfrm>
          <a:off x="3797300" y="12797536"/>
          <a:ext cx="838200" cy="6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153433</xdr:rowOff>
    </xdr:from>
    <xdr:ext cx="469744" cy="259045"/>
    <xdr:sp macro="" textlink="">
      <xdr:nvSpPr>
        <xdr:cNvPr id="178" name="維持補修費平均値テキスト"/>
        <xdr:cNvSpPr txBox="1"/>
      </xdr:nvSpPr>
      <xdr:spPr>
        <a:xfrm>
          <a:off x="4686300" y="13012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3556</xdr:rowOff>
    </xdr:from>
    <xdr:to>
      <xdr:col>24</xdr:col>
      <xdr:colOff>114300</xdr:colOff>
      <xdr:row>76</xdr:row>
      <xdr:rowOff>105156</xdr:rowOff>
    </xdr:to>
    <xdr:sp macro="" textlink="">
      <xdr:nvSpPr>
        <xdr:cNvPr id="179" name="フローチャート: 判断 178"/>
        <xdr:cNvSpPr/>
      </xdr:nvSpPr>
      <xdr:spPr>
        <a:xfrm>
          <a:off x="4584700" y="1303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101727</xdr:rowOff>
    </xdr:from>
    <xdr:to>
      <xdr:col>19</xdr:col>
      <xdr:colOff>177800</xdr:colOff>
      <xdr:row>74</xdr:row>
      <xdr:rowOff>110236</xdr:rowOff>
    </xdr:to>
    <xdr:cxnSp macro="">
      <xdr:nvCxnSpPr>
        <xdr:cNvPr id="180" name="直線コネクタ 179"/>
        <xdr:cNvCxnSpPr/>
      </xdr:nvCxnSpPr>
      <xdr:spPr>
        <a:xfrm>
          <a:off x="2908300" y="12617577"/>
          <a:ext cx="889000" cy="17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160782</xdr:rowOff>
    </xdr:from>
    <xdr:to>
      <xdr:col>20</xdr:col>
      <xdr:colOff>38100</xdr:colOff>
      <xdr:row>76</xdr:row>
      <xdr:rowOff>90932</xdr:rowOff>
    </xdr:to>
    <xdr:sp macro="" textlink="">
      <xdr:nvSpPr>
        <xdr:cNvPr id="181" name="フローチャート: 判断 180"/>
        <xdr:cNvSpPr/>
      </xdr:nvSpPr>
      <xdr:spPr>
        <a:xfrm>
          <a:off x="37465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82059</xdr:rowOff>
    </xdr:from>
    <xdr:ext cx="469744" cy="259045"/>
    <xdr:sp macro="" textlink="">
      <xdr:nvSpPr>
        <xdr:cNvPr id="182" name="テキスト ボックス 181"/>
        <xdr:cNvSpPr txBox="1"/>
      </xdr:nvSpPr>
      <xdr:spPr>
        <a:xfrm>
          <a:off x="3562428" y="13112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101727</xdr:rowOff>
    </xdr:from>
    <xdr:to>
      <xdr:col>15</xdr:col>
      <xdr:colOff>50800</xdr:colOff>
      <xdr:row>74</xdr:row>
      <xdr:rowOff>85471</xdr:rowOff>
    </xdr:to>
    <xdr:cxnSp macro="">
      <xdr:nvCxnSpPr>
        <xdr:cNvPr id="183" name="直線コネクタ 182"/>
        <xdr:cNvCxnSpPr/>
      </xdr:nvCxnSpPr>
      <xdr:spPr>
        <a:xfrm flipV="1">
          <a:off x="2019300" y="12617577"/>
          <a:ext cx="889000" cy="15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36449</xdr:rowOff>
    </xdr:from>
    <xdr:to>
      <xdr:col>15</xdr:col>
      <xdr:colOff>101600</xdr:colOff>
      <xdr:row>76</xdr:row>
      <xdr:rowOff>138049</xdr:rowOff>
    </xdr:to>
    <xdr:sp macro="" textlink="">
      <xdr:nvSpPr>
        <xdr:cNvPr id="184" name="フローチャート: 判断 183"/>
        <xdr:cNvSpPr/>
      </xdr:nvSpPr>
      <xdr:spPr>
        <a:xfrm>
          <a:off x="2857500" y="1306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129176</xdr:rowOff>
    </xdr:from>
    <xdr:ext cx="469744" cy="259045"/>
    <xdr:sp macro="" textlink="">
      <xdr:nvSpPr>
        <xdr:cNvPr id="185" name="テキスト ボックス 184"/>
        <xdr:cNvSpPr txBox="1"/>
      </xdr:nvSpPr>
      <xdr:spPr>
        <a:xfrm>
          <a:off x="2673428" y="1315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85471</xdr:rowOff>
    </xdr:from>
    <xdr:to>
      <xdr:col>10</xdr:col>
      <xdr:colOff>114300</xdr:colOff>
      <xdr:row>74</xdr:row>
      <xdr:rowOff>99187</xdr:rowOff>
    </xdr:to>
    <xdr:cxnSp macro="">
      <xdr:nvCxnSpPr>
        <xdr:cNvPr id="186" name="直線コネクタ 185"/>
        <xdr:cNvCxnSpPr/>
      </xdr:nvCxnSpPr>
      <xdr:spPr>
        <a:xfrm flipV="1">
          <a:off x="1130300" y="12772771"/>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71247</xdr:rowOff>
    </xdr:from>
    <xdr:to>
      <xdr:col>10</xdr:col>
      <xdr:colOff>165100</xdr:colOff>
      <xdr:row>77</xdr:row>
      <xdr:rowOff>1397</xdr:rowOff>
    </xdr:to>
    <xdr:sp macro="" textlink="">
      <xdr:nvSpPr>
        <xdr:cNvPr id="187" name="フローチャート: 判断 186"/>
        <xdr:cNvSpPr/>
      </xdr:nvSpPr>
      <xdr:spPr>
        <a:xfrm>
          <a:off x="1968500" y="13101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163974</xdr:rowOff>
    </xdr:from>
    <xdr:ext cx="469744" cy="259045"/>
    <xdr:sp macro="" textlink="">
      <xdr:nvSpPr>
        <xdr:cNvPr id="188" name="テキスト ボックス 187"/>
        <xdr:cNvSpPr txBox="1"/>
      </xdr:nvSpPr>
      <xdr:spPr>
        <a:xfrm>
          <a:off x="1784428" y="13194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89663</xdr:rowOff>
    </xdr:from>
    <xdr:to>
      <xdr:col>6</xdr:col>
      <xdr:colOff>38100</xdr:colOff>
      <xdr:row>77</xdr:row>
      <xdr:rowOff>19813</xdr:rowOff>
    </xdr:to>
    <xdr:sp macro="" textlink="">
      <xdr:nvSpPr>
        <xdr:cNvPr id="189" name="フローチャート: 判断 188"/>
        <xdr:cNvSpPr/>
      </xdr:nvSpPr>
      <xdr:spPr>
        <a:xfrm>
          <a:off x="1079500" y="1311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10940</xdr:rowOff>
    </xdr:from>
    <xdr:ext cx="469744" cy="259045"/>
    <xdr:sp macro="" textlink="">
      <xdr:nvSpPr>
        <xdr:cNvPr id="190" name="テキスト ボックス 189"/>
        <xdr:cNvSpPr txBox="1"/>
      </xdr:nvSpPr>
      <xdr:spPr>
        <a:xfrm>
          <a:off x="895428" y="1321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121285</xdr:rowOff>
    </xdr:from>
    <xdr:to>
      <xdr:col>24</xdr:col>
      <xdr:colOff>114300</xdr:colOff>
      <xdr:row>75</xdr:row>
      <xdr:rowOff>51435</xdr:rowOff>
    </xdr:to>
    <xdr:sp macro="" textlink="">
      <xdr:nvSpPr>
        <xdr:cNvPr id="196" name="楕円 195"/>
        <xdr:cNvSpPr/>
      </xdr:nvSpPr>
      <xdr:spPr>
        <a:xfrm>
          <a:off x="4584700" y="1280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144162</xdr:rowOff>
    </xdr:from>
    <xdr:ext cx="469744" cy="259045"/>
    <xdr:sp macro="" textlink="">
      <xdr:nvSpPr>
        <xdr:cNvPr id="197" name="維持補修費該当値テキスト"/>
        <xdr:cNvSpPr txBox="1"/>
      </xdr:nvSpPr>
      <xdr:spPr>
        <a:xfrm>
          <a:off x="4686300" y="1266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59436</xdr:rowOff>
    </xdr:from>
    <xdr:to>
      <xdr:col>20</xdr:col>
      <xdr:colOff>38100</xdr:colOff>
      <xdr:row>74</xdr:row>
      <xdr:rowOff>161036</xdr:rowOff>
    </xdr:to>
    <xdr:sp macro="" textlink="">
      <xdr:nvSpPr>
        <xdr:cNvPr id="198" name="楕円 197"/>
        <xdr:cNvSpPr/>
      </xdr:nvSpPr>
      <xdr:spPr>
        <a:xfrm>
          <a:off x="3746500" y="1274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6113</xdr:rowOff>
    </xdr:from>
    <xdr:ext cx="469744" cy="259045"/>
    <xdr:sp macro="" textlink="">
      <xdr:nvSpPr>
        <xdr:cNvPr id="199" name="テキスト ボックス 198"/>
        <xdr:cNvSpPr txBox="1"/>
      </xdr:nvSpPr>
      <xdr:spPr>
        <a:xfrm>
          <a:off x="3562428" y="1252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50927</xdr:rowOff>
    </xdr:from>
    <xdr:to>
      <xdr:col>15</xdr:col>
      <xdr:colOff>101600</xdr:colOff>
      <xdr:row>73</xdr:row>
      <xdr:rowOff>152527</xdr:rowOff>
    </xdr:to>
    <xdr:sp macro="" textlink="">
      <xdr:nvSpPr>
        <xdr:cNvPr id="200" name="楕円 199"/>
        <xdr:cNvSpPr/>
      </xdr:nvSpPr>
      <xdr:spPr>
        <a:xfrm>
          <a:off x="2857500" y="1256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169054</xdr:rowOff>
    </xdr:from>
    <xdr:ext cx="534377" cy="259045"/>
    <xdr:sp macro="" textlink="">
      <xdr:nvSpPr>
        <xdr:cNvPr id="201" name="テキスト ボックス 200"/>
        <xdr:cNvSpPr txBox="1"/>
      </xdr:nvSpPr>
      <xdr:spPr>
        <a:xfrm>
          <a:off x="2641111" y="1234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34671</xdr:rowOff>
    </xdr:from>
    <xdr:to>
      <xdr:col>10</xdr:col>
      <xdr:colOff>165100</xdr:colOff>
      <xdr:row>74</xdr:row>
      <xdr:rowOff>136271</xdr:rowOff>
    </xdr:to>
    <xdr:sp macro="" textlink="">
      <xdr:nvSpPr>
        <xdr:cNvPr id="202" name="楕円 201"/>
        <xdr:cNvSpPr/>
      </xdr:nvSpPr>
      <xdr:spPr>
        <a:xfrm>
          <a:off x="1968500" y="1272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152798</xdr:rowOff>
    </xdr:from>
    <xdr:ext cx="469744" cy="259045"/>
    <xdr:sp macro="" textlink="">
      <xdr:nvSpPr>
        <xdr:cNvPr id="203" name="テキスト ボックス 202"/>
        <xdr:cNvSpPr txBox="1"/>
      </xdr:nvSpPr>
      <xdr:spPr>
        <a:xfrm>
          <a:off x="1784428" y="1249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48387</xdr:rowOff>
    </xdr:from>
    <xdr:to>
      <xdr:col>6</xdr:col>
      <xdr:colOff>38100</xdr:colOff>
      <xdr:row>74</xdr:row>
      <xdr:rowOff>149987</xdr:rowOff>
    </xdr:to>
    <xdr:sp macro="" textlink="">
      <xdr:nvSpPr>
        <xdr:cNvPr id="204" name="楕円 203"/>
        <xdr:cNvSpPr/>
      </xdr:nvSpPr>
      <xdr:spPr>
        <a:xfrm>
          <a:off x="1079500" y="1273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166514</xdr:rowOff>
    </xdr:from>
    <xdr:ext cx="469744" cy="259045"/>
    <xdr:sp macro="" textlink="">
      <xdr:nvSpPr>
        <xdr:cNvPr id="205" name="テキスト ボックス 204"/>
        <xdr:cNvSpPr txBox="1"/>
      </xdr:nvSpPr>
      <xdr:spPr>
        <a:xfrm>
          <a:off x="895428" y="1251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14394</xdr:rowOff>
    </xdr:from>
    <xdr:to>
      <xdr:col>24</xdr:col>
      <xdr:colOff>62865</xdr:colOff>
      <xdr:row>97</xdr:row>
      <xdr:rowOff>126822</xdr:rowOff>
    </xdr:to>
    <xdr:cxnSp macro="">
      <xdr:nvCxnSpPr>
        <xdr:cNvPr id="232" name="直線コネクタ 231"/>
        <xdr:cNvCxnSpPr/>
      </xdr:nvCxnSpPr>
      <xdr:spPr>
        <a:xfrm flipV="1">
          <a:off x="4633595" y="15444894"/>
          <a:ext cx="1270" cy="1312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130649</xdr:rowOff>
    </xdr:from>
    <xdr:ext cx="534377" cy="259045"/>
    <xdr:sp macro="" textlink="">
      <xdr:nvSpPr>
        <xdr:cNvPr id="233" name="扶助費最小値テキスト"/>
        <xdr:cNvSpPr txBox="1"/>
      </xdr:nvSpPr>
      <xdr:spPr>
        <a:xfrm>
          <a:off x="4686300" y="1676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126822</xdr:rowOff>
    </xdr:from>
    <xdr:to>
      <xdr:col>24</xdr:col>
      <xdr:colOff>152400</xdr:colOff>
      <xdr:row>97</xdr:row>
      <xdr:rowOff>126822</xdr:rowOff>
    </xdr:to>
    <xdr:cxnSp macro="">
      <xdr:nvCxnSpPr>
        <xdr:cNvPr id="234" name="直線コネクタ 233"/>
        <xdr:cNvCxnSpPr/>
      </xdr:nvCxnSpPr>
      <xdr:spPr>
        <a:xfrm>
          <a:off x="4546600" y="1675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132521</xdr:rowOff>
    </xdr:from>
    <xdr:ext cx="599010" cy="259045"/>
    <xdr:sp macro="" textlink="">
      <xdr:nvSpPr>
        <xdr:cNvPr id="235" name="扶助費最大値テキスト"/>
        <xdr:cNvSpPr txBox="1"/>
      </xdr:nvSpPr>
      <xdr:spPr>
        <a:xfrm>
          <a:off x="4686300" y="1522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14394</xdr:rowOff>
    </xdr:from>
    <xdr:to>
      <xdr:col>24</xdr:col>
      <xdr:colOff>152400</xdr:colOff>
      <xdr:row>90</xdr:row>
      <xdr:rowOff>14394</xdr:rowOff>
    </xdr:to>
    <xdr:cxnSp macro="">
      <xdr:nvCxnSpPr>
        <xdr:cNvPr id="236" name="直線コネクタ 235"/>
        <xdr:cNvCxnSpPr/>
      </xdr:nvCxnSpPr>
      <xdr:spPr>
        <a:xfrm>
          <a:off x="4546600" y="1544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126822</xdr:rowOff>
    </xdr:from>
    <xdr:to>
      <xdr:col>24</xdr:col>
      <xdr:colOff>63500</xdr:colOff>
      <xdr:row>98</xdr:row>
      <xdr:rowOff>8375</xdr:rowOff>
    </xdr:to>
    <xdr:cxnSp macro="">
      <xdr:nvCxnSpPr>
        <xdr:cNvPr id="237" name="直線コネクタ 236"/>
        <xdr:cNvCxnSpPr/>
      </xdr:nvCxnSpPr>
      <xdr:spPr>
        <a:xfrm flipV="1">
          <a:off x="3797300" y="16757472"/>
          <a:ext cx="838200" cy="5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71282</xdr:rowOff>
    </xdr:from>
    <xdr:ext cx="599010" cy="259045"/>
    <xdr:sp macro="" textlink="">
      <xdr:nvSpPr>
        <xdr:cNvPr id="238" name="扶助費平均値テキスト"/>
        <xdr:cNvSpPr txBox="1"/>
      </xdr:nvSpPr>
      <xdr:spPr>
        <a:xfrm>
          <a:off x="4686300" y="160161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48405</xdr:rowOff>
    </xdr:from>
    <xdr:to>
      <xdr:col>24</xdr:col>
      <xdr:colOff>114300</xdr:colOff>
      <xdr:row>94</xdr:row>
      <xdr:rowOff>150005</xdr:rowOff>
    </xdr:to>
    <xdr:sp macro="" textlink="">
      <xdr:nvSpPr>
        <xdr:cNvPr id="239" name="フローチャート: 判断 238"/>
        <xdr:cNvSpPr/>
      </xdr:nvSpPr>
      <xdr:spPr>
        <a:xfrm>
          <a:off x="4584700" y="1616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8375</xdr:rowOff>
    </xdr:from>
    <xdr:to>
      <xdr:col>19</xdr:col>
      <xdr:colOff>177800</xdr:colOff>
      <xdr:row>98</xdr:row>
      <xdr:rowOff>14470</xdr:rowOff>
    </xdr:to>
    <xdr:cxnSp macro="">
      <xdr:nvCxnSpPr>
        <xdr:cNvPr id="240" name="直線コネクタ 239"/>
        <xdr:cNvCxnSpPr/>
      </xdr:nvCxnSpPr>
      <xdr:spPr>
        <a:xfrm flipV="1">
          <a:off x="2908300" y="16810475"/>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111804</xdr:rowOff>
    </xdr:from>
    <xdr:to>
      <xdr:col>20</xdr:col>
      <xdr:colOff>38100</xdr:colOff>
      <xdr:row>95</xdr:row>
      <xdr:rowOff>41954</xdr:rowOff>
    </xdr:to>
    <xdr:sp macro="" textlink="">
      <xdr:nvSpPr>
        <xdr:cNvPr id="241" name="フローチャート: 判断 240"/>
        <xdr:cNvSpPr/>
      </xdr:nvSpPr>
      <xdr:spPr>
        <a:xfrm>
          <a:off x="3746500" y="1622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58481</xdr:rowOff>
    </xdr:from>
    <xdr:ext cx="599010" cy="259045"/>
    <xdr:sp macro="" textlink="">
      <xdr:nvSpPr>
        <xdr:cNvPr id="242" name="テキスト ボックス 241"/>
        <xdr:cNvSpPr txBox="1"/>
      </xdr:nvSpPr>
      <xdr:spPr>
        <a:xfrm>
          <a:off x="3497795" y="16003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14470</xdr:rowOff>
    </xdr:from>
    <xdr:to>
      <xdr:col>15</xdr:col>
      <xdr:colOff>50800</xdr:colOff>
      <xdr:row>98</xdr:row>
      <xdr:rowOff>39291</xdr:rowOff>
    </xdr:to>
    <xdr:cxnSp macro="">
      <xdr:nvCxnSpPr>
        <xdr:cNvPr id="243" name="直線コネクタ 242"/>
        <xdr:cNvCxnSpPr/>
      </xdr:nvCxnSpPr>
      <xdr:spPr>
        <a:xfrm flipV="1">
          <a:off x="2019300" y="16816570"/>
          <a:ext cx="889000" cy="2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129209</xdr:rowOff>
    </xdr:from>
    <xdr:to>
      <xdr:col>15</xdr:col>
      <xdr:colOff>101600</xdr:colOff>
      <xdr:row>95</xdr:row>
      <xdr:rowOff>59359</xdr:rowOff>
    </xdr:to>
    <xdr:sp macro="" textlink="">
      <xdr:nvSpPr>
        <xdr:cNvPr id="244" name="フローチャート: 判断 243"/>
        <xdr:cNvSpPr/>
      </xdr:nvSpPr>
      <xdr:spPr>
        <a:xfrm>
          <a:off x="2857500" y="1624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75886</xdr:rowOff>
    </xdr:from>
    <xdr:ext cx="599010" cy="259045"/>
    <xdr:sp macro="" textlink="">
      <xdr:nvSpPr>
        <xdr:cNvPr id="245" name="テキスト ボックス 244"/>
        <xdr:cNvSpPr txBox="1"/>
      </xdr:nvSpPr>
      <xdr:spPr>
        <a:xfrm>
          <a:off x="2608795" y="16020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39291</xdr:rowOff>
    </xdr:from>
    <xdr:to>
      <xdr:col>10</xdr:col>
      <xdr:colOff>114300</xdr:colOff>
      <xdr:row>98</xdr:row>
      <xdr:rowOff>91966</xdr:rowOff>
    </xdr:to>
    <xdr:cxnSp macro="">
      <xdr:nvCxnSpPr>
        <xdr:cNvPr id="246" name="直線コネクタ 245"/>
        <xdr:cNvCxnSpPr/>
      </xdr:nvCxnSpPr>
      <xdr:spPr>
        <a:xfrm flipV="1">
          <a:off x="1130300" y="16841391"/>
          <a:ext cx="889000" cy="5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156882</xdr:rowOff>
    </xdr:from>
    <xdr:to>
      <xdr:col>10</xdr:col>
      <xdr:colOff>165100</xdr:colOff>
      <xdr:row>95</xdr:row>
      <xdr:rowOff>87032</xdr:rowOff>
    </xdr:to>
    <xdr:sp macro="" textlink="">
      <xdr:nvSpPr>
        <xdr:cNvPr id="247" name="フローチャート: 判断 246"/>
        <xdr:cNvSpPr/>
      </xdr:nvSpPr>
      <xdr:spPr>
        <a:xfrm>
          <a:off x="1968500" y="1627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103559</xdr:rowOff>
    </xdr:from>
    <xdr:ext cx="599010" cy="259045"/>
    <xdr:sp macro="" textlink="">
      <xdr:nvSpPr>
        <xdr:cNvPr id="248" name="テキスト ボックス 247"/>
        <xdr:cNvSpPr txBox="1"/>
      </xdr:nvSpPr>
      <xdr:spPr>
        <a:xfrm>
          <a:off x="1719795" y="16048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42745</xdr:rowOff>
    </xdr:from>
    <xdr:to>
      <xdr:col>6</xdr:col>
      <xdr:colOff>38100</xdr:colOff>
      <xdr:row>95</xdr:row>
      <xdr:rowOff>144345</xdr:rowOff>
    </xdr:to>
    <xdr:sp macro="" textlink="">
      <xdr:nvSpPr>
        <xdr:cNvPr id="249" name="フローチャート: 判断 248"/>
        <xdr:cNvSpPr/>
      </xdr:nvSpPr>
      <xdr:spPr>
        <a:xfrm>
          <a:off x="1079500" y="163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160872</xdr:rowOff>
    </xdr:from>
    <xdr:ext cx="599010" cy="259045"/>
    <xdr:sp macro="" textlink="">
      <xdr:nvSpPr>
        <xdr:cNvPr id="250" name="テキスト ボックス 249"/>
        <xdr:cNvSpPr txBox="1"/>
      </xdr:nvSpPr>
      <xdr:spPr>
        <a:xfrm>
          <a:off x="830795" y="16105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76022</xdr:rowOff>
    </xdr:from>
    <xdr:to>
      <xdr:col>24</xdr:col>
      <xdr:colOff>114300</xdr:colOff>
      <xdr:row>98</xdr:row>
      <xdr:rowOff>6172</xdr:rowOff>
    </xdr:to>
    <xdr:sp macro="" textlink="">
      <xdr:nvSpPr>
        <xdr:cNvPr id="256" name="楕円 255"/>
        <xdr:cNvSpPr/>
      </xdr:nvSpPr>
      <xdr:spPr>
        <a:xfrm>
          <a:off x="4584700" y="1670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162399</xdr:rowOff>
    </xdr:from>
    <xdr:ext cx="534377" cy="259045"/>
    <xdr:sp macro="" textlink="">
      <xdr:nvSpPr>
        <xdr:cNvPr id="257" name="扶助費該当値テキスト"/>
        <xdr:cNvSpPr txBox="1"/>
      </xdr:nvSpPr>
      <xdr:spPr>
        <a:xfrm>
          <a:off x="4686300" y="1662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129025</xdr:rowOff>
    </xdr:from>
    <xdr:to>
      <xdr:col>20</xdr:col>
      <xdr:colOff>38100</xdr:colOff>
      <xdr:row>98</xdr:row>
      <xdr:rowOff>59175</xdr:rowOff>
    </xdr:to>
    <xdr:sp macro="" textlink="">
      <xdr:nvSpPr>
        <xdr:cNvPr id="258" name="楕円 257"/>
        <xdr:cNvSpPr/>
      </xdr:nvSpPr>
      <xdr:spPr>
        <a:xfrm>
          <a:off x="3746500" y="1675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50302</xdr:rowOff>
    </xdr:from>
    <xdr:ext cx="534377" cy="259045"/>
    <xdr:sp macro="" textlink="">
      <xdr:nvSpPr>
        <xdr:cNvPr id="259" name="テキスト ボックス 258"/>
        <xdr:cNvSpPr txBox="1"/>
      </xdr:nvSpPr>
      <xdr:spPr>
        <a:xfrm>
          <a:off x="3530111" y="1685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135120</xdr:rowOff>
    </xdr:from>
    <xdr:to>
      <xdr:col>15</xdr:col>
      <xdr:colOff>101600</xdr:colOff>
      <xdr:row>98</xdr:row>
      <xdr:rowOff>65270</xdr:rowOff>
    </xdr:to>
    <xdr:sp macro="" textlink="">
      <xdr:nvSpPr>
        <xdr:cNvPr id="260" name="楕円 259"/>
        <xdr:cNvSpPr/>
      </xdr:nvSpPr>
      <xdr:spPr>
        <a:xfrm>
          <a:off x="2857500" y="1676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56397</xdr:rowOff>
    </xdr:from>
    <xdr:ext cx="534377" cy="259045"/>
    <xdr:sp macro="" textlink="">
      <xdr:nvSpPr>
        <xdr:cNvPr id="261" name="テキスト ボックス 260"/>
        <xdr:cNvSpPr txBox="1"/>
      </xdr:nvSpPr>
      <xdr:spPr>
        <a:xfrm>
          <a:off x="2641111" y="1685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159941</xdr:rowOff>
    </xdr:from>
    <xdr:to>
      <xdr:col>10</xdr:col>
      <xdr:colOff>165100</xdr:colOff>
      <xdr:row>98</xdr:row>
      <xdr:rowOff>90091</xdr:rowOff>
    </xdr:to>
    <xdr:sp macro="" textlink="">
      <xdr:nvSpPr>
        <xdr:cNvPr id="262" name="楕円 261"/>
        <xdr:cNvSpPr/>
      </xdr:nvSpPr>
      <xdr:spPr>
        <a:xfrm>
          <a:off x="1968500" y="1679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81218</xdr:rowOff>
    </xdr:from>
    <xdr:ext cx="534377" cy="259045"/>
    <xdr:sp macro="" textlink="">
      <xdr:nvSpPr>
        <xdr:cNvPr id="263" name="テキスト ボックス 262"/>
        <xdr:cNvSpPr txBox="1"/>
      </xdr:nvSpPr>
      <xdr:spPr>
        <a:xfrm>
          <a:off x="1752111" y="1688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41166</xdr:rowOff>
    </xdr:from>
    <xdr:to>
      <xdr:col>6</xdr:col>
      <xdr:colOff>38100</xdr:colOff>
      <xdr:row>98</xdr:row>
      <xdr:rowOff>142766</xdr:rowOff>
    </xdr:to>
    <xdr:sp macro="" textlink="">
      <xdr:nvSpPr>
        <xdr:cNvPr id="264" name="楕円 263"/>
        <xdr:cNvSpPr/>
      </xdr:nvSpPr>
      <xdr:spPr>
        <a:xfrm>
          <a:off x="1079500" y="1684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133893</xdr:rowOff>
    </xdr:from>
    <xdr:ext cx="534377" cy="259045"/>
    <xdr:sp macro="" textlink="">
      <xdr:nvSpPr>
        <xdr:cNvPr id="265" name="テキスト ボックス 264"/>
        <xdr:cNvSpPr txBox="1"/>
      </xdr:nvSpPr>
      <xdr:spPr>
        <a:xfrm>
          <a:off x="863111" y="1693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6" name="テキスト ボックス 275"/>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8" name="テキスト ボックス 277"/>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4" name="テキスト ボックス 283"/>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6" name="テキスト ボックス 28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95542</xdr:rowOff>
    </xdr:from>
    <xdr:to>
      <xdr:col>54</xdr:col>
      <xdr:colOff>189865</xdr:colOff>
      <xdr:row>39</xdr:row>
      <xdr:rowOff>70815</xdr:rowOff>
    </xdr:to>
    <xdr:cxnSp macro="">
      <xdr:nvCxnSpPr>
        <xdr:cNvPr id="290" name="直線コネクタ 289"/>
        <xdr:cNvCxnSpPr/>
      </xdr:nvCxnSpPr>
      <xdr:spPr>
        <a:xfrm flipV="1">
          <a:off x="10475595" y="5410492"/>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74642</xdr:rowOff>
    </xdr:from>
    <xdr:ext cx="534377" cy="259045"/>
    <xdr:sp macro="" textlink="">
      <xdr:nvSpPr>
        <xdr:cNvPr id="291" name="補助費等最小値テキスト"/>
        <xdr:cNvSpPr txBox="1"/>
      </xdr:nvSpPr>
      <xdr:spPr>
        <a:xfrm>
          <a:off x="10528300" y="676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70815</xdr:rowOff>
    </xdr:from>
    <xdr:to>
      <xdr:col>55</xdr:col>
      <xdr:colOff>88900</xdr:colOff>
      <xdr:row>39</xdr:row>
      <xdr:rowOff>70815</xdr:rowOff>
    </xdr:to>
    <xdr:cxnSp macro="">
      <xdr:nvCxnSpPr>
        <xdr:cNvPr id="292" name="直線コネクタ 291"/>
        <xdr:cNvCxnSpPr/>
      </xdr:nvCxnSpPr>
      <xdr:spPr>
        <a:xfrm>
          <a:off x="10388600" y="675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42219</xdr:rowOff>
    </xdr:from>
    <xdr:ext cx="534377" cy="259045"/>
    <xdr:sp macro="" textlink="">
      <xdr:nvSpPr>
        <xdr:cNvPr id="293" name="補助費等最大値テキスト"/>
        <xdr:cNvSpPr txBox="1"/>
      </xdr:nvSpPr>
      <xdr:spPr>
        <a:xfrm>
          <a:off x="10528300" y="518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95542</xdr:rowOff>
    </xdr:from>
    <xdr:to>
      <xdr:col>55</xdr:col>
      <xdr:colOff>88900</xdr:colOff>
      <xdr:row>31</xdr:row>
      <xdr:rowOff>95542</xdr:rowOff>
    </xdr:to>
    <xdr:cxnSp macro="">
      <xdr:nvCxnSpPr>
        <xdr:cNvPr id="294" name="直線コネクタ 293"/>
        <xdr:cNvCxnSpPr/>
      </xdr:nvCxnSpPr>
      <xdr:spPr>
        <a:xfrm>
          <a:off x="10388600" y="54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34620</xdr:rowOff>
    </xdr:from>
    <xdr:to>
      <xdr:col>55</xdr:col>
      <xdr:colOff>0</xdr:colOff>
      <xdr:row>38</xdr:row>
      <xdr:rowOff>78321</xdr:rowOff>
    </xdr:to>
    <xdr:cxnSp macro="">
      <xdr:nvCxnSpPr>
        <xdr:cNvPr id="295" name="直線コネクタ 294"/>
        <xdr:cNvCxnSpPr/>
      </xdr:nvCxnSpPr>
      <xdr:spPr>
        <a:xfrm flipV="1">
          <a:off x="9639300" y="6549720"/>
          <a:ext cx="838200" cy="4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99242</xdr:rowOff>
    </xdr:from>
    <xdr:ext cx="534377" cy="259045"/>
    <xdr:sp macro="" textlink="">
      <xdr:nvSpPr>
        <xdr:cNvPr id="296" name="補助費等平均値テキスト"/>
        <xdr:cNvSpPr txBox="1"/>
      </xdr:nvSpPr>
      <xdr:spPr>
        <a:xfrm>
          <a:off x="10528300" y="5928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76365</xdr:rowOff>
    </xdr:from>
    <xdr:to>
      <xdr:col>55</xdr:col>
      <xdr:colOff>50800</xdr:colOff>
      <xdr:row>36</xdr:row>
      <xdr:rowOff>6515</xdr:rowOff>
    </xdr:to>
    <xdr:sp macro="" textlink="">
      <xdr:nvSpPr>
        <xdr:cNvPr id="297" name="フローチャート: 判断 296"/>
        <xdr:cNvSpPr/>
      </xdr:nvSpPr>
      <xdr:spPr>
        <a:xfrm>
          <a:off x="10426700" y="607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78321</xdr:rowOff>
    </xdr:from>
    <xdr:to>
      <xdr:col>50</xdr:col>
      <xdr:colOff>114300</xdr:colOff>
      <xdr:row>38</xdr:row>
      <xdr:rowOff>109525</xdr:rowOff>
    </xdr:to>
    <xdr:cxnSp macro="">
      <xdr:nvCxnSpPr>
        <xdr:cNvPr id="298" name="直線コネクタ 297"/>
        <xdr:cNvCxnSpPr/>
      </xdr:nvCxnSpPr>
      <xdr:spPr>
        <a:xfrm flipV="1">
          <a:off x="8750300" y="6593421"/>
          <a:ext cx="889000" cy="3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94196</xdr:rowOff>
    </xdr:from>
    <xdr:to>
      <xdr:col>50</xdr:col>
      <xdr:colOff>165100</xdr:colOff>
      <xdr:row>36</xdr:row>
      <xdr:rowOff>24346</xdr:rowOff>
    </xdr:to>
    <xdr:sp macro="" textlink="">
      <xdr:nvSpPr>
        <xdr:cNvPr id="299" name="フローチャート: 判断 298"/>
        <xdr:cNvSpPr/>
      </xdr:nvSpPr>
      <xdr:spPr>
        <a:xfrm>
          <a:off x="9588500" y="609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40873</xdr:rowOff>
    </xdr:from>
    <xdr:ext cx="534377" cy="259045"/>
    <xdr:sp macro="" textlink="">
      <xdr:nvSpPr>
        <xdr:cNvPr id="300" name="テキスト ボックス 299"/>
        <xdr:cNvSpPr txBox="1"/>
      </xdr:nvSpPr>
      <xdr:spPr>
        <a:xfrm>
          <a:off x="9372111" y="587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96456</xdr:rowOff>
    </xdr:from>
    <xdr:to>
      <xdr:col>45</xdr:col>
      <xdr:colOff>177800</xdr:colOff>
      <xdr:row>38</xdr:row>
      <xdr:rowOff>109525</xdr:rowOff>
    </xdr:to>
    <xdr:cxnSp macro="">
      <xdr:nvCxnSpPr>
        <xdr:cNvPr id="301" name="直線コネクタ 300"/>
        <xdr:cNvCxnSpPr/>
      </xdr:nvCxnSpPr>
      <xdr:spPr>
        <a:xfrm>
          <a:off x="7861300" y="6611556"/>
          <a:ext cx="889000" cy="1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109055</xdr:rowOff>
    </xdr:from>
    <xdr:to>
      <xdr:col>46</xdr:col>
      <xdr:colOff>38100</xdr:colOff>
      <xdr:row>36</xdr:row>
      <xdr:rowOff>39205</xdr:rowOff>
    </xdr:to>
    <xdr:sp macro="" textlink="">
      <xdr:nvSpPr>
        <xdr:cNvPr id="302" name="フローチャート: 判断 301"/>
        <xdr:cNvSpPr/>
      </xdr:nvSpPr>
      <xdr:spPr>
        <a:xfrm>
          <a:off x="8699500" y="610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55732</xdr:rowOff>
    </xdr:from>
    <xdr:ext cx="534377" cy="259045"/>
    <xdr:sp macro="" textlink="">
      <xdr:nvSpPr>
        <xdr:cNvPr id="303" name="テキスト ボックス 302"/>
        <xdr:cNvSpPr txBox="1"/>
      </xdr:nvSpPr>
      <xdr:spPr>
        <a:xfrm>
          <a:off x="8483111" y="588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54699</xdr:rowOff>
    </xdr:from>
    <xdr:to>
      <xdr:col>41</xdr:col>
      <xdr:colOff>50800</xdr:colOff>
      <xdr:row>38</xdr:row>
      <xdr:rowOff>96456</xdr:rowOff>
    </xdr:to>
    <xdr:cxnSp macro="">
      <xdr:nvCxnSpPr>
        <xdr:cNvPr id="304" name="直線コネクタ 303"/>
        <xdr:cNvCxnSpPr/>
      </xdr:nvCxnSpPr>
      <xdr:spPr>
        <a:xfrm>
          <a:off x="6972300" y="6569799"/>
          <a:ext cx="889000" cy="4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97168</xdr:rowOff>
    </xdr:from>
    <xdr:to>
      <xdr:col>41</xdr:col>
      <xdr:colOff>101600</xdr:colOff>
      <xdr:row>36</xdr:row>
      <xdr:rowOff>27318</xdr:rowOff>
    </xdr:to>
    <xdr:sp macro="" textlink="">
      <xdr:nvSpPr>
        <xdr:cNvPr id="305" name="フローチャート: 判断 304"/>
        <xdr:cNvSpPr/>
      </xdr:nvSpPr>
      <xdr:spPr>
        <a:xfrm>
          <a:off x="7810500" y="609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43845</xdr:rowOff>
    </xdr:from>
    <xdr:ext cx="534377" cy="259045"/>
    <xdr:sp macro="" textlink="">
      <xdr:nvSpPr>
        <xdr:cNvPr id="306" name="テキスト ボックス 305"/>
        <xdr:cNvSpPr txBox="1"/>
      </xdr:nvSpPr>
      <xdr:spPr>
        <a:xfrm>
          <a:off x="7594111" y="587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74269</xdr:rowOff>
    </xdr:from>
    <xdr:to>
      <xdr:col>36</xdr:col>
      <xdr:colOff>165100</xdr:colOff>
      <xdr:row>36</xdr:row>
      <xdr:rowOff>4419</xdr:rowOff>
    </xdr:to>
    <xdr:sp macro="" textlink="">
      <xdr:nvSpPr>
        <xdr:cNvPr id="307" name="フローチャート: 判断 306"/>
        <xdr:cNvSpPr/>
      </xdr:nvSpPr>
      <xdr:spPr>
        <a:xfrm>
          <a:off x="6921500" y="607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20946</xdr:rowOff>
    </xdr:from>
    <xdr:ext cx="534377" cy="259045"/>
    <xdr:sp macro="" textlink="">
      <xdr:nvSpPr>
        <xdr:cNvPr id="308" name="テキスト ボックス 307"/>
        <xdr:cNvSpPr txBox="1"/>
      </xdr:nvSpPr>
      <xdr:spPr>
        <a:xfrm>
          <a:off x="6705111" y="585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155270</xdr:rowOff>
    </xdr:from>
    <xdr:to>
      <xdr:col>55</xdr:col>
      <xdr:colOff>50800</xdr:colOff>
      <xdr:row>38</xdr:row>
      <xdr:rowOff>85420</xdr:rowOff>
    </xdr:to>
    <xdr:sp macro="" textlink="">
      <xdr:nvSpPr>
        <xdr:cNvPr id="314" name="楕円 313"/>
        <xdr:cNvSpPr/>
      </xdr:nvSpPr>
      <xdr:spPr>
        <a:xfrm>
          <a:off x="10426700" y="64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133697</xdr:rowOff>
    </xdr:from>
    <xdr:ext cx="534377" cy="259045"/>
    <xdr:sp macro="" textlink="">
      <xdr:nvSpPr>
        <xdr:cNvPr id="315" name="補助費等該当値テキスト"/>
        <xdr:cNvSpPr txBox="1"/>
      </xdr:nvSpPr>
      <xdr:spPr>
        <a:xfrm>
          <a:off x="10528300" y="647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27521</xdr:rowOff>
    </xdr:from>
    <xdr:to>
      <xdr:col>50</xdr:col>
      <xdr:colOff>165100</xdr:colOff>
      <xdr:row>38</xdr:row>
      <xdr:rowOff>129121</xdr:rowOff>
    </xdr:to>
    <xdr:sp macro="" textlink="">
      <xdr:nvSpPr>
        <xdr:cNvPr id="316" name="楕円 315"/>
        <xdr:cNvSpPr/>
      </xdr:nvSpPr>
      <xdr:spPr>
        <a:xfrm>
          <a:off x="9588500" y="654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120248</xdr:rowOff>
    </xdr:from>
    <xdr:ext cx="534377" cy="259045"/>
    <xdr:sp macro="" textlink="">
      <xdr:nvSpPr>
        <xdr:cNvPr id="317" name="テキスト ボックス 316"/>
        <xdr:cNvSpPr txBox="1"/>
      </xdr:nvSpPr>
      <xdr:spPr>
        <a:xfrm>
          <a:off x="9372111" y="66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58725</xdr:rowOff>
    </xdr:from>
    <xdr:to>
      <xdr:col>46</xdr:col>
      <xdr:colOff>38100</xdr:colOff>
      <xdr:row>38</xdr:row>
      <xdr:rowOff>160325</xdr:rowOff>
    </xdr:to>
    <xdr:sp macro="" textlink="">
      <xdr:nvSpPr>
        <xdr:cNvPr id="318" name="楕円 317"/>
        <xdr:cNvSpPr/>
      </xdr:nvSpPr>
      <xdr:spPr>
        <a:xfrm>
          <a:off x="8699500" y="65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151452</xdr:rowOff>
    </xdr:from>
    <xdr:ext cx="534377" cy="259045"/>
    <xdr:sp macro="" textlink="">
      <xdr:nvSpPr>
        <xdr:cNvPr id="319" name="テキスト ボックス 318"/>
        <xdr:cNvSpPr txBox="1"/>
      </xdr:nvSpPr>
      <xdr:spPr>
        <a:xfrm>
          <a:off x="8483111" y="666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45656</xdr:rowOff>
    </xdr:from>
    <xdr:to>
      <xdr:col>41</xdr:col>
      <xdr:colOff>101600</xdr:colOff>
      <xdr:row>38</xdr:row>
      <xdr:rowOff>147256</xdr:rowOff>
    </xdr:to>
    <xdr:sp macro="" textlink="">
      <xdr:nvSpPr>
        <xdr:cNvPr id="320" name="楕円 319"/>
        <xdr:cNvSpPr/>
      </xdr:nvSpPr>
      <xdr:spPr>
        <a:xfrm>
          <a:off x="7810500" y="656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138383</xdr:rowOff>
    </xdr:from>
    <xdr:ext cx="534377" cy="259045"/>
    <xdr:sp macro="" textlink="">
      <xdr:nvSpPr>
        <xdr:cNvPr id="321" name="テキスト ボックス 320"/>
        <xdr:cNvSpPr txBox="1"/>
      </xdr:nvSpPr>
      <xdr:spPr>
        <a:xfrm>
          <a:off x="7594111" y="66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3899</xdr:rowOff>
    </xdr:from>
    <xdr:to>
      <xdr:col>36</xdr:col>
      <xdr:colOff>165100</xdr:colOff>
      <xdr:row>38</xdr:row>
      <xdr:rowOff>105499</xdr:rowOff>
    </xdr:to>
    <xdr:sp macro="" textlink="">
      <xdr:nvSpPr>
        <xdr:cNvPr id="322" name="楕円 321"/>
        <xdr:cNvSpPr/>
      </xdr:nvSpPr>
      <xdr:spPr>
        <a:xfrm>
          <a:off x="6921500" y="651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96626</xdr:rowOff>
    </xdr:from>
    <xdr:ext cx="534377" cy="259045"/>
    <xdr:sp macro="" textlink="">
      <xdr:nvSpPr>
        <xdr:cNvPr id="323" name="テキスト ボックス 322"/>
        <xdr:cNvSpPr txBox="1"/>
      </xdr:nvSpPr>
      <xdr:spPr>
        <a:xfrm>
          <a:off x="6705111" y="661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6" name="テキスト ボックス 335"/>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49688</xdr:rowOff>
    </xdr:from>
    <xdr:to>
      <xdr:col>54</xdr:col>
      <xdr:colOff>189865</xdr:colOff>
      <xdr:row>58</xdr:row>
      <xdr:rowOff>13818</xdr:rowOff>
    </xdr:to>
    <xdr:cxnSp macro="">
      <xdr:nvCxnSpPr>
        <xdr:cNvPr id="348" name="直線コネクタ 347"/>
        <xdr:cNvCxnSpPr/>
      </xdr:nvCxnSpPr>
      <xdr:spPr>
        <a:xfrm flipV="1">
          <a:off x="10475595" y="8793638"/>
          <a:ext cx="1270" cy="116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17645</xdr:rowOff>
    </xdr:from>
    <xdr:ext cx="534377" cy="259045"/>
    <xdr:sp macro="" textlink="">
      <xdr:nvSpPr>
        <xdr:cNvPr id="349" name="普通建設事業費最小値テキスト"/>
        <xdr:cNvSpPr txBox="1"/>
      </xdr:nvSpPr>
      <xdr:spPr>
        <a:xfrm>
          <a:off x="10528300" y="99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13818</xdr:rowOff>
    </xdr:from>
    <xdr:to>
      <xdr:col>55</xdr:col>
      <xdr:colOff>88900</xdr:colOff>
      <xdr:row>58</xdr:row>
      <xdr:rowOff>13818</xdr:rowOff>
    </xdr:to>
    <xdr:cxnSp macro="">
      <xdr:nvCxnSpPr>
        <xdr:cNvPr id="350" name="直線コネクタ 349"/>
        <xdr:cNvCxnSpPr/>
      </xdr:nvCxnSpPr>
      <xdr:spPr>
        <a:xfrm>
          <a:off x="10388600" y="99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167815</xdr:rowOff>
    </xdr:from>
    <xdr:ext cx="534377" cy="259045"/>
    <xdr:sp macro="" textlink="">
      <xdr:nvSpPr>
        <xdr:cNvPr id="351" name="普通建設事業費最大値テキスト"/>
        <xdr:cNvSpPr txBox="1"/>
      </xdr:nvSpPr>
      <xdr:spPr>
        <a:xfrm>
          <a:off x="10528300" y="856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49688</xdr:rowOff>
    </xdr:from>
    <xdr:to>
      <xdr:col>55</xdr:col>
      <xdr:colOff>88900</xdr:colOff>
      <xdr:row>51</xdr:row>
      <xdr:rowOff>49688</xdr:rowOff>
    </xdr:to>
    <xdr:cxnSp macro="">
      <xdr:nvCxnSpPr>
        <xdr:cNvPr id="352" name="直線コネクタ 351"/>
        <xdr:cNvCxnSpPr/>
      </xdr:nvCxnSpPr>
      <xdr:spPr>
        <a:xfrm>
          <a:off x="10388600" y="879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108248</xdr:rowOff>
    </xdr:from>
    <xdr:to>
      <xdr:col>55</xdr:col>
      <xdr:colOff>0</xdr:colOff>
      <xdr:row>55</xdr:row>
      <xdr:rowOff>111278</xdr:rowOff>
    </xdr:to>
    <xdr:cxnSp macro="">
      <xdr:nvCxnSpPr>
        <xdr:cNvPr id="353" name="直線コネクタ 352"/>
        <xdr:cNvCxnSpPr/>
      </xdr:nvCxnSpPr>
      <xdr:spPr>
        <a:xfrm flipV="1">
          <a:off x="9639300" y="9195098"/>
          <a:ext cx="838200" cy="34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121962</xdr:rowOff>
    </xdr:from>
    <xdr:ext cx="534377" cy="259045"/>
    <xdr:sp macro="" textlink="">
      <xdr:nvSpPr>
        <xdr:cNvPr id="354" name="普通建設事業費平均値テキスト"/>
        <xdr:cNvSpPr txBox="1"/>
      </xdr:nvSpPr>
      <xdr:spPr>
        <a:xfrm>
          <a:off x="10528300" y="9380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143535</xdr:rowOff>
    </xdr:from>
    <xdr:to>
      <xdr:col>55</xdr:col>
      <xdr:colOff>50800</xdr:colOff>
      <xdr:row>55</xdr:row>
      <xdr:rowOff>73685</xdr:rowOff>
    </xdr:to>
    <xdr:sp macro="" textlink="">
      <xdr:nvSpPr>
        <xdr:cNvPr id="355" name="フローチャート: 判断 354"/>
        <xdr:cNvSpPr/>
      </xdr:nvSpPr>
      <xdr:spPr>
        <a:xfrm>
          <a:off x="10426700" y="94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70624</xdr:rowOff>
    </xdr:from>
    <xdr:to>
      <xdr:col>50</xdr:col>
      <xdr:colOff>114300</xdr:colOff>
      <xdr:row>55</xdr:row>
      <xdr:rowOff>111278</xdr:rowOff>
    </xdr:to>
    <xdr:cxnSp macro="">
      <xdr:nvCxnSpPr>
        <xdr:cNvPr id="356" name="直線コネクタ 355"/>
        <xdr:cNvCxnSpPr/>
      </xdr:nvCxnSpPr>
      <xdr:spPr>
        <a:xfrm>
          <a:off x="8750300" y="9500374"/>
          <a:ext cx="889000" cy="4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13748</xdr:rowOff>
    </xdr:from>
    <xdr:to>
      <xdr:col>50</xdr:col>
      <xdr:colOff>165100</xdr:colOff>
      <xdr:row>55</xdr:row>
      <xdr:rowOff>115348</xdr:rowOff>
    </xdr:to>
    <xdr:sp macro="" textlink="">
      <xdr:nvSpPr>
        <xdr:cNvPr id="357" name="フローチャート: 判断 356"/>
        <xdr:cNvSpPr/>
      </xdr:nvSpPr>
      <xdr:spPr>
        <a:xfrm>
          <a:off x="9588500" y="94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131875</xdr:rowOff>
    </xdr:from>
    <xdr:ext cx="534377" cy="259045"/>
    <xdr:sp macro="" textlink="">
      <xdr:nvSpPr>
        <xdr:cNvPr id="358" name="テキスト ボックス 357"/>
        <xdr:cNvSpPr txBox="1"/>
      </xdr:nvSpPr>
      <xdr:spPr>
        <a:xfrm>
          <a:off x="9372111" y="921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53956</xdr:rowOff>
    </xdr:from>
    <xdr:to>
      <xdr:col>45</xdr:col>
      <xdr:colOff>177800</xdr:colOff>
      <xdr:row>55</xdr:row>
      <xdr:rowOff>70624</xdr:rowOff>
    </xdr:to>
    <xdr:cxnSp macro="">
      <xdr:nvCxnSpPr>
        <xdr:cNvPr id="359" name="直線コネクタ 358"/>
        <xdr:cNvCxnSpPr/>
      </xdr:nvCxnSpPr>
      <xdr:spPr>
        <a:xfrm>
          <a:off x="7861300" y="9312256"/>
          <a:ext cx="889000" cy="18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52762</xdr:rowOff>
    </xdr:from>
    <xdr:to>
      <xdr:col>46</xdr:col>
      <xdr:colOff>38100</xdr:colOff>
      <xdr:row>55</xdr:row>
      <xdr:rowOff>154362</xdr:rowOff>
    </xdr:to>
    <xdr:sp macro="" textlink="">
      <xdr:nvSpPr>
        <xdr:cNvPr id="360" name="フローチャート: 判断 359"/>
        <xdr:cNvSpPr/>
      </xdr:nvSpPr>
      <xdr:spPr>
        <a:xfrm>
          <a:off x="8699500" y="94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145489</xdr:rowOff>
    </xdr:from>
    <xdr:ext cx="534377" cy="259045"/>
    <xdr:sp macro="" textlink="">
      <xdr:nvSpPr>
        <xdr:cNvPr id="361" name="テキスト ボックス 360"/>
        <xdr:cNvSpPr txBox="1"/>
      </xdr:nvSpPr>
      <xdr:spPr>
        <a:xfrm>
          <a:off x="8483111" y="957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53956</xdr:rowOff>
    </xdr:from>
    <xdr:to>
      <xdr:col>41</xdr:col>
      <xdr:colOff>50800</xdr:colOff>
      <xdr:row>54</xdr:row>
      <xdr:rowOff>146386</xdr:rowOff>
    </xdr:to>
    <xdr:cxnSp macro="">
      <xdr:nvCxnSpPr>
        <xdr:cNvPr id="362" name="直線コネクタ 361"/>
        <xdr:cNvCxnSpPr/>
      </xdr:nvCxnSpPr>
      <xdr:spPr>
        <a:xfrm flipV="1">
          <a:off x="6972300" y="9312256"/>
          <a:ext cx="889000" cy="9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75870</xdr:rowOff>
    </xdr:from>
    <xdr:to>
      <xdr:col>41</xdr:col>
      <xdr:colOff>101600</xdr:colOff>
      <xdr:row>56</xdr:row>
      <xdr:rowOff>6020</xdr:rowOff>
    </xdr:to>
    <xdr:sp macro="" textlink="">
      <xdr:nvSpPr>
        <xdr:cNvPr id="363" name="フローチャート: 判断 362"/>
        <xdr:cNvSpPr/>
      </xdr:nvSpPr>
      <xdr:spPr>
        <a:xfrm>
          <a:off x="7810500" y="950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168597</xdr:rowOff>
    </xdr:from>
    <xdr:ext cx="534377" cy="259045"/>
    <xdr:sp macro="" textlink="">
      <xdr:nvSpPr>
        <xdr:cNvPr id="364" name="テキスト ボックス 363"/>
        <xdr:cNvSpPr txBox="1"/>
      </xdr:nvSpPr>
      <xdr:spPr>
        <a:xfrm>
          <a:off x="7594111" y="959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71793</xdr:rowOff>
    </xdr:from>
    <xdr:to>
      <xdr:col>36</xdr:col>
      <xdr:colOff>165100</xdr:colOff>
      <xdr:row>56</xdr:row>
      <xdr:rowOff>1943</xdr:rowOff>
    </xdr:to>
    <xdr:sp macro="" textlink="">
      <xdr:nvSpPr>
        <xdr:cNvPr id="365" name="フローチャート: 判断 364"/>
        <xdr:cNvSpPr/>
      </xdr:nvSpPr>
      <xdr:spPr>
        <a:xfrm>
          <a:off x="6921500" y="950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164520</xdr:rowOff>
    </xdr:from>
    <xdr:ext cx="534377" cy="259045"/>
    <xdr:sp macro="" textlink="">
      <xdr:nvSpPr>
        <xdr:cNvPr id="366" name="テキスト ボックス 365"/>
        <xdr:cNvSpPr txBox="1"/>
      </xdr:nvSpPr>
      <xdr:spPr>
        <a:xfrm>
          <a:off x="6705111" y="959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57448</xdr:rowOff>
    </xdr:from>
    <xdr:to>
      <xdr:col>55</xdr:col>
      <xdr:colOff>50800</xdr:colOff>
      <xdr:row>53</xdr:row>
      <xdr:rowOff>159048</xdr:rowOff>
    </xdr:to>
    <xdr:sp macro="" textlink="">
      <xdr:nvSpPr>
        <xdr:cNvPr id="372" name="楕円 371"/>
        <xdr:cNvSpPr/>
      </xdr:nvSpPr>
      <xdr:spPr>
        <a:xfrm>
          <a:off x="10426700" y="914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80325</xdr:rowOff>
    </xdr:from>
    <xdr:ext cx="534377" cy="259045"/>
    <xdr:sp macro="" textlink="">
      <xdr:nvSpPr>
        <xdr:cNvPr id="373" name="普通建設事業費該当値テキスト"/>
        <xdr:cNvSpPr txBox="1"/>
      </xdr:nvSpPr>
      <xdr:spPr>
        <a:xfrm>
          <a:off x="10528300" y="899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60478</xdr:rowOff>
    </xdr:from>
    <xdr:to>
      <xdr:col>50</xdr:col>
      <xdr:colOff>165100</xdr:colOff>
      <xdr:row>55</xdr:row>
      <xdr:rowOff>162078</xdr:rowOff>
    </xdr:to>
    <xdr:sp macro="" textlink="">
      <xdr:nvSpPr>
        <xdr:cNvPr id="374" name="楕円 373"/>
        <xdr:cNvSpPr/>
      </xdr:nvSpPr>
      <xdr:spPr>
        <a:xfrm>
          <a:off x="9588500" y="949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153205</xdr:rowOff>
    </xdr:from>
    <xdr:ext cx="534377" cy="259045"/>
    <xdr:sp macro="" textlink="">
      <xdr:nvSpPr>
        <xdr:cNvPr id="375" name="テキスト ボックス 374"/>
        <xdr:cNvSpPr txBox="1"/>
      </xdr:nvSpPr>
      <xdr:spPr>
        <a:xfrm>
          <a:off x="9372111" y="958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19824</xdr:rowOff>
    </xdr:from>
    <xdr:to>
      <xdr:col>46</xdr:col>
      <xdr:colOff>38100</xdr:colOff>
      <xdr:row>55</xdr:row>
      <xdr:rowOff>121424</xdr:rowOff>
    </xdr:to>
    <xdr:sp macro="" textlink="">
      <xdr:nvSpPr>
        <xdr:cNvPr id="376" name="楕円 375"/>
        <xdr:cNvSpPr/>
      </xdr:nvSpPr>
      <xdr:spPr>
        <a:xfrm>
          <a:off x="8699500" y="944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137951</xdr:rowOff>
    </xdr:from>
    <xdr:ext cx="534377" cy="259045"/>
    <xdr:sp macro="" textlink="">
      <xdr:nvSpPr>
        <xdr:cNvPr id="377" name="テキスト ボックス 376"/>
        <xdr:cNvSpPr txBox="1"/>
      </xdr:nvSpPr>
      <xdr:spPr>
        <a:xfrm>
          <a:off x="8483111" y="922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3156</xdr:rowOff>
    </xdr:from>
    <xdr:to>
      <xdr:col>41</xdr:col>
      <xdr:colOff>101600</xdr:colOff>
      <xdr:row>54</xdr:row>
      <xdr:rowOff>104756</xdr:rowOff>
    </xdr:to>
    <xdr:sp macro="" textlink="">
      <xdr:nvSpPr>
        <xdr:cNvPr id="378" name="楕円 377"/>
        <xdr:cNvSpPr/>
      </xdr:nvSpPr>
      <xdr:spPr>
        <a:xfrm>
          <a:off x="7810500" y="926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121283</xdr:rowOff>
    </xdr:from>
    <xdr:ext cx="534377" cy="259045"/>
    <xdr:sp macro="" textlink="">
      <xdr:nvSpPr>
        <xdr:cNvPr id="379" name="テキスト ボックス 378"/>
        <xdr:cNvSpPr txBox="1"/>
      </xdr:nvSpPr>
      <xdr:spPr>
        <a:xfrm>
          <a:off x="7594111" y="903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95586</xdr:rowOff>
    </xdr:from>
    <xdr:to>
      <xdr:col>36</xdr:col>
      <xdr:colOff>165100</xdr:colOff>
      <xdr:row>55</xdr:row>
      <xdr:rowOff>25736</xdr:rowOff>
    </xdr:to>
    <xdr:sp macro="" textlink="">
      <xdr:nvSpPr>
        <xdr:cNvPr id="380" name="楕円 379"/>
        <xdr:cNvSpPr/>
      </xdr:nvSpPr>
      <xdr:spPr>
        <a:xfrm>
          <a:off x="6921500" y="935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42263</xdr:rowOff>
    </xdr:from>
    <xdr:ext cx="534377" cy="259045"/>
    <xdr:sp macro="" textlink="">
      <xdr:nvSpPr>
        <xdr:cNvPr id="381" name="テキスト ボックス 380"/>
        <xdr:cNvSpPr txBox="1"/>
      </xdr:nvSpPr>
      <xdr:spPr>
        <a:xfrm>
          <a:off x="6705111" y="912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3" name="テキスト ボックス 402"/>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79153</xdr:rowOff>
    </xdr:from>
    <xdr:to>
      <xdr:col>54</xdr:col>
      <xdr:colOff>189865</xdr:colOff>
      <xdr:row>79</xdr:row>
      <xdr:rowOff>98879</xdr:rowOff>
    </xdr:to>
    <xdr:cxnSp macro="">
      <xdr:nvCxnSpPr>
        <xdr:cNvPr id="407" name="直線コネクタ 406"/>
        <xdr:cNvCxnSpPr/>
      </xdr:nvCxnSpPr>
      <xdr:spPr>
        <a:xfrm flipV="1">
          <a:off x="10475595" y="12080653"/>
          <a:ext cx="1270" cy="1562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25830</xdr:rowOff>
    </xdr:from>
    <xdr:ext cx="534377" cy="259045"/>
    <xdr:sp macro="" textlink="">
      <xdr:nvSpPr>
        <xdr:cNvPr id="410" name="普通建設事業費 （ うち新規整備　）最大値テキスト"/>
        <xdr:cNvSpPr txBox="1"/>
      </xdr:nvSpPr>
      <xdr:spPr>
        <a:xfrm>
          <a:off x="10528300" y="118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79153</xdr:rowOff>
    </xdr:from>
    <xdr:to>
      <xdr:col>55</xdr:col>
      <xdr:colOff>88900</xdr:colOff>
      <xdr:row>70</xdr:row>
      <xdr:rowOff>79153</xdr:rowOff>
    </xdr:to>
    <xdr:cxnSp macro="">
      <xdr:nvCxnSpPr>
        <xdr:cNvPr id="411" name="直線コネクタ 410"/>
        <xdr:cNvCxnSpPr/>
      </xdr:nvCxnSpPr>
      <xdr:spPr>
        <a:xfrm>
          <a:off x="10388600" y="12080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67233</xdr:rowOff>
    </xdr:from>
    <xdr:to>
      <xdr:col>55</xdr:col>
      <xdr:colOff>0</xdr:colOff>
      <xdr:row>77</xdr:row>
      <xdr:rowOff>125168</xdr:rowOff>
    </xdr:to>
    <xdr:cxnSp macro="">
      <xdr:nvCxnSpPr>
        <xdr:cNvPr id="412" name="直線コネクタ 411"/>
        <xdr:cNvCxnSpPr/>
      </xdr:nvCxnSpPr>
      <xdr:spPr>
        <a:xfrm flipV="1">
          <a:off x="9639300" y="13268883"/>
          <a:ext cx="838200" cy="5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20925</xdr:rowOff>
    </xdr:from>
    <xdr:ext cx="534377" cy="259045"/>
    <xdr:sp macro="" textlink="">
      <xdr:nvSpPr>
        <xdr:cNvPr id="413" name="普通建設事業費 （ うち新規整備　）平均値テキスト"/>
        <xdr:cNvSpPr txBox="1"/>
      </xdr:nvSpPr>
      <xdr:spPr>
        <a:xfrm>
          <a:off x="10528300" y="12879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169498</xdr:rowOff>
    </xdr:from>
    <xdr:to>
      <xdr:col>55</xdr:col>
      <xdr:colOff>50800</xdr:colOff>
      <xdr:row>76</xdr:row>
      <xdr:rowOff>99648</xdr:rowOff>
    </xdr:to>
    <xdr:sp macro="" textlink="">
      <xdr:nvSpPr>
        <xdr:cNvPr id="414" name="フローチャート: 判断 413"/>
        <xdr:cNvSpPr/>
      </xdr:nvSpPr>
      <xdr:spPr>
        <a:xfrm>
          <a:off x="10426700" y="1302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23440</xdr:rowOff>
    </xdr:from>
    <xdr:to>
      <xdr:col>50</xdr:col>
      <xdr:colOff>114300</xdr:colOff>
      <xdr:row>77</xdr:row>
      <xdr:rowOff>125168</xdr:rowOff>
    </xdr:to>
    <xdr:cxnSp macro="">
      <xdr:nvCxnSpPr>
        <xdr:cNvPr id="415" name="直線コネクタ 414"/>
        <xdr:cNvCxnSpPr/>
      </xdr:nvCxnSpPr>
      <xdr:spPr>
        <a:xfrm>
          <a:off x="8750300" y="13225090"/>
          <a:ext cx="889000" cy="10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136449</xdr:rowOff>
    </xdr:from>
    <xdr:to>
      <xdr:col>50</xdr:col>
      <xdr:colOff>165100</xdr:colOff>
      <xdr:row>76</xdr:row>
      <xdr:rowOff>66599</xdr:rowOff>
    </xdr:to>
    <xdr:sp macro="" textlink="">
      <xdr:nvSpPr>
        <xdr:cNvPr id="416" name="フローチャート: 判断 415"/>
        <xdr:cNvSpPr/>
      </xdr:nvSpPr>
      <xdr:spPr>
        <a:xfrm>
          <a:off x="9588500" y="1299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83126</xdr:rowOff>
    </xdr:from>
    <xdr:ext cx="534377" cy="259045"/>
    <xdr:sp macro="" textlink="">
      <xdr:nvSpPr>
        <xdr:cNvPr id="417" name="テキスト ボックス 416"/>
        <xdr:cNvSpPr txBox="1"/>
      </xdr:nvSpPr>
      <xdr:spPr>
        <a:xfrm>
          <a:off x="9372111" y="1277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23440</xdr:rowOff>
    </xdr:from>
    <xdr:to>
      <xdr:col>45</xdr:col>
      <xdr:colOff>177800</xdr:colOff>
      <xdr:row>77</xdr:row>
      <xdr:rowOff>50350</xdr:rowOff>
    </xdr:to>
    <xdr:cxnSp macro="">
      <xdr:nvCxnSpPr>
        <xdr:cNvPr id="418" name="直線コネクタ 417"/>
        <xdr:cNvCxnSpPr/>
      </xdr:nvCxnSpPr>
      <xdr:spPr>
        <a:xfrm flipV="1">
          <a:off x="7861300" y="13225090"/>
          <a:ext cx="889000" cy="2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5462</xdr:rowOff>
    </xdr:from>
    <xdr:to>
      <xdr:col>46</xdr:col>
      <xdr:colOff>38100</xdr:colOff>
      <xdr:row>76</xdr:row>
      <xdr:rowOff>107062</xdr:rowOff>
    </xdr:to>
    <xdr:sp macro="" textlink="">
      <xdr:nvSpPr>
        <xdr:cNvPr id="419" name="フローチャート: 判断 418"/>
        <xdr:cNvSpPr/>
      </xdr:nvSpPr>
      <xdr:spPr>
        <a:xfrm>
          <a:off x="8699500" y="130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123588</xdr:rowOff>
    </xdr:from>
    <xdr:ext cx="534377" cy="259045"/>
    <xdr:sp macro="" textlink="">
      <xdr:nvSpPr>
        <xdr:cNvPr id="420" name="テキスト ボックス 419"/>
        <xdr:cNvSpPr txBox="1"/>
      </xdr:nvSpPr>
      <xdr:spPr>
        <a:xfrm>
          <a:off x="8483111" y="1281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140647</xdr:rowOff>
    </xdr:from>
    <xdr:to>
      <xdr:col>41</xdr:col>
      <xdr:colOff>50800</xdr:colOff>
      <xdr:row>77</xdr:row>
      <xdr:rowOff>50350</xdr:rowOff>
    </xdr:to>
    <xdr:cxnSp macro="">
      <xdr:nvCxnSpPr>
        <xdr:cNvPr id="421" name="直線コネクタ 420"/>
        <xdr:cNvCxnSpPr/>
      </xdr:nvCxnSpPr>
      <xdr:spPr>
        <a:xfrm>
          <a:off x="6972300" y="12999397"/>
          <a:ext cx="889000" cy="25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52781</xdr:rowOff>
    </xdr:from>
    <xdr:to>
      <xdr:col>41</xdr:col>
      <xdr:colOff>101600</xdr:colOff>
      <xdr:row>76</xdr:row>
      <xdr:rowOff>154381</xdr:rowOff>
    </xdr:to>
    <xdr:sp macro="" textlink="">
      <xdr:nvSpPr>
        <xdr:cNvPr id="422" name="フローチャート: 判断 421"/>
        <xdr:cNvSpPr/>
      </xdr:nvSpPr>
      <xdr:spPr>
        <a:xfrm>
          <a:off x="7810500" y="1308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170908</xdr:rowOff>
    </xdr:from>
    <xdr:ext cx="534377" cy="259045"/>
    <xdr:sp macro="" textlink="">
      <xdr:nvSpPr>
        <xdr:cNvPr id="423" name="テキスト ボックス 422"/>
        <xdr:cNvSpPr txBox="1"/>
      </xdr:nvSpPr>
      <xdr:spPr>
        <a:xfrm>
          <a:off x="7594111" y="1285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55231</xdr:rowOff>
    </xdr:from>
    <xdr:to>
      <xdr:col>36</xdr:col>
      <xdr:colOff>165100</xdr:colOff>
      <xdr:row>75</xdr:row>
      <xdr:rowOff>156831</xdr:rowOff>
    </xdr:to>
    <xdr:sp macro="" textlink="">
      <xdr:nvSpPr>
        <xdr:cNvPr id="424" name="フローチャート: 判断 423"/>
        <xdr:cNvSpPr/>
      </xdr:nvSpPr>
      <xdr:spPr>
        <a:xfrm>
          <a:off x="6921500" y="1291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1908</xdr:rowOff>
    </xdr:from>
    <xdr:ext cx="534377" cy="259045"/>
    <xdr:sp macro="" textlink="">
      <xdr:nvSpPr>
        <xdr:cNvPr id="425" name="テキスト ボックス 424"/>
        <xdr:cNvSpPr txBox="1"/>
      </xdr:nvSpPr>
      <xdr:spPr>
        <a:xfrm>
          <a:off x="6705111" y="1268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16433</xdr:rowOff>
    </xdr:from>
    <xdr:to>
      <xdr:col>55</xdr:col>
      <xdr:colOff>50800</xdr:colOff>
      <xdr:row>77</xdr:row>
      <xdr:rowOff>118033</xdr:rowOff>
    </xdr:to>
    <xdr:sp macro="" textlink="">
      <xdr:nvSpPr>
        <xdr:cNvPr id="431" name="楕円 430"/>
        <xdr:cNvSpPr/>
      </xdr:nvSpPr>
      <xdr:spPr>
        <a:xfrm>
          <a:off x="10426700" y="1321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166310</xdr:rowOff>
    </xdr:from>
    <xdr:ext cx="534377" cy="259045"/>
    <xdr:sp macro="" textlink="">
      <xdr:nvSpPr>
        <xdr:cNvPr id="432" name="普通建設事業費 （ うち新規整備　）該当値テキスト"/>
        <xdr:cNvSpPr txBox="1"/>
      </xdr:nvSpPr>
      <xdr:spPr>
        <a:xfrm>
          <a:off x="10528300" y="1319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74368</xdr:rowOff>
    </xdr:from>
    <xdr:to>
      <xdr:col>50</xdr:col>
      <xdr:colOff>165100</xdr:colOff>
      <xdr:row>78</xdr:row>
      <xdr:rowOff>4518</xdr:rowOff>
    </xdr:to>
    <xdr:sp macro="" textlink="">
      <xdr:nvSpPr>
        <xdr:cNvPr id="433" name="楕円 432"/>
        <xdr:cNvSpPr/>
      </xdr:nvSpPr>
      <xdr:spPr>
        <a:xfrm>
          <a:off x="9588500" y="1327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167095</xdr:rowOff>
    </xdr:from>
    <xdr:ext cx="469744" cy="259045"/>
    <xdr:sp macro="" textlink="">
      <xdr:nvSpPr>
        <xdr:cNvPr id="434" name="テキスト ボックス 433"/>
        <xdr:cNvSpPr txBox="1"/>
      </xdr:nvSpPr>
      <xdr:spPr>
        <a:xfrm>
          <a:off x="9404428" y="13368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144090</xdr:rowOff>
    </xdr:from>
    <xdr:to>
      <xdr:col>46</xdr:col>
      <xdr:colOff>38100</xdr:colOff>
      <xdr:row>77</xdr:row>
      <xdr:rowOff>74240</xdr:rowOff>
    </xdr:to>
    <xdr:sp macro="" textlink="">
      <xdr:nvSpPr>
        <xdr:cNvPr id="435" name="楕円 434"/>
        <xdr:cNvSpPr/>
      </xdr:nvSpPr>
      <xdr:spPr>
        <a:xfrm>
          <a:off x="8699500" y="1317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65367</xdr:rowOff>
    </xdr:from>
    <xdr:ext cx="534377" cy="259045"/>
    <xdr:sp macro="" textlink="">
      <xdr:nvSpPr>
        <xdr:cNvPr id="436" name="テキスト ボックス 435"/>
        <xdr:cNvSpPr txBox="1"/>
      </xdr:nvSpPr>
      <xdr:spPr>
        <a:xfrm>
          <a:off x="8483111" y="1326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171000</xdr:rowOff>
    </xdr:from>
    <xdr:to>
      <xdr:col>41</xdr:col>
      <xdr:colOff>101600</xdr:colOff>
      <xdr:row>77</xdr:row>
      <xdr:rowOff>101150</xdr:rowOff>
    </xdr:to>
    <xdr:sp macro="" textlink="">
      <xdr:nvSpPr>
        <xdr:cNvPr id="437" name="楕円 436"/>
        <xdr:cNvSpPr/>
      </xdr:nvSpPr>
      <xdr:spPr>
        <a:xfrm>
          <a:off x="7810500" y="132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92277</xdr:rowOff>
    </xdr:from>
    <xdr:ext cx="534377" cy="259045"/>
    <xdr:sp macro="" textlink="">
      <xdr:nvSpPr>
        <xdr:cNvPr id="438" name="テキスト ボックス 437"/>
        <xdr:cNvSpPr txBox="1"/>
      </xdr:nvSpPr>
      <xdr:spPr>
        <a:xfrm>
          <a:off x="7594111" y="1329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89847</xdr:rowOff>
    </xdr:from>
    <xdr:to>
      <xdr:col>36</xdr:col>
      <xdr:colOff>165100</xdr:colOff>
      <xdr:row>76</xdr:row>
      <xdr:rowOff>19997</xdr:rowOff>
    </xdr:to>
    <xdr:sp macro="" textlink="">
      <xdr:nvSpPr>
        <xdr:cNvPr id="439" name="楕円 438"/>
        <xdr:cNvSpPr/>
      </xdr:nvSpPr>
      <xdr:spPr>
        <a:xfrm>
          <a:off x="6921500" y="1294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11124</xdr:rowOff>
    </xdr:from>
    <xdr:ext cx="534377" cy="259045"/>
    <xdr:sp macro="" textlink="">
      <xdr:nvSpPr>
        <xdr:cNvPr id="440" name="テキスト ボックス 439"/>
        <xdr:cNvSpPr txBox="1"/>
      </xdr:nvSpPr>
      <xdr:spPr>
        <a:xfrm>
          <a:off x="6705111" y="1304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1" name="テキスト ボックス 45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2" name="直線コネクタ 45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3" name="テキスト ボックス 45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4" name="直線コネクタ 45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5" name="テキスト ボックス 45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8" name="直線コネクタ 45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9" name="テキスト ボックス 45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0" name="直線コネクタ 45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1" name="テキスト ボックス 460"/>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3" name="テキスト ボックス 46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171132</xdr:rowOff>
    </xdr:from>
    <xdr:to>
      <xdr:col>54</xdr:col>
      <xdr:colOff>189865</xdr:colOff>
      <xdr:row>98</xdr:row>
      <xdr:rowOff>83617</xdr:rowOff>
    </xdr:to>
    <xdr:cxnSp macro="">
      <xdr:nvCxnSpPr>
        <xdr:cNvPr id="465" name="直線コネクタ 464"/>
        <xdr:cNvCxnSpPr/>
      </xdr:nvCxnSpPr>
      <xdr:spPr>
        <a:xfrm flipV="1">
          <a:off x="10475595" y="15601632"/>
          <a:ext cx="1270" cy="1284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87444</xdr:rowOff>
    </xdr:from>
    <xdr:ext cx="534377" cy="259045"/>
    <xdr:sp macro="" textlink="">
      <xdr:nvSpPr>
        <xdr:cNvPr id="466" name="普通建設事業費 （ うち更新整備　）最小値テキスト"/>
        <xdr:cNvSpPr txBox="1"/>
      </xdr:nvSpPr>
      <xdr:spPr>
        <a:xfrm>
          <a:off x="10528300" y="1688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83617</xdr:rowOff>
    </xdr:from>
    <xdr:to>
      <xdr:col>55</xdr:col>
      <xdr:colOff>88900</xdr:colOff>
      <xdr:row>98</xdr:row>
      <xdr:rowOff>83617</xdr:rowOff>
    </xdr:to>
    <xdr:cxnSp macro="">
      <xdr:nvCxnSpPr>
        <xdr:cNvPr id="467" name="直線コネクタ 466"/>
        <xdr:cNvCxnSpPr/>
      </xdr:nvCxnSpPr>
      <xdr:spPr>
        <a:xfrm>
          <a:off x="10388600" y="1688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117809</xdr:rowOff>
    </xdr:from>
    <xdr:ext cx="534377" cy="259045"/>
    <xdr:sp macro="" textlink="">
      <xdr:nvSpPr>
        <xdr:cNvPr id="468" name="普通建設事業費 （ うち更新整備　）最大値テキスト"/>
        <xdr:cNvSpPr txBox="1"/>
      </xdr:nvSpPr>
      <xdr:spPr>
        <a:xfrm>
          <a:off x="10528300" y="1537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171132</xdr:rowOff>
    </xdr:from>
    <xdr:to>
      <xdr:col>55</xdr:col>
      <xdr:colOff>88900</xdr:colOff>
      <xdr:row>90</xdr:row>
      <xdr:rowOff>171132</xdr:rowOff>
    </xdr:to>
    <xdr:cxnSp macro="">
      <xdr:nvCxnSpPr>
        <xdr:cNvPr id="469" name="直線コネクタ 468"/>
        <xdr:cNvCxnSpPr/>
      </xdr:nvCxnSpPr>
      <xdr:spPr>
        <a:xfrm>
          <a:off x="10388600" y="1560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48755</xdr:rowOff>
    </xdr:from>
    <xdr:to>
      <xdr:col>55</xdr:col>
      <xdr:colOff>0</xdr:colOff>
      <xdr:row>95</xdr:row>
      <xdr:rowOff>149453</xdr:rowOff>
    </xdr:to>
    <xdr:cxnSp macro="">
      <xdr:nvCxnSpPr>
        <xdr:cNvPr id="470" name="直線コネクタ 469"/>
        <xdr:cNvCxnSpPr/>
      </xdr:nvCxnSpPr>
      <xdr:spPr>
        <a:xfrm flipV="1">
          <a:off x="9639300" y="15993605"/>
          <a:ext cx="838200" cy="44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134841</xdr:rowOff>
    </xdr:from>
    <xdr:ext cx="534377" cy="259045"/>
    <xdr:sp macro="" textlink="">
      <xdr:nvSpPr>
        <xdr:cNvPr id="471" name="普通建設事業費 （ うち更新整備　）平均値テキスト"/>
        <xdr:cNvSpPr txBox="1"/>
      </xdr:nvSpPr>
      <xdr:spPr>
        <a:xfrm>
          <a:off x="10528300" y="16251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156414</xdr:rowOff>
    </xdr:from>
    <xdr:to>
      <xdr:col>55</xdr:col>
      <xdr:colOff>50800</xdr:colOff>
      <xdr:row>95</xdr:row>
      <xdr:rowOff>86564</xdr:rowOff>
    </xdr:to>
    <xdr:sp macro="" textlink="">
      <xdr:nvSpPr>
        <xdr:cNvPr id="472" name="フローチャート: 判断 471"/>
        <xdr:cNvSpPr/>
      </xdr:nvSpPr>
      <xdr:spPr>
        <a:xfrm>
          <a:off x="10426700" y="1627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97943</xdr:rowOff>
    </xdr:from>
    <xdr:to>
      <xdr:col>50</xdr:col>
      <xdr:colOff>114300</xdr:colOff>
      <xdr:row>95</xdr:row>
      <xdr:rowOff>149453</xdr:rowOff>
    </xdr:to>
    <xdr:cxnSp macro="">
      <xdr:nvCxnSpPr>
        <xdr:cNvPr id="473" name="直線コネクタ 472"/>
        <xdr:cNvCxnSpPr/>
      </xdr:nvCxnSpPr>
      <xdr:spPr>
        <a:xfrm>
          <a:off x="8750300" y="16385693"/>
          <a:ext cx="889000" cy="5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99110</xdr:rowOff>
    </xdr:from>
    <xdr:to>
      <xdr:col>50</xdr:col>
      <xdr:colOff>165100</xdr:colOff>
      <xdr:row>96</xdr:row>
      <xdr:rowOff>29260</xdr:rowOff>
    </xdr:to>
    <xdr:sp macro="" textlink="">
      <xdr:nvSpPr>
        <xdr:cNvPr id="474" name="フローチャート: 判断 473"/>
        <xdr:cNvSpPr/>
      </xdr:nvSpPr>
      <xdr:spPr>
        <a:xfrm>
          <a:off x="9588500" y="1638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20387</xdr:rowOff>
    </xdr:from>
    <xdr:ext cx="534377" cy="259045"/>
    <xdr:sp macro="" textlink="">
      <xdr:nvSpPr>
        <xdr:cNvPr id="475" name="テキスト ボックス 474"/>
        <xdr:cNvSpPr txBox="1"/>
      </xdr:nvSpPr>
      <xdr:spPr>
        <a:xfrm>
          <a:off x="9372111" y="1647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36221</xdr:rowOff>
    </xdr:from>
    <xdr:to>
      <xdr:col>45</xdr:col>
      <xdr:colOff>177800</xdr:colOff>
      <xdr:row>95</xdr:row>
      <xdr:rowOff>97943</xdr:rowOff>
    </xdr:to>
    <xdr:cxnSp macro="">
      <xdr:nvCxnSpPr>
        <xdr:cNvPr id="476" name="直線コネクタ 475"/>
        <xdr:cNvCxnSpPr/>
      </xdr:nvCxnSpPr>
      <xdr:spPr>
        <a:xfrm>
          <a:off x="7861300" y="16152521"/>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166167</xdr:rowOff>
    </xdr:from>
    <xdr:to>
      <xdr:col>46</xdr:col>
      <xdr:colOff>38100</xdr:colOff>
      <xdr:row>96</xdr:row>
      <xdr:rowOff>96317</xdr:rowOff>
    </xdr:to>
    <xdr:sp macro="" textlink="">
      <xdr:nvSpPr>
        <xdr:cNvPr id="477" name="フローチャート: 判断 476"/>
        <xdr:cNvSpPr/>
      </xdr:nvSpPr>
      <xdr:spPr>
        <a:xfrm>
          <a:off x="8699500" y="164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87444</xdr:rowOff>
    </xdr:from>
    <xdr:ext cx="534377" cy="259045"/>
    <xdr:sp macro="" textlink="">
      <xdr:nvSpPr>
        <xdr:cNvPr id="478" name="テキスト ボックス 477"/>
        <xdr:cNvSpPr txBox="1"/>
      </xdr:nvSpPr>
      <xdr:spPr>
        <a:xfrm>
          <a:off x="8483111" y="1654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36221</xdr:rowOff>
    </xdr:from>
    <xdr:to>
      <xdr:col>41</xdr:col>
      <xdr:colOff>50800</xdr:colOff>
      <xdr:row>98</xdr:row>
      <xdr:rowOff>18656</xdr:rowOff>
    </xdr:to>
    <xdr:cxnSp macro="">
      <xdr:nvCxnSpPr>
        <xdr:cNvPr id="479" name="直線コネクタ 478"/>
        <xdr:cNvCxnSpPr/>
      </xdr:nvCxnSpPr>
      <xdr:spPr>
        <a:xfrm flipV="1">
          <a:off x="6972300" y="16152521"/>
          <a:ext cx="889000" cy="66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27673</xdr:rowOff>
    </xdr:from>
    <xdr:to>
      <xdr:col>41</xdr:col>
      <xdr:colOff>101600</xdr:colOff>
      <xdr:row>96</xdr:row>
      <xdr:rowOff>129273</xdr:rowOff>
    </xdr:to>
    <xdr:sp macro="" textlink="">
      <xdr:nvSpPr>
        <xdr:cNvPr id="480" name="フローチャート: 判断 479"/>
        <xdr:cNvSpPr/>
      </xdr:nvSpPr>
      <xdr:spPr>
        <a:xfrm>
          <a:off x="7810500" y="1648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120400</xdr:rowOff>
    </xdr:from>
    <xdr:ext cx="534377" cy="259045"/>
    <xdr:sp macro="" textlink="">
      <xdr:nvSpPr>
        <xdr:cNvPr id="481" name="テキスト ボックス 480"/>
        <xdr:cNvSpPr txBox="1"/>
      </xdr:nvSpPr>
      <xdr:spPr>
        <a:xfrm>
          <a:off x="7594111" y="1657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8776</xdr:rowOff>
    </xdr:from>
    <xdr:to>
      <xdr:col>36</xdr:col>
      <xdr:colOff>165100</xdr:colOff>
      <xdr:row>97</xdr:row>
      <xdr:rowOff>110376</xdr:rowOff>
    </xdr:to>
    <xdr:sp macro="" textlink="">
      <xdr:nvSpPr>
        <xdr:cNvPr id="482" name="フローチャート: 判断 481"/>
        <xdr:cNvSpPr/>
      </xdr:nvSpPr>
      <xdr:spPr>
        <a:xfrm>
          <a:off x="6921500" y="1663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126903</xdr:rowOff>
    </xdr:from>
    <xdr:ext cx="534377" cy="259045"/>
    <xdr:sp macro="" textlink="">
      <xdr:nvSpPr>
        <xdr:cNvPr id="483" name="テキスト ボックス 482"/>
        <xdr:cNvSpPr txBox="1"/>
      </xdr:nvSpPr>
      <xdr:spPr>
        <a:xfrm>
          <a:off x="6705111" y="1641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169405</xdr:rowOff>
    </xdr:from>
    <xdr:to>
      <xdr:col>55</xdr:col>
      <xdr:colOff>50800</xdr:colOff>
      <xdr:row>93</xdr:row>
      <xdr:rowOff>99555</xdr:rowOff>
    </xdr:to>
    <xdr:sp macro="" textlink="">
      <xdr:nvSpPr>
        <xdr:cNvPr id="489" name="楕円 488"/>
        <xdr:cNvSpPr/>
      </xdr:nvSpPr>
      <xdr:spPr>
        <a:xfrm>
          <a:off x="10426700" y="1594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20832</xdr:rowOff>
    </xdr:from>
    <xdr:ext cx="534377" cy="259045"/>
    <xdr:sp macro="" textlink="">
      <xdr:nvSpPr>
        <xdr:cNvPr id="490" name="普通建設事業費 （ うち更新整備　）該当値テキスト"/>
        <xdr:cNvSpPr txBox="1"/>
      </xdr:nvSpPr>
      <xdr:spPr>
        <a:xfrm>
          <a:off x="10528300" y="1579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98653</xdr:rowOff>
    </xdr:from>
    <xdr:to>
      <xdr:col>50</xdr:col>
      <xdr:colOff>165100</xdr:colOff>
      <xdr:row>96</xdr:row>
      <xdr:rowOff>28803</xdr:rowOff>
    </xdr:to>
    <xdr:sp macro="" textlink="">
      <xdr:nvSpPr>
        <xdr:cNvPr id="491" name="楕円 490"/>
        <xdr:cNvSpPr/>
      </xdr:nvSpPr>
      <xdr:spPr>
        <a:xfrm>
          <a:off x="9588500" y="1638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45330</xdr:rowOff>
    </xdr:from>
    <xdr:ext cx="534377" cy="259045"/>
    <xdr:sp macro="" textlink="">
      <xdr:nvSpPr>
        <xdr:cNvPr id="492" name="テキスト ボックス 491"/>
        <xdr:cNvSpPr txBox="1"/>
      </xdr:nvSpPr>
      <xdr:spPr>
        <a:xfrm>
          <a:off x="9372111" y="1616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47143</xdr:rowOff>
    </xdr:from>
    <xdr:to>
      <xdr:col>46</xdr:col>
      <xdr:colOff>38100</xdr:colOff>
      <xdr:row>95</xdr:row>
      <xdr:rowOff>148743</xdr:rowOff>
    </xdr:to>
    <xdr:sp macro="" textlink="">
      <xdr:nvSpPr>
        <xdr:cNvPr id="493" name="楕円 492"/>
        <xdr:cNvSpPr/>
      </xdr:nvSpPr>
      <xdr:spPr>
        <a:xfrm>
          <a:off x="8699500" y="1633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165270</xdr:rowOff>
    </xdr:from>
    <xdr:ext cx="534377" cy="259045"/>
    <xdr:sp macro="" textlink="">
      <xdr:nvSpPr>
        <xdr:cNvPr id="494" name="テキスト ボックス 493"/>
        <xdr:cNvSpPr txBox="1"/>
      </xdr:nvSpPr>
      <xdr:spPr>
        <a:xfrm>
          <a:off x="8483111" y="161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156871</xdr:rowOff>
    </xdr:from>
    <xdr:to>
      <xdr:col>41</xdr:col>
      <xdr:colOff>101600</xdr:colOff>
      <xdr:row>94</xdr:row>
      <xdr:rowOff>87021</xdr:rowOff>
    </xdr:to>
    <xdr:sp macro="" textlink="">
      <xdr:nvSpPr>
        <xdr:cNvPr id="495" name="楕円 494"/>
        <xdr:cNvSpPr/>
      </xdr:nvSpPr>
      <xdr:spPr>
        <a:xfrm>
          <a:off x="7810500" y="1610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103548</xdr:rowOff>
    </xdr:from>
    <xdr:ext cx="534377" cy="259045"/>
    <xdr:sp macro="" textlink="">
      <xdr:nvSpPr>
        <xdr:cNvPr id="496" name="テキスト ボックス 495"/>
        <xdr:cNvSpPr txBox="1"/>
      </xdr:nvSpPr>
      <xdr:spPr>
        <a:xfrm>
          <a:off x="7594111" y="1587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139306</xdr:rowOff>
    </xdr:from>
    <xdr:to>
      <xdr:col>36</xdr:col>
      <xdr:colOff>165100</xdr:colOff>
      <xdr:row>98</xdr:row>
      <xdr:rowOff>69456</xdr:rowOff>
    </xdr:to>
    <xdr:sp macro="" textlink="">
      <xdr:nvSpPr>
        <xdr:cNvPr id="497" name="楕円 496"/>
        <xdr:cNvSpPr/>
      </xdr:nvSpPr>
      <xdr:spPr>
        <a:xfrm>
          <a:off x="6921500" y="167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60583</xdr:rowOff>
    </xdr:from>
    <xdr:ext cx="534377" cy="259045"/>
    <xdr:sp macro="" textlink="">
      <xdr:nvSpPr>
        <xdr:cNvPr id="498" name="テキスト ボックス 497"/>
        <xdr:cNvSpPr txBox="1"/>
      </xdr:nvSpPr>
      <xdr:spPr>
        <a:xfrm>
          <a:off x="6705111" y="1686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2" name="テキスト ボックス 51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14" name="テキスト ボックス 513"/>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6" name="テキスト ボックス 515"/>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73533</xdr:rowOff>
    </xdr:from>
    <xdr:to>
      <xdr:col>85</xdr:col>
      <xdr:colOff>126364</xdr:colOff>
      <xdr:row>39</xdr:row>
      <xdr:rowOff>44450</xdr:rowOff>
    </xdr:to>
    <xdr:cxnSp macro="">
      <xdr:nvCxnSpPr>
        <xdr:cNvPr id="522" name="直線コネクタ 521"/>
        <xdr:cNvCxnSpPr/>
      </xdr:nvCxnSpPr>
      <xdr:spPr>
        <a:xfrm flipV="1">
          <a:off x="16317595" y="5217033"/>
          <a:ext cx="1269" cy="151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4" name="直線コネクタ 52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20210</xdr:rowOff>
    </xdr:from>
    <xdr:ext cx="534377" cy="259045"/>
    <xdr:sp macro="" textlink="">
      <xdr:nvSpPr>
        <xdr:cNvPr id="525" name="災害復旧事業費最大値テキスト"/>
        <xdr:cNvSpPr txBox="1"/>
      </xdr:nvSpPr>
      <xdr:spPr>
        <a:xfrm>
          <a:off x="16370300" y="499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73533</xdr:rowOff>
    </xdr:from>
    <xdr:to>
      <xdr:col>86</xdr:col>
      <xdr:colOff>25400</xdr:colOff>
      <xdr:row>30</xdr:row>
      <xdr:rowOff>73533</xdr:rowOff>
    </xdr:to>
    <xdr:cxnSp macro="">
      <xdr:nvCxnSpPr>
        <xdr:cNvPr id="526" name="直線コネクタ 525"/>
        <xdr:cNvCxnSpPr/>
      </xdr:nvCxnSpPr>
      <xdr:spPr>
        <a:xfrm>
          <a:off x="16230600" y="5217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88773</xdr:rowOff>
    </xdr:from>
    <xdr:to>
      <xdr:col>85</xdr:col>
      <xdr:colOff>127000</xdr:colOff>
      <xdr:row>37</xdr:row>
      <xdr:rowOff>113919</xdr:rowOff>
    </xdr:to>
    <xdr:cxnSp macro="">
      <xdr:nvCxnSpPr>
        <xdr:cNvPr id="527" name="直線コネクタ 526"/>
        <xdr:cNvCxnSpPr/>
      </xdr:nvCxnSpPr>
      <xdr:spPr>
        <a:xfrm>
          <a:off x="15481300" y="6260973"/>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103014</xdr:rowOff>
    </xdr:from>
    <xdr:ext cx="469744" cy="259045"/>
    <xdr:sp macro="" textlink="">
      <xdr:nvSpPr>
        <xdr:cNvPr id="528" name="災害復旧事業費平均値テキスト"/>
        <xdr:cNvSpPr txBox="1"/>
      </xdr:nvSpPr>
      <xdr:spPr>
        <a:xfrm>
          <a:off x="16370300" y="6446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124587</xdr:rowOff>
    </xdr:from>
    <xdr:to>
      <xdr:col>85</xdr:col>
      <xdr:colOff>177800</xdr:colOff>
      <xdr:row>38</xdr:row>
      <xdr:rowOff>54737</xdr:rowOff>
    </xdr:to>
    <xdr:sp macro="" textlink="">
      <xdr:nvSpPr>
        <xdr:cNvPr id="529" name="フローチャート: 判断 528"/>
        <xdr:cNvSpPr/>
      </xdr:nvSpPr>
      <xdr:spPr>
        <a:xfrm>
          <a:off x="16268700" y="64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88773</xdr:rowOff>
    </xdr:from>
    <xdr:to>
      <xdr:col>81</xdr:col>
      <xdr:colOff>50800</xdr:colOff>
      <xdr:row>38</xdr:row>
      <xdr:rowOff>51054</xdr:rowOff>
    </xdr:to>
    <xdr:cxnSp macro="">
      <xdr:nvCxnSpPr>
        <xdr:cNvPr id="530" name="直線コネクタ 529"/>
        <xdr:cNvCxnSpPr/>
      </xdr:nvCxnSpPr>
      <xdr:spPr>
        <a:xfrm flipV="1">
          <a:off x="14592300" y="6260973"/>
          <a:ext cx="889000" cy="30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152654</xdr:rowOff>
    </xdr:from>
    <xdr:to>
      <xdr:col>81</xdr:col>
      <xdr:colOff>101600</xdr:colOff>
      <xdr:row>38</xdr:row>
      <xdr:rowOff>82804</xdr:rowOff>
    </xdr:to>
    <xdr:sp macro="" textlink="">
      <xdr:nvSpPr>
        <xdr:cNvPr id="531" name="フローチャート: 判断 530"/>
        <xdr:cNvSpPr/>
      </xdr:nvSpPr>
      <xdr:spPr>
        <a:xfrm>
          <a:off x="15430500" y="649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73931</xdr:rowOff>
    </xdr:from>
    <xdr:ext cx="469744" cy="259045"/>
    <xdr:sp macro="" textlink="">
      <xdr:nvSpPr>
        <xdr:cNvPr id="532" name="テキスト ボックス 531"/>
        <xdr:cNvSpPr txBox="1"/>
      </xdr:nvSpPr>
      <xdr:spPr>
        <a:xfrm>
          <a:off x="15246428" y="658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51054</xdr:rowOff>
    </xdr:from>
    <xdr:to>
      <xdr:col>76</xdr:col>
      <xdr:colOff>114300</xdr:colOff>
      <xdr:row>38</xdr:row>
      <xdr:rowOff>106934</xdr:rowOff>
    </xdr:to>
    <xdr:cxnSp macro="">
      <xdr:nvCxnSpPr>
        <xdr:cNvPr id="533" name="直線コネクタ 532"/>
        <xdr:cNvCxnSpPr/>
      </xdr:nvCxnSpPr>
      <xdr:spPr>
        <a:xfrm flipV="1">
          <a:off x="13703300" y="6566154"/>
          <a:ext cx="889000"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61849</xdr:rowOff>
    </xdr:from>
    <xdr:to>
      <xdr:col>76</xdr:col>
      <xdr:colOff>165100</xdr:colOff>
      <xdr:row>38</xdr:row>
      <xdr:rowOff>163449</xdr:rowOff>
    </xdr:to>
    <xdr:sp macro="" textlink="">
      <xdr:nvSpPr>
        <xdr:cNvPr id="534" name="フローチャート: 判断 533"/>
        <xdr:cNvSpPr/>
      </xdr:nvSpPr>
      <xdr:spPr>
        <a:xfrm>
          <a:off x="14541500" y="657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154576</xdr:rowOff>
    </xdr:from>
    <xdr:ext cx="378565" cy="259045"/>
    <xdr:sp macro="" textlink="">
      <xdr:nvSpPr>
        <xdr:cNvPr id="535" name="テキスト ボックス 534"/>
        <xdr:cNvSpPr txBox="1"/>
      </xdr:nvSpPr>
      <xdr:spPr>
        <a:xfrm>
          <a:off x="14403017" y="6669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165989</xdr:rowOff>
    </xdr:from>
    <xdr:to>
      <xdr:col>71</xdr:col>
      <xdr:colOff>177800</xdr:colOff>
      <xdr:row>38</xdr:row>
      <xdr:rowOff>106934</xdr:rowOff>
    </xdr:to>
    <xdr:cxnSp macro="">
      <xdr:nvCxnSpPr>
        <xdr:cNvPr id="536" name="直線コネクタ 535"/>
        <xdr:cNvCxnSpPr/>
      </xdr:nvCxnSpPr>
      <xdr:spPr>
        <a:xfrm>
          <a:off x="12814300" y="6509639"/>
          <a:ext cx="8890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62357</xdr:rowOff>
    </xdr:from>
    <xdr:to>
      <xdr:col>72</xdr:col>
      <xdr:colOff>38100</xdr:colOff>
      <xdr:row>38</xdr:row>
      <xdr:rowOff>163957</xdr:rowOff>
    </xdr:to>
    <xdr:sp macro="" textlink="">
      <xdr:nvSpPr>
        <xdr:cNvPr id="537" name="フローチャート: 判断 536"/>
        <xdr:cNvSpPr/>
      </xdr:nvSpPr>
      <xdr:spPr>
        <a:xfrm>
          <a:off x="13652500" y="657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155084</xdr:rowOff>
    </xdr:from>
    <xdr:ext cx="378565" cy="259045"/>
    <xdr:sp macro="" textlink="">
      <xdr:nvSpPr>
        <xdr:cNvPr id="538" name="テキスト ボックス 537"/>
        <xdr:cNvSpPr txBox="1"/>
      </xdr:nvSpPr>
      <xdr:spPr>
        <a:xfrm>
          <a:off x="13514017" y="6670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90297</xdr:rowOff>
    </xdr:from>
    <xdr:to>
      <xdr:col>67</xdr:col>
      <xdr:colOff>101600</xdr:colOff>
      <xdr:row>39</xdr:row>
      <xdr:rowOff>20447</xdr:rowOff>
    </xdr:to>
    <xdr:sp macro="" textlink="">
      <xdr:nvSpPr>
        <xdr:cNvPr id="539" name="フローチャート: 判断 538"/>
        <xdr:cNvSpPr/>
      </xdr:nvSpPr>
      <xdr:spPr>
        <a:xfrm>
          <a:off x="12763500" y="660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11574</xdr:rowOff>
    </xdr:from>
    <xdr:ext cx="378565" cy="259045"/>
    <xdr:sp macro="" textlink="">
      <xdr:nvSpPr>
        <xdr:cNvPr id="540" name="テキスト ボックス 539"/>
        <xdr:cNvSpPr txBox="1"/>
      </xdr:nvSpPr>
      <xdr:spPr>
        <a:xfrm>
          <a:off x="12625017" y="6698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63119</xdr:rowOff>
    </xdr:from>
    <xdr:to>
      <xdr:col>85</xdr:col>
      <xdr:colOff>177800</xdr:colOff>
      <xdr:row>37</xdr:row>
      <xdr:rowOff>164719</xdr:rowOff>
    </xdr:to>
    <xdr:sp macro="" textlink="">
      <xdr:nvSpPr>
        <xdr:cNvPr id="546" name="楕円 545"/>
        <xdr:cNvSpPr/>
      </xdr:nvSpPr>
      <xdr:spPr>
        <a:xfrm>
          <a:off x="16268700" y="640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85996</xdr:rowOff>
    </xdr:from>
    <xdr:ext cx="469744" cy="259045"/>
    <xdr:sp macro="" textlink="">
      <xdr:nvSpPr>
        <xdr:cNvPr id="547" name="災害復旧事業費該当値テキスト"/>
        <xdr:cNvSpPr txBox="1"/>
      </xdr:nvSpPr>
      <xdr:spPr>
        <a:xfrm>
          <a:off x="16370300" y="62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37973</xdr:rowOff>
    </xdr:from>
    <xdr:to>
      <xdr:col>81</xdr:col>
      <xdr:colOff>101600</xdr:colOff>
      <xdr:row>36</xdr:row>
      <xdr:rowOff>139573</xdr:rowOff>
    </xdr:to>
    <xdr:sp macro="" textlink="">
      <xdr:nvSpPr>
        <xdr:cNvPr id="548" name="楕円 547"/>
        <xdr:cNvSpPr/>
      </xdr:nvSpPr>
      <xdr:spPr>
        <a:xfrm>
          <a:off x="15430500" y="621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156100</xdr:rowOff>
    </xdr:from>
    <xdr:ext cx="469744" cy="259045"/>
    <xdr:sp macro="" textlink="">
      <xdr:nvSpPr>
        <xdr:cNvPr id="549" name="テキスト ボックス 548"/>
        <xdr:cNvSpPr txBox="1"/>
      </xdr:nvSpPr>
      <xdr:spPr>
        <a:xfrm>
          <a:off x="15246428" y="5985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254</xdr:rowOff>
    </xdr:from>
    <xdr:to>
      <xdr:col>76</xdr:col>
      <xdr:colOff>165100</xdr:colOff>
      <xdr:row>38</xdr:row>
      <xdr:rowOff>101854</xdr:rowOff>
    </xdr:to>
    <xdr:sp macro="" textlink="">
      <xdr:nvSpPr>
        <xdr:cNvPr id="550" name="楕円 549"/>
        <xdr:cNvSpPr/>
      </xdr:nvSpPr>
      <xdr:spPr>
        <a:xfrm>
          <a:off x="14541500" y="651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118381</xdr:rowOff>
    </xdr:from>
    <xdr:ext cx="469744" cy="259045"/>
    <xdr:sp macro="" textlink="">
      <xdr:nvSpPr>
        <xdr:cNvPr id="551" name="テキスト ボックス 550"/>
        <xdr:cNvSpPr txBox="1"/>
      </xdr:nvSpPr>
      <xdr:spPr>
        <a:xfrm>
          <a:off x="14357428" y="629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56134</xdr:rowOff>
    </xdr:from>
    <xdr:to>
      <xdr:col>72</xdr:col>
      <xdr:colOff>38100</xdr:colOff>
      <xdr:row>38</xdr:row>
      <xdr:rowOff>157734</xdr:rowOff>
    </xdr:to>
    <xdr:sp macro="" textlink="">
      <xdr:nvSpPr>
        <xdr:cNvPr id="552" name="楕円 551"/>
        <xdr:cNvSpPr/>
      </xdr:nvSpPr>
      <xdr:spPr>
        <a:xfrm>
          <a:off x="13652500" y="657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2811</xdr:rowOff>
    </xdr:from>
    <xdr:ext cx="378565" cy="259045"/>
    <xdr:sp macro="" textlink="">
      <xdr:nvSpPr>
        <xdr:cNvPr id="553" name="テキスト ボックス 552"/>
        <xdr:cNvSpPr txBox="1"/>
      </xdr:nvSpPr>
      <xdr:spPr>
        <a:xfrm>
          <a:off x="13514017" y="6346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115189</xdr:rowOff>
    </xdr:from>
    <xdr:to>
      <xdr:col>67</xdr:col>
      <xdr:colOff>101600</xdr:colOff>
      <xdr:row>38</xdr:row>
      <xdr:rowOff>45339</xdr:rowOff>
    </xdr:to>
    <xdr:sp macro="" textlink="">
      <xdr:nvSpPr>
        <xdr:cNvPr id="554" name="楕円 553"/>
        <xdr:cNvSpPr/>
      </xdr:nvSpPr>
      <xdr:spPr>
        <a:xfrm>
          <a:off x="12763500" y="645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61866</xdr:rowOff>
    </xdr:from>
    <xdr:ext cx="469744" cy="259045"/>
    <xdr:sp macro="" textlink="">
      <xdr:nvSpPr>
        <xdr:cNvPr id="555" name="テキスト ボックス 554"/>
        <xdr:cNvSpPr txBox="1"/>
      </xdr:nvSpPr>
      <xdr:spPr>
        <a:xfrm>
          <a:off x="12579428" y="623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5" name="テキスト ボックス 614"/>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7" name="テキスト ボックス 616"/>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141300</xdr:rowOff>
    </xdr:from>
    <xdr:to>
      <xdr:col>85</xdr:col>
      <xdr:colOff>126364</xdr:colOff>
      <xdr:row>79</xdr:row>
      <xdr:rowOff>116917</xdr:rowOff>
    </xdr:to>
    <xdr:cxnSp macro="">
      <xdr:nvCxnSpPr>
        <xdr:cNvPr id="629" name="直線コネクタ 628"/>
        <xdr:cNvCxnSpPr/>
      </xdr:nvCxnSpPr>
      <xdr:spPr>
        <a:xfrm flipV="1">
          <a:off x="16317595" y="11971350"/>
          <a:ext cx="1269" cy="169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120744</xdr:rowOff>
    </xdr:from>
    <xdr:ext cx="534377" cy="259045"/>
    <xdr:sp macro="" textlink="">
      <xdr:nvSpPr>
        <xdr:cNvPr id="630" name="公債費最小値テキスト"/>
        <xdr:cNvSpPr txBox="1"/>
      </xdr:nvSpPr>
      <xdr:spPr>
        <a:xfrm>
          <a:off x="16370300" y="1366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116917</xdr:rowOff>
    </xdr:from>
    <xdr:to>
      <xdr:col>86</xdr:col>
      <xdr:colOff>25400</xdr:colOff>
      <xdr:row>79</xdr:row>
      <xdr:rowOff>116917</xdr:rowOff>
    </xdr:to>
    <xdr:cxnSp macro="">
      <xdr:nvCxnSpPr>
        <xdr:cNvPr id="631" name="直線コネクタ 630"/>
        <xdr:cNvCxnSpPr/>
      </xdr:nvCxnSpPr>
      <xdr:spPr>
        <a:xfrm>
          <a:off x="16230600" y="1366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87977</xdr:rowOff>
    </xdr:from>
    <xdr:ext cx="534377" cy="259045"/>
    <xdr:sp macro="" textlink="">
      <xdr:nvSpPr>
        <xdr:cNvPr id="632" name="公債費最大値テキスト"/>
        <xdr:cNvSpPr txBox="1"/>
      </xdr:nvSpPr>
      <xdr:spPr>
        <a:xfrm>
          <a:off x="16370300" y="1174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141300</xdr:rowOff>
    </xdr:from>
    <xdr:to>
      <xdr:col>86</xdr:col>
      <xdr:colOff>25400</xdr:colOff>
      <xdr:row>69</xdr:row>
      <xdr:rowOff>141300</xdr:rowOff>
    </xdr:to>
    <xdr:cxnSp macro="">
      <xdr:nvCxnSpPr>
        <xdr:cNvPr id="633" name="直線コネクタ 632"/>
        <xdr:cNvCxnSpPr/>
      </xdr:nvCxnSpPr>
      <xdr:spPr>
        <a:xfrm>
          <a:off x="16230600" y="1197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127318</xdr:rowOff>
    </xdr:from>
    <xdr:to>
      <xdr:col>85</xdr:col>
      <xdr:colOff>127000</xdr:colOff>
      <xdr:row>77</xdr:row>
      <xdr:rowOff>131547</xdr:rowOff>
    </xdr:to>
    <xdr:cxnSp macro="">
      <xdr:nvCxnSpPr>
        <xdr:cNvPr id="634" name="直線コネクタ 633"/>
        <xdr:cNvCxnSpPr/>
      </xdr:nvCxnSpPr>
      <xdr:spPr>
        <a:xfrm flipV="1">
          <a:off x="15481300" y="13328968"/>
          <a:ext cx="8382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51008</xdr:rowOff>
    </xdr:from>
    <xdr:ext cx="534377" cy="259045"/>
    <xdr:sp macro="" textlink="">
      <xdr:nvSpPr>
        <xdr:cNvPr id="635" name="公債費平均値テキスト"/>
        <xdr:cNvSpPr txBox="1"/>
      </xdr:nvSpPr>
      <xdr:spPr>
        <a:xfrm>
          <a:off x="16370300" y="12738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28131</xdr:rowOff>
    </xdr:from>
    <xdr:to>
      <xdr:col>85</xdr:col>
      <xdr:colOff>177800</xdr:colOff>
      <xdr:row>75</xdr:row>
      <xdr:rowOff>129731</xdr:rowOff>
    </xdr:to>
    <xdr:sp macro="" textlink="">
      <xdr:nvSpPr>
        <xdr:cNvPr id="636" name="フローチャート: 判断 635"/>
        <xdr:cNvSpPr/>
      </xdr:nvSpPr>
      <xdr:spPr>
        <a:xfrm>
          <a:off x="16268700" y="128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124803</xdr:rowOff>
    </xdr:from>
    <xdr:to>
      <xdr:col>81</xdr:col>
      <xdr:colOff>50800</xdr:colOff>
      <xdr:row>77</xdr:row>
      <xdr:rowOff>131547</xdr:rowOff>
    </xdr:to>
    <xdr:cxnSp macro="">
      <xdr:nvCxnSpPr>
        <xdr:cNvPr id="637" name="直線コネクタ 636"/>
        <xdr:cNvCxnSpPr/>
      </xdr:nvCxnSpPr>
      <xdr:spPr>
        <a:xfrm>
          <a:off x="14592300" y="13326453"/>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143611</xdr:rowOff>
    </xdr:from>
    <xdr:to>
      <xdr:col>81</xdr:col>
      <xdr:colOff>101600</xdr:colOff>
      <xdr:row>75</xdr:row>
      <xdr:rowOff>73761</xdr:rowOff>
    </xdr:to>
    <xdr:sp macro="" textlink="">
      <xdr:nvSpPr>
        <xdr:cNvPr id="638" name="フローチャート: 判断 637"/>
        <xdr:cNvSpPr/>
      </xdr:nvSpPr>
      <xdr:spPr>
        <a:xfrm>
          <a:off x="15430500" y="12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90288</xdr:rowOff>
    </xdr:from>
    <xdr:ext cx="534377" cy="259045"/>
    <xdr:sp macro="" textlink="">
      <xdr:nvSpPr>
        <xdr:cNvPr id="639" name="テキスト ボックス 638"/>
        <xdr:cNvSpPr txBox="1"/>
      </xdr:nvSpPr>
      <xdr:spPr>
        <a:xfrm>
          <a:off x="15214111" y="12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124803</xdr:rowOff>
    </xdr:from>
    <xdr:to>
      <xdr:col>76</xdr:col>
      <xdr:colOff>114300</xdr:colOff>
      <xdr:row>77</xdr:row>
      <xdr:rowOff>131508</xdr:rowOff>
    </xdr:to>
    <xdr:cxnSp macro="">
      <xdr:nvCxnSpPr>
        <xdr:cNvPr id="640" name="直線コネクタ 639"/>
        <xdr:cNvCxnSpPr/>
      </xdr:nvCxnSpPr>
      <xdr:spPr>
        <a:xfrm flipV="1">
          <a:off x="13703300" y="13326453"/>
          <a:ext cx="8890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165557</xdr:rowOff>
    </xdr:from>
    <xdr:to>
      <xdr:col>76</xdr:col>
      <xdr:colOff>165100</xdr:colOff>
      <xdr:row>75</xdr:row>
      <xdr:rowOff>95707</xdr:rowOff>
    </xdr:to>
    <xdr:sp macro="" textlink="">
      <xdr:nvSpPr>
        <xdr:cNvPr id="641" name="フローチャート: 判断 640"/>
        <xdr:cNvSpPr/>
      </xdr:nvSpPr>
      <xdr:spPr>
        <a:xfrm>
          <a:off x="14541500" y="128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112234</xdr:rowOff>
    </xdr:from>
    <xdr:ext cx="534377" cy="259045"/>
    <xdr:sp macro="" textlink="">
      <xdr:nvSpPr>
        <xdr:cNvPr id="642" name="テキスト ボックス 641"/>
        <xdr:cNvSpPr txBox="1"/>
      </xdr:nvSpPr>
      <xdr:spPr>
        <a:xfrm>
          <a:off x="14325111" y="1262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131394</xdr:rowOff>
    </xdr:from>
    <xdr:to>
      <xdr:col>71</xdr:col>
      <xdr:colOff>177800</xdr:colOff>
      <xdr:row>77</xdr:row>
      <xdr:rowOff>131508</xdr:rowOff>
    </xdr:to>
    <xdr:cxnSp macro="">
      <xdr:nvCxnSpPr>
        <xdr:cNvPr id="643" name="直線コネクタ 642"/>
        <xdr:cNvCxnSpPr/>
      </xdr:nvCxnSpPr>
      <xdr:spPr>
        <a:xfrm>
          <a:off x="12814300" y="13333044"/>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141059</xdr:rowOff>
    </xdr:from>
    <xdr:to>
      <xdr:col>72</xdr:col>
      <xdr:colOff>38100</xdr:colOff>
      <xdr:row>75</xdr:row>
      <xdr:rowOff>71209</xdr:rowOff>
    </xdr:to>
    <xdr:sp macro="" textlink="">
      <xdr:nvSpPr>
        <xdr:cNvPr id="644" name="フローチャート: 判断 643"/>
        <xdr:cNvSpPr/>
      </xdr:nvSpPr>
      <xdr:spPr>
        <a:xfrm>
          <a:off x="13652500" y="1282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87736</xdr:rowOff>
    </xdr:from>
    <xdr:ext cx="534377" cy="259045"/>
    <xdr:sp macro="" textlink="">
      <xdr:nvSpPr>
        <xdr:cNvPr id="645" name="テキスト ボックス 644"/>
        <xdr:cNvSpPr txBox="1"/>
      </xdr:nvSpPr>
      <xdr:spPr>
        <a:xfrm>
          <a:off x="13436111" y="1260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120028</xdr:rowOff>
    </xdr:from>
    <xdr:to>
      <xdr:col>67</xdr:col>
      <xdr:colOff>101600</xdr:colOff>
      <xdr:row>75</xdr:row>
      <xdr:rowOff>50178</xdr:rowOff>
    </xdr:to>
    <xdr:sp macro="" textlink="">
      <xdr:nvSpPr>
        <xdr:cNvPr id="646" name="フローチャート: 判断 645"/>
        <xdr:cNvSpPr/>
      </xdr:nvSpPr>
      <xdr:spPr>
        <a:xfrm>
          <a:off x="12763500" y="128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66705</xdr:rowOff>
    </xdr:from>
    <xdr:ext cx="534377" cy="259045"/>
    <xdr:sp macro="" textlink="">
      <xdr:nvSpPr>
        <xdr:cNvPr id="647" name="テキスト ボックス 646"/>
        <xdr:cNvSpPr txBox="1"/>
      </xdr:nvSpPr>
      <xdr:spPr>
        <a:xfrm>
          <a:off x="12547111" y="1258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76518</xdr:rowOff>
    </xdr:from>
    <xdr:to>
      <xdr:col>85</xdr:col>
      <xdr:colOff>177800</xdr:colOff>
      <xdr:row>78</xdr:row>
      <xdr:rowOff>6668</xdr:rowOff>
    </xdr:to>
    <xdr:sp macro="" textlink="">
      <xdr:nvSpPr>
        <xdr:cNvPr id="653" name="楕円 652"/>
        <xdr:cNvSpPr/>
      </xdr:nvSpPr>
      <xdr:spPr>
        <a:xfrm>
          <a:off x="16268700" y="132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54945</xdr:rowOff>
    </xdr:from>
    <xdr:ext cx="534377" cy="259045"/>
    <xdr:sp macro="" textlink="">
      <xdr:nvSpPr>
        <xdr:cNvPr id="654" name="公債費該当値テキスト"/>
        <xdr:cNvSpPr txBox="1"/>
      </xdr:nvSpPr>
      <xdr:spPr>
        <a:xfrm>
          <a:off x="16370300" y="1325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80747</xdr:rowOff>
    </xdr:from>
    <xdr:to>
      <xdr:col>81</xdr:col>
      <xdr:colOff>101600</xdr:colOff>
      <xdr:row>78</xdr:row>
      <xdr:rowOff>10897</xdr:rowOff>
    </xdr:to>
    <xdr:sp macro="" textlink="">
      <xdr:nvSpPr>
        <xdr:cNvPr id="655" name="楕円 654"/>
        <xdr:cNvSpPr/>
      </xdr:nvSpPr>
      <xdr:spPr>
        <a:xfrm>
          <a:off x="15430500" y="1328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2024</xdr:rowOff>
    </xdr:from>
    <xdr:ext cx="534377" cy="259045"/>
    <xdr:sp macro="" textlink="">
      <xdr:nvSpPr>
        <xdr:cNvPr id="656" name="テキスト ボックス 655"/>
        <xdr:cNvSpPr txBox="1"/>
      </xdr:nvSpPr>
      <xdr:spPr>
        <a:xfrm>
          <a:off x="15214111" y="1337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74003</xdr:rowOff>
    </xdr:from>
    <xdr:to>
      <xdr:col>76</xdr:col>
      <xdr:colOff>165100</xdr:colOff>
      <xdr:row>78</xdr:row>
      <xdr:rowOff>4153</xdr:rowOff>
    </xdr:to>
    <xdr:sp macro="" textlink="">
      <xdr:nvSpPr>
        <xdr:cNvPr id="657" name="楕円 656"/>
        <xdr:cNvSpPr/>
      </xdr:nvSpPr>
      <xdr:spPr>
        <a:xfrm>
          <a:off x="14541500" y="1327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166730</xdr:rowOff>
    </xdr:from>
    <xdr:ext cx="534377" cy="259045"/>
    <xdr:sp macro="" textlink="">
      <xdr:nvSpPr>
        <xdr:cNvPr id="658" name="テキスト ボックス 657"/>
        <xdr:cNvSpPr txBox="1"/>
      </xdr:nvSpPr>
      <xdr:spPr>
        <a:xfrm>
          <a:off x="14325111" y="1336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80708</xdr:rowOff>
    </xdr:from>
    <xdr:to>
      <xdr:col>72</xdr:col>
      <xdr:colOff>38100</xdr:colOff>
      <xdr:row>78</xdr:row>
      <xdr:rowOff>10858</xdr:rowOff>
    </xdr:to>
    <xdr:sp macro="" textlink="">
      <xdr:nvSpPr>
        <xdr:cNvPr id="659" name="楕円 658"/>
        <xdr:cNvSpPr/>
      </xdr:nvSpPr>
      <xdr:spPr>
        <a:xfrm>
          <a:off x="13652500" y="1328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1985</xdr:rowOff>
    </xdr:from>
    <xdr:ext cx="534377" cy="259045"/>
    <xdr:sp macro="" textlink="">
      <xdr:nvSpPr>
        <xdr:cNvPr id="660" name="テキスト ボックス 659"/>
        <xdr:cNvSpPr txBox="1"/>
      </xdr:nvSpPr>
      <xdr:spPr>
        <a:xfrm>
          <a:off x="13436111" y="1337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80594</xdr:rowOff>
    </xdr:from>
    <xdr:to>
      <xdr:col>67</xdr:col>
      <xdr:colOff>101600</xdr:colOff>
      <xdr:row>78</xdr:row>
      <xdr:rowOff>10744</xdr:rowOff>
    </xdr:to>
    <xdr:sp macro="" textlink="">
      <xdr:nvSpPr>
        <xdr:cNvPr id="661" name="楕円 660"/>
        <xdr:cNvSpPr/>
      </xdr:nvSpPr>
      <xdr:spPr>
        <a:xfrm>
          <a:off x="12763500" y="1328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1871</xdr:rowOff>
    </xdr:from>
    <xdr:ext cx="534377" cy="259045"/>
    <xdr:sp macro="" textlink="">
      <xdr:nvSpPr>
        <xdr:cNvPr id="662" name="テキスト ボックス 661"/>
        <xdr:cNvSpPr txBox="1"/>
      </xdr:nvSpPr>
      <xdr:spPr>
        <a:xfrm>
          <a:off x="12547111" y="1337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3" name="直線コネクタ 672"/>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4" name="テキスト ボックス 673"/>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7" name="直線コネクタ 676"/>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78" name="テキスト ボックス 677"/>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131527</xdr:rowOff>
    </xdr:from>
    <xdr:to>
      <xdr:col>85</xdr:col>
      <xdr:colOff>126364</xdr:colOff>
      <xdr:row>97</xdr:row>
      <xdr:rowOff>132614</xdr:rowOff>
    </xdr:to>
    <xdr:cxnSp macro="">
      <xdr:nvCxnSpPr>
        <xdr:cNvPr id="682" name="直線コネクタ 681"/>
        <xdr:cNvCxnSpPr/>
      </xdr:nvCxnSpPr>
      <xdr:spPr>
        <a:xfrm flipV="1">
          <a:off x="16317595" y="15562027"/>
          <a:ext cx="1269" cy="120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136441</xdr:rowOff>
    </xdr:from>
    <xdr:ext cx="469744" cy="259045"/>
    <xdr:sp macro="" textlink="">
      <xdr:nvSpPr>
        <xdr:cNvPr id="683" name="積立金最小値テキスト"/>
        <xdr:cNvSpPr txBox="1"/>
      </xdr:nvSpPr>
      <xdr:spPr>
        <a:xfrm>
          <a:off x="16370300" y="1676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132614</xdr:rowOff>
    </xdr:from>
    <xdr:to>
      <xdr:col>86</xdr:col>
      <xdr:colOff>25400</xdr:colOff>
      <xdr:row>97</xdr:row>
      <xdr:rowOff>132614</xdr:rowOff>
    </xdr:to>
    <xdr:cxnSp macro="">
      <xdr:nvCxnSpPr>
        <xdr:cNvPr id="684" name="直線コネクタ 683"/>
        <xdr:cNvCxnSpPr/>
      </xdr:nvCxnSpPr>
      <xdr:spPr>
        <a:xfrm>
          <a:off x="16230600" y="16763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78204</xdr:rowOff>
    </xdr:from>
    <xdr:ext cx="534377" cy="259045"/>
    <xdr:sp macro="" textlink="">
      <xdr:nvSpPr>
        <xdr:cNvPr id="685" name="積立金最大値テキスト"/>
        <xdr:cNvSpPr txBox="1"/>
      </xdr:nvSpPr>
      <xdr:spPr>
        <a:xfrm>
          <a:off x="16370300" y="1533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131527</xdr:rowOff>
    </xdr:from>
    <xdr:to>
      <xdr:col>86</xdr:col>
      <xdr:colOff>25400</xdr:colOff>
      <xdr:row>90</xdr:row>
      <xdr:rowOff>131527</xdr:rowOff>
    </xdr:to>
    <xdr:cxnSp macro="">
      <xdr:nvCxnSpPr>
        <xdr:cNvPr id="686" name="直線コネクタ 685"/>
        <xdr:cNvCxnSpPr/>
      </xdr:nvCxnSpPr>
      <xdr:spPr>
        <a:xfrm>
          <a:off x="16230600" y="15562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129127</xdr:rowOff>
    </xdr:from>
    <xdr:to>
      <xdr:col>85</xdr:col>
      <xdr:colOff>127000</xdr:colOff>
      <xdr:row>94</xdr:row>
      <xdr:rowOff>59804</xdr:rowOff>
    </xdr:to>
    <xdr:cxnSp macro="">
      <xdr:nvCxnSpPr>
        <xdr:cNvPr id="687" name="直線コネクタ 686"/>
        <xdr:cNvCxnSpPr/>
      </xdr:nvCxnSpPr>
      <xdr:spPr>
        <a:xfrm flipV="1">
          <a:off x="15481300" y="16073977"/>
          <a:ext cx="838200" cy="10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2291</xdr:rowOff>
    </xdr:from>
    <xdr:ext cx="469744" cy="259045"/>
    <xdr:sp macro="" textlink="">
      <xdr:nvSpPr>
        <xdr:cNvPr id="688" name="積立金平均値テキスト"/>
        <xdr:cNvSpPr txBox="1"/>
      </xdr:nvSpPr>
      <xdr:spPr>
        <a:xfrm>
          <a:off x="16370300" y="16461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23864</xdr:rowOff>
    </xdr:from>
    <xdr:to>
      <xdr:col>85</xdr:col>
      <xdr:colOff>177800</xdr:colOff>
      <xdr:row>96</xdr:row>
      <xdr:rowOff>125464</xdr:rowOff>
    </xdr:to>
    <xdr:sp macro="" textlink="">
      <xdr:nvSpPr>
        <xdr:cNvPr id="689" name="フローチャート: 判断 688"/>
        <xdr:cNvSpPr/>
      </xdr:nvSpPr>
      <xdr:spPr>
        <a:xfrm>
          <a:off x="16268700" y="1648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22713</xdr:rowOff>
    </xdr:from>
    <xdr:to>
      <xdr:col>81</xdr:col>
      <xdr:colOff>50800</xdr:colOff>
      <xdr:row>94</xdr:row>
      <xdr:rowOff>59804</xdr:rowOff>
    </xdr:to>
    <xdr:cxnSp macro="">
      <xdr:nvCxnSpPr>
        <xdr:cNvPr id="690" name="直線コネクタ 689"/>
        <xdr:cNvCxnSpPr/>
      </xdr:nvCxnSpPr>
      <xdr:spPr>
        <a:xfrm>
          <a:off x="14592300" y="16139013"/>
          <a:ext cx="889000" cy="3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67926</xdr:rowOff>
    </xdr:from>
    <xdr:to>
      <xdr:col>81</xdr:col>
      <xdr:colOff>101600</xdr:colOff>
      <xdr:row>96</xdr:row>
      <xdr:rowOff>169526</xdr:rowOff>
    </xdr:to>
    <xdr:sp macro="" textlink="">
      <xdr:nvSpPr>
        <xdr:cNvPr id="691" name="フローチャート: 判断 690"/>
        <xdr:cNvSpPr/>
      </xdr:nvSpPr>
      <xdr:spPr>
        <a:xfrm>
          <a:off x="15430500" y="165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160653</xdr:rowOff>
    </xdr:from>
    <xdr:ext cx="469744" cy="259045"/>
    <xdr:sp macro="" textlink="">
      <xdr:nvSpPr>
        <xdr:cNvPr id="692" name="テキスト ボックス 691"/>
        <xdr:cNvSpPr txBox="1"/>
      </xdr:nvSpPr>
      <xdr:spPr>
        <a:xfrm>
          <a:off x="15246428" y="1661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22713</xdr:rowOff>
    </xdr:from>
    <xdr:to>
      <xdr:col>76</xdr:col>
      <xdr:colOff>114300</xdr:colOff>
      <xdr:row>96</xdr:row>
      <xdr:rowOff>80150</xdr:rowOff>
    </xdr:to>
    <xdr:cxnSp macro="">
      <xdr:nvCxnSpPr>
        <xdr:cNvPr id="693" name="直線コネクタ 692"/>
        <xdr:cNvCxnSpPr/>
      </xdr:nvCxnSpPr>
      <xdr:spPr>
        <a:xfrm flipV="1">
          <a:off x="13703300" y="16139013"/>
          <a:ext cx="889000" cy="40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159938</xdr:rowOff>
    </xdr:from>
    <xdr:to>
      <xdr:col>76</xdr:col>
      <xdr:colOff>165100</xdr:colOff>
      <xdr:row>96</xdr:row>
      <xdr:rowOff>90088</xdr:rowOff>
    </xdr:to>
    <xdr:sp macro="" textlink="">
      <xdr:nvSpPr>
        <xdr:cNvPr id="694" name="フローチャート: 判断 693"/>
        <xdr:cNvSpPr/>
      </xdr:nvSpPr>
      <xdr:spPr>
        <a:xfrm>
          <a:off x="14541500" y="1644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81215</xdr:rowOff>
    </xdr:from>
    <xdr:ext cx="469744" cy="259045"/>
    <xdr:sp macro="" textlink="">
      <xdr:nvSpPr>
        <xdr:cNvPr id="695" name="テキスト ボックス 694"/>
        <xdr:cNvSpPr txBox="1"/>
      </xdr:nvSpPr>
      <xdr:spPr>
        <a:xfrm>
          <a:off x="14357428" y="1654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55804</xdr:rowOff>
    </xdr:from>
    <xdr:to>
      <xdr:col>71</xdr:col>
      <xdr:colOff>177800</xdr:colOff>
      <xdr:row>96</xdr:row>
      <xdr:rowOff>80150</xdr:rowOff>
    </xdr:to>
    <xdr:cxnSp macro="">
      <xdr:nvCxnSpPr>
        <xdr:cNvPr id="696" name="直線コネクタ 695"/>
        <xdr:cNvCxnSpPr/>
      </xdr:nvCxnSpPr>
      <xdr:spPr>
        <a:xfrm>
          <a:off x="12814300" y="16515004"/>
          <a:ext cx="8890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91529</xdr:rowOff>
    </xdr:from>
    <xdr:to>
      <xdr:col>72</xdr:col>
      <xdr:colOff>38100</xdr:colOff>
      <xdr:row>97</xdr:row>
      <xdr:rowOff>21679</xdr:rowOff>
    </xdr:to>
    <xdr:sp macro="" textlink="">
      <xdr:nvSpPr>
        <xdr:cNvPr id="697" name="フローチャート: 判断 696"/>
        <xdr:cNvSpPr/>
      </xdr:nvSpPr>
      <xdr:spPr>
        <a:xfrm>
          <a:off x="13652500" y="1655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12806</xdr:rowOff>
    </xdr:from>
    <xdr:ext cx="469744" cy="259045"/>
    <xdr:sp macro="" textlink="">
      <xdr:nvSpPr>
        <xdr:cNvPr id="698" name="テキスト ボックス 697"/>
        <xdr:cNvSpPr txBox="1"/>
      </xdr:nvSpPr>
      <xdr:spPr>
        <a:xfrm>
          <a:off x="13468428" y="1664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44323</xdr:rowOff>
    </xdr:from>
    <xdr:to>
      <xdr:col>67</xdr:col>
      <xdr:colOff>101600</xdr:colOff>
      <xdr:row>96</xdr:row>
      <xdr:rowOff>145923</xdr:rowOff>
    </xdr:to>
    <xdr:sp macro="" textlink="">
      <xdr:nvSpPr>
        <xdr:cNvPr id="699" name="フローチャート: 判断 698"/>
        <xdr:cNvSpPr/>
      </xdr:nvSpPr>
      <xdr:spPr>
        <a:xfrm>
          <a:off x="12763500" y="1650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137050</xdr:rowOff>
    </xdr:from>
    <xdr:ext cx="469744" cy="259045"/>
    <xdr:sp macro="" textlink="">
      <xdr:nvSpPr>
        <xdr:cNvPr id="700" name="テキスト ボックス 699"/>
        <xdr:cNvSpPr txBox="1"/>
      </xdr:nvSpPr>
      <xdr:spPr>
        <a:xfrm>
          <a:off x="12579428" y="1659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78327</xdr:rowOff>
    </xdr:from>
    <xdr:to>
      <xdr:col>85</xdr:col>
      <xdr:colOff>177800</xdr:colOff>
      <xdr:row>94</xdr:row>
      <xdr:rowOff>8477</xdr:rowOff>
    </xdr:to>
    <xdr:sp macro="" textlink="">
      <xdr:nvSpPr>
        <xdr:cNvPr id="706" name="楕円 705"/>
        <xdr:cNvSpPr/>
      </xdr:nvSpPr>
      <xdr:spPr>
        <a:xfrm>
          <a:off x="16268700" y="1602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101204</xdr:rowOff>
    </xdr:from>
    <xdr:ext cx="534377" cy="259045"/>
    <xdr:sp macro="" textlink="">
      <xdr:nvSpPr>
        <xdr:cNvPr id="707" name="積立金該当値テキスト"/>
        <xdr:cNvSpPr txBox="1"/>
      </xdr:nvSpPr>
      <xdr:spPr>
        <a:xfrm>
          <a:off x="16370300" y="1587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9004</xdr:rowOff>
    </xdr:from>
    <xdr:to>
      <xdr:col>81</xdr:col>
      <xdr:colOff>101600</xdr:colOff>
      <xdr:row>94</xdr:row>
      <xdr:rowOff>110604</xdr:rowOff>
    </xdr:to>
    <xdr:sp macro="" textlink="">
      <xdr:nvSpPr>
        <xdr:cNvPr id="708" name="楕円 707"/>
        <xdr:cNvSpPr/>
      </xdr:nvSpPr>
      <xdr:spPr>
        <a:xfrm>
          <a:off x="15430500" y="1612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127131</xdr:rowOff>
    </xdr:from>
    <xdr:ext cx="534377" cy="259045"/>
    <xdr:sp macro="" textlink="">
      <xdr:nvSpPr>
        <xdr:cNvPr id="709" name="テキスト ボックス 708"/>
        <xdr:cNvSpPr txBox="1"/>
      </xdr:nvSpPr>
      <xdr:spPr>
        <a:xfrm>
          <a:off x="15214111" y="1590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143363</xdr:rowOff>
    </xdr:from>
    <xdr:to>
      <xdr:col>76</xdr:col>
      <xdr:colOff>165100</xdr:colOff>
      <xdr:row>94</xdr:row>
      <xdr:rowOff>73513</xdr:rowOff>
    </xdr:to>
    <xdr:sp macro="" textlink="">
      <xdr:nvSpPr>
        <xdr:cNvPr id="710" name="楕円 709"/>
        <xdr:cNvSpPr/>
      </xdr:nvSpPr>
      <xdr:spPr>
        <a:xfrm>
          <a:off x="14541500" y="1608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90040</xdr:rowOff>
    </xdr:from>
    <xdr:ext cx="534377" cy="259045"/>
    <xdr:sp macro="" textlink="">
      <xdr:nvSpPr>
        <xdr:cNvPr id="711" name="テキスト ボックス 710"/>
        <xdr:cNvSpPr txBox="1"/>
      </xdr:nvSpPr>
      <xdr:spPr>
        <a:xfrm>
          <a:off x="14325111" y="1586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29350</xdr:rowOff>
    </xdr:from>
    <xdr:to>
      <xdr:col>72</xdr:col>
      <xdr:colOff>38100</xdr:colOff>
      <xdr:row>96</xdr:row>
      <xdr:rowOff>130950</xdr:rowOff>
    </xdr:to>
    <xdr:sp macro="" textlink="">
      <xdr:nvSpPr>
        <xdr:cNvPr id="712" name="楕円 711"/>
        <xdr:cNvSpPr/>
      </xdr:nvSpPr>
      <xdr:spPr>
        <a:xfrm>
          <a:off x="13652500" y="164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147477</xdr:rowOff>
    </xdr:from>
    <xdr:ext cx="469744" cy="259045"/>
    <xdr:sp macro="" textlink="">
      <xdr:nvSpPr>
        <xdr:cNvPr id="713" name="テキスト ボックス 712"/>
        <xdr:cNvSpPr txBox="1"/>
      </xdr:nvSpPr>
      <xdr:spPr>
        <a:xfrm>
          <a:off x="13468428" y="162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5004</xdr:rowOff>
    </xdr:from>
    <xdr:to>
      <xdr:col>67</xdr:col>
      <xdr:colOff>101600</xdr:colOff>
      <xdr:row>96</xdr:row>
      <xdr:rowOff>106604</xdr:rowOff>
    </xdr:to>
    <xdr:sp macro="" textlink="">
      <xdr:nvSpPr>
        <xdr:cNvPr id="714" name="楕円 713"/>
        <xdr:cNvSpPr/>
      </xdr:nvSpPr>
      <xdr:spPr>
        <a:xfrm>
          <a:off x="12763500" y="1646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123131</xdr:rowOff>
    </xdr:from>
    <xdr:ext cx="469744" cy="259045"/>
    <xdr:sp macro="" textlink="">
      <xdr:nvSpPr>
        <xdr:cNvPr id="715" name="テキスト ボックス 714"/>
        <xdr:cNvSpPr txBox="1"/>
      </xdr:nvSpPr>
      <xdr:spPr>
        <a:xfrm>
          <a:off x="12579428" y="1623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9" name="テキスト ボックス 72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1" name="テキスト ボックス 73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3" name="テキスト ボックス 73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5" name="テキスト ボックス 73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7" name="テキスト ボックス 73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25400</xdr:rowOff>
    </xdr:from>
    <xdr:to>
      <xdr:col>116</xdr:col>
      <xdr:colOff>62864</xdr:colOff>
      <xdr:row>39</xdr:row>
      <xdr:rowOff>98878</xdr:rowOff>
    </xdr:to>
    <xdr:cxnSp macro="">
      <xdr:nvCxnSpPr>
        <xdr:cNvPr id="741" name="直線コネクタ 740"/>
        <xdr:cNvCxnSpPr/>
      </xdr:nvCxnSpPr>
      <xdr:spPr>
        <a:xfrm flipV="1">
          <a:off x="22159595" y="5340350"/>
          <a:ext cx="1269"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143527</xdr:rowOff>
    </xdr:from>
    <xdr:ext cx="469744" cy="259045"/>
    <xdr:sp macro="" textlink="">
      <xdr:nvSpPr>
        <xdr:cNvPr id="744" name="投資及び出資金最大値テキスト"/>
        <xdr:cNvSpPr txBox="1"/>
      </xdr:nvSpPr>
      <xdr:spPr>
        <a:xfrm>
          <a:off x="22212300" y="511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25400</xdr:rowOff>
    </xdr:from>
    <xdr:to>
      <xdr:col>116</xdr:col>
      <xdr:colOff>152400</xdr:colOff>
      <xdr:row>31</xdr:row>
      <xdr:rowOff>25400</xdr:rowOff>
    </xdr:to>
    <xdr:cxnSp macro="">
      <xdr:nvCxnSpPr>
        <xdr:cNvPr id="745" name="直線コネクタ 744"/>
        <xdr:cNvCxnSpPr/>
      </xdr:nvCxnSpPr>
      <xdr:spPr>
        <a:xfrm>
          <a:off x="22072600" y="5340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28666</xdr:rowOff>
    </xdr:from>
    <xdr:to>
      <xdr:col>116</xdr:col>
      <xdr:colOff>63500</xdr:colOff>
      <xdr:row>37</xdr:row>
      <xdr:rowOff>38789</xdr:rowOff>
    </xdr:to>
    <xdr:cxnSp macro="">
      <xdr:nvCxnSpPr>
        <xdr:cNvPr id="746" name="直線コネクタ 745"/>
        <xdr:cNvCxnSpPr/>
      </xdr:nvCxnSpPr>
      <xdr:spPr>
        <a:xfrm>
          <a:off x="21323300" y="6372316"/>
          <a:ext cx="8382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96755</xdr:rowOff>
    </xdr:from>
    <xdr:ext cx="469744" cy="259045"/>
    <xdr:sp macro="" textlink="">
      <xdr:nvSpPr>
        <xdr:cNvPr id="747" name="投資及び出資金平均値テキスト"/>
        <xdr:cNvSpPr txBox="1"/>
      </xdr:nvSpPr>
      <xdr:spPr>
        <a:xfrm>
          <a:off x="22212300" y="5926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73878</xdr:rowOff>
    </xdr:from>
    <xdr:to>
      <xdr:col>116</xdr:col>
      <xdr:colOff>114300</xdr:colOff>
      <xdr:row>36</xdr:row>
      <xdr:rowOff>4028</xdr:rowOff>
    </xdr:to>
    <xdr:sp macro="" textlink="">
      <xdr:nvSpPr>
        <xdr:cNvPr id="748" name="フローチャート: 判断 747"/>
        <xdr:cNvSpPr/>
      </xdr:nvSpPr>
      <xdr:spPr>
        <a:xfrm>
          <a:off x="22110700" y="607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22461</xdr:rowOff>
    </xdr:from>
    <xdr:to>
      <xdr:col>111</xdr:col>
      <xdr:colOff>177800</xdr:colOff>
      <xdr:row>37</xdr:row>
      <xdr:rowOff>28666</xdr:rowOff>
    </xdr:to>
    <xdr:cxnSp macro="">
      <xdr:nvCxnSpPr>
        <xdr:cNvPr id="749" name="直線コネクタ 748"/>
        <xdr:cNvCxnSpPr/>
      </xdr:nvCxnSpPr>
      <xdr:spPr>
        <a:xfrm>
          <a:off x="20434300" y="6366111"/>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73551</xdr:rowOff>
    </xdr:from>
    <xdr:to>
      <xdr:col>112</xdr:col>
      <xdr:colOff>38100</xdr:colOff>
      <xdr:row>36</xdr:row>
      <xdr:rowOff>3701</xdr:rowOff>
    </xdr:to>
    <xdr:sp macro="" textlink="">
      <xdr:nvSpPr>
        <xdr:cNvPr id="750" name="フローチャート: 判断 749"/>
        <xdr:cNvSpPr/>
      </xdr:nvSpPr>
      <xdr:spPr>
        <a:xfrm>
          <a:off x="21272500" y="607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20228</xdr:rowOff>
    </xdr:from>
    <xdr:ext cx="469744" cy="259045"/>
    <xdr:sp macro="" textlink="">
      <xdr:nvSpPr>
        <xdr:cNvPr id="751" name="テキスト ボックス 750"/>
        <xdr:cNvSpPr txBox="1"/>
      </xdr:nvSpPr>
      <xdr:spPr>
        <a:xfrm>
          <a:off x="21088428" y="584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14950</xdr:rowOff>
    </xdr:from>
    <xdr:to>
      <xdr:col>107</xdr:col>
      <xdr:colOff>50800</xdr:colOff>
      <xdr:row>37</xdr:row>
      <xdr:rowOff>22461</xdr:rowOff>
    </xdr:to>
    <xdr:cxnSp macro="">
      <xdr:nvCxnSpPr>
        <xdr:cNvPr id="752" name="直線コネクタ 751"/>
        <xdr:cNvCxnSpPr/>
      </xdr:nvCxnSpPr>
      <xdr:spPr>
        <a:xfrm>
          <a:off x="19545300" y="6358600"/>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5951</xdr:rowOff>
    </xdr:from>
    <xdr:to>
      <xdr:col>107</xdr:col>
      <xdr:colOff>101600</xdr:colOff>
      <xdr:row>35</xdr:row>
      <xdr:rowOff>107551</xdr:rowOff>
    </xdr:to>
    <xdr:sp macro="" textlink="">
      <xdr:nvSpPr>
        <xdr:cNvPr id="753" name="フローチャート: 判断 752"/>
        <xdr:cNvSpPr/>
      </xdr:nvSpPr>
      <xdr:spPr>
        <a:xfrm>
          <a:off x="20383500" y="600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124078</xdr:rowOff>
    </xdr:from>
    <xdr:ext cx="469744" cy="259045"/>
    <xdr:sp macro="" textlink="">
      <xdr:nvSpPr>
        <xdr:cNvPr id="754" name="テキスト ボックス 753"/>
        <xdr:cNvSpPr txBox="1"/>
      </xdr:nvSpPr>
      <xdr:spPr>
        <a:xfrm>
          <a:off x="20199428" y="578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14950</xdr:rowOff>
    </xdr:from>
    <xdr:to>
      <xdr:col>102</xdr:col>
      <xdr:colOff>114300</xdr:colOff>
      <xdr:row>37</xdr:row>
      <xdr:rowOff>105410</xdr:rowOff>
    </xdr:to>
    <xdr:cxnSp macro="">
      <xdr:nvCxnSpPr>
        <xdr:cNvPr id="755" name="直線コネクタ 754"/>
        <xdr:cNvCxnSpPr/>
      </xdr:nvCxnSpPr>
      <xdr:spPr>
        <a:xfrm flipV="1">
          <a:off x="18656300" y="6358600"/>
          <a:ext cx="889000" cy="9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118945</xdr:rowOff>
    </xdr:from>
    <xdr:to>
      <xdr:col>102</xdr:col>
      <xdr:colOff>165100</xdr:colOff>
      <xdr:row>35</xdr:row>
      <xdr:rowOff>49095</xdr:rowOff>
    </xdr:to>
    <xdr:sp macro="" textlink="">
      <xdr:nvSpPr>
        <xdr:cNvPr id="756" name="フローチャート: 判断 755"/>
        <xdr:cNvSpPr/>
      </xdr:nvSpPr>
      <xdr:spPr>
        <a:xfrm>
          <a:off x="19494500" y="594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65622</xdr:rowOff>
    </xdr:from>
    <xdr:ext cx="469744" cy="259045"/>
    <xdr:sp macro="" textlink="">
      <xdr:nvSpPr>
        <xdr:cNvPr id="757" name="テキスト ボックス 756"/>
        <xdr:cNvSpPr txBox="1"/>
      </xdr:nvSpPr>
      <xdr:spPr>
        <a:xfrm>
          <a:off x="19310428" y="572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151275</xdr:rowOff>
    </xdr:from>
    <xdr:to>
      <xdr:col>98</xdr:col>
      <xdr:colOff>38100</xdr:colOff>
      <xdr:row>34</xdr:row>
      <xdr:rowOff>81425</xdr:rowOff>
    </xdr:to>
    <xdr:sp macro="" textlink="">
      <xdr:nvSpPr>
        <xdr:cNvPr id="758" name="フローチャート: 判断 757"/>
        <xdr:cNvSpPr/>
      </xdr:nvSpPr>
      <xdr:spPr>
        <a:xfrm>
          <a:off x="18605500" y="580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97952</xdr:rowOff>
    </xdr:from>
    <xdr:ext cx="469744" cy="259045"/>
    <xdr:sp macro="" textlink="">
      <xdr:nvSpPr>
        <xdr:cNvPr id="759" name="テキスト ボックス 758"/>
        <xdr:cNvSpPr txBox="1"/>
      </xdr:nvSpPr>
      <xdr:spPr>
        <a:xfrm>
          <a:off x="18421428" y="558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159439</xdr:rowOff>
    </xdr:from>
    <xdr:to>
      <xdr:col>116</xdr:col>
      <xdr:colOff>114300</xdr:colOff>
      <xdr:row>37</xdr:row>
      <xdr:rowOff>89589</xdr:rowOff>
    </xdr:to>
    <xdr:sp macro="" textlink="">
      <xdr:nvSpPr>
        <xdr:cNvPr id="765" name="楕円 764"/>
        <xdr:cNvSpPr/>
      </xdr:nvSpPr>
      <xdr:spPr>
        <a:xfrm>
          <a:off x="22110700" y="633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137866</xdr:rowOff>
    </xdr:from>
    <xdr:ext cx="469744" cy="259045"/>
    <xdr:sp macro="" textlink="">
      <xdr:nvSpPr>
        <xdr:cNvPr id="766" name="投資及び出資金該当値テキスト"/>
        <xdr:cNvSpPr txBox="1"/>
      </xdr:nvSpPr>
      <xdr:spPr>
        <a:xfrm>
          <a:off x="22212300" y="631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149316</xdr:rowOff>
    </xdr:from>
    <xdr:to>
      <xdr:col>112</xdr:col>
      <xdr:colOff>38100</xdr:colOff>
      <xdr:row>37</xdr:row>
      <xdr:rowOff>79466</xdr:rowOff>
    </xdr:to>
    <xdr:sp macro="" textlink="">
      <xdr:nvSpPr>
        <xdr:cNvPr id="767" name="楕円 766"/>
        <xdr:cNvSpPr/>
      </xdr:nvSpPr>
      <xdr:spPr>
        <a:xfrm>
          <a:off x="21272500" y="632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70593</xdr:rowOff>
    </xdr:from>
    <xdr:ext cx="469744" cy="259045"/>
    <xdr:sp macro="" textlink="">
      <xdr:nvSpPr>
        <xdr:cNvPr id="768" name="テキスト ボックス 767"/>
        <xdr:cNvSpPr txBox="1"/>
      </xdr:nvSpPr>
      <xdr:spPr>
        <a:xfrm>
          <a:off x="21088428" y="641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143111</xdr:rowOff>
    </xdr:from>
    <xdr:to>
      <xdr:col>107</xdr:col>
      <xdr:colOff>101600</xdr:colOff>
      <xdr:row>37</xdr:row>
      <xdr:rowOff>73261</xdr:rowOff>
    </xdr:to>
    <xdr:sp macro="" textlink="">
      <xdr:nvSpPr>
        <xdr:cNvPr id="769" name="楕円 768"/>
        <xdr:cNvSpPr/>
      </xdr:nvSpPr>
      <xdr:spPr>
        <a:xfrm>
          <a:off x="20383500" y="631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64388</xdr:rowOff>
    </xdr:from>
    <xdr:ext cx="469744" cy="259045"/>
    <xdr:sp macro="" textlink="">
      <xdr:nvSpPr>
        <xdr:cNvPr id="770" name="テキスト ボックス 769"/>
        <xdr:cNvSpPr txBox="1"/>
      </xdr:nvSpPr>
      <xdr:spPr>
        <a:xfrm>
          <a:off x="20199428" y="640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135600</xdr:rowOff>
    </xdr:from>
    <xdr:to>
      <xdr:col>102</xdr:col>
      <xdr:colOff>165100</xdr:colOff>
      <xdr:row>37</xdr:row>
      <xdr:rowOff>65750</xdr:rowOff>
    </xdr:to>
    <xdr:sp macro="" textlink="">
      <xdr:nvSpPr>
        <xdr:cNvPr id="771" name="楕円 770"/>
        <xdr:cNvSpPr/>
      </xdr:nvSpPr>
      <xdr:spPr>
        <a:xfrm>
          <a:off x="19494500" y="630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56877</xdr:rowOff>
    </xdr:from>
    <xdr:ext cx="469744" cy="259045"/>
    <xdr:sp macro="" textlink="">
      <xdr:nvSpPr>
        <xdr:cNvPr id="772" name="テキスト ボックス 771"/>
        <xdr:cNvSpPr txBox="1"/>
      </xdr:nvSpPr>
      <xdr:spPr>
        <a:xfrm>
          <a:off x="19310428" y="640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73" name="楕円 772"/>
        <xdr:cNvSpPr/>
      </xdr:nvSpPr>
      <xdr:spPr>
        <a:xfrm>
          <a:off x="18605500" y="63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147337</xdr:rowOff>
    </xdr:from>
    <xdr:ext cx="469744" cy="259045"/>
    <xdr:sp macro="" textlink="">
      <xdr:nvSpPr>
        <xdr:cNvPr id="774" name="テキスト ボックス 773"/>
        <xdr:cNvSpPr txBox="1"/>
      </xdr:nvSpPr>
      <xdr:spPr>
        <a:xfrm>
          <a:off x="18421428"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5" name="直線コネクタ 78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6" name="テキスト ボックス 78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7" name="直線コネクタ 78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8" name="テキスト ボックス 78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9" name="直線コネクタ 78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90" name="テキスト ボックス 78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1" name="直線コネクタ 79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2" name="テキスト ボックス 79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3" name="直線コネクタ 79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4" name="テキスト ボックス 79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5" name="直線コネクタ 79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6" name="テキスト ボックス 79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43166</xdr:rowOff>
    </xdr:from>
    <xdr:to>
      <xdr:col>116</xdr:col>
      <xdr:colOff>62864</xdr:colOff>
      <xdr:row>59</xdr:row>
      <xdr:rowOff>86992</xdr:rowOff>
    </xdr:to>
    <xdr:cxnSp macro="">
      <xdr:nvCxnSpPr>
        <xdr:cNvPr id="800" name="直線コネクタ 799"/>
        <xdr:cNvCxnSpPr/>
      </xdr:nvCxnSpPr>
      <xdr:spPr>
        <a:xfrm flipV="1">
          <a:off x="22159595" y="8615666"/>
          <a:ext cx="1269" cy="1586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90819</xdr:rowOff>
    </xdr:from>
    <xdr:ext cx="378565" cy="259045"/>
    <xdr:sp macro="" textlink="">
      <xdr:nvSpPr>
        <xdr:cNvPr id="801" name="貸付金最小値テキスト"/>
        <xdr:cNvSpPr txBox="1"/>
      </xdr:nvSpPr>
      <xdr:spPr>
        <a:xfrm>
          <a:off x="22212300" y="10206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86992</xdr:rowOff>
    </xdr:from>
    <xdr:to>
      <xdr:col>116</xdr:col>
      <xdr:colOff>152400</xdr:colOff>
      <xdr:row>59</xdr:row>
      <xdr:rowOff>86992</xdr:rowOff>
    </xdr:to>
    <xdr:cxnSp macro="">
      <xdr:nvCxnSpPr>
        <xdr:cNvPr id="802" name="直線コネクタ 801"/>
        <xdr:cNvCxnSpPr/>
      </xdr:nvCxnSpPr>
      <xdr:spPr>
        <a:xfrm>
          <a:off x="22072600" y="1020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161293</xdr:rowOff>
    </xdr:from>
    <xdr:ext cx="534377" cy="259045"/>
    <xdr:sp macro="" textlink="">
      <xdr:nvSpPr>
        <xdr:cNvPr id="803" name="貸付金最大値テキスト"/>
        <xdr:cNvSpPr txBox="1"/>
      </xdr:nvSpPr>
      <xdr:spPr>
        <a:xfrm>
          <a:off x="22212300" y="839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43166</xdr:rowOff>
    </xdr:from>
    <xdr:to>
      <xdr:col>116</xdr:col>
      <xdr:colOff>152400</xdr:colOff>
      <xdr:row>50</xdr:row>
      <xdr:rowOff>43166</xdr:rowOff>
    </xdr:to>
    <xdr:cxnSp macro="">
      <xdr:nvCxnSpPr>
        <xdr:cNvPr id="804" name="直線コネクタ 803"/>
        <xdr:cNvCxnSpPr/>
      </xdr:nvCxnSpPr>
      <xdr:spPr>
        <a:xfrm>
          <a:off x="22072600" y="861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86469</xdr:rowOff>
    </xdr:from>
    <xdr:to>
      <xdr:col>116</xdr:col>
      <xdr:colOff>63500</xdr:colOff>
      <xdr:row>59</xdr:row>
      <xdr:rowOff>86992</xdr:rowOff>
    </xdr:to>
    <xdr:cxnSp macro="">
      <xdr:nvCxnSpPr>
        <xdr:cNvPr id="805" name="直線コネクタ 804"/>
        <xdr:cNvCxnSpPr/>
      </xdr:nvCxnSpPr>
      <xdr:spPr>
        <a:xfrm>
          <a:off x="21323300" y="10202019"/>
          <a:ext cx="8382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91497</xdr:rowOff>
    </xdr:from>
    <xdr:ext cx="534377" cy="259045"/>
    <xdr:sp macro="" textlink="">
      <xdr:nvSpPr>
        <xdr:cNvPr id="806" name="貸付金平均値テキスト"/>
        <xdr:cNvSpPr txBox="1"/>
      </xdr:nvSpPr>
      <xdr:spPr>
        <a:xfrm>
          <a:off x="22212300" y="9349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68620</xdr:rowOff>
    </xdr:from>
    <xdr:to>
      <xdr:col>116</xdr:col>
      <xdr:colOff>114300</xdr:colOff>
      <xdr:row>55</xdr:row>
      <xdr:rowOff>170220</xdr:rowOff>
    </xdr:to>
    <xdr:sp macro="" textlink="">
      <xdr:nvSpPr>
        <xdr:cNvPr id="807" name="フローチャート: 判断 806"/>
        <xdr:cNvSpPr/>
      </xdr:nvSpPr>
      <xdr:spPr>
        <a:xfrm>
          <a:off x="22110700" y="949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86175</xdr:rowOff>
    </xdr:from>
    <xdr:to>
      <xdr:col>111</xdr:col>
      <xdr:colOff>177800</xdr:colOff>
      <xdr:row>59</xdr:row>
      <xdr:rowOff>86469</xdr:rowOff>
    </xdr:to>
    <xdr:cxnSp macro="">
      <xdr:nvCxnSpPr>
        <xdr:cNvPr id="808" name="直線コネクタ 807"/>
        <xdr:cNvCxnSpPr/>
      </xdr:nvCxnSpPr>
      <xdr:spPr>
        <a:xfrm>
          <a:off x="20434300" y="10201725"/>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51540</xdr:rowOff>
    </xdr:from>
    <xdr:to>
      <xdr:col>112</xdr:col>
      <xdr:colOff>38100</xdr:colOff>
      <xdr:row>55</xdr:row>
      <xdr:rowOff>153140</xdr:rowOff>
    </xdr:to>
    <xdr:sp macro="" textlink="">
      <xdr:nvSpPr>
        <xdr:cNvPr id="809" name="フローチャート: 判断 808"/>
        <xdr:cNvSpPr/>
      </xdr:nvSpPr>
      <xdr:spPr>
        <a:xfrm>
          <a:off x="21272500" y="94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169667</xdr:rowOff>
    </xdr:from>
    <xdr:ext cx="534377" cy="259045"/>
    <xdr:sp macro="" textlink="">
      <xdr:nvSpPr>
        <xdr:cNvPr id="810" name="テキスト ボックス 809"/>
        <xdr:cNvSpPr txBox="1"/>
      </xdr:nvSpPr>
      <xdr:spPr>
        <a:xfrm>
          <a:off x="21056111" y="925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86175</xdr:rowOff>
    </xdr:from>
    <xdr:to>
      <xdr:col>107</xdr:col>
      <xdr:colOff>50800</xdr:colOff>
      <xdr:row>59</xdr:row>
      <xdr:rowOff>86861</xdr:rowOff>
    </xdr:to>
    <xdr:cxnSp macro="">
      <xdr:nvCxnSpPr>
        <xdr:cNvPr id="811" name="直線コネクタ 810"/>
        <xdr:cNvCxnSpPr/>
      </xdr:nvCxnSpPr>
      <xdr:spPr>
        <a:xfrm flipV="1">
          <a:off x="19545300" y="10201725"/>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150492</xdr:rowOff>
    </xdr:from>
    <xdr:to>
      <xdr:col>107</xdr:col>
      <xdr:colOff>101600</xdr:colOff>
      <xdr:row>55</xdr:row>
      <xdr:rowOff>80642</xdr:rowOff>
    </xdr:to>
    <xdr:sp macro="" textlink="">
      <xdr:nvSpPr>
        <xdr:cNvPr id="812" name="フローチャート: 判断 811"/>
        <xdr:cNvSpPr/>
      </xdr:nvSpPr>
      <xdr:spPr>
        <a:xfrm>
          <a:off x="20383500" y="940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97169</xdr:rowOff>
    </xdr:from>
    <xdr:ext cx="534377" cy="259045"/>
    <xdr:sp macro="" textlink="">
      <xdr:nvSpPr>
        <xdr:cNvPr id="813" name="テキスト ボックス 812"/>
        <xdr:cNvSpPr txBox="1"/>
      </xdr:nvSpPr>
      <xdr:spPr>
        <a:xfrm>
          <a:off x="20167111" y="918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86795</xdr:rowOff>
    </xdr:from>
    <xdr:to>
      <xdr:col>102</xdr:col>
      <xdr:colOff>114300</xdr:colOff>
      <xdr:row>59</xdr:row>
      <xdr:rowOff>86861</xdr:rowOff>
    </xdr:to>
    <xdr:cxnSp macro="">
      <xdr:nvCxnSpPr>
        <xdr:cNvPr id="814" name="直線コネクタ 813"/>
        <xdr:cNvCxnSpPr/>
      </xdr:nvCxnSpPr>
      <xdr:spPr>
        <a:xfrm>
          <a:off x="18656300" y="10202345"/>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108168</xdr:rowOff>
    </xdr:from>
    <xdr:to>
      <xdr:col>102</xdr:col>
      <xdr:colOff>165100</xdr:colOff>
      <xdr:row>55</xdr:row>
      <xdr:rowOff>38318</xdr:rowOff>
    </xdr:to>
    <xdr:sp macro="" textlink="">
      <xdr:nvSpPr>
        <xdr:cNvPr id="815" name="フローチャート: 判断 814"/>
        <xdr:cNvSpPr/>
      </xdr:nvSpPr>
      <xdr:spPr>
        <a:xfrm>
          <a:off x="19494500" y="936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54845</xdr:rowOff>
    </xdr:from>
    <xdr:ext cx="534377" cy="259045"/>
    <xdr:sp macro="" textlink="">
      <xdr:nvSpPr>
        <xdr:cNvPr id="816" name="テキスト ボックス 815"/>
        <xdr:cNvSpPr txBox="1"/>
      </xdr:nvSpPr>
      <xdr:spPr>
        <a:xfrm>
          <a:off x="19278111" y="914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53467</xdr:rowOff>
    </xdr:from>
    <xdr:to>
      <xdr:col>98</xdr:col>
      <xdr:colOff>38100</xdr:colOff>
      <xdr:row>54</xdr:row>
      <xdr:rowOff>155067</xdr:rowOff>
    </xdr:to>
    <xdr:sp macro="" textlink="">
      <xdr:nvSpPr>
        <xdr:cNvPr id="817" name="フローチャート: 判断 816"/>
        <xdr:cNvSpPr/>
      </xdr:nvSpPr>
      <xdr:spPr>
        <a:xfrm>
          <a:off x="18605500" y="931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144</xdr:rowOff>
    </xdr:from>
    <xdr:ext cx="534377" cy="259045"/>
    <xdr:sp macro="" textlink="">
      <xdr:nvSpPr>
        <xdr:cNvPr id="818" name="テキスト ボックス 817"/>
        <xdr:cNvSpPr txBox="1"/>
      </xdr:nvSpPr>
      <xdr:spPr>
        <a:xfrm>
          <a:off x="18389111" y="908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36192</xdr:rowOff>
    </xdr:from>
    <xdr:to>
      <xdr:col>116</xdr:col>
      <xdr:colOff>114300</xdr:colOff>
      <xdr:row>59</xdr:row>
      <xdr:rowOff>137792</xdr:rowOff>
    </xdr:to>
    <xdr:sp macro="" textlink="">
      <xdr:nvSpPr>
        <xdr:cNvPr id="824" name="楕円 823"/>
        <xdr:cNvSpPr/>
      </xdr:nvSpPr>
      <xdr:spPr>
        <a:xfrm>
          <a:off x="22110700" y="1015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122569</xdr:rowOff>
    </xdr:from>
    <xdr:ext cx="378565" cy="259045"/>
    <xdr:sp macro="" textlink="">
      <xdr:nvSpPr>
        <xdr:cNvPr id="825" name="貸付金該当値テキスト"/>
        <xdr:cNvSpPr txBox="1"/>
      </xdr:nvSpPr>
      <xdr:spPr>
        <a:xfrm>
          <a:off x="22212300" y="10066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35669</xdr:rowOff>
    </xdr:from>
    <xdr:to>
      <xdr:col>112</xdr:col>
      <xdr:colOff>38100</xdr:colOff>
      <xdr:row>59</xdr:row>
      <xdr:rowOff>137269</xdr:rowOff>
    </xdr:to>
    <xdr:sp macro="" textlink="">
      <xdr:nvSpPr>
        <xdr:cNvPr id="826" name="楕円 825"/>
        <xdr:cNvSpPr/>
      </xdr:nvSpPr>
      <xdr:spPr>
        <a:xfrm>
          <a:off x="21272500" y="1015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128396</xdr:rowOff>
    </xdr:from>
    <xdr:ext cx="378565" cy="259045"/>
    <xdr:sp macro="" textlink="">
      <xdr:nvSpPr>
        <xdr:cNvPr id="827" name="テキスト ボックス 826"/>
        <xdr:cNvSpPr txBox="1"/>
      </xdr:nvSpPr>
      <xdr:spPr>
        <a:xfrm>
          <a:off x="21134017" y="10243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35375</xdr:rowOff>
    </xdr:from>
    <xdr:to>
      <xdr:col>107</xdr:col>
      <xdr:colOff>101600</xdr:colOff>
      <xdr:row>59</xdr:row>
      <xdr:rowOff>136975</xdr:rowOff>
    </xdr:to>
    <xdr:sp macro="" textlink="">
      <xdr:nvSpPr>
        <xdr:cNvPr id="828" name="楕円 827"/>
        <xdr:cNvSpPr/>
      </xdr:nvSpPr>
      <xdr:spPr>
        <a:xfrm>
          <a:off x="20383500" y="101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128102</xdr:rowOff>
    </xdr:from>
    <xdr:ext cx="378565" cy="259045"/>
    <xdr:sp macro="" textlink="">
      <xdr:nvSpPr>
        <xdr:cNvPr id="829" name="テキスト ボックス 828"/>
        <xdr:cNvSpPr txBox="1"/>
      </xdr:nvSpPr>
      <xdr:spPr>
        <a:xfrm>
          <a:off x="20245017" y="10243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36061</xdr:rowOff>
    </xdr:from>
    <xdr:to>
      <xdr:col>102</xdr:col>
      <xdr:colOff>165100</xdr:colOff>
      <xdr:row>59</xdr:row>
      <xdr:rowOff>137661</xdr:rowOff>
    </xdr:to>
    <xdr:sp macro="" textlink="">
      <xdr:nvSpPr>
        <xdr:cNvPr id="830" name="楕円 829"/>
        <xdr:cNvSpPr/>
      </xdr:nvSpPr>
      <xdr:spPr>
        <a:xfrm>
          <a:off x="19494500" y="1015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128788</xdr:rowOff>
    </xdr:from>
    <xdr:ext cx="378565" cy="259045"/>
    <xdr:sp macro="" textlink="">
      <xdr:nvSpPr>
        <xdr:cNvPr id="831" name="テキスト ボックス 830"/>
        <xdr:cNvSpPr txBox="1"/>
      </xdr:nvSpPr>
      <xdr:spPr>
        <a:xfrm>
          <a:off x="19356017" y="10244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35995</xdr:rowOff>
    </xdr:from>
    <xdr:to>
      <xdr:col>98</xdr:col>
      <xdr:colOff>38100</xdr:colOff>
      <xdr:row>59</xdr:row>
      <xdr:rowOff>137595</xdr:rowOff>
    </xdr:to>
    <xdr:sp macro="" textlink="">
      <xdr:nvSpPr>
        <xdr:cNvPr id="832" name="楕円 831"/>
        <xdr:cNvSpPr/>
      </xdr:nvSpPr>
      <xdr:spPr>
        <a:xfrm>
          <a:off x="18605500" y="1015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128722</xdr:rowOff>
    </xdr:from>
    <xdr:ext cx="378565" cy="259045"/>
    <xdr:sp macro="" textlink="">
      <xdr:nvSpPr>
        <xdr:cNvPr id="833" name="テキスト ボックス 832"/>
        <xdr:cNvSpPr txBox="1"/>
      </xdr:nvSpPr>
      <xdr:spPr>
        <a:xfrm>
          <a:off x="18467017" y="10244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5" name="直線コネクタ 84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6" name="テキスト ボックス 84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7" name="直線コネクタ 84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8" name="テキスト ボックス 84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9" name="直線コネクタ 84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0" name="テキスト ボックス 84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1" name="直線コネクタ 85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2" name="テキスト ボックス 85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3" name="直線コネクタ 85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4" name="テキスト ボックス 853"/>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6" name="テキスト ボックス 85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77559</xdr:rowOff>
    </xdr:from>
    <xdr:to>
      <xdr:col>116</xdr:col>
      <xdr:colOff>62864</xdr:colOff>
      <xdr:row>78</xdr:row>
      <xdr:rowOff>44831</xdr:rowOff>
    </xdr:to>
    <xdr:cxnSp macro="">
      <xdr:nvCxnSpPr>
        <xdr:cNvPr id="858" name="直線コネクタ 857"/>
        <xdr:cNvCxnSpPr/>
      </xdr:nvCxnSpPr>
      <xdr:spPr>
        <a:xfrm flipV="1">
          <a:off x="22159595" y="12250509"/>
          <a:ext cx="1269" cy="116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48658</xdr:rowOff>
    </xdr:from>
    <xdr:ext cx="534377" cy="259045"/>
    <xdr:sp macro="" textlink="">
      <xdr:nvSpPr>
        <xdr:cNvPr id="859" name="繰出金最小値テキスト"/>
        <xdr:cNvSpPr txBox="1"/>
      </xdr:nvSpPr>
      <xdr:spPr>
        <a:xfrm>
          <a:off x="22212300" y="1342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44831</xdr:rowOff>
    </xdr:from>
    <xdr:to>
      <xdr:col>116</xdr:col>
      <xdr:colOff>152400</xdr:colOff>
      <xdr:row>78</xdr:row>
      <xdr:rowOff>44831</xdr:rowOff>
    </xdr:to>
    <xdr:cxnSp macro="">
      <xdr:nvCxnSpPr>
        <xdr:cNvPr id="860" name="直線コネクタ 859"/>
        <xdr:cNvCxnSpPr/>
      </xdr:nvCxnSpPr>
      <xdr:spPr>
        <a:xfrm>
          <a:off x="22072600" y="1341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24236</xdr:rowOff>
    </xdr:from>
    <xdr:ext cx="534377" cy="259045"/>
    <xdr:sp macro="" textlink="">
      <xdr:nvSpPr>
        <xdr:cNvPr id="861" name="繰出金最大値テキスト"/>
        <xdr:cNvSpPr txBox="1"/>
      </xdr:nvSpPr>
      <xdr:spPr>
        <a:xfrm>
          <a:off x="22212300" y="1202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77559</xdr:rowOff>
    </xdr:from>
    <xdr:to>
      <xdr:col>116</xdr:col>
      <xdr:colOff>152400</xdr:colOff>
      <xdr:row>71</xdr:row>
      <xdr:rowOff>77559</xdr:rowOff>
    </xdr:to>
    <xdr:cxnSp macro="">
      <xdr:nvCxnSpPr>
        <xdr:cNvPr id="862" name="直線コネクタ 861"/>
        <xdr:cNvCxnSpPr/>
      </xdr:nvCxnSpPr>
      <xdr:spPr>
        <a:xfrm>
          <a:off x="22072600" y="1225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164922</xdr:rowOff>
    </xdr:from>
    <xdr:to>
      <xdr:col>116</xdr:col>
      <xdr:colOff>63500</xdr:colOff>
      <xdr:row>77</xdr:row>
      <xdr:rowOff>10885</xdr:rowOff>
    </xdr:to>
    <xdr:cxnSp macro="">
      <xdr:nvCxnSpPr>
        <xdr:cNvPr id="863" name="直線コネクタ 862"/>
        <xdr:cNvCxnSpPr/>
      </xdr:nvCxnSpPr>
      <xdr:spPr>
        <a:xfrm flipV="1">
          <a:off x="21323300" y="13195122"/>
          <a:ext cx="838200" cy="1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84612</xdr:rowOff>
    </xdr:from>
    <xdr:ext cx="534377" cy="259045"/>
    <xdr:sp macro="" textlink="">
      <xdr:nvSpPr>
        <xdr:cNvPr id="864" name="繰出金平均値テキスト"/>
        <xdr:cNvSpPr txBox="1"/>
      </xdr:nvSpPr>
      <xdr:spPr>
        <a:xfrm>
          <a:off x="22212300" y="12771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61735</xdr:rowOff>
    </xdr:from>
    <xdr:to>
      <xdr:col>116</xdr:col>
      <xdr:colOff>114300</xdr:colOff>
      <xdr:row>75</xdr:row>
      <xdr:rowOff>163336</xdr:rowOff>
    </xdr:to>
    <xdr:sp macro="" textlink="">
      <xdr:nvSpPr>
        <xdr:cNvPr id="865" name="フローチャート: 判断 864"/>
        <xdr:cNvSpPr/>
      </xdr:nvSpPr>
      <xdr:spPr>
        <a:xfrm>
          <a:off x="221107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10885</xdr:rowOff>
    </xdr:from>
    <xdr:to>
      <xdr:col>111</xdr:col>
      <xdr:colOff>177800</xdr:colOff>
      <xdr:row>77</xdr:row>
      <xdr:rowOff>36792</xdr:rowOff>
    </xdr:to>
    <xdr:cxnSp macro="">
      <xdr:nvCxnSpPr>
        <xdr:cNvPr id="866" name="直線コネクタ 865"/>
        <xdr:cNvCxnSpPr/>
      </xdr:nvCxnSpPr>
      <xdr:spPr>
        <a:xfrm flipV="1">
          <a:off x="20434300" y="13212535"/>
          <a:ext cx="889000" cy="2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104940</xdr:rowOff>
    </xdr:from>
    <xdr:to>
      <xdr:col>112</xdr:col>
      <xdr:colOff>38100</xdr:colOff>
      <xdr:row>76</xdr:row>
      <xdr:rowOff>35089</xdr:rowOff>
    </xdr:to>
    <xdr:sp macro="" textlink="">
      <xdr:nvSpPr>
        <xdr:cNvPr id="867" name="フローチャート: 判断 866"/>
        <xdr:cNvSpPr/>
      </xdr:nvSpPr>
      <xdr:spPr>
        <a:xfrm>
          <a:off x="21272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51617</xdr:rowOff>
    </xdr:from>
    <xdr:ext cx="534377" cy="259045"/>
    <xdr:sp macro="" textlink="">
      <xdr:nvSpPr>
        <xdr:cNvPr id="868" name="テキスト ボックス 867"/>
        <xdr:cNvSpPr txBox="1"/>
      </xdr:nvSpPr>
      <xdr:spPr>
        <a:xfrm>
          <a:off x="21056111" y="1273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36792</xdr:rowOff>
    </xdr:from>
    <xdr:to>
      <xdr:col>107</xdr:col>
      <xdr:colOff>50800</xdr:colOff>
      <xdr:row>77</xdr:row>
      <xdr:rowOff>40793</xdr:rowOff>
    </xdr:to>
    <xdr:cxnSp macro="">
      <xdr:nvCxnSpPr>
        <xdr:cNvPr id="869" name="直線コネクタ 868"/>
        <xdr:cNvCxnSpPr/>
      </xdr:nvCxnSpPr>
      <xdr:spPr>
        <a:xfrm flipV="1">
          <a:off x="19545300" y="13238442"/>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117246</xdr:rowOff>
    </xdr:from>
    <xdr:to>
      <xdr:col>107</xdr:col>
      <xdr:colOff>101600</xdr:colOff>
      <xdr:row>76</xdr:row>
      <xdr:rowOff>47396</xdr:rowOff>
    </xdr:to>
    <xdr:sp macro="" textlink="">
      <xdr:nvSpPr>
        <xdr:cNvPr id="870" name="フローチャート: 判断 869"/>
        <xdr:cNvSpPr/>
      </xdr:nvSpPr>
      <xdr:spPr>
        <a:xfrm>
          <a:off x="20383500" y="129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63923</xdr:rowOff>
    </xdr:from>
    <xdr:ext cx="534377" cy="259045"/>
    <xdr:sp macro="" textlink="">
      <xdr:nvSpPr>
        <xdr:cNvPr id="871" name="テキスト ボックス 870"/>
        <xdr:cNvSpPr txBox="1"/>
      </xdr:nvSpPr>
      <xdr:spPr>
        <a:xfrm>
          <a:off x="20167111" y="1275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40793</xdr:rowOff>
    </xdr:from>
    <xdr:to>
      <xdr:col>102</xdr:col>
      <xdr:colOff>114300</xdr:colOff>
      <xdr:row>77</xdr:row>
      <xdr:rowOff>59232</xdr:rowOff>
    </xdr:to>
    <xdr:cxnSp macro="">
      <xdr:nvCxnSpPr>
        <xdr:cNvPr id="872" name="直線コネクタ 871"/>
        <xdr:cNvCxnSpPr/>
      </xdr:nvCxnSpPr>
      <xdr:spPr>
        <a:xfrm flipV="1">
          <a:off x="18656300" y="13242443"/>
          <a:ext cx="889000" cy="1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127381</xdr:rowOff>
    </xdr:from>
    <xdr:to>
      <xdr:col>102</xdr:col>
      <xdr:colOff>165100</xdr:colOff>
      <xdr:row>76</xdr:row>
      <xdr:rowOff>57531</xdr:rowOff>
    </xdr:to>
    <xdr:sp macro="" textlink="">
      <xdr:nvSpPr>
        <xdr:cNvPr id="873" name="フローチャート: 判断 872"/>
        <xdr:cNvSpPr/>
      </xdr:nvSpPr>
      <xdr:spPr>
        <a:xfrm>
          <a:off x="19494500" y="1298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74058</xdr:rowOff>
    </xdr:from>
    <xdr:ext cx="534377" cy="259045"/>
    <xdr:sp macro="" textlink="">
      <xdr:nvSpPr>
        <xdr:cNvPr id="874" name="テキスト ボックス 873"/>
        <xdr:cNvSpPr txBox="1"/>
      </xdr:nvSpPr>
      <xdr:spPr>
        <a:xfrm>
          <a:off x="19278111" y="1276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21234</xdr:rowOff>
    </xdr:from>
    <xdr:to>
      <xdr:col>98</xdr:col>
      <xdr:colOff>38100</xdr:colOff>
      <xdr:row>75</xdr:row>
      <xdr:rowOff>122834</xdr:rowOff>
    </xdr:to>
    <xdr:sp macro="" textlink="">
      <xdr:nvSpPr>
        <xdr:cNvPr id="875" name="フローチャート: 判断 874"/>
        <xdr:cNvSpPr/>
      </xdr:nvSpPr>
      <xdr:spPr>
        <a:xfrm>
          <a:off x="18605500" y="1287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139361</xdr:rowOff>
    </xdr:from>
    <xdr:ext cx="534377" cy="259045"/>
    <xdr:sp macro="" textlink="">
      <xdr:nvSpPr>
        <xdr:cNvPr id="876" name="テキスト ボックス 875"/>
        <xdr:cNvSpPr txBox="1"/>
      </xdr:nvSpPr>
      <xdr:spPr>
        <a:xfrm>
          <a:off x="18389111" y="1265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114122</xdr:rowOff>
    </xdr:from>
    <xdr:to>
      <xdr:col>116</xdr:col>
      <xdr:colOff>114300</xdr:colOff>
      <xdr:row>77</xdr:row>
      <xdr:rowOff>44272</xdr:rowOff>
    </xdr:to>
    <xdr:sp macro="" textlink="">
      <xdr:nvSpPr>
        <xdr:cNvPr id="882" name="楕円 881"/>
        <xdr:cNvSpPr/>
      </xdr:nvSpPr>
      <xdr:spPr>
        <a:xfrm>
          <a:off x="22110700" y="1314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92549</xdr:rowOff>
    </xdr:from>
    <xdr:ext cx="534377" cy="259045"/>
    <xdr:sp macro="" textlink="">
      <xdr:nvSpPr>
        <xdr:cNvPr id="883" name="繰出金該当値テキスト"/>
        <xdr:cNvSpPr txBox="1"/>
      </xdr:nvSpPr>
      <xdr:spPr>
        <a:xfrm>
          <a:off x="22212300" y="1312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131535</xdr:rowOff>
    </xdr:from>
    <xdr:to>
      <xdr:col>112</xdr:col>
      <xdr:colOff>38100</xdr:colOff>
      <xdr:row>77</xdr:row>
      <xdr:rowOff>61685</xdr:rowOff>
    </xdr:to>
    <xdr:sp macro="" textlink="">
      <xdr:nvSpPr>
        <xdr:cNvPr id="884" name="楕円 883"/>
        <xdr:cNvSpPr/>
      </xdr:nvSpPr>
      <xdr:spPr>
        <a:xfrm>
          <a:off x="21272500" y="1316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52812</xdr:rowOff>
    </xdr:from>
    <xdr:ext cx="534377" cy="259045"/>
    <xdr:sp macro="" textlink="">
      <xdr:nvSpPr>
        <xdr:cNvPr id="885" name="テキスト ボックス 884"/>
        <xdr:cNvSpPr txBox="1"/>
      </xdr:nvSpPr>
      <xdr:spPr>
        <a:xfrm>
          <a:off x="21056111" y="1325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157442</xdr:rowOff>
    </xdr:from>
    <xdr:to>
      <xdr:col>107</xdr:col>
      <xdr:colOff>101600</xdr:colOff>
      <xdr:row>77</xdr:row>
      <xdr:rowOff>87592</xdr:rowOff>
    </xdr:to>
    <xdr:sp macro="" textlink="">
      <xdr:nvSpPr>
        <xdr:cNvPr id="886" name="楕円 885"/>
        <xdr:cNvSpPr/>
      </xdr:nvSpPr>
      <xdr:spPr>
        <a:xfrm>
          <a:off x="20383500" y="1318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78719</xdr:rowOff>
    </xdr:from>
    <xdr:ext cx="534377" cy="259045"/>
    <xdr:sp macro="" textlink="">
      <xdr:nvSpPr>
        <xdr:cNvPr id="887" name="テキスト ボックス 886"/>
        <xdr:cNvSpPr txBox="1"/>
      </xdr:nvSpPr>
      <xdr:spPr>
        <a:xfrm>
          <a:off x="20167111" y="1328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161443</xdr:rowOff>
    </xdr:from>
    <xdr:to>
      <xdr:col>102</xdr:col>
      <xdr:colOff>165100</xdr:colOff>
      <xdr:row>77</xdr:row>
      <xdr:rowOff>91593</xdr:rowOff>
    </xdr:to>
    <xdr:sp macro="" textlink="">
      <xdr:nvSpPr>
        <xdr:cNvPr id="888" name="楕円 887"/>
        <xdr:cNvSpPr/>
      </xdr:nvSpPr>
      <xdr:spPr>
        <a:xfrm>
          <a:off x="19494500" y="1319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82720</xdr:rowOff>
    </xdr:from>
    <xdr:ext cx="534377" cy="259045"/>
    <xdr:sp macro="" textlink="">
      <xdr:nvSpPr>
        <xdr:cNvPr id="889" name="テキスト ボックス 888"/>
        <xdr:cNvSpPr txBox="1"/>
      </xdr:nvSpPr>
      <xdr:spPr>
        <a:xfrm>
          <a:off x="19278111" y="1328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8432</xdr:rowOff>
    </xdr:from>
    <xdr:to>
      <xdr:col>98</xdr:col>
      <xdr:colOff>38100</xdr:colOff>
      <xdr:row>77</xdr:row>
      <xdr:rowOff>110032</xdr:rowOff>
    </xdr:to>
    <xdr:sp macro="" textlink="">
      <xdr:nvSpPr>
        <xdr:cNvPr id="890" name="楕円 889"/>
        <xdr:cNvSpPr/>
      </xdr:nvSpPr>
      <xdr:spPr>
        <a:xfrm>
          <a:off x="18605500" y="1321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101159</xdr:rowOff>
    </xdr:from>
    <xdr:ext cx="534377" cy="259045"/>
    <xdr:sp macro="" textlink="">
      <xdr:nvSpPr>
        <xdr:cNvPr id="891" name="テキスト ボックス 890"/>
        <xdr:cNvSpPr txBox="1"/>
      </xdr:nvSpPr>
      <xdr:spPr>
        <a:xfrm>
          <a:off x="18389111" y="1330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市町村の合併を行い類似団体で最も広い市域を有するため、普通建設事業費、維持補修費及び災害復旧事業費は類似団体と比較して一人当たりコストが高い状況となっている。</a:t>
          </a: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70,651</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18,159</a:t>
          </a:r>
          <a:r>
            <a:rPr kumimoji="1" lang="ja-JP" altLang="en-US" sz="1300">
              <a:latin typeface="ＭＳ Ｐゴシック" panose="020B0600070205080204" pitchFamily="50" charset="-128"/>
              <a:ea typeface="ＭＳ Ｐゴシック" panose="020B0600070205080204" pitchFamily="50" charset="-128"/>
            </a:rPr>
            <a:t>円の増）となった。これは、新清掃工場整備事業</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億円の増及び企業立地促進助成事業</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億円の増などにより、前年度比</a:t>
          </a:r>
          <a:r>
            <a:rPr kumimoji="1" lang="en-US" altLang="ja-JP" sz="1300">
              <a:latin typeface="ＭＳ Ｐゴシック" panose="020B0600070205080204" pitchFamily="50" charset="-128"/>
              <a:ea typeface="ＭＳ Ｐゴシック" panose="020B0600070205080204" pitchFamily="50" charset="-128"/>
            </a:rPr>
            <a:t>145</a:t>
          </a:r>
          <a:r>
            <a:rPr kumimoji="1" lang="ja-JP" altLang="en-US" sz="1300">
              <a:latin typeface="ＭＳ Ｐゴシック" panose="020B0600070205080204" pitchFamily="50" charset="-128"/>
              <a:ea typeface="ＭＳ Ｐゴシック" panose="020B0600070205080204" pitchFamily="50" charset="-128"/>
            </a:rPr>
            <a:t>億円の増となったことなどによるものである。</a:t>
          </a: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88,933</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4,869</a:t>
          </a:r>
          <a:r>
            <a:rPr kumimoji="1" lang="ja-JP" altLang="en-US" sz="1300">
              <a:latin typeface="ＭＳ Ｐゴシック" panose="020B0600070205080204" pitchFamily="50" charset="-128"/>
              <a:ea typeface="ＭＳ Ｐゴシック" panose="020B0600070205080204" pitchFamily="50" charset="-128"/>
            </a:rPr>
            <a:t>円の増）となっており、類似団体内では最もコストが低い。前年度比コスト増の要因として、幼児教育・保育無償化事業</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億円の皆増、私立保育所などの創設による特定教育・保育施設運営経費</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億円の増、障害者介護給付等事業</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億円の増などにより、前年度比</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億円の増となったことが挙げられる。</a:t>
          </a:r>
        </a:p>
        <a:p>
          <a:r>
            <a:rPr kumimoji="1" lang="ja-JP" altLang="en-US" sz="1300">
              <a:latin typeface="ＭＳ Ｐゴシック" panose="020B0600070205080204" pitchFamily="50" charset="-128"/>
              <a:ea typeface="ＭＳ Ｐゴシック" panose="020B0600070205080204" pitchFamily="50" charset="-128"/>
            </a:rPr>
            <a:t>維持補修費は住民一人当たり</a:t>
          </a:r>
          <a:r>
            <a:rPr kumimoji="1" lang="en-US" altLang="ja-JP" sz="1300">
              <a:latin typeface="ＭＳ Ｐゴシック" panose="020B0600070205080204" pitchFamily="50" charset="-128"/>
              <a:ea typeface="ＭＳ Ｐゴシック" panose="020B0600070205080204" pitchFamily="50" charset="-128"/>
            </a:rPr>
            <a:t>8,745</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487</a:t>
          </a:r>
          <a:r>
            <a:rPr kumimoji="1" lang="ja-JP" altLang="en-US" sz="1300">
              <a:latin typeface="ＭＳ Ｐゴシック" panose="020B0600070205080204" pitchFamily="50" charset="-128"/>
              <a:ea typeface="ＭＳ Ｐゴシック" panose="020B0600070205080204" pitchFamily="50" charset="-128"/>
            </a:rPr>
            <a:t>円の減）となった。これは、道路維持修繕事業における舗装修繕等工事の減などにより、前年度比</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億円の減となったことによるものである。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静岡県浜松市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802,527
776,887
1,558.06
359,322,126
349,574,500
5,939,259
213,100,289
255,172,769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17236</xdr:rowOff>
    </xdr:from>
    <xdr:to>
      <xdr:col>24</xdr:col>
      <xdr:colOff>62865</xdr:colOff>
      <xdr:row>39</xdr:row>
      <xdr:rowOff>95613</xdr:rowOff>
    </xdr:to>
    <xdr:cxnSp macro="">
      <xdr:nvCxnSpPr>
        <xdr:cNvPr id="58" name="直線コネクタ 57"/>
        <xdr:cNvCxnSpPr/>
      </xdr:nvCxnSpPr>
      <xdr:spPr>
        <a:xfrm flipV="1">
          <a:off x="4633595" y="5332186"/>
          <a:ext cx="127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99440</xdr:rowOff>
    </xdr:from>
    <xdr:ext cx="378565" cy="259045"/>
    <xdr:sp macro="" textlink="">
      <xdr:nvSpPr>
        <xdr:cNvPr id="59" name="議会費最小値テキスト"/>
        <xdr:cNvSpPr txBox="1"/>
      </xdr:nvSpPr>
      <xdr:spPr>
        <a:xfrm>
          <a:off x="4686300" y="6785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95613</xdr:rowOff>
    </xdr:from>
    <xdr:to>
      <xdr:col>24</xdr:col>
      <xdr:colOff>152400</xdr:colOff>
      <xdr:row>39</xdr:row>
      <xdr:rowOff>95613</xdr:rowOff>
    </xdr:to>
    <xdr:cxnSp macro="">
      <xdr:nvCxnSpPr>
        <xdr:cNvPr id="60" name="直線コネクタ 59"/>
        <xdr:cNvCxnSpPr/>
      </xdr:nvCxnSpPr>
      <xdr:spPr>
        <a:xfrm>
          <a:off x="4546600" y="67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135363</xdr:rowOff>
    </xdr:from>
    <xdr:ext cx="469744" cy="259045"/>
    <xdr:sp macro="" textlink="">
      <xdr:nvSpPr>
        <xdr:cNvPr id="61" name="議会費最大値テキスト"/>
        <xdr:cNvSpPr txBox="1"/>
      </xdr:nvSpPr>
      <xdr:spPr>
        <a:xfrm>
          <a:off x="4686300" y="510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17236</xdr:rowOff>
    </xdr:from>
    <xdr:to>
      <xdr:col>24</xdr:col>
      <xdr:colOff>152400</xdr:colOff>
      <xdr:row>31</xdr:row>
      <xdr:rowOff>17236</xdr:rowOff>
    </xdr:to>
    <xdr:cxnSp macro="">
      <xdr:nvCxnSpPr>
        <xdr:cNvPr id="62" name="直線コネクタ 61"/>
        <xdr:cNvCxnSpPr/>
      </xdr:nvCxnSpPr>
      <xdr:spPr>
        <a:xfrm>
          <a:off x="4546600" y="533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87449</xdr:rowOff>
    </xdr:from>
    <xdr:to>
      <xdr:col>24</xdr:col>
      <xdr:colOff>63500</xdr:colOff>
      <xdr:row>36</xdr:row>
      <xdr:rowOff>92347</xdr:rowOff>
    </xdr:to>
    <xdr:cxnSp macro="">
      <xdr:nvCxnSpPr>
        <xdr:cNvPr id="63" name="直線コネクタ 62"/>
        <xdr:cNvCxnSpPr/>
      </xdr:nvCxnSpPr>
      <xdr:spPr>
        <a:xfrm flipV="1">
          <a:off x="3797300" y="6259649"/>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13805</xdr:rowOff>
    </xdr:from>
    <xdr:ext cx="469744" cy="259045"/>
    <xdr:sp macro="" textlink="">
      <xdr:nvSpPr>
        <xdr:cNvPr id="64" name="議会費平均値テキスト"/>
        <xdr:cNvSpPr txBox="1"/>
      </xdr:nvSpPr>
      <xdr:spPr>
        <a:xfrm>
          <a:off x="4686300" y="6014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162378</xdr:rowOff>
    </xdr:from>
    <xdr:to>
      <xdr:col>24</xdr:col>
      <xdr:colOff>114300</xdr:colOff>
      <xdr:row>36</xdr:row>
      <xdr:rowOff>92528</xdr:rowOff>
    </xdr:to>
    <xdr:sp macro="" textlink="">
      <xdr:nvSpPr>
        <xdr:cNvPr id="65" name="フローチャート: 判断 64"/>
        <xdr:cNvSpPr/>
      </xdr:nvSpPr>
      <xdr:spPr>
        <a:xfrm>
          <a:off x="45847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33564</xdr:rowOff>
    </xdr:from>
    <xdr:to>
      <xdr:col>19</xdr:col>
      <xdr:colOff>177800</xdr:colOff>
      <xdr:row>36</xdr:row>
      <xdr:rowOff>92347</xdr:rowOff>
    </xdr:to>
    <xdr:cxnSp macro="">
      <xdr:nvCxnSpPr>
        <xdr:cNvPr id="66" name="直線コネクタ 65"/>
        <xdr:cNvCxnSpPr/>
      </xdr:nvCxnSpPr>
      <xdr:spPr>
        <a:xfrm>
          <a:off x="2908300" y="620576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141151</xdr:rowOff>
    </xdr:from>
    <xdr:to>
      <xdr:col>20</xdr:col>
      <xdr:colOff>38100</xdr:colOff>
      <xdr:row>36</xdr:row>
      <xdr:rowOff>71301</xdr:rowOff>
    </xdr:to>
    <xdr:sp macro="" textlink="">
      <xdr:nvSpPr>
        <xdr:cNvPr id="67" name="フローチャート: 判断 66"/>
        <xdr:cNvSpPr/>
      </xdr:nvSpPr>
      <xdr:spPr>
        <a:xfrm>
          <a:off x="3746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87828</xdr:rowOff>
    </xdr:from>
    <xdr:ext cx="469744" cy="259045"/>
    <xdr:sp macro="" textlink="">
      <xdr:nvSpPr>
        <xdr:cNvPr id="68" name="テキスト ボックス 67"/>
        <xdr:cNvSpPr txBox="1"/>
      </xdr:nvSpPr>
      <xdr:spPr>
        <a:xfrm>
          <a:off x="3562428" y="591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27033</xdr:rowOff>
    </xdr:from>
    <xdr:to>
      <xdr:col>15</xdr:col>
      <xdr:colOff>50800</xdr:colOff>
      <xdr:row>36</xdr:row>
      <xdr:rowOff>33564</xdr:rowOff>
    </xdr:to>
    <xdr:cxnSp macro="">
      <xdr:nvCxnSpPr>
        <xdr:cNvPr id="69" name="直線コネクタ 68"/>
        <xdr:cNvCxnSpPr/>
      </xdr:nvCxnSpPr>
      <xdr:spPr>
        <a:xfrm>
          <a:off x="2019300" y="619923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128089</xdr:rowOff>
    </xdr:from>
    <xdr:to>
      <xdr:col>15</xdr:col>
      <xdr:colOff>101600</xdr:colOff>
      <xdr:row>36</xdr:row>
      <xdr:rowOff>58239</xdr:rowOff>
    </xdr:to>
    <xdr:sp macro="" textlink="">
      <xdr:nvSpPr>
        <xdr:cNvPr id="70" name="フローチャート: 判断 69"/>
        <xdr:cNvSpPr/>
      </xdr:nvSpPr>
      <xdr:spPr>
        <a:xfrm>
          <a:off x="2857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74766</xdr:rowOff>
    </xdr:from>
    <xdr:ext cx="469744" cy="259045"/>
    <xdr:sp macro="" textlink="">
      <xdr:nvSpPr>
        <xdr:cNvPr id="71" name="テキスト ボックス 70"/>
        <xdr:cNvSpPr txBox="1"/>
      </xdr:nvSpPr>
      <xdr:spPr>
        <a:xfrm>
          <a:off x="2673428" y="590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89081</xdr:rowOff>
    </xdr:from>
    <xdr:to>
      <xdr:col>10</xdr:col>
      <xdr:colOff>114300</xdr:colOff>
      <xdr:row>36</xdr:row>
      <xdr:rowOff>27033</xdr:rowOff>
    </xdr:to>
    <xdr:cxnSp macro="">
      <xdr:nvCxnSpPr>
        <xdr:cNvPr id="72" name="直線コネクタ 71"/>
        <xdr:cNvCxnSpPr/>
      </xdr:nvCxnSpPr>
      <xdr:spPr>
        <a:xfrm>
          <a:off x="1130300" y="6089831"/>
          <a:ext cx="889000" cy="10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118292</xdr:rowOff>
    </xdr:from>
    <xdr:to>
      <xdr:col>10</xdr:col>
      <xdr:colOff>165100</xdr:colOff>
      <xdr:row>36</xdr:row>
      <xdr:rowOff>48442</xdr:rowOff>
    </xdr:to>
    <xdr:sp macro="" textlink="">
      <xdr:nvSpPr>
        <xdr:cNvPr id="73" name="フローチャート: 判断 72"/>
        <xdr:cNvSpPr/>
      </xdr:nvSpPr>
      <xdr:spPr>
        <a:xfrm>
          <a:off x="1968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64969</xdr:rowOff>
    </xdr:from>
    <xdr:ext cx="469744" cy="259045"/>
    <xdr:sp macro="" textlink="">
      <xdr:nvSpPr>
        <xdr:cNvPr id="74" name="テキスト ボックス 73"/>
        <xdr:cNvSpPr txBox="1"/>
      </xdr:nvSpPr>
      <xdr:spPr>
        <a:xfrm>
          <a:off x="1784428" y="589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39914</xdr:rowOff>
    </xdr:from>
    <xdr:to>
      <xdr:col>6</xdr:col>
      <xdr:colOff>38100</xdr:colOff>
      <xdr:row>35</xdr:row>
      <xdr:rowOff>141514</xdr:rowOff>
    </xdr:to>
    <xdr:sp macro="" textlink="">
      <xdr:nvSpPr>
        <xdr:cNvPr id="75" name="フローチャート: 判断 74"/>
        <xdr:cNvSpPr/>
      </xdr:nvSpPr>
      <xdr:spPr>
        <a:xfrm>
          <a:off x="1079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132641</xdr:rowOff>
    </xdr:from>
    <xdr:ext cx="469744" cy="259045"/>
    <xdr:sp macro="" textlink="">
      <xdr:nvSpPr>
        <xdr:cNvPr id="76" name="テキスト ボックス 75"/>
        <xdr:cNvSpPr txBox="1"/>
      </xdr:nvSpPr>
      <xdr:spPr>
        <a:xfrm>
          <a:off x="895428"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36649</xdr:rowOff>
    </xdr:from>
    <xdr:to>
      <xdr:col>24</xdr:col>
      <xdr:colOff>114300</xdr:colOff>
      <xdr:row>36</xdr:row>
      <xdr:rowOff>138249</xdr:rowOff>
    </xdr:to>
    <xdr:sp macro="" textlink="">
      <xdr:nvSpPr>
        <xdr:cNvPr id="82" name="楕円 81"/>
        <xdr:cNvSpPr/>
      </xdr:nvSpPr>
      <xdr:spPr>
        <a:xfrm>
          <a:off x="4584700" y="620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15076</xdr:rowOff>
    </xdr:from>
    <xdr:ext cx="469744" cy="259045"/>
    <xdr:sp macro="" textlink="">
      <xdr:nvSpPr>
        <xdr:cNvPr id="83" name="議会費該当値テキスト"/>
        <xdr:cNvSpPr txBox="1"/>
      </xdr:nvSpPr>
      <xdr:spPr>
        <a:xfrm>
          <a:off x="4686300" y="6187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41547</xdr:rowOff>
    </xdr:from>
    <xdr:to>
      <xdr:col>20</xdr:col>
      <xdr:colOff>38100</xdr:colOff>
      <xdr:row>36</xdr:row>
      <xdr:rowOff>143147</xdr:rowOff>
    </xdr:to>
    <xdr:sp macro="" textlink="">
      <xdr:nvSpPr>
        <xdr:cNvPr id="84" name="楕円 83"/>
        <xdr:cNvSpPr/>
      </xdr:nvSpPr>
      <xdr:spPr>
        <a:xfrm>
          <a:off x="3746500" y="621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134274</xdr:rowOff>
    </xdr:from>
    <xdr:ext cx="469744" cy="259045"/>
    <xdr:sp macro="" textlink="">
      <xdr:nvSpPr>
        <xdr:cNvPr id="85" name="テキスト ボックス 84"/>
        <xdr:cNvSpPr txBox="1"/>
      </xdr:nvSpPr>
      <xdr:spPr>
        <a:xfrm>
          <a:off x="3562428" y="630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154214</xdr:rowOff>
    </xdr:from>
    <xdr:to>
      <xdr:col>15</xdr:col>
      <xdr:colOff>101600</xdr:colOff>
      <xdr:row>36</xdr:row>
      <xdr:rowOff>84364</xdr:rowOff>
    </xdr:to>
    <xdr:sp macro="" textlink="">
      <xdr:nvSpPr>
        <xdr:cNvPr id="86" name="楕円 85"/>
        <xdr:cNvSpPr/>
      </xdr:nvSpPr>
      <xdr:spPr>
        <a:xfrm>
          <a:off x="2857500" y="615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75491</xdr:rowOff>
    </xdr:from>
    <xdr:ext cx="469744" cy="259045"/>
    <xdr:sp macro="" textlink="">
      <xdr:nvSpPr>
        <xdr:cNvPr id="87" name="テキスト ボックス 86"/>
        <xdr:cNvSpPr txBox="1"/>
      </xdr:nvSpPr>
      <xdr:spPr>
        <a:xfrm>
          <a:off x="2673428" y="624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147683</xdr:rowOff>
    </xdr:from>
    <xdr:to>
      <xdr:col>10</xdr:col>
      <xdr:colOff>165100</xdr:colOff>
      <xdr:row>36</xdr:row>
      <xdr:rowOff>77833</xdr:rowOff>
    </xdr:to>
    <xdr:sp macro="" textlink="">
      <xdr:nvSpPr>
        <xdr:cNvPr id="88" name="楕円 87"/>
        <xdr:cNvSpPr/>
      </xdr:nvSpPr>
      <xdr:spPr>
        <a:xfrm>
          <a:off x="1968500" y="614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68960</xdr:rowOff>
    </xdr:from>
    <xdr:ext cx="469744" cy="259045"/>
    <xdr:sp macro="" textlink="">
      <xdr:nvSpPr>
        <xdr:cNvPr id="89" name="テキスト ボックス 88"/>
        <xdr:cNvSpPr txBox="1"/>
      </xdr:nvSpPr>
      <xdr:spPr>
        <a:xfrm>
          <a:off x="1784428" y="6241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38281</xdr:rowOff>
    </xdr:from>
    <xdr:to>
      <xdr:col>6</xdr:col>
      <xdr:colOff>38100</xdr:colOff>
      <xdr:row>35</xdr:row>
      <xdr:rowOff>139881</xdr:rowOff>
    </xdr:to>
    <xdr:sp macro="" textlink="">
      <xdr:nvSpPr>
        <xdr:cNvPr id="90" name="楕円 89"/>
        <xdr:cNvSpPr/>
      </xdr:nvSpPr>
      <xdr:spPr>
        <a:xfrm>
          <a:off x="1079500" y="603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156408</xdr:rowOff>
    </xdr:from>
    <xdr:ext cx="469744" cy="259045"/>
    <xdr:sp macro="" textlink="">
      <xdr:nvSpPr>
        <xdr:cNvPr id="91" name="テキスト ボックス 90"/>
        <xdr:cNvSpPr txBox="1"/>
      </xdr:nvSpPr>
      <xdr:spPr>
        <a:xfrm>
          <a:off x="895428" y="581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25781</xdr:rowOff>
    </xdr:from>
    <xdr:to>
      <xdr:col>24</xdr:col>
      <xdr:colOff>62865</xdr:colOff>
      <xdr:row>58</xdr:row>
      <xdr:rowOff>84189</xdr:rowOff>
    </xdr:to>
    <xdr:cxnSp macro="">
      <xdr:nvCxnSpPr>
        <xdr:cNvPr id="116" name="直線コネクタ 115"/>
        <xdr:cNvCxnSpPr/>
      </xdr:nvCxnSpPr>
      <xdr:spPr>
        <a:xfrm flipV="1">
          <a:off x="4633595" y="8769731"/>
          <a:ext cx="1270" cy="125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88016</xdr:rowOff>
    </xdr:from>
    <xdr:ext cx="534377" cy="259045"/>
    <xdr:sp macro="" textlink="">
      <xdr:nvSpPr>
        <xdr:cNvPr id="117" name="総務費最小値テキスト"/>
        <xdr:cNvSpPr txBox="1"/>
      </xdr:nvSpPr>
      <xdr:spPr>
        <a:xfrm>
          <a:off x="4686300" y="1003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84189</xdr:rowOff>
    </xdr:from>
    <xdr:to>
      <xdr:col>24</xdr:col>
      <xdr:colOff>152400</xdr:colOff>
      <xdr:row>58</xdr:row>
      <xdr:rowOff>84189</xdr:rowOff>
    </xdr:to>
    <xdr:cxnSp macro="">
      <xdr:nvCxnSpPr>
        <xdr:cNvPr id="118" name="直線コネクタ 117"/>
        <xdr:cNvCxnSpPr/>
      </xdr:nvCxnSpPr>
      <xdr:spPr>
        <a:xfrm>
          <a:off x="4546600" y="10028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143908</xdr:rowOff>
    </xdr:from>
    <xdr:ext cx="534377" cy="259045"/>
    <xdr:sp macro="" textlink="">
      <xdr:nvSpPr>
        <xdr:cNvPr id="119" name="総務費最大値テキスト"/>
        <xdr:cNvSpPr txBox="1"/>
      </xdr:nvSpPr>
      <xdr:spPr>
        <a:xfrm>
          <a:off x="4686300" y="854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56,490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25781</xdr:rowOff>
    </xdr:from>
    <xdr:to>
      <xdr:col>24</xdr:col>
      <xdr:colOff>152400</xdr:colOff>
      <xdr:row>51</xdr:row>
      <xdr:rowOff>25781</xdr:rowOff>
    </xdr:to>
    <xdr:cxnSp macro="">
      <xdr:nvCxnSpPr>
        <xdr:cNvPr id="120" name="直線コネクタ 119"/>
        <xdr:cNvCxnSpPr/>
      </xdr:nvCxnSpPr>
      <xdr:spPr>
        <a:xfrm>
          <a:off x="4546600" y="8769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52946</xdr:rowOff>
    </xdr:from>
    <xdr:to>
      <xdr:col>24</xdr:col>
      <xdr:colOff>63500</xdr:colOff>
      <xdr:row>57</xdr:row>
      <xdr:rowOff>88684</xdr:rowOff>
    </xdr:to>
    <xdr:cxnSp macro="">
      <xdr:nvCxnSpPr>
        <xdr:cNvPr id="121" name="直線コネクタ 120"/>
        <xdr:cNvCxnSpPr/>
      </xdr:nvCxnSpPr>
      <xdr:spPr>
        <a:xfrm flipV="1">
          <a:off x="3797300" y="9825596"/>
          <a:ext cx="838200" cy="3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154944</xdr:rowOff>
    </xdr:from>
    <xdr:ext cx="534377" cy="259045"/>
    <xdr:sp macro="" textlink="">
      <xdr:nvSpPr>
        <xdr:cNvPr id="122" name="総務費平均値テキスト"/>
        <xdr:cNvSpPr txBox="1"/>
      </xdr:nvSpPr>
      <xdr:spPr>
        <a:xfrm>
          <a:off x="4686300" y="9413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132067</xdr:rowOff>
    </xdr:from>
    <xdr:to>
      <xdr:col>24</xdr:col>
      <xdr:colOff>114300</xdr:colOff>
      <xdr:row>56</xdr:row>
      <xdr:rowOff>62217</xdr:rowOff>
    </xdr:to>
    <xdr:sp macro="" textlink="">
      <xdr:nvSpPr>
        <xdr:cNvPr id="123" name="フローチャート: 判断 122"/>
        <xdr:cNvSpPr/>
      </xdr:nvSpPr>
      <xdr:spPr>
        <a:xfrm>
          <a:off x="4584700" y="956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33706</xdr:rowOff>
    </xdr:from>
    <xdr:to>
      <xdr:col>19</xdr:col>
      <xdr:colOff>177800</xdr:colOff>
      <xdr:row>57</xdr:row>
      <xdr:rowOff>88684</xdr:rowOff>
    </xdr:to>
    <xdr:cxnSp macro="">
      <xdr:nvCxnSpPr>
        <xdr:cNvPr id="124" name="直線コネクタ 123"/>
        <xdr:cNvCxnSpPr/>
      </xdr:nvCxnSpPr>
      <xdr:spPr>
        <a:xfrm>
          <a:off x="2908300" y="9806356"/>
          <a:ext cx="889000" cy="5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6223</xdr:rowOff>
    </xdr:from>
    <xdr:to>
      <xdr:col>20</xdr:col>
      <xdr:colOff>38100</xdr:colOff>
      <xdr:row>56</xdr:row>
      <xdr:rowOff>107823</xdr:rowOff>
    </xdr:to>
    <xdr:sp macro="" textlink="">
      <xdr:nvSpPr>
        <xdr:cNvPr id="125" name="フローチャート: 判断 124"/>
        <xdr:cNvSpPr/>
      </xdr:nvSpPr>
      <xdr:spPr>
        <a:xfrm>
          <a:off x="3746500" y="960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124350</xdr:rowOff>
    </xdr:from>
    <xdr:ext cx="534377" cy="259045"/>
    <xdr:sp macro="" textlink="">
      <xdr:nvSpPr>
        <xdr:cNvPr id="126" name="テキスト ボックス 125"/>
        <xdr:cNvSpPr txBox="1"/>
      </xdr:nvSpPr>
      <xdr:spPr>
        <a:xfrm>
          <a:off x="3530111" y="938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139129</xdr:rowOff>
    </xdr:from>
    <xdr:to>
      <xdr:col>15</xdr:col>
      <xdr:colOff>50800</xdr:colOff>
      <xdr:row>57</xdr:row>
      <xdr:rowOff>33706</xdr:rowOff>
    </xdr:to>
    <xdr:cxnSp macro="">
      <xdr:nvCxnSpPr>
        <xdr:cNvPr id="127" name="直線コネクタ 126"/>
        <xdr:cNvCxnSpPr/>
      </xdr:nvCxnSpPr>
      <xdr:spPr>
        <a:xfrm>
          <a:off x="2019300" y="9740329"/>
          <a:ext cx="889000" cy="6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80366</xdr:rowOff>
    </xdr:from>
    <xdr:to>
      <xdr:col>15</xdr:col>
      <xdr:colOff>101600</xdr:colOff>
      <xdr:row>57</xdr:row>
      <xdr:rowOff>10516</xdr:rowOff>
    </xdr:to>
    <xdr:sp macro="" textlink="">
      <xdr:nvSpPr>
        <xdr:cNvPr id="128" name="フローチャート: 判断 127"/>
        <xdr:cNvSpPr/>
      </xdr:nvSpPr>
      <xdr:spPr>
        <a:xfrm>
          <a:off x="2857500" y="968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27043</xdr:rowOff>
    </xdr:from>
    <xdr:ext cx="534377" cy="259045"/>
    <xdr:sp macro="" textlink="">
      <xdr:nvSpPr>
        <xdr:cNvPr id="129" name="テキスト ボックス 128"/>
        <xdr:cNvSpPr txBox="1"/>
      </xdr:nvSpPr>
      <xdr:spPr>
        <a:xfrm>
          <a:off x="2641111" y="945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87275</xdr:rowOff>
    </xdr:from>
    <xdr:to>
      <xdr:col>10</xdr:col>
      <xdr:colOff>114300</xdr:colOff>
      <xdr:row>56</xdr:row>
      <xdr:rowOff>139129</xdr:rowOff>
    </xdr:to>
    <xdr:cxnSp macro="">
      <xdr:nvCxnSpPr>
        <xdr:cNvPr id="130" name="直線コネクタ 129"/>
        <xdr:cNvCxnSpPr/>
      </xdr:nvCxnSpPr>
      <xdr:spPr>
        <a:xfrm>
          <a:off x="1130300" y="9688475"/>
          <a:ext cx="889000" cy="5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104254</xdr:rowOff>
    </xdr:from>
    <xdr:to>
      <xdr:col>10</xdr:col>
      <xdr:colOff>165100</xdr:colOff>
      <xdr:row>57</xdr:row>
      <xdr:rowOff>34404</xdr:rowOff>
    </xdr:to>
    <xdr:sp macro="" textlink="">
      <xdr:nvSpPr>
        <xdr:cNvPr id="131" name="フローチャート: 判断 130"/>
        <xdr:cNvSpPr/>
      </xdr:nvSpPr>
      <xdr:spPr>
        <a:xfrm>
          <a:off x="1968500" y="970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25531</xdr:rowOff>
    </xdr:from>
    <xdr:ext cx="534377" cy="259045"/>
    <xdr:sp macro="" textlink="">
      <xdr:nvSpPr>
        <xdr:cNvPr id="132" name="テキスト ボックス 131"/>
        <xdr:cNvSpPr txBox="1"/>
      </xdr:nvSpPr>
      <xdr:spPr>
        <a:xfrm>
          <a:off x="1752111" y="979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23406</xdr:rowOff>
    </xdr:from>
    <xdr:to>
      <xdr:col>6</xdr:col>
      <xdr:colOff>38100</xdr:colOff>
      <xdr:row>56</xdr:row>
      <xdr:rowOff>125006</xdr:rowOff>
    </xdr:to>
    <xdr:sp macro="" textlink="">
      <xdr:nvSpPr>
        <xdr:cNvPr id="133" name="フローチャート: 判断 132"/>
        <xdr:cNvSpPr/>
      </xdr:nvSpPr>
      <xdr:spPr>
        <a:xfrm>
          <a:off x="1079500" y="962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141533</xdr:rowOff>
    </xdr:from>
    <xdr:ext cx="534377" cy="259045"/>
    <xdr:sp macro="" textlink="">
      <xdr:nvSpPr>
        <xdr:cNvPr id="134" name="テキスト ボックス 133"/>
        <xdr:cNvSpPr txBox="1"/>
      </xdr:nvSpPr>
      <xdr:spPr>
        <a:xfrm>
          <a:off x="863111" y="939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2146</xdr:rowOff>
    </xdr:from>
    <xdr:to>
      <xdr:col>24</xdr:col>
      <xdr:colOff>114300</xdr:colOff>
      <xdr:row>57</xdr:row>
      <xdr:rowOff>103746</xdr:rowOff>
    </xdr:to>
    <xdr:sp macro="" textlink="">
      <xdr:nvSpPr>
        <xdr:cNvPr id="140" name="楕円 139"/>
        <xdr:cNvSpPr/>
      </xdr:nvSpPr>
      <xdr:spPr>
        <a:xfrm>
          <a:off x="4584700" y="977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152023</xdr:rowOff>
    </xdr:from>
    <xdr:ext cx="534377" cy="259045"/>
    <xdr:sp macro="" textlink="">
      <xdr:nvSpPr>
        <xdr:cNvPr id="141" name="総務費該当値テキスト"/>
        <xdr:cNvSpPr txBox="1"/>
      </xdr:nvSpPr>
      <xdr:spPr>
        <a:xfrm>
          <a:off x="4686300" y="97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37884</xdr:rowOff>
    </xdr:from>
    <xdr:to>
      <xdr:col>20</xdr:col>
      <xdr:colOff>38100</xdr:colOff>
      <xdr:row>57</xdr:row>
      <xdr:rowOff>139484</xdr:rowOff>
    </xdr:to>
    <xdr:sp macro="" textlink="">
      <xdr:nvSpPr>
        <xdr:cNvPr id="142" name="楕円 141"/>
        <xdr:cNvSpPr/>
      </xdr:nvSpPr>
      <xdr:spPr>
        <a:xfrm>
          <a:off x="3746500" y="981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130611</xdr:rowOff>
    </xdr:from>
    <xdr:ext cx="534377" cy="259045"/>
    <xdr:sp macro="" textlink="">
      <xdr:nvSpPr>
        <xdr:cNvPr id="143" name="テキスト ボックス 142"/>
        <xdr:cNvSpPr txBox="1"/>
      </xdr:nvSpPr>
      <xdr:spPr>
        <a:xfrm>
          <a:off x="3530111" y="990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154356</xdr:rowOff>
    </xdr:from>
    <xdr:to>
      <xdr:col>15</xdr:col>
      <xdr:colOff>101600</xdr:colOff>
      <xdr:row>57</xdr:row>
      <xdr:rowOff>84506</xdr:rowOff>
    </xdr:to>
    <xdr:sp macro="" textlink="">
      <xdr:nvSpPr>
        <xdr:cNvPr id="144" name="楕円 143"/>
        <xdr:cNvSpPr/>
      </xdr:nvSpPr>
      <xdr:spPr>
        <a:xfrm>
          <a:off x="2857500" y="975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75633</xdr:rowOff>
    </xdr:from>
    <xdr:ext cx="534377" cy="259045"/>
    <xdr:sp macro="" textlink="">
      <xdr:nvSpPr>
        <xdr:cNvPr id="145" name="テキスト ボックス 144"/>
        <xdr:cNvSpPr txBox="1"/>
      </xdr:nvSpPr>
      <xdr:spPr>
        <a:xfrm>
          <a:off x="2641111" y="984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88329</xdr:rowOff>
    </xdr:from>
    <xdr:to>
      <xdr:col>10</xdr:col>
      <xdr:colOff>165100</xdr:colOff>
      <xdr:row>57</xdr:row>
      <xdr:rowOff>18479</xdr:rowOff>
    </xdr:to>
    <xdr:sp macro="" textlink="">
      <xdr:nvSpPr>
        <xdr:cNvPr id="146" name="楕円 145"/>
        <xdr:cNvSpPr/>
      </xdr:nvSpPr>
      <xdr:spPr>
        <a:xfrm>
          <a:off x="1968500" y="968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35006</xdr:rowOff>
    </xdr:from>
    <xdr:ext cx="534377" cy="259045"/>
    <xdr:sp macro="" textlink="">
      <xdr:nvSpPr>
        <xdr:cNvPr id="147" name="テキスト ボックス 146"/>
        <xdr:cNvSpPr txBox="1"/>
      </xdr:nvSpPr>
      <xdr:spPr>
        <a:xfrm>
          <a:off x="1752111" y="946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36475</xdr:rowOff>
    </xdr:from>
    <xdr:to>
      <xdr:col>6</xdr:col>
      <xdr:colOff>38100</xdr:colOff>
      <xdr:row>56</xdr:row>
      <xdr:rowOff>138075</xdr:rowOff>
    </xdr:to>
    <xdr:sp macro="" textlink="">
      <xdr:nvSpPr>
        <xdr:cNvPr id="148" name="楕円 147"/>
        <xdr:cNvSpPr/>
      </xdr:nvSpPr>
      <xdr:spPr>
        <a:xfrm>
          <a:off x="1079500" y="963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129202</xdr:rowOff>
    </xdr:from>
    <xdr:ext cx="534377" cy="259045"/>
    <xdr:sp macro="" textlink="">
      <xdr:nvSpPr>
        <xdr:cNvPr id="149" name="テキスト ボックス 148"/>
        <xdr:cNvSpPr txBox="1"/>
      </xdr:nvSpPr>
      <xdr:spPr>
        <a:xfrm>
          <a:off x="863111" y="973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88844</xdr:rowOff>
    </xdr:from>
    <xdr:to>
      <xdr:col>24</xdr:col>
      <xdr:colOff>62865</xdr:colOff>
      <xdr:row>77</xdr:row>
      <xdr:rowOff>153614</xdr:rowOff>
    </xdr:to>
    <xdr:cxnSp macro="">
      <xdr:nvCxnSpPr>
        <xdr:cNvPr id="174" name="直線コネクタ 173"/>
        <xdr:cNvCxnSpPr/>
      </xdr:nvCxnSpPr>
      <xdr:spPr>
        <a:xfrm flipV="1">
          <a:off x="4633595" y="12261794"/>
          <a:ext cx="1270" cy="1093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157441</xdr:rowOff>
    </xdr:from>
    <xdr:ext cx="599010" cy="259045"/>
    <xdr:sp macro="" textlink="">
      <xdr:nvSpPr>
        <xdr:cNvPr id="175" name="民生費最小値テキスト"/>
        <xdr:cNvSpPr txBox="1"/>
      </xdr:nvSpPr>
      <xdr:spPr>
        <a:xfrm>
          <a:off x="4686300" y="13359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153614</xdr:rowOff>
    </xdr:from>
    <xdr:to>
      <xdr:col>24</xdr:col>
      <xdr:colOff>152400</xdr:colOff>
      <xdr:row>77</xdr:row>
      <xdr:rowOff>153614</xdr:rowOff>
    </xdr:to>
    <xdr:cxnSp macro="">
      <xdr:nvCxnSpPr>
        <xdr:cNvPr id="176" name="直線コネクタ 175"/>
        <xdr:cNvCxnSpPr/>
      </xdr:nvCxnSpPr>
      <xdr:spPr>
        <a:xfrm>
          <a:off x="4546600" y="1335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35521</xdr:rowOff>
    </xdr:from>
    <xdr:ext cx="599010" cy="259045"/>
    <xdr:sp macro="" textlink="">
      <xdr:nvSpPr>
        <xdr:cNvPr id="177" name="民生費最大値テキスト"/>
        <xdr:cNvSpPr txBox="1"/>
      </xdr:nvSpPr>
      <xdr:spPr>
        <a:xfrm>
          <a:off x="4686300" y="12037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88844</xdr:rowOff>
    </xdr:from>
    <xdr:to>
      <xdr:col>24</xdr:col>
      <xdr:colOff>152400</xdr:colOff>
      <xdr:row>71</xdr:row>
      <xdr:rowOff>88844</xdr:rowOff>
    </xdr:to>
    <xdr:cxnSp macro="">
      <xdr:nvCxnSpPr>
        <xdr:cNvPr id="178" name="直線コネクタ 177"/>
        <xdr:cNvCxnSpPr/>
      </xdr:nvCxnSpPr>
      <xdr:spPr>
        <a:xfrm>
          <a:off x="4546600" y="1226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153614</xdr:rowOff>
    </xdr:from>
    <xdr:to>
      <xdr:col>24</xdr:col>
      <xdr:colOff>63500</xdr:colOff>
      <xdr:row>78</xdr:row>
      <xdr:rowOff>25057</xdr:rowOff>
    </xdr:to>
    <xdr:cxnSp macro="">
      <xdr:nvCxnSpPr>
        <xdr:cNvPr id="179" name="直線コネクタ 178"/>
        <xdr:cNvCxnSpPr/>
      </xdr:nvCxnSpPr>
      <xdr:spPr>
        <a:xfrm flipV="1">
          <a:off x="3797300" y="13355264"/>
          <a:ext cx="838200" cy="4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166801</xdr:rowOff>
    </xdr:from>
    <xdr:ext cx="599010" cy="259045"/>
    <xdr:sp macro="" textlink="">
      <xdr:nvSpPr>
        <xdr:cNvPr id="180" name="民生費平均値テキスト"/>
        <xdr:cNvSpPr txBox="1"/>
      </xdr:nvSpPr>
      <xdr:spPr>
        <a:xfrm>
          <a:off x="4686300" y="126826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143924</xdr:rowOff>
    </xdr:from>
    <xdr:to>
      <xdr:col>24</xdr:col>
      <xdr:colOff>114300</xdr:colOff>
      <xdr:row>75</xdr:row>
      <xdr:rowOff>74074</xdr:rowOff>
    </xdr:to>
    <xdr:sp macro="" textlink="">
      <xdr:nvSpPr>
        <xdr:cNvPr id="181" name="フローチャート: 判断 180"/>
        <xdr:cNvSpPr/>
      </xdr:nvSpPr>
      <xdr:spPr>
        <a:xfrm>
          <a:off x="4584700" y="12831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15318</xdr:rowOff>
    </xdr:from>
    <xdr:to>
      <xdr:col>19</xdr:col>
      <xdr:colOff>177800</xdr:colOff>
      <xdr:row>78</xdr:row>
      <xdr:rowOff>25057</xdr:rowOff>
    </xdr:to>
    <xdr:cxnSp macro="">
      <xdr:nvCxnSpPr>
        <xdr:cNvPr id="182" name="直線コネクタ 181"/>
        <xdr:cNvCxnSpPr/>
      </xdr:nvCxnSpPr>
      <xdr:spPr>
        <a:xfrm>
          <a:off x="2908300" y="13388418"/>
          <a:ext cx="889000" cy="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17928</xdr:rowOff>
    </xdr:from>
    <xdr:to>
      <xdr:col>20</xdr:col>
      <xdr:colOff>38100</xdr:colOff>
      <xdr:row>75</xdr:row>
      <xdr:rowOff>119528</xdr:rowOff>
    </xdr:to>
    <xdr:sp macro="" textlink="">
      <xdr:nvSpPr>
        <xdr:cNvPr id="183" name="フローチャート: 判断 182"/>
        <xdr:cNvSpPr/>
      </xdr:nvSpPr>
      <xdr:spPr>
        <a:xfrm>
          <a:off x="3746500" y="1287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136055</xdr:rowOff>
    </xdr:from>
    <xdr:ext cx="599010" cy="259045"/>
    <xdr:sp macro="" textlink="">
      <xdr:nvSpPr>
        <xdr:cNvPr id="184" name="テキスト ボックス 183"/>
        <xdr:cNvSpPr txBox="1"/>
      </xdr:nvSpPr>
      <xdr:spPr>
        <a:xfrm>
          <a:off x="3497795" y="1265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15318</xdr:rowOff>
    </xdr:from>
    <xdr:to>
      <xdr:col>15</xdr:col>
      <xdr:colOff>50800</xdr:colOff>
      <xdr:row>78</xdr:row>
      <xdr:rowOff>19380</xdr:rowOff>
    </xdr:to>
    <xdr:cxnSp macro="">
      <xdr:nvCxnSpPr>
        <xdr:cNvPr id="185" name="直線コネクタ 184"/>
        <xdr:cNvCxnSpPr/>
      </xdr:nvCxnSpPr>
      <xdr:spPr>
        <a:xfrm flipV="1">
          <a:off x="2019300" y="13388418"/>
          <a:ext cx="889000" cy="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11069</xdr:rowOff>
    </xdr:from>
    <xdr:to>
      <xdr:col>15</xdr:col>
      <xdr:colOff>101600</xdr:colOff>
      <xdr:row>75</xdr:row>
      <xdr:rowOff>112669</xdr:rowOff>
    </xdr:to>
    <xdr:sp macro="" textlink="">
      <xdr:nvSpPr>
        <xdr:cNvPr id="186" name="フローチャート: 判断 185"/>
        <xdr:cNvSpPr/>
      </xdr:nvSpPr>
      <xdr:spPr>
        <a:xfrm>
          <a:off x="2857500" y="1286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129196</xdr:rowOff>
    </xdr:from>
    <xdr:ext cx="599010" cy="259045"/>
    <xdr:sp macro="" textlink="">
      <xdr:nvSpPr>
        <xdr:cNvPr id="187" name="テキスト ボックス 186"/>
        <xdr:cNvSpPr txBox="1"/>
      </xdr:nvSpPr>
      <xdr:spPr>
        <a:xfrm>
          <a:off x="2608795" y="1264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19380</xdr:rowOff>
    </xdr:from>
    <xdr:to>
      <xdr:col>10</xdr:col>
      <xdr:colOff>114300</xdr:colOff>
      <xdr:row>78</xdr:row>
      <xdr:rowOff>66503</xdr:rowOff>
    </xdr:to>
    <xdr:cxnSp macro="">
      <xdr:nvCxnSpPr>
        <xdr:cNvPr id="188" name="直線コネクタ 187"/>
        <xdr:cNvCxnSpPr/>
      </xdr:nvCxnSpPr>
      <xdr:spPr>
        <a:xfrm flipV="1">
          <a:off x="1130300" y="13392480"/>
          <a:ext cx="889000" cy="4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32817</xdr:rowOff>
    </xdr:from>
    <xdr:to>
      <xdr:col>10</xdr:col>
      <xdr:colOff>165100</xdr:colOff>
      <xdr:row>75</xdr:row>
      <xdr:rowOff>134417</xdr:rowOff>
    </xdr:to>
    <xdr:sp macro="" textlink="">
      <xdr:nvSpPr>
        <xdr:cNvPr id="189" name="フローチャート: 判断 188"/>
        <xdr:cNvSpPr/>
      </xdr:nvSpPr>
      <xdr:spPr>
        <a:xfrm>
          <a:off x="1968500" y="1289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150944</xdr:rowOff>
    </xdr:from>
    <xdr:ext cx="599010" cy="259045"/>
    <xdr:sp macro="" textlink="">
      <xdr:nvSpPr>
        <xdr:cNvPr id="190" name="テキスト ボックス 189"/>
        <xdr:cNvSpPr txBox="1"/>
      </xdr:nvSpPr>
      <xdr:spPr>
        <a:xfrm>
          <a:off x="1719795" y="1266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81768</xdr:rowOff>
    </xdr:from>
    <xdr:to>
      <xdr:col>6</xdr:col>
      <xdr:colOff>38100</xdr:colOff>
      <xdr:row>76</xdr:row>
      <xdr:rowOff>11919</xdr:rowOff>
    </xdr:to>
    <xdr:sp macro="" textlink="">
      <xdr:nvSpPr>
        <xdr:cNvPr id="191" name="フローチャート: 判断 190"/>
        <xdr:cNvSpPr/>
      </xdr:nvSpPr>
      <xdr:spPr>
        <a:xfrm>
          <a:off x="1079500" y="129405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28445</xdr:rowOff>
    </xdr:from>
    <xdr:ext cx="599010" cy="259045"/>
    <xdr:sp macro="" textlink="">
      <xdr:nvSpPr>
        <xdr:cNvPr id="192" name="テキスト ボックス 191"/>
        <xdr:cNvSpPr txBox="1"/>
      </xdr:nvSpPr>
      <xdr:spPr>
        <a:xfrm>
          <a:off x="830795" y="1271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102814</xdr:rowOff>
    </xdr:from>
    <xdr:to>
      <xdr:col>24</xdr:col>
      <xdr:colOff>114300</xdr:colOff>
      <xdr:row>78</xdr:row>
      <xdr:rowOff>32964</xdr:rowOff>
    </xdr:to>
    <xdr:sp macro="" textlink="">
      <xdr:nvSpPr>
        <xdr:cNvPr id="198" name="楕円 197"/>
        <xdr:cNvSpPr/>
      </xdr:nvSpPr>
      <xdr:spPr>
        <a:xfrm>
          <a:off x="4584700" y="1330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17741</xdr:rowOff>
    </xdr:from>
    <xdr:ext cx="599010" cy="259045"/>
    <xdr:sp macro="" textlink="">
      <xdr:nvSpPr>
        <xdr:cNvPr id="199" name="民生費該当値テキスト"/>
        <xdr:cNvSpPr txBox="1"/>
      </xdr:nvSpPr>
      <xdr:spPr>
        <a:xfrm>
          <a:off x="4686300" y="1321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145707</xdr:rowOff>
    </xdr:from>
    <xdr:to>
      <xdr:col>20</xdr:col>
      <xdr:colOff>38100</xdr:colOff>
      <xdr:row>78</xdr:row>
      <xdr:rowOff>75857</xdr:rowOff>
    </xdr:to>
    <xdr:sp macro="" textlink="">
      <xdr:nvSpPr>
        <xdr:cNvPr id="200" name="楕円 199"/>
        <xdr:cNvSpPr/>
      </xdr:nvSpPr>
      <xdr:spPr>
        <a:xfrm>
          <a:off x="3746500" y="1334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66984</xdr:rowOff>
    </xdr:from>
    <xdr:ext cx="599010" cy="259045"/>
    <xdr:sp macro="" textlink="">
      <xdr:nvSpPr>
        <xdr:cNvPr id="201" name="テキスト ボックス 200"/>
        <xdr:cNvSpPr txBox="1"/>
      </xdr:nvSpPr>
      <xdr:spPr>
        <a:xfrm>
          <a:off x="3497795" y="1344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135968</xdr:rowOff>
    </xdr:from>
    <xdr:to>
      <xdr:col>15</xdr:col>
      <xdr:colOff>101600</xdr:colOff>
      <xdr:row>78</xdr:row>
      <xdr:rowOff>66118</xdr:rowOff>
    </xdr:to>
    <xdr:sp macro="" textlink="">
      <xdr:nvSpPr>
        <xdr:cNvPr id="202" name="楕円 201"/>
        <xdr:cNvSpPr/>
      </xdr:nvSpPr>
      <xdr:spPr>
        <a:xfrm>
          <a:off x="2857500" y="1333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57245</xdr:rowOff>
    </xdr:from>
    <xdr:ext cx="599010" cy="259045"/>
    <xdr:sp macro="" textlink="">
      <xdr:nvSpPr>
        <xdr:cNvPr id="203" name="テキスト ボックス 202"/>
        <xdr:cNvSpPr txBox="1"/>
      </xdr:nvSpPr>
      <xdr:spPr>
        <a:xfrm>
          <a:off x="2608795" y="13430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140030</xdr:rowOff>
    </xdr:from>
    <xdr:to>
      <xdr:col>10</xdr:col>
      <xdr:colOff>165100</xdr:colOff>
      <xdr:row>78</xdr:row>
      <xdr:rowOff>70180</xdr:rowOff>
    </xdr:to>
    <xdr:sp macro="" textlink="">
      <xdr:nvSpPr>
        <xdr:cNvPr id="204" name="楕円 203"/>
        <xdr:cNvSpPr/>
      </xdr:nvSpPr>
      <xdr:spPr>
        <a:xfrm>
          <a:off x="1968500" y="133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61307</xdr:rowOff>
    </xdr:from>
    <xdr:ext cx="599010" cy="259045"/>
    <xdr:sp macro="" textlink="">
      <xdr:nvSpPr>
        <xdr:cNvPr id="205" name="テキスト ボックス 204"/>
        <xdr:cNvSpPr txBox="1"/>
      </xdr:nvSpPr>
      <xdr:spPr>
        <a:xfrm>
          <a:off x="1719795" y="13434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15703</xdr:rowOff>
    </xdr:from>
    <xdr:to>
      <xdr:col>6</xdr:col>
      <xdr:colOff>38100</xdr:colOff>
      <xdr:row>78</xdr:row>
      <xdr:rowOff>117303</xdr:rowOff>
    </xdr:to>
    <xdr:sp macro="" textlink="">
      <xdr:nvSpPr>
        <xdr:cNvPr id="206" name="楕円 205"/>
        <xdr:cNvSpPr/>
      </xdr:nvSpPr>
      <xdr:spPr>
        <a:xfrm>
          <a:off x="1079500" y="1338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108430</xdr:rowOff>
    </xdr:from>
    <xdr:ext cx="599010" cy="259045"/>
    <xdr:sp macro="" textlink="">
      <xdr:nvSpPr>
        <xdr:cNvPr id="207" name="テキスト ボックス 206"/>
        <xdr:cNvSpPr txBox="1"/>
      </xdr:nvSpPr>
      <xdr:spPr>
        <a:xfrm>
          <a:off x="830795" y="1348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8" name="テキスト ボックス 22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145338</xdr:rowOff>
    </xdr:from>
    <xdr:to>
      <xdr:col>24</xdr:col>
      <xdr:colOff>62865</xdr:colOff>
      <xdr:row>98</xdr:row>
      <xdr:rowOff>27687</xdr:rowOff>
    </xdr:to>
    <xdr:cxnSp macro="">
      <xdr:nvCxnSpPr>
        <xdr:cNvPr id="232" name="直線コネクタ 231"/>
        <xdr:cNvCxnSpPr/>
      </xdr:nvCxnSpPr>
      <xdr:spPr>
        <a:xfrm flipV="1">
          <a:off x="4633595" y="15575838"/>
          <a:ext cx="1270" cy="125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31514</xdr:rowOff>
    </xdr:from>
    <xdr:ext cx="534377" cy="259045"/>
    <xdr:sp macro="" textlink="">
      <xdr:nvSpPr>
        <xdr:cNvPr id="233" name="衛生費最小値テキスト"/>
        <xdr:cNvSpPr txBox="1"/>
      </xdr:nvSpPr>
      <xdr:spPr>
        <a:xfrm>
          <a:off x="4686300" y="1683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27687</xdr:rowOff>
    </xdr:from>
    <xdr:to>
      <xdr:col>24</xdr:col>
      <xdr:colOff>152400</xdr:colOff>
      <xdr:row>98</xdr:row>
      <xdr:rowOff>27687</xdr:rowOff>
    </xdr:to>
    <xdr:cxnSp macro="">
      <xdr:nvCxnSpPr>
        <xdr:cNvPr id="234" name="直線コネクタ 233"/>
        <xdr:cNvCxnSpPr/>
      </xdr:nvCxnSpPr>
      <xdr:spPr>
        <a:xfrm>
          <a:off x="4546600" y="1682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92015</xdr:rowOff>
    </xdr:from>
    <xdr:ext cx="534377" cy="259045"/>
    <xdr:sp macro="" textlink="">
      <xdr:nvSpPr>
        <xdr:cNvPr id="235" name="衛生費最大値テキスト"/>
        <xdr:cNvSpPr txBox="1"/>
      </xdr:nvSpPr>
      <xdr:spPr>
        <a:xfrm>
          <a:off x="4686300" y="1535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57,852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145338</xdr:rowOff>
    </xdr:from>
    <xdr:to>
      <xdr:col>24</xdr:col>
      <xdr:colOff>152400</xdr:colOff>
      <xdr:row>90</xdr:row>
      <xdr:rowOff>145338</xdr:rowOff>
    </xdr:to>
    <xdr:cxnSp macro="">
      <xdr:nvCxnSpPr>
        <xdr:cNvPr id="236" name="直線コネクタ 235"/>
        <xdr:cNvCxnSpPr/>
      </xdr:nvCxnSpPr>
      <xdr:spPr>
        <a:xfrm>
          <a:off x="4546600" y="1557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3874</xdr:rowOff>
    </xdr:from>
    <xdr:to>
      <xdr:col>24</xdr:col>
      <xdr:colOff>63500</xdr:colOff>
      <xdr:row>96</xdr:row>
      <xdr:rowOff>1815</xdr:rowOff>
    </xdr:to>
    <xdr:cxnSp macro="">
      <xdr:nvCxnSpPr>
        <xdr:cNvPr id="237" name="直線コネクタ 236"/>
        <xdr:cNvCxnSpPr/>
      </xdr:nvCxnSpPr>
      <xdr:spPr>
        <a:xfrm flipV="1">
          <a:off x="3797300" y="16291624"/>
          <a:ext cx="838200" cy="16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65231</xdr:rowOff>
    </xdr:from>
    <xdr:ext cx="534377" cy="259045"/>
    <xdr:sp macro="" textlink="">
      <xdr:nvSpPr>
        <xdr:cNvPr id="238" name="衛生費平均値テキスト"/>
        <xdr:cNvSpPr txBox="1"/>
      </xdr:nvSpPr>
      <xdr:spPr>
        <a:xfrm>
          <a:off x="4686300" y="16352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86804</xdr:rowOff>
    </xdr:from>
    <xdr:to>
      <xdr:col>24</xdr:col>
      <xdr:colOff>114300</xdr:colOff>
      <xdr:row>96</xdr:row>
      <xdr:rowOff>16954</xdr:rowOff>
    </xdr:to>
    <xdr:sp macro="" textlink="">
      <xdr:nvSpPr>
        <xdr:cNvPr id="239" name="フローチャート: 判断 238"/>
        <xdr:cNvSpPr/>
      </xdr:nvSpPr>
      <xdr:spPr>
        <a:xfrm>
          <a:off x="4584700" y="1637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1815</xdr:rowOff>
    </xdr:from>
    <xdr:to>
      <xdr:col>19</xdr:col>
      <xdr:colOff>177800</xdr:colOff>
      <xdr:row>96</xdr:row>
      <xdr:rowOff>74701</xdr:rowOff>
    </xdr:to>
    <xdr:cxnSp macro="">
      <xdr:nvCxnSpPr>
        <xdr:cNvPr id="240" name="直線コネクタ 239"/>
        <xdr:cNvCxnSpPr/>
      </xdr:nvCxnSpPr>
      <xdr:spPr>
        <a:xfrm flipV="1">
          <a:off x="2908300" y="16461015"/>
          <a:ext cx="889000" cy="7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122543</xdr:rowOff>
    </xdr:from>
    <xdr:to>
      <xdr:col>20</xdr:col>
      <xdr:colOff>38100</xdr:colOff>
      <xdr:row>96</xdr:row>
      <xdr:rowOff>52693</xdr:rowOff>
    </xdr:to>
    <xdr:sp macro="" textlink="">
      <xdr:nvSpPr>
        <xdr:cNvPr id="241" name="フローチャート: 判断 240"/>
        <xdr:cNvSpPr/>
      </xdr:nvSpPr>
      <xdr:spPr>
        <a:xfrm>
          <a:off x="3746500" y="1641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43820</xdr:rowOff>
    </xdr:from>
    <xdr:ext cx="534377" cy="259045"/>
    <xdr:sp macro="" textlink="">
      <xdr:nvSpPr>
        <xdr:cNvPr id="242" name="テキスト ボックス 241"/>
        <xdr:cNvSpPr txBox="1"/>
      </xdr:nvSpPr>
      <xdr:spPr>
        <a:xfrm>
          <a:off x="3530111" y="1650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74701</xdr:rowOff>
    </xdr:from>
    <xdr:to>
      <xdr:col>15</xdr:col>
      <xdr:colOff>50800</xdr:colOff>
      <xdr:row>97</xdr:row>
      <xdr:rowOff>22313</xdr:rowOff>
    </xdr:to>
    <xdr:cxnSp macro="">
      <xdr:nvCxnSpPr>
        <xdr:cNvPr id="243" name="直線コネクタ 242"/>
        <xdr:cNvCxnSpPr/>
      </xdr:nvCxnSpPr>
      <xdr:spPr>
        <a:xfrm flipV="1">
          <a:off x="2019300" y="16533901"/>
          <a:ext cx="889000" cy="11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160565</xdr:rowOff>
    </xdr:from>
    <xdr:to>
      <xdr:col>15</xdr:col>
      <xdr:colOff>101600</xdr:colOff>
      <xdr:row>96</xdr:row>
      <xdr:rowOff>90715</xdr:rowOff>
    </xdr:to>
    <xdr:sp macro="" textlink="">
      <xdr:nvSpPr>
        <xdr:cNvPr id="244" name="フローチャート: 判断 243"/>
        <xdr:cNvSpPr/>
      </xdr:nvSpPr>
      <xdr:spPr>
        <a:xfrm>
          <a:off x="2857500" y="1644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107242</xdr:rowOff>
    </xdr:from>
    <xdr:ext cx="534377" cy="259045"/>
    <xdr:sp macro="" textlink="">
      <xdr:nvSpPr>
        <xdr:cNvPr id="245" name="テキスト ボックス 244"/>
        <xdr:cNvSpPr txBox="1"/>
      </xdr:nvSpPr>
      <xdr:spPr>
        <a:xfrm>
          <a:off x="2641111" y="1622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22313</xdr:rowOff>
    </xdr:from>
    <xdr:to>
      <xdr:col>10</xdr:col>
      <xdr:colOff>114300</xdr:colOff>
      <xdr:row>97</xdr:row>
      <xdr:rowOff>123507</xdr:rowOff>
    </xdr:to>
    <xdr:cxnSp macro="">
      <xdr:nvCxnSpPr>
        <xdr:cNvPr id="246" name="直線コネクタ 245"/>
        <xdr:cNvCxnSpPr/>
      </xdr:nvCxnSpPr>
      <xdr:spPr>
        <a:xfrm flipV="1">
          <a:off x="1130300" y="16652963"/>
          <a:ext cx="889000" cy="10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22910</xdr:rowOff>
    </xdr:from>
    <xdr:to>
      <xdr:col>10</xdr:col>
      <xdr:colOff>165100</xdr:colOff>
      <xdr:row>96</xdr:row>
      <xdr:rowOff>124510</xdr:rowOff>
    </xdr:to>
    <xdr:sp macro="" textlink="">
      <xdr:nvSpPr>
        <xdr:cNvPr id="247" name="フローチャート: 判断 246"/>
        <xdr:cNvSpPr/>
      </xdr:nvSpPr>
      <xdr:spPr>
        <a:xfrm>
          <a:off x="19685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141037</xdr:rowOff>
    </xdr:from>
    <xdr:ext cx="534377" cy="259045"/>
    <xdr:sp macro="" textlink="">
      <xdr:nvSpPr>
        <xdr:cNvPr id="248" name="テキスト ボックス 247"/>
        <xdr:cNvSpPr txBox="1"/>
      </xdr:nvSpPr>
      <xdr:spPr>
        <a:xfrm>
          <a:off x="1752111" y="1625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28854</xdr:rowOff>
    </xdr:from>
    <xdr:to>
      <xdr:col>6</xdr:col>
      <xdr:colOff>38100</xdr:colOff>
      <xdr:row>96</xdr:row>
      <xdr:rowOff>130454</xdr:rowOff>
    </xdr:to>
    <xdr:sp macro="" textlink="">
      <xdr:nvSpPr>
        <xdr:cNvPr id="249" name="フローチャート: 判断 248"/>
        <xdr:cNvSpPr/>
      </xdr:nvSpPr>
      <xdr:spPr>
        <a:xfrm>
          <a:off x="10795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146981</xdr:rowOff>
    </xdr:from>
    <xdr:ext cx="534377" cy="259045"/>
    <xdr:sp macro="" textlink="">
      <xdr:nvSpPr>
        <xdr:cNvPr id="250" name="テキスト ボックス 249"/>
        <xdr:cNvSpPr txBox="1"/>
      </xdr:nvSpPr>
      <xdr:spPr>
        <a:xfrm>
          <a:off x="863111" y="162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124524</xdr:rowOff>
    </xdr:from>
    <xdr:to>
      <xdr:col>24</xdr:col>
      <xdr:colOff>114300</xdr:colOff>
      <xdr:row>95</xdr:row>
      <xdr:rowOff>54674</xdr:rowOff>
    </xdr:to>
    <xdr:sp macro="" textlink="">
      <xdr:nvSpPr>
        <xdr:cNvPr id="256" name="楕円 255"/>
        <xdr:cNvSpPr/>
      </xdr:nvSpPr>
      <xdr:spPr>
        <a:xfrm>
          <a:off x="4584700" y="162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147401</xdr:rowOff>
    </xdr:from>
    <xdr:ext cx="534377" cy="259045"/>
    <xdr:sp macro="" textlink="">
      <xdr:nvSpPr>
        <xdr:cNvPr id="257" name="衛生費該当値テキスト"/>
        <xdr:cNvSpPr txBox="1"/>
      </xdr:nvSpPr>
      <xdr:spPr>
        <a:xfrm>
          <a:off x="4686300" y="1609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122465</xdr:rowOff>
    </xdr:from>
    <xdr:to>
      <xdr:col>20</xdr:col>
      <xdr:colOff>38100</xdr:colOff>
      <xdr:row>96</xdr:row>
      <xdr:rowOff>52615</xdr:rowOff>
    </xdr:to>
    <xdr:sp macro="" textlink="">
      <xdr:nvSpPr>
        <xdr:cNvPr id="258" name="楕円 257"/>
        <xdr:cNvSpPr/>
      </xdr:nvSpPr>
      <xdr:spPr>
        <a:xfrm>
          <a:off x="3746500" y="1641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69142</xdr:rowOff>
    </xdr:from>
    <xdr:ext cx="534377" cy="259045"/>
    <xdr:sp macro="" textlink="">
      <xdr:nvSpPr>
        <xdr:cNvPr id="259" name="テキスト ボックス 258"/>
        <xdr:cNvSpPr txBox="1"/>
      </xdr:nvSpPr>
      <xdr:spPr>
        <a:xfrm>
          <a:off x="3530111" y="1618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23901</xdr:rowOff>
    </xdr:from>
    <xdr:to>
      <xdr:col>15</xdr:col>
      <xdr:colOff>101600</xdr:colOff>
      <xdr:row>96</xdr:row>
      <xdr:rowOff>125501</xdr:rowOff>
    </xdr:to>
    <xdr:sp macro="" textlink="">
      <xdr:nvSpPr>
        <xdr:cNvPr id="260" name="楕円 259"/>
        <xdr:cNvSpPr/>
      </xdr:nvSpPr>
      <xdr:spPr>
        <a:xfrm>
          <a:off x="2857500" y="1648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116628</xdr:rowOff>
    </xdr:from>
    <xdr:ext cx="534377" cy="259045"/>
    <xdr:sp macro="" textlink="">
      <xdr:nvSpPr>
        <xdr:cNvPr id="261" name="テキスト ボックス 260"/>
        <xdr:cNvSpPr txBox="1"/>
      </xdr:nvSpPr>
      <xdr:spPr>
        <a:xfrm>
          <a:off x="2641111" y="165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142963</xdr:rowOff>
    </xdr:from>
    <xdr:to>
      <xdr:col>10</xdr:col>
      <xdr:colOff>165100</xdr:colOff>
      <xdr:row>97</xdr:row>
      <xdr:rowOff>73113</xdr:rowOff>
    </xdr:to>
    <xdr:sp macro="" textlink="">
      <xdr:nvSpPr>
        <xdr:cNvPr id="262" name="楕円 261"/>
        <xdr:cNvSpPr/>
      </xdr:nvSpPr>
      <xdr:spPr>
        <a:xfrm>
          <a:off x="1968500" y="166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64240</xdr:rowOff>
    </xdr:from>
    <xdr:ext cx="534377" cy="259045"/>
    <xdr:sp macro="" textlink="">
      <xdr:nvSpPr>
        <xdr:cNvPr id="263" name="テキスト ボックス 262"/>
        <xdr:cNvSpPr txBox="1"/>
      </xdr:nvSpPr>
      <xdr:spPr>
        <a:xfrm>
          <a:off x="1752111" y="1669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72707</xdr:rowOff>
    </xdr:from>
    <xdr:to>
      <xdr:col>6</xdr:col>
      <xdr:colOff>38100</xdr:colOff>
      <xdr:row>98</xdr:row>
      <xdr:rowOff>2857</xdr:rowOff>
    </xdr:to>
    <xdr:sp macro="" textlink="">
      <xdr:nvSpPr>
        <xdr:cNvPr id="264" name="楕円 263"/>
        <xdr:cNvSpPr/>
      </xdr:nvSpPr>
      <xdr:spPr>
        <a:xfrm>
          <a:off x="1079500" y="1670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165434</xdr:rowOff>
    </xdr:from>
    <xdr:ext cx="534377" cy="259045"/>
    <xdr:sp macro="" textlink="">
      <xdr:nvSpPr>
        <xdr:cNvPr id="265" name="テキスト ボックス 264"/>
        <xdr:cNvSpPr txBox="1"/>
      </xdr:nvSpPr>
      <xdr:spPr>
        <a:xfrm>
          <a:off x="863111" y="1679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35</xdr:row>
      <xdr:rowOff>54627</xdr:rowOff>
    </xdr:from>
    <xdr:ext cx="377026" cy="259045"/>
    <xdr:sp macro="" textlink="">
      <xdr:nvSpPr>
        <xdr:cNvPr id="279" name="テキスト ボックス 278"/>
        <xdr:cNvSpPr txBox="1"/>
      </xdr:nvSpPr>
      <xdr:spPr>
        <a:xfrm>
          <a:off x="6226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40031</xdr:rowOff>
    </xdr:from>
    <xdr:to>
      <xdr:col>54</xdr:col>
      <xdr:colOff>189865</xdr:colOff>
      <xdr:row>38</xdr:row>
      <xdr:rowOff>105867</xdr:rowOff>
    </xdr:to>
    <xdr:cxnSp macro="">
      <xdr:nvCxnSpPr>
        <xdr:cNvPr id="287" name="直線コネクタ 286"/>
        <xdr:cNvCxnSpPr/>
      </xdr:nvCxnSpPr>
      <xdr:spPr>
        <a:xfrm flipV="1">
          <a:off x="10475595" y="5183531"/>
          <a:ext cx="127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109694</xdr:rowOff>
    </xdr:from>
    <xdr:ext cx="313932" cy="259045"/>
    <xdr:sp macro="" textlink="">
      <xdr:nvSpPr>
        <xdr:cNvPr id="288" name="労働費最小値テキスト"/>
        <xdr:cNvSpPr txBox="1"/>
      </xdr:nvSpPr>
      <xdr:spPr>
        <a:xfrm>
          <a:off x="10528300" y="66247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105867</xdr:rowOff>
    </xdr:from>
    <xdr:to>
      <xdr:col>55</xdr:col>
      <xdr:colOff>88900</xdr:colOff>
      <xdr:row>38</xdr:row>
      <xdr:rowOff>105867</xdr:rowOff>
    </xdr:to>
    <xdr:cxnSp macro="">
      <xdr:nvCxnSpPr>
        <xdr:cNvPr id="289" name="直線コネクタ 288"/>
        <xdr:cNvCxnSpPr/>
      </xdr:nvCxnSpPr>
      <xdr:spPr>
        <a:xfrm>
          <a:off x="10388600" y="662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158158</xdr:rowOff>
    </xdr:from>
    <xdr:ext cx="469744" cy="259045"/>
    <xdr:sp macro="" textlink="">
      <xdr:nvSpPr>
        <xdr:cNvPr id="290" name="労働費最大値テキスト"/>
        <xdr:cNvSpPr txBox="1"/>
      </xdr:nvSpPr>
      <xdr:spPr>
        <a:xfrm>
          <a:off x="10528300" y="4958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40031</xdr:rowOff>
    </xdr:from>
    <xdr:to>
      <xdr:col>55</xdr:col>
      <xdr:colOff>88900</xdr:colOff>
      <xdr:row>30</xdr:row>
      <xdr:rowOff>40031</xdr:rowOff>
    </xdr:to>
    <xdr:cxnSp macro="">
      <xdr:nvCxnSpPr>
        <xdr:cNvPr id="291" name="直線コネクタ 290"/>
        <xdr:cNvCxnSpPr/>
      </xdr:nvCxnSpPr>
      <xdr:spPr>
        <a:xfrm>
          <a:off x="10388600" y="5183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35458</xdr:rowOff>
    </xdr:from>
    <xdr:to>
      <xdr:col>55</xdr:col>
      <xdr:colOff>0</xdr:colOff>
      <xdr:row>36</xdr:row>
      <xdr:rowOff>63805</xdr:rowOff>
    </xdr:to>
    <xdr:cxnSp macro="">
      <xdr:nvCxnSpPr>
        <xdr:cNvPr id="292" name="直線コネクタ 291"/>
        <xdr:cNvCxnSpPr/>
      </xdr:nvCxnSpPr>
      <xdr:spPr>
        <a:xfrm>
          <a:off x="9639300" y="6207658"/>
          <a:ext cx="8382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88358</xdr:rowOff>
    </xdr:from>
    <xdr:ext cx="378565" cy="259045"/>
    <xdr:sp macro="" textlink="">
      <xdr:nvSpPr>
        <xdr:cNvPr id="293" name="労働費平均値テキスト"/>
        <xdr:cNvSpPr txBox="1"/>
      </xdr:nvSpPr>
      <xdr:spPr>
        <a:xfrm>
          <a:off x="10528300" y="62605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109931</xdr:rowOff>
    </xdr:from>
    <xdr:to>
      <xdr:col>55</xdr:col>
      <xdr:colOff>50800</xdr:colOff>
      <xdr:row>37</xdr:row>
      <xdr:rowOff>40081</xdr:rowOff>
    </xdr:to>
    <xdr:sp macro="" textlink="">
      <xdr:nvSpPr>
        <xdr:cNvPr id="294" name="フローチャート: 判断 293"/>
        <xdr:cNvSpPr/>
      </xdr:nvSpPr>
      <xdr:spPr>
        <a:xfrm>
          <a:off x="10426700" y="628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29972</xdr:rowOff>
    </xdr:from>
    <xdr:to>
      <xdr:col>50</xdr:col>
      <xdr:colOff>114300</xdr:colOff>
      <xdr:row>36</xdr:row>
      <xdr:rowOff>35458</xdr:rowOff>
    </xdr:to>
    <xdr:cxnSp macro="">
      <xdr:nvCxnSpPr>
        <xdr:cNvPr id="295" name="直線コネクタ 294"/>
        <xdr:cNvCxnSpPr/>
      </xdr:nvCxnSpPr>
      <xdr:spPr>
        <a:xfrm>
          <a:off x="8750300" y="6202172"/>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103531</xdr:rowOff>
    </xdr:from>
    <xdr:to>
      <xdr:col>50</xdr:col>
      <xdr:colOff>165100</xdr:colOff>
      <xdr:row>37</xdr:row>
      <xdr:rowOff>33681</xdr:rowOff>
    </xdr:to>
    <xdr:sp macro="" textlink="">
      <xdr:nvSpPr>
        <xdr:cNvPr id="296" name="フローチャート: 判断 295"/>
        <xdr:cNvSpPr/>
      </xdr:nvSpPr>
      <xdr:spPr>
        <a:xfrm>
          <a:off x="9588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24808</xdr:rowOff>
    </xdr:from>
    <xdr:ext cx="378565" cy="259045"/>
    <xdr:sp macro="" textlink="">
      <xdr:nvSpPr>
        <xdr:cNvPr id="297" name="テキスト ボックス 296"/>
        <xdr:cNvSpPr txBox="1"/>
      </xdr:nvSpPr>
      <xdr:spPr>
        <a:xfrm>
          <a:off x="9450017" y="6368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29972</xdr:rowOff>
    </xdr:from>
    <xdr:to>
      <xdr:col>45</xdr:col>
      <xdr:colOff>177800</xdr:colOff>
      <xdr:row>36</xdr:row>
      <xdr:rowOff>59233</xdr:rowOff>
    </xdr:to>
    <xdr:cxnSp macro="">
      <xdr:nvCxnSpPr>
        <xdr:cNvPr id="298" name="直線コネクタ 297"/>
        <xdr:cNvCxnSpPr/>
      </xdr:nvCxnSpPr>
      <xdr:spPr>
        <a:xfrm flipV="1">
          <a:off x="7861300" y="6202172"/>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66954</xdr:rowOff>
    </xdr:from>
    <xdr:to>
      <xdr:col>46</xdr:col>
      <xdr:colOff>38100</xdr:colOff>
      <xdr:row>36</xdr:row>
      <xdr:rowOff>168554</xdr:rowOff>
    </xdr:to>
    <xdr:sp macro="" textlink="">
      <xdr:nvSpPr>
        <xdr:cNvPr id="299" name="フローチャート: 判断 298"/>
        <xdr:cNvSpPr/>
      </xdr:nvSpPr>
      <xdr:spPr>
        <a:xfrm>
          <a:off x="8699500" y="62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159681</xdr:rowOff>
    </xdr:from>
    <xdr:ext cx="378565" cy="259045"/>
    <xdr:sp macro="" textlink="">
      <xdr:nvSpPr>
        <xdr:cNvPr id="300" name="テキスト ボックス 299"/>
        <xdr:cNvSpPr txBox="1"/>
      </xdr:nvSpPr>
      <xdr:spPr>
        <a:xfrm>
          <a:off x="8561017" y="6331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45517</xdr:rowOff>
    </xdr:from>
    <xdr:to>
      <xdr:col>41</xdr:col>
      <xdr:colOff>50800</xdr:colOff>
      <xdr:row>36</xdr:row>
      <xdr:rowOff>59233</xdr:rowOff>
    </xdr:to>
    <xdr:cxnSp macro="">
      <xdr:nvCxnSpPr>
        <xdr:cNvPr id="301" name="直線コネクタ 300"/>
        <xdr:cNvCxnSpPr/>
      </xdr:nvCxnSpPr>
      <xdr:spPr>
        <a:xfrm>
          <a:off x="6972300" y="6217717"/>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79756</xdr:rowOff>
    </xdr:from>
    <xdr:to>
      <xdr:col>41</xdr:col>
      <xdr:colOff>101600</xdr:colOff>
      <xdr:row>37</xdr:row>
      <xdr:rowOff>9906</xdr:rowOff>
    </xdr:to>
    <xdr:sp macro="" textlink="">
      <xdr:nvSpPr>
        <xdr:cNvPr id="302" name="フローチャート: 判断 301"/>
        <xdr:cNvSpPr/>
      </xdr:nvSpPr>
      <xdr:spPr>
        <a:xfrm>
          <a:off x="7810500" y="6251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1033</xdr:rowOff>
    </xdr:from>
    <xdr:ext cx="378565" cy="259045"/>
    <xdr:sp macro="" textlink="">
      <xdr:nvSpPr>
        <xdr:cNvPr id="303" name="テキスト ボックス 302"/>
        <xdr:cNvSpPr txBox="1"/>
      </xdr:nvSpPr>
      <xdr:spPr>
        <a:xfrm>
          <a:off x="7672017" y="63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125019</xdr:rowOff>
    </xdr:from>
    <xdr:to>
      <xdr:col>36</xdr:col>
      <xdr:colOff>165100</xdr:colOff>
      <xdr:row>36</xdr:row>
      <xdr:rowOff>55169</xdr:rowOff>
    </xdr:to>
    <xdr:sp macro="" textlink="">
      <xdr:nvSpPr>
        <xdr:cNvPr id="304" name="フローチャート: 判断 303"/>
        <xdr:cNvSpPr/>
      </xdr:nvSpPr>
      <xdr:spPr>
        <a:xfrm>
          <a:off x="6921500" y="612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71696</xdr:rowOff>
    </xdr:from>
    <xdr:ext cx="378565" cy="259045"/>
    <xdr:sp macro="" textlink="">
      <xdr:nvSpPr>
        <xdr:cNvPr id="305" name="テキスト ボックス 304"/>
        <xdr:cNvSpPr txBox="1"/>
      </xdr:nvSpPr>
      <xdr:spPr>
        <a:xfrm>
          <a:off x="6783017" y="5900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13005</xdr:rowOff>
    </xdr:from>
    <xdr:to>
      <xdr:col>55</xdr:col>
      <xdr:colOff>50800</xdr:colOff>
      <xdr:row>36</xdr:row>
      <xdr:rowOff>114605</xdr:rowOff>
    </xdr:to>
    <xdr:sp macro="" textlink="">
      <xdr:nvSpPr>
        <xdr:cNvPr id="311" name="楕円 310"/>
        <xdr:cNvSpPr/>
      </xdr:nvSpPr>
      <xdr:spPr>
        <a:xfrm>
          <a:off x="10426700" y="61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35882</xdr:rowOff>
    </xdr:from>
    <xdr:ext cx="378565" cy="259045"/>
    <xdr:sp macro="" textlink="">
      <xdr:nvSpPr>
        <xdr:cNvPr id="312" name="労働費該当値テキスト"/>
        <xdr:cNvSpPr txBox="1"/>
      </xdr:nvSpPr>
      <xdr:spPr>
        <a:xfrm>
          <a:off x="10528300" y="6036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156108</xdr:rowOff>
    </xdr:from>
    <xdr:to>
      <xdr:col>50</xdr:col>
      <xdr:colOff>165100</xdr:colOff>
      <xdr:row>36</xdr:row>
      <xdr:rowOff>86258</xdr:rowOff>
    </xdr:to>
    <xdr:sp macro="" textlink="">
      <xdr:nvSpPr>
        <xdr:cNvPr id="313" name="楕円 312"/>
        <xdr:cNvSpPr/>
      </xdr:nvSpPr>
      <xdr:spPr>
        <a:xfrm>
          <a:off x="9588500" y="615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102785</xdr:rowOff>
    </xdr:from>
    <xdr:ext cx="378565" cy="259045"/>
    <xdr:sp macro="" textlink="">
      <xdr:nvSpPr>
        <xdr:cNvPr id="314" name="テキスト ボックス 313"/>
        <xdr:cNvSpPr txBox="1"/>
      </xdr:nvSpPr>
      <xdr:spPr>
        <a:xfrm>
          <a:off x="9450017" y="5932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150622</xdr:rowOff>
    </xdr:from>
    <xdr:to>
      <xdr:col>46</xdr:col>
      <xdr:colOff>38100</xdr:colOff>
      <xdr:row>36</xdr:row>
      <xdr:rowOff>80772</xdr:rowOff>
    </xdr:to>
    <xdr:sp macro="" textlink="">
      <xdr:nvSpPr>
        <xdr:cNvPr id="315" name="楕円 314"/>
        <xdr:cNvSpPr/>
      </xdr:nvSpPr>
      <xdr:spPr>
        <a:xfrm>
          <a:off x="8699500" y="615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97299</xdr:rowOff>
    </xdr:from>
    <xdr:ext cx="378565" cy="259045"/>
    <xdr:sp macro="" textlink="">
      <xdr:nvSpPr>
        <xdr:cNvPr id="316" name="テキスト ボックス 315"/>
        <xdr:cNvSpPr txBox="1"/>
      </xdr:nvSpPr>
      <xdr:spPr>
        <a:xfrm>
          <a:off x="8561017" y="5926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8433</xdr:rowOff>
    </xdr:from>
    <xdr:to>
      <xdr:col>41</xdr:col>
      <xdr:colOff>101600</xdr:colOff>
      <xdr:row>36</xdr:row>
      <xdr:rowOff>110033</xdr:rowOff>
    </xdr:to>
    <xdr:sp macro="" textlink="">
      <xdr:nvSpPr>
        <xdr:cNvPr id="317" name="楕円 316"/>
        <xdr:cNvSpPr/>
      </xdr:nvSpPr>
      <xdr:spPr>
        <a:xfrm>
          <a:off x="7810500" y="618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126560</xdr:rowOff>
    </xdr:from>
    <xdr:ext cx="378565" cy="259045"/>
    <xdr:sp macro="" textlink="">
      <xdr:nvSpPr>
        <xdr:cNvPr id="318" name="テキスト ボックス 317"/>
        <xdr:cNvSpPr txBox="1"/>
      </xdr:nvSpPr>
      <xdr:spPr>
        <a:xfrm>
          <a:off x="7672017" y="5955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166167</xdr:rowOff>
    </xdr:from>
    <xdr:to>
      <xdr:col>36</xdr:col>
      <xdr:colOff>165100</xdr:colOff>
      <xdr:row>36</xdr:row>
      <xdr:rowOff>96317</xdr:rowOff>
    </xdr:to>
    <xdr:sp macro="" textlink="">
      <xdr:nvSpPr>
        <xdr:cNvPr id="319" name="楕円 318"/>
        <xdr:cNvSpPr/>
      </xdr:nvSpPr>
      <xdr:spPr>
        <a:xfrm>
          <a:off x="6921500" y="616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87444</xdr:rowOff>
    </xdr:from>
    <xdr:ext cx="378565" cy="259045"/>
    <xdr:sp macro="" textlink="">
      <xdr:nvSpPr>
        <xdr:cNvPr id="320" name="テキスト ボックス 319"/>
        <xdr:cNvSpPr txBox="1"/>
      </xdr:nvSpPr>
      <xdr:spPr>
        <a:xfrm>
          <a:off x="6783017" y="6259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4" name="テキスト ボックス 333"/>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6" name="テキスト ボックス 335"/>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38" name="テキスト ボックス 337"/>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15113</xdr:rowOff>
    </xdr:from>
    <xdr:to>
      <xdr:col>54</xdr:col>
      <xdr:colOff>189865</xdr:colOff>
      <xdr:row>59</xdr:row>
      <xdr:rowOff>39624</xdr:rowOff>
    </xdr:to>
    <xdr:cxnSp macro="">
      <xdr:nvCxnSpPr>
        <xdr:cNvPr id="344" name="直線コネクタ 343"/>
        <xdr:cNvCxnSpPr/>
      </xdr:nvCxnSpPr>
      <xdr:spPr>
        <a:xfrm flipV="1">
          <a:off x="10475595" y="8759063"/>
          <a:ext cx="1270" cy="1396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43451</xdr:rowOff>
    </xdr:from>
    <xdr:ext cx="313932" cy="259045"/>
    <xdr:sp macro="" textlink="">
      <xdr:nvSpPr>
        <xdr:cNvPr id="345" name="農林水産業費最小値テキスト"/>
        <xdr:cNvSpPr txBox="1"/>
      </xdr:nvSpPr>
      <xdr:spPr>
        <a:xfrm>
          <a:off x="10528300" y="101590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39624</xdr:rowOff>
    </xdr:from>
    <xdr:to>
      <xdr:col>55</xdr:col>
      <xdr:colOff>88900</xdr:colOff>
      <xdr:row>59</xdr:row>
      <xdr:rowOff>39624</xdr:rowOff>
    </xdr:to>
    <xdr:cxnSp macro="">
      <xdr:nvCxnSpPr>
        <xdr:cNvPr id="346" name="直線コネクタ 345"/>
        <xdr:cNvCxnSpPr/>
      </xdr:nvCxnSpPr>
      <xdr:spPr>
        <a:xfrm>
          <a:off x="10388600" y="10155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133240</xdr:rowOff>
    </xdr:from>
    <xdr:ext cx="534377" cy="259045"/>
    <xdr:sp macro="" textlink="">
      <xdr:nvSpPr>
        <xdr:cNvPr id="347" name="農林水産業費最大値テキスト"/>
        <xdr:cNvSpPr txBox="1"/>
      </xdr:nvSpPr>
      <xdr:spPr>
        <a:xfrm>
          <a:off x="10528300" y="853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15113</xdr:rowOff>
    </xdr:from>
    <xdr:to>
      <xdr:col>55</xdr:col>
      <xdr:colOff>88900</xdr:colOff>
      <xdr:row>51</xdr:row>
      <xdr:rowOff>15113</xdr:rowOff>
    </xdr:to>
    <xdr:cxnSp macro="">
      <xdr:nvCxnSpPr>
        <xdr:cNvPr id="348" name="直線コネクタ 347"/>
        <xdr:cNvCxnSpPr/>
      </xdr:nvCxnSpPr>
      <xdr:spPr>
        <a:xfrm>
          <a:off x="10388600" y="87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50038</xdr:rowOff>
    </xdr:from>
    <xdr:to>
      <xdr:col>55</xdr:col>
      <xdr:colOff>0</xdr:colOff>
      <xdr:row>54</xdr:row>
      <xdr:rowOff>88138</xdr:rowOff>
    </xdr:to>
    <xdr:cxnSp macro="">
      <xdr:nvCxnSpPr>
        <xdr:cNvPr id="349" name="直線コネクタ 348"/>
        <xdr:cNvCxnSpPr/>
      </xdr:nvCxnSpPr>
      <xdr:spPr>
        <a:xfrm flipV="1">
          <a:off x="9639300" y="9136888"/>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36974</xdr:rowOff>
    </xdr:from>
    <xdr:ext cx="469744" cy="259045"/>
    <xdr:sp macro="" textlink="">
      <xdr:nvSpPr>
        <xdr:cNvPr id="350" name="農林水産業費平均値テキスト"/>
        <xdr:cNvSpPr txBox="1"/>
      </xdr:nvSpPr>
      <xdr:spPr>
        <a:xfrm>
          <a:off x="10528300" y="98096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58547</xdr:rowOff>
    </xdr:from>
    <xdr:to>
      <xdr:col>55</xdr:col>
      <xdr:colOff>50800</xdr:colOff>
      <xdr:row>57</xdr:row>
      <xdr:rowOff>160147</xdr:rowOff>
    </xdr:to>
    <xdr:sp macro="" textlink="">
      <xdr:nvSpPr>
        <xdr:cNvPr id="351" name="フローチャート: 判断 350"/>
        <xdr:cNvSpPr/>
      </xdr:nvSpPr>
      <xdr:spPr>
        <a:xfrm>
          <a:off x="104267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88138</xdr:rowOff>
    </xdr:from>
    <xdr:to>
      <xdr:col>50</xdr:col>
      <xdr:colOff>114300</xdr:colOff>
      <xdr:row>54</xdr:row>
      <xdr:rowOff>113030</xdr:rowOff>
    </xdr:to>
    <xdr:cxnSp macro="">
      <xdr:nvCxnSpPr>
        <xdr:cNvPr id="352" name="直線コネクタ 351"/>
        <xdr:cNvCxnSpPr/>
      </xdr:nvCxnSpPr>
      <xdr:spPr>
        <a:xfrm flipV="1">
          <a:off x="8750300" y="9346438"/>
          <a:ext cx="889000" cy="2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71628</xdr:rowOff>
    </xdr:from>
    <xdr:to>
      <xdr:col>50</xdr:col>
      <xdr:colOff>165100</xdr:colOff>
      <xdr:row>58</xdr:row>
      <xdr:rowOff>1778</xdr:rowOff>
    </xdr:to>
    <xdr:sp macro="" textlink="">
      <xdr:nvSpPr>
        <xdr:cNvPr id="353" name="フローチャート: 判断 352"/>
        <xdr:cNvSpPr/>
      </xdr:nvSpPr>
      <xdr:spPr>
        <a:xfrm>
          <a:off x="9588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164355</xdr:rowOff>
    </xdr:from>
    <xdr:ext cx="469744" cy="259045"/>
    <xdr:sp macro="" textlink="">
      <xdr:nvSpPr>
        <xdr:cNvPr id="354" name="テキスト ボックス 353"/>
        <xdr:cNvSpPr txBox="1"/>
      </xdr:nvSpPr>
      <xdr:spPr>
        <a:xfrm>
          <a:off x="9404428" y="99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113030</xdr:rowOff>
    </xdr:from>
    <xdr:to>
      <xdr:col>45</xdr:col>
      <xdr:colOff>177800</xdr:colOff>
      <xdr:row>54</xdr:row>
      <xdr:rowOff>125222</xdr:rowOff>
    </xdr:to>
    <xdr:cxnSp macro="">
      <xdr:nvCxnSpPr>
        <xdr:cNvPr id="355" name="直線コネクタ 354"/>
        <xdr:cNvCxnSpPr/>
      </xdr:nvCxnSpPr>
      <xdr:spPr>
        <a:xfrm flipV="1">
          <a:off x="7861300" y="9371330"/>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49657</xdr:rowOff>
    </xdr:from>
    <xdr:to>
      <xdr:col>46</xdr:col>
      <xdr:colOff>38100</xdr:colOff>
      <xdr:row>57</xdr:row>
      <xdr:rowOff>151257</xdr:rowOff>
    </xdr:to>
    <xdr:sp macro="" textlink="">
      <xdr:nvSpPr>
        <xdr:cNvPr id="356" name="フローチャート: 判断 355"/>
        <xdr:cNvSpPr/>
      </xdr:nvSpPr>
      <xdr:spPr>
        <a:xfrm>
          <a:off x="86995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142384</xdr:rowOff>
    </xdr:from>
    <xdr:ext cx="469744" cy="259045"/>
    <xdr:sp macro="" textlink="">
      <xdr:nvSpPr>
        <xdr:cNvPr id="357" name="テキスト ボックス 356"/>
        <xdr:cNvSpPr txBox="1"/>
      </xdr:nvSpPr>
      <xdr:spPr>
        <a:xfrm>
          <a:off x="8515428" y="991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125222</xdr:rowOff>
    </xdr:from>
    <xdr:to>
      <xdr:col>41</xdr:col>
      <xdr:colOff>50800</xdr:colOff>
      <xdr:row>54</xdr:row>
      <xdr:rowOff>140335</xdr:rowOff>
    </xdr:to>
    <xdr:cxnSp macro="">
      <xdr:nvCxnSpPr>
        <xdr:cNvPr id="358" name="直線コネクタ 357"/>
        <xdr:cNvCxnSpPr/>
      </xdr:nvCxnSpPr>
      <xdr:spPr>
        <a:xfrm flipV="1">
          <a:off x="6972300" y="9383522"/>
          <a:ext cx="889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46736</xdr:rowOff>
    </xdr:from>
    <xdr:to>
      <xdr:col>41</xdr:col>
      <xdr:colOff>101600</xdr:colOff>
      <xdr:row>57</xdr:row>
      <xdr:rowOff>148336</xdr:rowOff>
    </xdr:to>
    <xdr:sp macro="" textlink="">
      <xdr:nvSpPr>
        <xdr:cNvPr id="359" name="フローチャート: 判断 358"/>
        <xdr:cNvSpPr/>
      </xdr:nvSpPr>
      <xdr:spPr>
        <a:xfrm>
          <a:off x="7810500" y="98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139463</xdr:rowOff>
    </xdr:from>
    <xdr:ext cx="469744" cy="259045"/>
    <xdr:sp macro="" textlink="">
      <xdr:nvSpPr>
        <xdr:cNvPr id="360" name="テキスト ボックス 359"/>
        <xdr:cNvSpPr txBox="1"/>
      </xdr:nvSpPr>
      <xdr:spPr>
        <a:xfrm>
          <a:off x="7626428" y="991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59944</xdr:rowOff>
    </xdr:from>
    <xdr:to>
      <xdr:col>36</xdr:col>
      <xdr:colOff>165100</xdr:colOff>
      <xdr:row>57</xdr:row>
      <xdr:rowOff>161544</xdr:rowOff>
    </xdr:to>
    <xdr:sp macro="" textlink="">
      <xdr:nvSpPr>
        <xdr:cNvPr id="361" name="フローチャート: 判断 360"/>
        <xdr:cNvSpPr/>
      </xdr:nvSpPr>
      <xdr:spPr>
        <a:xfrm>
          <a:off x="6921500" y="983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152671</xdr:rowOff>
    </xdr:from>
    <xdr:ext cx="469744" cy="259045"/>
    <xdr:sp macro="" textlink="">
      <xdr:nvSpPr>
        <xdr:cNvPr id="362" name="テキスト ボックス 361"/>
        <xdr:cNvSpPr txBox="1"/>
      </xdr:nvSpPr>
      <xdr:spPr>
        <a:xfrm>
          <a:off x="6737428" y="992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170688</xdr:rowOff>
    </xdr:from>
    <xdr:to>
      <xdr:col>55</xdr:col>
      <xdr:colOff>50800</xdr:colOff>
      <xdr:row>53</xdr:row>
      <xdr:rowOff>100838</xdr:rowOff>
    </xdr:to>
    <xdr:sp macro="" textlink="">
      <xdr:nvSpPr>
        <xdr:cNvPr id="368" name="楕円 367"/>
        <xdr:cNvSpPr/>
      </xdr:nvSpPr>
      <xdr:spPr>
        <a:xfrm>
          <a:off x="10426700" y="908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22115</xdr:rowOff>
    </xdr:from>
    <xdr:ext cx="469744" cy="259045"/>
    <xdr:sp macro="" textlink="">
      <xdr:nvSpPr>
        <xdr:cNvPr id="369" name="農林水産業費該当値テキスト"/>
        <xdr:cNvSpPr txBox="1"/>
      </xdr:nvSpPr>
      <xdr:spPr>
        <a:xfrm>
          <a:off x="10528300" y="8937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37338</xdr:rowOff>
    </xdr:from>
    <xdr:to>
      <xdr:col>50</xdr:col>
      <xdr:colOff>165100</xdr:colOff>
      <xdr:row>54</xdr:row>
      <xdr:rowOff>138938</xdr:rowOff>
    </xdr:to>
    <xdr:sp macro="" textlink="">
      <xdr:nvSpPr>
        <xdr:cNvPr id="370" name="楕円 369"/>
        <xdr:cNvSpPr/>
      </xdr:nvSpPr>
      <xdr:spPr>
        <a:xfrm>
          <a:off x="9588500" y="929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52</xdr:row>
      <xdr:rowOff>155465</xdr:rowOff>
    </xdr:from>
    <xdr:ext cx="469744" cy="259045"/>
    <xdr:sp macro="" textlink="">
      <xdr:nvSpPr>
        <xdr:cNvPr id="371" name="テキスト ボックス 370"/>
        <xdr:cNvSpPr txBox="1"/>
      </xdr:nvSpPr>
      <xdr:spPr>
        <a:xfrm>
          <a:off x="9404428" y="9070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62230</xdr:rowOff>
    </xdr:from>
    <xdr:to>
      <xdr:col>46</xdr:col>
      <xdr:colOff>38100</xdr:colOff>
      <xdr:row>54</xdr:row>
      <xdr:rowOff>163830</xdr:rowOff>
    </xdr:to>
    <xdr:sp macro="" textlink="">
      <xdr:nvSpPr>
        <xdr:cNvPr id="372" name="楕円 371"/>
        <xdr:cNvSpPr/>
      </xdr:nvSpPr>
      <xdr:spPr>
        <a:xfrm>
          <a:off x="8699500" y="932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53</xdr:row>
      <xdr:rowOff>8907</xdr:rowOff>
    </xdr:from>
    <xdr:ext cx="469744" cy="259045"/>
    <xdr:sp macro="" textlink="">
      <xdr:nvSpPr>
        <xdr:cNvPr id="373" name="テキスト ボックス 372"/>
        <xdr:cNvSpPr txBox="1"/>
      </xdr:nvSpPr>
      <xdr:spPr>
        <a:xfrm>
          <a:off x="8515428" y="909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74422</xdr:rowOff>
    </xdr:from>
    <xdr:to>
      <xdr:col>41</xdr:col>
      <xdr:colOff>101600</xdr:colOff>
      <xdr:row>55</xdr:row>
      <xdr:rowOff>4572</xdr:rowOff>
    </xdr:to>
    <xdr:sp macro="" textlink="">
      <xdr:nvSpPr>
        <xdr:cNvPr id="374" name="楕円 373"/>
        <xdr:cNvSpPr/>
      </xdr:nvSpPr>
      <xdr:spPr>
        <a:xfrm>
          <a:off x="7810500" y="933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53</xdr:row>
      <xdr:rowOff>21099</xdr:rowOff>
    </xdr:from>
    <xdr:ext cx="469744" cy="259045"/>
    <xdr:sp macro="" textlink="">
      <xdr:nvSpPr>
        <xdr:cNvPr id="375" name="テキスト ボックス 374"/>
        <xdr:cNvSpPr txBox="1"/>
      </xdr:nvSpPr>
      <xdr:spPr>
        <a:xfrm>
          <a:off x="7626428" y="910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89535</xdr:rowOff>
    </xdr:from>
    <xdr:to>
      <xdr:col>36</xdr:col>
      <xdr:colOff>165100</xdr:colOff>
      <xdr:row>55</xdr:row>
      <xdr:rowOff>19685</xdr:rowOff>
    </xdr:to>
    <xdr:sp macro="" textlink="">
      <xdr:nvSpPr>
        <xdr:cNvPr id="376" name="楕円 375"/>
        <xdr:cNvSpPr/>
      </xdr:nvSpPr>
      <xdr:spPr>
        <a:xfrm>
          <a:off x="6921500" y="934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53</xdr:row>
      <xdr:rowOff>36212</xdr:rowOff>
    </xdr:from>
    <xdr:ext cx="469744" cy="259045"/>
    <xdr:sp macro="" textlink="">
      <xdr:nvSpPr>
        <xdr:cNvPr id="377" name="テキスト ボックス 376"/>
        <xdr:cNvSpPr txBox="1"/>
      </xdr:nvSpPr>
      <xdr:spPr>
        <a:xfrm>
          <a:off x="6737428" y="9123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139700</xdr:rowOff>
    </xdr:from>
    <xdr:to>
      <xdr:col>59</xdr:col>
      <xdr:colOff>50800</xdr:colOff>
      <xdr:row>79</xdr:row>
      <xdr:rowOff>139700</xdr:rowOff>
    </xdr:to>
    <xdr:cxnSp macro="">
      <xdr:nvCxnSpPr>
        <xdr:cNvPr id="388" name="直線コネクタ 387"/>
        <xdr:cNvCxnSpPr/>
      </xdr:nvCxnSpPr>
      <xdr:spPr>
        <a:xfrm>
          <a:off x="6604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168927</xdr:rowOff>
    </xdr:from>
    <xdr:ext cx="248786" cy="259045"/>
    <xdr:sp macro="" textlink="">
      <xdr:nvSpPr>
        <xdr:cNvPr id="389" name="テキスト ボックス 388"/>
        <xdr:cNvSpPr txBox="1"/>
      </xdr:nvSpPr>
      <xdr:spPr>
        <a:xfrm>
          <a:off x="6355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25400</xdr:rowOff>
    </xdr:from>
    <xdr:to>
      <xdr:col>59</xdr:col>
      <xdr:colOff>50800</xdr:colOff>
      <xdr:row>78</xdr:row>
      <xdr:rowOff>25400</xdr:rowOff>
    </xdr:to>
    <xdr:cxnSp macro="">
      <xdr:nvCxnSpPr>
        <xdr:cNvPr id="390" name="直線コネクタ 389"/>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54627</xdr:rowOff>
    </xdr:from>
    <xdr:ext cx="531299" cy="259045"/>
    <xdr:sp macro="" textlink="">
      <xdr:nvSpPr>
        <xdr:cNvPr id="391" name="テキスト ボックス 390"/>
        <xdr:cNvSpPr txBox="1"/>
      </xdr:nvSpPr>
      <xdr:spPr>
        <a:xfrm>
          <a:off x="6072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82550</xdr:rowOff>
    </xdr:from>
    <xdr:to>
      <xdr:col>59</xdr:col>
      <xdr:colOff>50800</xdr:colOff>
      <xdr:row>76</xdr:row>
      <xdr:rowOff>82550</xdr:rowOff>
    </xdr:to>
    <xdr:cxnSp macro="">
      <xdr:nvCxnSpPr>
        <xdr:cNvPr id="392" name="直線コネクタ 391"/>
        <xdr:cNvCxnSpPr/>
      </xdr:nvCxnSpPr>
      <xdr:spPr>
        <a:xfrm>
          <a:off x="6604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111777</xdr:rowOff>
    </xdr:from>
    <xdr:ext cx="531299" cy="259045"/>
    <xdr:sp macro="" textlink="">
      <xdr:nvSpPr>
        <xdr:cNvPr id="393" name="テキスト ボックス 392"/>
        <xdr:cNvSpPr txBox="1"/>
      </xdr:nvSpPr>
      <xdr:spPr>
        <a:xfrm>
          <a:off x="6072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25400</xdr:rowOff>
    </xdr:from>
    <xdr:to>
      <xdr:col>59</xdr:col>
      <xdr:colOff>50800</xdr:colOff>
      <xdr:row>73</xdr:row>
      <xdr:rowOff>25400</xdr:rowOff>
    </xdr:to>
    <xdr:cxnSp macro="">
      <xdr:nvCxnSpPr>
        <xdr:cNvPr id="396" name="直線コネクタ 395"/>
        <xdr:cNvCxnSpPr/>
      </xdr:nvCxnSpPr>
      <xdr:spPr>
        <a:xfrm>
          <a:off x="6604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54627</xdr:rowOff>
    </xdr:from>
    <xdr:ext cx="531299" cy="259045"/>
    <xdr:sp macro="" textlink="">
      <xdr:nvSpPr>
        <xdr:cNvPr id="397" name="テキスト ボックス 396"/>
        <xdr:cNvSpPr txBox="1"/>
      </xdr:nvSpPr>
      <xdr:spPr>
        <a:xfrm>
          <a:off x="6072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8" name="直線コネクタ 397"/>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70</xdr:row>
      <xdr:rowOff>111777</xdr:rowOff>
    </xdr:from>
    <xdr:ext cx="531299" cy="259045"/>
    <xdr:sp macro="" textlink="">
      <xdr:nvSpPr>
        <xdr:cNvPr id="399" name="テキスト ボックス 398"/>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69</xdr:row>
      <xdr:rowOff>139700</xdr:rowOff>
    </xdr:from>
    <xdr:to>
      <xdr:col>59</xdr:col>
      <xdr:colOff>50800</xdr:colOff>
      <xdr:row>69</xdr:row>
      <xdr:rowOff>139700</xdr:rowOff>
    </xdr:to>
    <xdr:cxnSp macro="">
      <xdr:nvCxnSpPr>
        <xdr:cNvPr id="400" name="直線コネクタ 399"/>
        <xdr:cNvCxnSpPr/>
      </xdr:nvCxnSpPr>
      <xdr:spPr>
        <a:xfrm>
          <a:off x="6604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68</xdr:row>
      <xdr:rowOff>168927</xdr:rowOff>
    </xdr:from>
    <xdr:ext cx="531299" cy="259045"/>
    <xdr:sp macro="" textlink="">
      <xdr:nvSpPr>
        <xdr:cNvPr id="401" name="テキスト ボックス 400"/>
        <xdr:cNvSpPr txBox="1"/>
      </xdr:nvSpPr>
      <xdr:spPr>
        <a:xfrm>
          <a:off x="6072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156388</xdr:rowOff>
    </xdr:from>
    <xdr:to>
      <xdr:col>54</xdr:col>
      <xdr:colOff>189865</xdr:colOff>
      <xdr:row>79</xdr:row>
      <xdr:rowOff>39460</xdr:rowOff>
    </xdr:to>
    <xdr:cxnSp macro="">
      <xdr:nvCxnSpPr>
        <xdr:cNvPr id="405" name="直線コネクタ 404"/>
        <xdr:cNvCxnSpPr/>
      </xdr:nvCxnSpPr>
      <xdr:spPr>
        <a:xfrm flipV="1">
          <a:off x="10475595" y="12157888"/>
          <a:ext cx="1270" cy="1426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43287</xdr:rowOff>
    </xdr:from>
    <xdr:ext cx="469744" cy="259045"/>
    <xdr:sp macro="" textlink="">
      <xdr:nvSpPr>
        <xdr:cNvPr id="406" name="商工費最小値テキスト"/>
        <xdr:cNvSpPr txBox="1"/>
      </xdr:nvSpPr>
      <xdr:spPr>
        <a:xfrm>
          <a:off x="10528300" y="1358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39460</xdr:rowOff>
    </xdr:from>
    <xdr:to>
      <xdr:col>55</xdr:col>
      <xdr:colOff>88900</xdr:colOff>
      <xdr:row>79</xdr:row>
      <xdr:rowOff>39460</xdr:rowOff>
    </xdr:to>
    <xdr:cxnSp macro="">
      <xdr:nvCxnSpPr>
        <xdr:cNvPr id="407" name="直線コネクタ 406"/>
        <xdr:cNvCxnSpPr/>
      </xdr:nvCxnSpPr>
      <xdr:spPr>
        <a:xfrm>
          <a:off x="10388600" y="13584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103065</xdr:rowOff>
    </xdr:from>
    <xdr:ext cx="534377" cy="259045"/>
    <xdr:sp macro="" textlink="">
      <xdr:nvSpPr>
        <xdr:cNvPr id="408" name="商工費最大値テキスト"/>
        <xdr:cNvSpPr txBox="1"/>
      </xdr:nvSpPr>
      <xdr:spPr>
        <a:xfrm>
          <a:off x="10528300" y="1193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53,416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156388</xdr:rowOff>
    </xdr:from>
    <xdr:to>
      <xdr:col>55</xdr:col>
      <xdr:colOff>88900</xdr:colOff>
      <xdr:row>70</xdr:row>
      <xdr:rowOff>156388</xdr:rowOff>
    </xdr:to>
    <xdr:cxnSp macro="">
      <xdr:nvCxnSpPr>
        <xdr:cNvPr id="409" name="直線コネクタ 408"/>
        <xdr:cNvCxnSpPr/>
      </xdr:nvCxnSpPr>
      <xdr:spPr>
        <a:xfrm>
          <a:off x="10388600" y="1215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148073</xdr:rowOff>
    </xdr:from>
    <xdr:to>
      <xdr:col>55</xdr:col>
      <xdr:colOff>0</xdr:colOff>
      <xdr:row>77</xdr:row>
      <xdr:rowOff>156245</xdr:rowOff>
    </xdr:to>
    <xdr:cxnSp macro="">
      <xdr:nvCxnSpPr>
        <xdr:cNvPr id="410" name="直線コネクタ 409"/>
        <xdr:cNvCxnSpPr/>
      </xdr:nvCxnSpPr>
      <xdr:spPr>
        <a:xfrm flipV="1">
          <a:off x="9639300" y="13178273"/>
          <a:ext cx="838200" cy="17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120178</xdr:rowOff>
    </xdr:from>
    <xdr:ext cx="534377" cy="259045"/>
    <xdr:sp macro="" textlink="">
      <xdr:nvSpPr>
        <xdr:cNvPr id="411" name="商工費平均値テキスト"/>
        <xdr:cNvSpPr txBox="1"/>
      </xdr:nvSpPr>
      <xdr:spPr>
        <a:xfrm>
          <a:off x="10528300" y="12807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97301</xdr:rowOff>
    </xdr:from>
    <xdr:to>
      <xdr:col>55</xdr:col>
      <xdr:colOff>50800</xdr:colOff>
      <xdr:row>76</xdr:row>
      <xdr:rowOff>27451</xdr:rowOff>
    </xdr:to>
    <xdr:sp macro="" textlink="">
      <xdr:nvSpPr>
        <xdr:cNvPr id="412" name="フローチャート: 判断 411"/>
        <xdr:cNvSpPr/>
      </xdr:nvSpPr>
      <xdr:spPr>
        <a:xfrm>
          <a:off x="10426700" y="1295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156245</xdr:rowOff>
    </xdr:from>
    <xdr:to>
      <xdr:col>50</xdr:col>
      <xdr:colOff>114300</xdr:colOff>
      <xdr:row>78</xdr:row>
      <xdr:rowOff>59834</xdr:rowOff>
    </xdr:to>
    <xdr:cxnSp macro="">
      <xdr:nvCxnSpPr>
        <xdr:cNvPr id="413" name="直線コネクタ 412"/>
        <xdr:cNvCxnSpPr/>
      </xdr:nvCxnSpPr>
      <xdr:spPr>
        <a:xfrm flipV="1">
          <a:off x="8750300" y="13357895"/>
          <a:ext cx="889000" cy="7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125247</xdr:rowOff>
    </xdr:from>
    <xdr:to>
      <xdr:col>50</xdr:col>
      <xdr:colOff>165100</xdr:colOff>
      <xdr:row>76</xdr:row>
      <xdr:rowOff>55398</xdr:rowOff>
    </xdr:to>
    <xdr:sp macro="" textlink="">
      <xdr:nvSpPr>
        <xdr:cNvPr id="414" name="フローチャート: 判断 413"/>
        <xdr:cNvSpPr/>
      </xdr:nvSpPr>
      <xdr:spPr>
        <a:xfrm>
          <a:off x="9588500" y="129839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71924</xdr:rowOff>
    </xdr:from>
    <xdr:ext cx="534377" cy="259045"/>
    <xdr:sp macro="" textlink="">
      <xdr:nvSpPr>
        <xdr:cNvPr id="415" name="テキスト ボックス 414"/>
        <xdr:cNvSpPr txBox="1"/>
      </xdr:nvSpPr>
      <xdr:spPr>
        <a:xfrm>
          <a:off x="9372111" y="1275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29372</xdr:rowOff>
    </xdr:from>
    <xdr:to>
      <xdr:col>45</xdr:col>
      <xdr:colOff>177800</xdr:colOff>
      <xdr:row>78</xdr:row>
      <xdr:rowOff>59834</xdr:rowOff>
    </xdr:to>
    <xdr:cxnSp macro="">
      <xdr:nvCxnSpPr>
        <xdr:cNvPr id="416" name="直線コネクタ 415"/>
        <xdr:cNvCxnSpPr/>
      </xdr:nvCxnSpPr>
      <xdr:spPr>
        <a:xfrm>
          <a:off x="7861300" y="13402472"/>
          <a:ext cx="889000" cy="3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99330</xdr:rowOff>
    </xdr:from>
    <xdr:to>
      <xdr:col>46</xdr:col>
      <xdr:colOff>38100</xdr:colOff>
      <xdr:row>76</xdr:row>
      <xdr:rowOff>29480</xdr:rowOff>
    </xdr:to>
    <xdr:sp macro="" textlink="">
      <xdr:nvSpPr>
        <xdr:cNvPr id="417" name="フローチャート: 判断 416"/>
        <xdr:cNvSpPr/>
      </xdr:nvSpPr>
      <xdr:spPr>
        <a:xfrm>
          <a:off x="8699500" y="129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46007</xdr:rowOff>
    </xdr:from>
    <xdr:ext cx="534377" cy="259045"/>
    <xdr:sp macro="" textlink="">
      <xdr:nvSpPr>
        <xdr:cNvPr id="418" name="テキスト ボックス 417"/>
        <xdr:cNvSpPr txBox="1"/>
      </xdr:nvSpPr>
      <xdr:spPr>
        <a:xfrm>
          <a:off x="8483111" y="1273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103039</xdr:rowOff>
    </xdr:from>
    <xdr:to>
      <xdr:col>41</xdr:col>
      <xdr:colOff>50800</xdr:colOff>
      <xdr:row>78</xdr:row>
      <xdr:rowOff>29372</xdr:rowOff>
    </xdr:to>
    <xdr:cxnSp macro="">
      <xdr:nvCxnSpPr>
        <xdr:cNvPr id="419" name="直線コネクタ 418"/>
        <xdr:cNvCxnSpPr/>
      </xdr:nvCxnSpPr>
      <xdr:spPr>
        <a:xfrm>
          <a:off x="6972300" y="13304689"/>
          <a:ext cx="889000" cy="9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55782</xdr:rowOff>
    </xdr:from>
    <xdr:to>
      <xdr:col>41</xdr:col>
      <xdr:colOff>101600</xdr:colOff>
      <xdr:row>75</xdr:row>
      <xdr:rowOff>157383</xdr:rowOff>
    </xdr:to>
    <xdr:sp macro="" textlink="">
      <xdr:nvSpPr>
        <xdr:cNvPr id="420" name="フローチャート: 判断 419"/>
        <xdr:cNvSpPr/>
      </xdr:nvSpPr>
      <xdr:spPr>
        <a:xfrm>
          <a:off x="7810500" y="129145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2459</xdr:rowOff>
    </xdr:from>
    <xdr:ext cx="534377" cy="259045"/>
    <xdr:sp macro="" textlink="">
      <xdr:nvSpPr>
        <xdr:cNvPr id="421" name="テキスト ボックス 420"/>
        <xdr:cNvSpPr txBox="1"/>
      </xdr:nvSpPr>
      <xdr:spPr>
        <a:xfrm>
          <a:off x="7594111" y="1268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158452</xdr:rowOff>
    </xdr:from>
    <xdr:to>
      <xdr:col>36</xdr:col>
      <xdr:colOff>165100</xdr:colOff>
      <xdr:row>75</xdr:row>
      <xdr:rowOff>88602</xdr:rowOff>
    </xdr:to>
    <xdr:sp macro="" textlink="">
      <xdr:nvSpPr>
        <xdr:cNvPr id="422" name="フローチャート: 判断 421"/>
        <xdr:cNvSpPr/>
      </xdr:nvSpPr>
      <xdr:spPr>
        <a:xfrm>
          <a:off x="6921500" y="1284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105129</xdr:rowOff>
    </xdr:from>
    <xdr:ext cx="534377" cy="259045"/>
    <xdr:sp macro="" textlink="">
      <xdr:nvSpPr>
        <xdr:cNvPr id="423" name="テキスト ボックス 422"/>
        <xdr:cNvSpPr txBox="1"/>
      </xdr:nvSpPr>
      <xdr:spPr>
        <a:xfrm>
          <a:off x="6705111" y="1262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97273</xdr:rowOff>
    </xdr:from>
    <xdr:to>
      <xdr:col>55</xdr:col>
      <xdr:colOff>50800</xdr:colOff>
      <xdr:row>77</xdr:row>
      <xdr:rowOff>27423</xdr:rowOff>
    </xdr:to>
    <xdr:sp macro="" textlink="">
      <xdr:nvSpPr>
        <xdr:cNvPr id="429" name="楕円 428"/>
        <xdr:cNvSpPr/>
      </xdr:nvSpPr>
      <xdr:spPr>
        <a:xfrm>
          <a:off x="10426700" y="1312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75700</xdr:rowOff>
    </xdr:from>
    <xdr:ext cx="534377" cy="259045"/>
    <xdr:sp macro="" textlink="">
      <xdr:nvSpPr>
        <xdr:cNvPr id="430" name="商工費該当値テキスト"/>
        <xdr:cNvSpPr txBox="1"/>
      </xdr:nvSpPr>
      <xdr:spPr>
        <a:xfrm>
          <a:off x="10528300" y="1310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105445</xdr:rowOff>
    </xdr:from>
    <xdr:to>
      <xdr:col>50</xdr:col>
      <xdr:colOff>165100</xdr:colOff>
      <xdr:row>78</xdr:row>
      <xdr:rowOff>35595</xdr:rowOff>
    </xdr:to>
    <xdr:sp macro="" textlink="">
      <xdr:nvSpPr>
        <xdr:cNvPr id="431" name="楕円 430"/>
        <xdr:cNvSpPr/>
      </xdr:nvSpPr>
      <xdr:spPr>
        <a:xfrm>
          <a:off x="9588500" y="1330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26722</xdr:rowOff>
    </xdr:from>
    <xdr:ext cx="534377" cy="259045"/>
    <xdr:sp macro="" textlink="">
      <xdr:nvSpPr>
        <xdr:cNvPr id="432" name="テキスト ボックス 431"/>
        <xdr:cNvSpPr txBox="1"/>
      </xdr:nvSpPr>
      <xdr:spPr>
        <a:xfrm>
          <a:off x="9372111" y="1339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9034</xdr:rowOff>
    </xdr:from>
    <xdr:to>
      <xdr:col>46</xdr:col>
      <xdr:colOff>38100</xdr:colOff>
      <xdr:row>78</xdr:row>
      <xdr:rowOff>110634</xdr:rowOff>
    </xdr:to>
    <xdr:sp macro="" textlink="">
      <xdr:nvSpPr>
        <xdr:cNvPr id="433" name="楕円 432"/>
        <xdr:cNvSpPr/>
      </xdr:nvSpPr>
      <xdr:spPr>
        <a:xfrm>
          <a:off x="8699500" y="1338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101761</xdr:rowOff>
    </xdr:from>
    <xdr:ext cx="469744" cy="259045"/>
    <xdr:sp macro="" textlink="">
      <xdr:nvSpPr>
        <xdr:cNvPr id="434" name="テキスト ボックス 433"/>
        <xdr:cNvSpPr txBox="1"/>
      </xdr:nvSpPr>
      <xdr:spPr>
        <a:xfrm>
          <a:off x="8515428" y="1347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150022</xdr:rowOff>
    </xdr:from>
    <xdr:to>
      <xdr:col>41</xdr:col>
      <xdr:colOff>101600</xdr:colOff>
      <xdr:row>78</xdr:row>
      <xdr:rowOff>80172</xdr:rowOff>
    </xdr:to>
    <xdr:sp macro="" textlink="">
      <xdr:nvSpPr>
        <xdr:cNvPr id="435" name="楕円 434"/>
        <xdr:cNvSpPr/>
      </xdr:nvSpPr>
      <xdr:spPr>
        <a:xfrm>
          <a:off x="7810500" y="1335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71299</xdr:rowOff>
    </xdr:from>
    <xdr:ext cx="469744" cy="259045"/>
    <xdr:sp macro="" textlink="">
      <xdr:nvSpPr>
        <xdr:cNvPr id="436" name="テキスト ボックス 435"/>
        <xdr:cNvSpPr txBox="1"/>
      </xdr:nvSpPr>
      <xdr:spPr>
        <a:xfrm>
          <a:off x="7626428" y="1344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52239</xdr:rowOff>
    </xdr:from>
    <xdr:to>
      <xdr:col>36</xdr:col>
      <xdr:colOff>165100</xdr:colOff>
      <xdr:row>77</xdr:row>
      <xdr:rowOff>153839</xdr:rowOff>
    </xdr:to>
    <xdr:sp macro="" textlink="">
      <xdr:nvSpPr>
        <xdr:cNvPr id="437" name="楕円 436"/>
        <xdr:cNvSpPr/>
      </xdr:nvSpPr>
      <xdr:spPr>
        <a:xfrm>
          <a:off x="6921500" y="1325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144966</xdr:rowOff>
    </xdr:from>
    <xdr:ext cx="534377" cy="259045"/>
    <xdr:sp macro="" textlink="">
      <xdr:nvSpPr>
        <xdr:cNvPr id="438" name="テキスト ボックス 437"/>
        <xdr:cNvSpPr txBox="1"/>
      </xdr:nvSpPr>
      <xdr:spPr>
        <a:xfrm>
          <a:off x="6705111" y="1334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9" name="テキスト ボックス 448"/>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1" name="テキスト ボックス 450"/>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1" name="テキスト ボックス 460"/>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3" name="テキスト ボックス 46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97050</xdr:rowOff>
    </xdr:from>
    <xdr:to>
      <xdr:col>54</xdr:col>
      <xdr:colOff>189865</xdr:colOff>
      <xdr:row>98</xdr:row>
      <xdr:rowOff>104332</xdr:rowOff>
    </xdr:to>
    <xdr:cxnSp macro="">
      <xdr:nvCxnSpPr>
        <xdr:cNvPr id="465" name="直線コネクタ 464"/>
        <xdr:cNvCxnSpPr/>
      </xdr:nvCxnSpPr>
      <xdr:spPr>
        <a:xfrm flipV="1">
          <a:off x="10475595" y="15527550"/>
          <a:ext cx="1270" cy="1378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108159</xdr:rowOff>
    </xdr:from>
    <xdr:ext cx="534377" cy="259045"/>
    <xdr:sp macro="" textlink="">
      <xdr:nvSpPr>
        <xdr:cNvPr id="466" name="土木費最小値テキスト"/>
        <xdr:cNvSpPr txBox="1"/>
      </xdr:nvSpPr>
      <xdr:spPr>
        <a:xfrm>
          <a:off x="10528300" y="1691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104332</xdr:rowOff>
    </xdr:from>
    <xdr:to>
      <xdr:col>55</xdr:col>
      <xdr:colOff>88900</xdr:colOff>
      <xdr:row>98</xdr:row>
      <xdr:rowOff>104332</xdr:rowOff>
    </xdr:to>
    <xdr:cxnSp macro="">
      <xdr:nvCxnSpPr>
        <xdr:cNvPr id="467" name="直線コネクタ 466"/>
        <xdr:cNvCxnSpPr/>
      </xdr:nvCxnSpPr>
      <xdr:spPr>
        <a:xfrm>
          <a:off x="10388600" y="16906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43727</xdr:rowOff>
    </xdr:from>
    <xdr:ext cx="534377" cy="259045"/>
    <xdr:sp macro="" textlink="">
      <xdr:nvSpPr>
        <xdr:cNvPr id="468" name="土木費最大値テキスト"/>
        <xdr:cNvSpPr txBox="1"/>
      </xdr:nvSpPr>
      <xdr:spPr>
        <a:xfrm>
          <a:off x="10528300" y="1530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77,306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97050</xdr:rowOff>
    </xdr:from>
    <xdr:to>
      <xdr:col>55</xdr:col>
      <xdr:colOff>88900</xdr:colOff>
      <xdr:row>90</xdr:row>
      <xdr:rowOff>97050</xdr:rowOff>
    </xdr:to>
    <xdr:cxnSp macro="">
      <xdr:nvCxnSpPr>
        <xdr:cNvPr id="469" name="直線コネクタ 468"/>
        <xdr:cNvCxnSpPr/>
      </xdr:nvCxnSpPr>
      <xdr:spPr>
        <a:xfrm>
          <a:off x="10388600" y="1552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92804</xdr:rowOff>
    </xdr:from>
    <xdr:to>
      <xdr:col>55</xdr:col>
      <xdr:colOff>0</xdr:colOff>
      <xdr:row>95</xdr:row>
      <xdr:rowOff>1299</xdr:rowOff>
    </xdr:to>
    <xdr:cxnSp macro="">
      <xdr:nvCxnSpPr>
        <xdr:cNvPr id="470" name="直線コネクタ 469"/>
        <xdr:cNvCxnSpPr/>
      </xdr:nvCxnSpPr>
      <xdr:spPr>
        <a:xfrm flipV="1">
          <a:off x="9639300" y="16209104"/>
          <a:ext cx="838200" cy="7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33726</xdr:rowOff>
    </xdr:from>
    <xdr:ext cx="534377" cy="259045"/>
    <xdr:sp macro="" textlink="">
      <xdr:nvSpPr>
        <xdr:cNvPr id="471" name="土木費平均値テキスト"/>
        <xdr:cNvSpPr txBox="1"/>
      </xdr:nvSpPr>
      <xdr:spPr>
        <a:xfrm>
          <a:off x="10528300" y="15807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10849</xdr:rowOff>
    </xdr:from>
    <xdr:to>
      <xdr:col>55</xdr:col>
      <xdr:colOff>50800</xdr:colOff>
      <xdr:row>93</xdr:row>
      <xdr:rowOff>112449</xdr:rowOff>
    </xdr:to>
    <xdr:sp macro="" textlink="">
      <xdr:nvSpPr>
        <xdr:cNvPr id="472" name="フローチャート: 判断 471"/>
        <xdr:cNvSpPr/>
      </xdr:nvSpPr>
      <xdr:spPr>
        <a:xfrm>
          <a:off x="10426700" y="1595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1299</xdr:rowOff>
    </xdr:from>
    <xdr:to>
      <xdr:col>50</xdr:col>
      <xdr:colOff>114300</xdr:colOff>
      <xdr:row>95</xdr:row>
      <xdr:rowOff>27752</xdr:rowOff>
    </xdr:to>
    <xdr:cxnSp macro="">
      <xdr:nvCxnSpPr>
        <xdr:cNvPr id="473" name="直線コネクタ 472"/>
        <xdr:cNvCxnSpPr/>
      </xdr:nvCxnSpPr>
      <xdr:spPr>
        <a:xfrm flipV="1">
          <a:off x="8750300" y="16289049"/>
          <a:ext cx="889000" cy="2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92</xdr:row>
      <xdr:rowOff>169661</xdr:rowOff>
    </xdr:from>
    <xdr:to>
      <xdr:col>50</xdr:col>
      <xdr:colOff>165100</xdr:colOff>
      <xdr:row>93</xdr:row>
      <xdr:rowOff>99811</xdr:rowOff>
    </xdr:to>
    <xdr:sp macro="" textlink="">
      <xdr:nvSpPr>
        <xdr:cNvPr id="474" name="フローチャート: 判断 473"/>
        <xdr:cNvSpPr/>
      </xdr:nvSpPr>
      <xdr:spPr>
        <a:xfrm>
          <a:off x="9588500" y="1594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116338</xdr:rowOff>
    </xdr:from>
    <xdr:ext cx="534377" cy="259045"/>
    <xdr:sp macro="" textlink="">
      <xdr:nvSpPr>
        <xdr:cNvPr id="475" name="テキスト ボックス 474"/>
        <xdr:cNvSpPr txBox="1"/>
      </xdr:nvSpPr>
      <xdr:spPr>
        <a:xfrm>
          <a:off x="9372111" y="1571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82125</xdr:rowOff>
    </xdr:from>
    <xdr:to>
      <xdr:col>45</xdr:col>
      <xdr:colOff>177800</xdr:colOff>
      <xdr:row>95</xdr:row>
      <xdr:rowOff>27752</xdr:rowOff>
    </xdr:to>
    <xdr:cxnSp macro="">
      <xdr:nvCxnSpPr>
        <xdr:cNvPr id="476" name="直線コネクタ 475"/>
        <xdr:cNvCxnSpPr/>
      </xdr:nvCxnSpPr>
      <xdr:spPr>
        <a:xfrm>
          <a:off x="7861300" y="16198425"/>
          <a:ext cx="889000" cy="11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92</xdr:row>
      <xdr:rowOff>164795</xdr:rowOff>
    </xdr:from>
    <xdr:to>
      <xdr:col>46</xdr:col>
      <xdr:colOff>38100</xdr:colOff>
      <xdr:row>93</xdr:row>
      <xdr:rowOff>94945</xdr:rowOff>
    </xdr:to>
    <xdr:sp macro="" textlink="">
      <xdr:nvSpPr>
        <xdr:cNvPr id="477" name="フローチャート: 判断 476"/>
        <xdr:cNvSpPr/>
      </xdr:nvSpPr>
      <xdr:spPr>
        <a:xfrm>
          <a:off x="8699500" y="159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111472</xdr:rowOff>
    </xdr:from>
    <xdr:ext cx="534377" cy="259045"/>
    <xdr:sp macro="" textlink="">
      <xdr:nvSpPr>
        <xdr:cNvPr id="478" name="テキスト ボックス 477"/>
        <xdr:cNvSpPr txBox="1"/>
      </xdr:nvSpPr>
      <xdr:spPr>
        <a:xfrm>
          <a:off x="8483111" y="1571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82125</xdr:rowOff>
    </xdr:from>
    <xdr:to>
      <xdr:col>41</xdr:col>
      <xdr:colOff>50800</xdr:colOff>
      <xdr:row>95</xdr:row>
      <xdr:rowOff>124972</xdr:rowOff>
    </xdr:to>
    <xdr:cxnSp macro="">
      <xdr:nvCxnSpPr>
        <xdr:cNvPr id="479" name="直線コネクタ 478"/>
        <xdr:cNvCxnSpPr/>
      </xdr:nvCxnSpPr>
      <xdr:spPr>
        <a:xfrm flipV="1">
          <a:off x="6972300" y="16198425"/>
          <a:ext cx="889000" cy="21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9837</xdr:rowOff>
    </xdr:from>
    <xdr:to>
      <xdr:col>41</xdr:col>
      <xdr:colOff>101600</xdr:colOff>
      <xdr:row>93</xdr:row>
      <xdr:rowOff>111437</xdr:rowOff>
    </xdr:to>
    <xdr:sp macro="" textlink="">
      <xdr:nvSpPr>
        <xdr:cNvPr id="480" name="フローチャート: 判断 479"/>
        <xdr:cNvSpPr/>
      </xdr:nvSpPr>
      <xdr:spPr>
        <a:xfrm>
          <a:off x="7810500" y="1595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127964</xdr:rowOff>
    </xdr:from>
    <xdr:ext cx="534377" cy="259045"/>
    <xdr:sp macro="" textlink="">
      <xdr:nvSpPr>
        <xdr:cNvPr id="481" name="テキスト ボックス 480"/>
        <xdr:cNvSpPr txBox="1"/>
      </xdr:nvSpPr>
      <xdr:spPr>
        <a:xfrm>
          <a:off x="7594111" y="1572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117638</xdr:rowOff>
    </xdr:from>
    <xdr:to>
      <xdr:col>36</xdr:col>
      <xdr:colOff>165100</xdr:colOff>
      <xdr:row>93</xdr:row>
      <xdr:rowOff>47788</xdr:rowOff>
    </xdr:to>
    <xdr:sp macro="" textlink="">
      <xdr:nvSpPr>
        <xdr:cNvPr id="482" name="フローチャート: 判断 481"/>
        <xdr:cNvSpPr/>
      </xdr:nvSpPr>
      <xdr:spPr>
        <a:xfrm>
          <a:off x="6921500" y="1589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64315</xdr:rowOff>
    </xdr:from>
    <xdr:ext cx="534377" cy="259045"/>
    <xdr:sp macro="" textlink="">
      <xdr:nvSpPr>
        <xdr:cNvPr id="483" name="テキスト ボックス 482"/>
        <xdr:cNvSpPr txBox="1"/>
      </xdr:nvSpPr>
      <xdr:spPr>
        <a:xfrm>
          <a:off x="6705111" y="1566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42004</xdr:rowOff>
    </xdr:from>
    <xdr:to>
      <xdr:col>55</xdr:col>
      <xdr:colOff>50800</xdr:colOff>
      <xdr:row>94</xdr:row>
      <xdr:rowOff>143604</xdr:rowOff>
    </xdr:to>
    <xdr:sp macro="" textlink="">
      <xdr:nvSpPr>
        <xdr:cNvPr id="489" name="楕円 488"/>
        <xdr:cNvSpPr/>
      </xdr:nvSpPr>
      <xdr:spPr>
        <a:xfrm>
          <a:off x="10426700" y="1615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20431</xdr:rowOff>
    </xdr:from>
    <xdr:ext cx="534377" cy="259045"/>
    <xdr:sp macro="" textlink="">
      <xdr:nvSpPr>
        <xdr:cNvPr id="490" name="土木費該当値テキスト"/>
        <xdr:cNvSpPr txBox="1"/>
      </xdr:nvSpPr>
      <xdr:spPr>
        <a:xfrm>
          <a:off x="10528300" y="1613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121949</xdr:rowOff>
    </xdr:from>
    <xdr:to>
      <xdr:col>50</xdr:col>
      <xdr:colOff>165100</xdr:colOff>
      <xdr:row>95</xdr:row>
      <xdr:rowOff>52099</xdr:rowOff>
    </xdr:to>
    <xdr:sp macro="" textlink="">
      <xdr:nvSpPr>
        <xdr:cNvPr id="491" name="楕円 490"/>
        <xdr:cNvSpPr/>
      </xdr:nvSpPr>
      <xdr:spPr>
        <a:xfrm>
          <a:off x="9588500" y="1623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43226</xdr:rowOff>
    </xdr:from>
    <xdr:ext cx="534377" cy="259045"/>
    <xdr:sp macro="" textlink="">
      <xdr:nvSpPr>
        <xdr:cNvPr id="492" name="テキスト ボックス 491"/>
        <xdr:cNvSpPr txBox="1"/>
      </xdr:nvSpPr>
      <xdr:spPr>
        <a:xfrm>
          <a:off x="9372111" y="1633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148402</xdr:rowOff>
    </xdr:from>
    <xdr:to>
      <xdr:col>46</xdr:col>
      <xdr:colOff>38100</xdr:colOff>
      <xdr:row>95</xdr:row>
      <xdr:rowOff>78552</xdr:rowOff>
    </xdr:to>
    <xdr:sp macro="" textlink="">
      <xdr:nvSpPr>
        <xdr:cNvPr id="493" name="楕円 492"/>
        <xdr:cNvSpPr/>
      </xdr:nvSpPr>
      <xdr:spPr>
        <a:xfrm>
          <a:off x="8699500" y="1626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69679</xdr:rowOff>
    </xdr:from>
    <xdr:ext cx="534377" cy="259045"/>
    <xdr:sp macro="" textlink="">
      <xdr:nvSpPr>
        <xdr:cNvPr id="494" name="テキスト ボックス 493"/>
        <xdr:cNvSpPr txBox="1"/>
      </xdr:nvSpPr>
      <xdr:spPr>
        <a:xfrm>
          <a:off x="8483111" y="1635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31325</xdr:rowOff>
    </xdr:from>
    <xdr:to>
      <xdr:col>41</xdr:col>
      <xdr:colOff>101600</xdr:colOff>
      <xdr:row>94</xdr:row>
      <xdr:rowOff>132925</xdr:rowOff>
    </xdr:to>
    <xdr:sp macro="" textlink="">
      <xdr:nvSpPr>
        <xdr:cNvPr id="495" name="楕円 494"/>
        <xdr:cNvSpPr/>
      </xdr:nvSpPr>
      <xdr:spPr>
        <a:xfrm>
          <a:off x="7810500" y="1614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124052</xdr:rowOff>
    </xdr:from>
    <xdr:ext cx="534377" cy="259045"/>
    <xdr:sp macro="" textlink="">
      <xdr:nvSpPr>
        <xdr:cNvPr id="496" name="テキスト ボックス 495"/>
        <xdr:cNvSpPr txBox="1"/>
      </xdr:nvSpPr>
      <xdr:spPr>
        <a:xfrm>
          <a:off x="7594111" y="1624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74172</xdr:rowOff>
    </xdr:from>
    <xdr:to>
      <xdr:col>36</xdr:col>
      <xdr:colOff>165100</xdr:colOff>
      <xdr:row>96</xdr:row>
      <xdr:rowOff>4322</xdr:rowOff>
    </xdr:to>
    <xdr:sp macro="" textlink="">
      <xdr:nvSpPr>
        <xdr:cNvPr id="497" name="楕円 496"/>
        <xdr:cNvSpPr/>
      </xdr:nvSpPr>
      <xdr:spPr>
        <a:xfrm>
          <a:off x="6921500" y="1636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166899</xdr:rowOff>
    </xdr:from>
    <xdr:ext cx="534377" cy="259045"/>
    <xdr:sp macro="" textlink="">
      <xdr:nvSpPr>
        <xdr:cNvPr id="498" name="テキスト ボックス 497"/>
        <xdr:cNvSpPr txBox="1"/>
      </xdr:nvSpPr>
      <xdr:spPr>
        <a:xfrm>
          <a:off x="6705111" y="1645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9" name="テキスト ボックス 50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11" name="テキスト ボックス 51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1" name="テキスト ボックス 52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3" name="テキスト ボックス 52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97409</xdr:rowOff>
    </xdr:from>
    <xdr:to>
      <xdr:col>85</xdr:col>
      <xdr:colOff>126364</xdr:colOff>
      <xdr:row>38</xdr:row>
      <xdr:rowOff>74549</xdr:rowOff>
    </xdr:to>
    <xdr:cxnSp macro="">
      <xdr:nvCxnSpPr>
        <xdr:cNvPr id="525" name="直線コネクタ 524"/>
        <xdr:cNvCxnSpPr/>
      </xdr:nvCxnSpPr>
      <xdr:spPr>
        <a:xfrm flipV="1">
          <a:off x="16317595" y="5412359"/>
          <a:ext cx="1269"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78376</xdr:rowOff>
    </xdr:from>
    <xdr:ext cx="469744" cy="259045"/>
    <xdr:sp macro="" textlink="">
      <xdr:nvSpPr>
        <xdr:cNvPr id="526" name="消防費最小値テキスト"/>
        <xdr:cNvSpPr txBox="1"/>
      </xdr:nvSpPr>
      <xdr:spPr>
        <a:xfrm>
          <a:off x="16370300" y="659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74549</xdr:rowOff>
    </xdr:from>
    <xdr:to>
      <xdr:col>86</xdr:col>
      <xdr:colOff>25400</xdr:colOff>
      <xdr:row>38</xdr:row>
      <xdr:rowOff>74549</xdr:rowOff>
    </xdr:to>
    <xdr:cxnSp macro="">
      <xdr:nvCxnSpPr>
        <xdr:cNvPr id="527" name="直線コネクタ 526"/>
        <xdr:cNvCxnSpPr/>
      </xdr:nvCxnSpPr>
      <xdr:spPr>
        <a:xfrm>
          <a:off x="16230600" y="6589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44086</xdr:rowOff>
    </xdr:from>
    <xdr:ext cx="534377" cy="259045"/>
    <xdr:sp macro="" textlink="">
      <xdr:nvSpPr>
        <xdr:cNvPr id="528" name="消防費最大値テキスト"/>
        <xdr:cNvSpPr txBox="1"/>
      </xdr:nvSpPr>
      <xdr:spPr>
        <a:xfrm>
          <a:off x="16370300" y="518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97409</xdr:rowOff>
    </xdr:from>
    <xdr:to>
      <xdr:col>86</xdr:col>
      <xdr:colOff>25400</xdr:colOff>
      <xdr:row>31</xdr:row>
      <xdr:rowOff>97409</xdr:rowOff>
    </xdr:to>
    <xdr:cxnSp macro="">
      <xdr:nvCxnSpPr>
        <xdr:cNvPr id="529" name="直線コネクタ 528"/>
        <xdr:cNvCxnSpPr/>
      </xdr:nvCxnSpPr>
      <xdr:spPr>
        <a:xfrm>
          <a:off x="16230600" y="541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14623</xdr:rowOff>
    </xdr:from>
    <xdr:to>
      <xdr:col>85</xdr:col>
      <xdr:colOff>127000</xdr:colOff>
      <xdr:row>32</xdr:row>
      <xdr:rowOff>68834</xdr:rowOff>
    </xdr:to>
    <xdr:cxnSp macro="">
      <xdr:nvCxnSpPr>
        <xdr:cNvPr id="530" name="直線コネクタ 529"/>
        <xdr:cNvCxnSpPr/>
      </xdr:nvCxnSpPr>
      <xdr:spPr>
        <a:xfrm flipV="1">
          <a:off x="15481300" y="5501023"/>
          <a:ext cx="838200" cy="5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83982</xdr:rowOff>
    </xdr:from>
    <xdr:ext cx="534377" cy="259045"/>
    <xdr:sp macro="" textlink="">
      <xdr:nvSpPr>
        <xdr:cNvPr id="531" name="消防費平均値テキスト"/>
        <xdr:cNvSpPr txBox="1"/>
      </xdr:nvSpPr>
      <xdr:spPr>
        <a:xfrm>
          <a:off x="16370300" y="5913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105555</xdr:rowOff>
    </xdr:from>
    <xdr:to>
      <xdr:col>85</xdr:col>
      <xdr:colOff>177800</xdr:colOff>
      <xdr:row>35</xdr:row>
      <xdr:rowOff>35705</xdr:rowOff>
    </xdr:to>
    <xdr:sp macro="" textlink="">
      <xdr:nvSpPr>
        <xdr:cNvPr id="532" name="フローチャート: 判断 531"/>
        <xdr:cNvSpPr/>
      </xdr:nvSpPr>
      <xdr:spPr>
        <a:xfrm>
          <a:off x="16268700" y="59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145905</xdr:rowOff>
    </xdr:from>
    <xdr:to>
      <xdr:col>81</xdr:col>
      <xdr:colOff>50800</xdr:colOff>
      <xdr:row>32</xdr:row>
      <xdr:rowOff>68834</xdr:rowOff>
    </xdr:to>
    <xdr:cxnSp macro="">
      <xdr:nvCxnSpPr>
        <xdr:cNvPr id="533" name="直線コネクタ 532"/>
        <xdr:cNvCxnSpPr/>
      </xdr:nvCxnSpPr>
      <xdr:spPr>
        <a:xfrm>
          <a:off x="14592300" y="5460855"/>
          <a:ext cx="889000" cy="9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48895</xdr:rowOff>
    </xdr:from>
    <xdr:to>
      <xdr:col>81</xdr:col>
      <xdr:colOff>101600</xdr:colOff>
      <xdr:row>35</xdr:row>
      <xdr:rowOff>150495</xdr:rowOff>
    </xdr:to>
    <xdr:sp macro="" textlink="">
      <xdr:nvSpPr>
        <xdr:cNvPr id="534" name="フローチャート: 判断 533"/>
        <xdr:cNvSpPr/>
      </xdr:nvSpPr>
      <xdr:spPr>
        <a:xfrm>
          <a:off x="15430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141622</xdr:rowOff>
    </xdr:from>
    <xdr:ext cx="534377" cy="259045"/>
    <xdr:sp macro="" textlink="">
      <xdr:nvSpPr>
        <xdr:cNvPr id="535" name="テキスト ボックス 534"/>
        <xdr:cNvSpPr txBox="1"/>
      </xdr:nvSpPr>
      <xdr:spPr>
        <a:xfrm>
          <a:off x="15214111" y="61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145905</xdr:rowOff>
    </xdr:from>
    <xdr:to>
      <xdr:col>76</xdr:col>
      <xdr:colOff>114300</xdr:colOff>
      <xdr:row>34</xdr:row>
      <xdr:rowOff>100185</xdr:rowOff>
    </xdr:to>
    <xdr:cxnSp macro="">
      <xdr:nvCxnSpPr>
        <xdr:cNvPr id="536" name="直線コネクタ 535"/>
        <xdr:cNvCxnSpPr/>
      </xdr:nvCxnSpPr>
      <xdr:spPr>
        <a:xfrm flipV="1">
          <a:off x="13703300" y="5460855"/>
          <a:ext cx="889000" cy="46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33710</xdr:rowOff>
    </xdr:from>
    <xdr:to>
      <xdr:col>76</xdr:col>
      <xdr:colOff>165100</xdr:colOff>
      <xdr:row>35</xdr:row>
      <xdr:rowOff>135310</xdr:rowOff>
    </xdr:to>
    <xdr:sp macro="" textlink="">
      <xdr:nvSpPr>
        <xdr:cNvPr id="537" name="フローチャート: 判断 536"/>
        <xdr:cNvSpPr/>
      </xdr:nvSpPr>
      <xdr:spPr>
        <a:xfrm>
          <a:off x="14541500" y="60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126437</xdr:rowOff>
    </xdr:from>
    <xdr:ext cx="534377" cy="259045"/>
    <xdr:sp macro="" textlink="">
      <xdr:nvSpPr>
        <xdr:cNvPr id="538" name="テキスト ボックス 537"/>
        <xdr:cNvSpPr txBox="1"/>
      </xdr:nvSpPr>
      <xdr:spPr>
        <a:xfrm>
          <a:off x="14325111" y="612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151620</xdr:rowOff>
    </xdr:from>
    <xdr:to>
      <xdr:col>71</xdr:col>
      <xdr:colOff>177800</xdr:colOff>
      <xdr:row>34</xdr:row>
      <xdr:rowOff>100185</xdr:rowOff>
    </xdr:to>
    <xdr:cxnSp macro="">
      <xdr:nvCxnSpPr>
        <xdr:cNvPr id="539" name="直線コネクタ 538"/>
        <xdr:cNvCxnSpPr/>
      </xdr:nvCxnSpPr>
      <xdr:spPr>
        <a:xfrm>
          <a:off x="12814300" y="5295120"/>
          <a:ext cx="889000" cy="63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82042</xdr:rowOff>
    </xdr:from>
    <xdr:to>
      <xdr:col>72</xdr:col>
      <xdr:colOff>38100</xdr:colOff>
      <xdr:row>36</xdr:row>
      <xdr:rowOff>12192</xdr:rowOff>
    </xdr:to>
    <xdr:sp macro="" textlink="">
      <xdr:nvSpPr>
        <xdr:cNvPr id="540" name="フローチャート: 判断 539"/>
        <xdr:cNvSpPr/>
      </xdr:nvSpPr>
      <xdr:spPr>
        <a:xfrm>
          <a:off x="13652500" y="60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3319</xdr:rowOff>
    </xdr:from>
    <xdr:ext cx="534377" cy="259045"/>
    <xdr:sp macro="" textlink="">
      <xdr:nvSpPr>
        <xdr:cNvPr id="541" name="テキスト ボックス 540"/>
        <xdr:cNvSpPr txBox="1"/>
      </xdr:nvSpPr>
      <xdr:spPr>
        <a:xfrm>
          <a:off x="13436111" y="61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92819</xdr:rowOff>
    </xdr:from>
    <xdr:to>
      <xdr:col>67</xdr:col>
      <xdr:colOff>101600</xdr:colOff>
      <xdr:row>35</xdr:row>
      <xdr:rowOff>22969</xdr:rowOff>
    </xdr:to>
    <xdr:sp macro="" textlink="">
      <xdr:nvSpPr>
        <xdr:cNvPr id="542" name="フローチャート: 判断 541"/>
        <xdr:cNvSpPr/>
      </xdr:nvSpPr>
      <xdr:spPr>
        <a:xfrm>
          <a:off x="12763500" y="592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14096</xdr:rowOff>
    </xdr:from>
    <xdr:ext cx="534377" cy="259045"/>
    <xdr:sp macro="" textlink="">
      <xdr:nvSpPr>
        <xdr:cNvPr id="543" name="テキスト ボックス 542"/>
        <xdr:cNvSpPr txBox="1"/>
      </xdr:nvSpPr>
      <xdr:spPr>
        <a:xfrm>
          <a:off x="12547111" y="601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135273</xdr:rowOff>
    </xdr:from>
    <xdr:to>
      <xdr:col>85</xdr:col>
      <xdr:colOff>177800</xdr:colOff>
      <xdr:row>32</xdr:row>
      <xdr:rowOff>65423</xdr:rowOff>
    </xdr:to>
    <xdr:sp macro="" textlink="">
      <xdr:nvSpPr>
        <xdr:cNvPr id="549" name="楕円 548"/>
        <xdr:cNvSpPr/>
      </xdr:nvSpPr>
      <xdr:spPr>
        <a:xfrm>
          <a:off x="16268700" y="545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50200</xdr:rowOff>
    </xdr:from>
    <xdr:ext cx="534377" cy="259045"/>
    <xdr:sp macro="" textlink="">
      <xdr:nvSpPr>
        <xdr:cNvPr id="550" name="消防費該当値テキスト"/>
        <xdr:cNvSpPr txBox="1"/>
      </xdr:nvSpPr>
      <xdr:spPr>
        <a:xfrm>
          <a:off x="16370300" y="536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18034</xdr:rowOff>
    </xdr:from>
    <xdr:to>
      <xdr:col>81</xdr:col>
      <xdr:colOff>101600</xdr:colOff>
      <xdr:row>32</xdr:row>
      <xdr:rowOff>119634</xdr:rowOff>
    </xdr:to>
    <xdr:sp macro="" textlink="">
      <xdr:nvSpPr>
        <xdr:cNvPr id="551" name="楕円 550"/>
        <xdr:cNvSpPr/>
      </xdr:nvSpPr>
      <xdr:spPr>
        <a:xfrm>
          <a:off x="15430500" y="550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136161</xdr:rowOff>
    </xdr:from>
    <xdr:ext cx="534377" cy="259045"/>
    <xdr:sp macro="" textlink="">
      <xdr:nvSpPr>
        <xdr:cNvPr id="552" name="テキスト ボックス 551"/>
        <xdr:cNvSpPr txBox="1"/>
      </xdr:nvSpPr>
      <xdr:spPr>
        <a:xfrm>
          <a:off x="15214111" y="527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95105</xdr:rowOff>
    </xdr:from>
    <xdr:to>
      <xdr:col>76</xdr:col>
      <xdr:colOff>165100</xdr:colOff>
      <xdr:row>32</xdr:row>
      <xdr:rowOff>25255</xdr:rowOff>
    </xdr:to>
    <xdr:sp macro="" textlink="">
      <xdr:nvSpPr>
        <xdr:cNvPr id="553" name="楕円 552"/>
        <xdr:cNvSpPr/>
      </xdr:nvSpPr>
      <xdr:spPr>
        <a:xfrm>
          <a:off x="14541500" y="541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41782</xdr:rowOff>
    </xdr:from>
    <xdr:ext cx="534377" cy="259045"/>
    <xdr:sp macro="" textlink="">
      <xdr:nvSpPr>
        <xdr:cNvPr id="554" name="テキスト ボックス 553"/>
        <xdr:cNvSpPr txBox="1"/>
      </xdr:nvSpPr>
      <xdr:spPr>
        <a:xfrm>
          <a:off x="14325111" y="518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49385</xdr:rowOff>
    </xdr:from>
    <xdr:to>
      <xdr:col>72</xdr:col>
      <xdr:colOff>38100</xdr:colOff>
      <xdr:row>34</xdr:row>
      <xdr:rowOff>150985</xdr:rowOff>
    </xdr:to>
    <xdr:sp macro="" textlink="">
      <xdr:nvSpPr>
        <xdr:cNvPr id="555" name="楕円 554"/>
        <xdr:cNvSpPr/>
      </xdr:nvSpPr>
      <xdr:spPr>
        <a:xfrm>
          <a:off x="13652500" y="587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167512</xdr:rowOff>
    </xdr:from>
    <xdr:ext cx="534377" cy="259045"/>
    <xdr:sp macro="" textlink="">
      <xdr:nvSpPr>
        <xdr:cNvPr id="556" name="テキスト ボックス 555"/>
        <xdr:cNvSpPr txBox="1"/>
      </xdr:nvSpPr>
      <xdr:spPr>
        <a:xfrm>
          <a:off x="13436111" y="565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100820</xdr:rowOff>
    </xdr:from>
    <xdr:to>
      <xdr:col>67</xdr:col>
      <xdr:colOff>101600</xdr:colOff>
      <xdr:row>31</xdr:row>
      <xdr:rowOff>30970</xdr:rowOff>
    </xdr:to>
    <xdr:sp macro="" textlink="">
      <xdr:nvSpPr>
        <xdr:cNvPr id="557" name="楕円 556"/>
        <xdr:cNvSpPr/>
      </xdr:nvSpPr>
      <xdr:spPr>
        <a:xfrm>
          <a:off x="12763500" y="5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47497</xdr:rowOff>
    </xdr:from>
    <xdr:ext cx="534377" cy="259045"/>
    <xdr:sp macro="" textlink="">
      <xdr:nvSpPr>
        <xdr:cNvPr id="558" name="テキスト ボックス 557"/>
        <xdr:cNvSpPr txBox="1"/>
      </xdr:nvSpPr>
      <xdr:spPr>
        <a:xfrm>
          <a:off x="12547111" y="501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9" name="テキスト ボックス 56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70" name="直線コネクタ 56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71" name="テキスト ボックス 57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2" name="直線コネクタ 57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3" name="テキスト ボックス 57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4" name="直線コネクタ 57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5" name="テキスト ボックス 57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6" name="直線コネクタ 57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7" name="テキスト ボックス 57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10587</xdr:rowOff>
    </xdr:from>
    <xdr:to>
      <xdr:col>85</xdr:col>
      <xdr:colOff>126364</xdr:colOff>
      <xdr:row>54</xdr:row>
      <xdr:rowOff>88540</xdr:rowOff>
    </xdr:to>
    <xdr:cxnSp macro="">
      <xdr:nvCxnSpPr>
        <xdr:cNvPr id="581" name="直線コネクタ 580"/>
        <xdr:cNvCxnSpPr/>
      </xdr:nvCxnSpPr>
      <xdr:spPr>
        <a:xfrm flipV="1">
          <a:off x="16317595" y="8754537"/>
          <a:ext cx="1269" cy="592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92367</xdr:rowOff>
    </xdr:from>
    <xdr:ext cx="534377" cy="259045"/>
    <xdr:sp macro="" textlink="">
      <xdr:nvSpPr>
        <xdr:cNvPr id="582" name="教育費最小値テキスト"/>
        <xdr:cNvSpPr txBox="1"/>
      </xdr:nvSpPr>
      <xdr:spPr>
        <a:xfrm>
          <a:off x="16370300" y="935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88540</xdr:rowOff>
    </xdr:from>
    <xdr:to>
      <xdr:col>86</xdr:col>
      <xdr:colOff>25400</xdr:colOff>
      <xdr:row>54</xdr:row>
      <xdr:rowOff>88540</xdr:rowOff>
    </xdr:to>
    <xdr:cxnSp macro="">
      <xdr:nvCxnSpPr>
        <xdr:cNvPr id="583" name="直線コネクタ 582"/>
        <xdr:cNvCxnSpPr/>
      </xdr:nvCxnSpPr>
      <xdr:spPr>
        <a:xfrm>
          <a:off x="16230600" y="934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128714</xdr:rowOff>
    </xdr:from>
    <xdr:ext cx="534377" cy="259045"/>
    <xdr:sp macro="" textlink="">
      <xdr:nvSpPr>
        <xdr:cNvPr id="584" name="教育費最大値テキスト"/>
        <xdr:cNvSpPr txBox="1"/>
      </xdr:nvSpPr>
      <xdr:spPr>
        <a:xfrm>
          <a:off x="16370300" y="852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10587</xdr:rowOff>
    </xdr:from>
    <xdr:to>
      <xdr:col>86</xdr:col>
      <xdr:colOff>25400</xdr:colOff>
      <xdr:row>51</xdr:row>
      <xdr:rowOff>10587</xdr:rowOff>
    </xdr:to>
    <xdr:cxnSp macro="">
      <xdr:nvCxnSpPr>
        <xdr:cNvPr id="585" name="直線コネクタ 584"/>
        <xdr:cNvCxnSpPr/>
      </xdr:nvCxnSpPr>
      <xdr:spPr>
        <a:xfrm>
          <a:off x="16230600" y="875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62388</xdr:rowOff>
    </xdr:from>
    <xdr:to>
      <xdr:col>85</xdr:col>
      <xdr:colOff>127000</xdr:colOff>
      <xdr:row>53</xdr:row>
      <xdr:rowOff>50569</xdr:rowOff>
    </xdr:to>
    <xdr:cxnSp macro="">
      <xdr:nvCxnSpPr>
        <xdr:cNvPr id="586" name="直線コネクタ 585"/>
        <xdr:cNvCxnSpPr/>
      </xdr:nvCxnSpPr>
      <xdr:spPr>
        <a:xfrm flipV="1">
          <a:off x="15481300" y="8977788"/>
          <a:ext cx="838200" cy="15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46890</xdr:rowOff>
    </xdr:from>
    <xdr:ext cx="534377" cy="259045"/>
    <xdr:sp macro="" textlink="">
      <xdr:nvSpPr>
        <xdr:cNvPr id="587" name="教育費平均値テキスト"/>
        <xdr:cNvSpPr txBox="1"/>
      </xdr:nvSpPr>
      <xdr:spPr>
        <a:xfrm>
          <a:off x="16370300" y="8962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68463</xdr:rowOff>
    </xdr:from>
    <xdr:to>
      <xdr:col>85</xdr:col>
      <xdr:colOff>177800</xdr:colOff>
      <xdr:row>52</xdr:row>
      <xdr:rowOff>170063</xdr:rowOff>
    </xdr:to>
    <xdr:sp macro="" textlink="">
      <xdr:nvSpPr>
        <xdr:cNvPr id="588" name="フローチャート: 判断 587"/>
        <xdr:cNvSpPr/>
      </xdr:nvSpPr>
      <xdr:spPr>
        <a:xfrm>
          <a:off x="16268700" y="898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144615</xdr:rowOff>
    </xdr:from>
    <xdr:to>
      <xdr:col>81</xdr:col>
      <xdr:colOff>50800</xdr:colOff>
      <xdr:row>53</xdr:row>
      <xdr:rowOff>50569</xdr:rowOff>
    </xdr:to>
    <xdr:cxnSp macro="">
      <xdr:nvCxnSpPr>
        <xdr:cNvPr id="589" name="直線コネクタ 588"/>
        <xdr:cNvCxnSpPr/>
      </xdr:nvCxnSpPr>
      <xdr:spPr>
        <a:xfrm>
          <a:off x="14592300" y="9060015"/>
          <a:ext cx="889000" cy="7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134894</xdr:rowOff>
    </xdr:from>
    <xdr:to>
      <xdr:col>81</xdr:col>
      <xdr:colOff>101600</xdr:colOff>
      <xdr:row>53</xdr:row>
      <xdr:rowOff>65044</xdr:rowOff>
    </xdr:to>
    <xdr:sp macro="" textlink="">
      <xdr:nvSpPr>
        <xdr:cNvPr id="590" name="フローチャート: 判断 589"/>
        <xdr:cNvSpPr/>
      </xdr:nvSpPr>
      <xdr:spPr>
        <a:xfrm>
          <a:off x="15430500" y="905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81571</xdr:rowOff>
    </xdr:from>
    <xdr:ext cx="534377" cy="259045"/>
    <xdr:sp macro="" textlink="">
      <xdr:nvSpPr>
        <xdr:cNvPr id="591" name="テキスト ボックス 590"/>
        <xdr:cNvSpPr txBox="1"/>
      </xdr:nvSpPr>
      <xdr:spPr>
        <a:xfrm>
          <a:off x="15214111" y="882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144615</xdr:rowOff>
    </xdr:from>
    <xdr:to>
      <xdr:col>76</xdr:col>
      <xdr:colOff>114300</xdr:colOff>
      <xdr:row>58</xdr:row>
      <xdr:rowOff>58089</xdr:rowOff>
    </xdr:to>
    <xdr:cxnSp macro="">
      <xdr:nvCxnSpPr>
        <xdr:cNvPr id="592" name="直線コネクタ 591"/>
        <xdr:cNvCxnSpPr/>
      </xdr:nvCxnSpPr>
      <xdr:spPr>
        <a:xfrm flipV="1">
          <a:off x="13703300" y="9060015"/>
          <a:ext cx="889000" cy="94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128905</xdr:rowOff>
    </xdr:from>
    <xdr:to>
      <xdr:col>76</xdr:col>
      <xdr:colOff>165100</xdr:colOff>
      <xdr:row>53</xdr:row>
      <xdr:rowOff>59055</xdr:rowOff>
    </xdr:to>
    <xdr:sp macro="" textlink="">
      <xdr:nvSpPr>
        <xdr:cNvPr id="593" name="フローチャート: 判断 592"/>
        <xdr:cNvSpPr/>
      </xdr:nvSpPr>
      <xdr:spPr>
        <a:xfrm>
          <a:off x="14541500" y="90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50182</xdr:rowOff>
    </xdr:from>
    <xdr:ext cx="534377" cy="259045"/>
    <xdr:sp macro="" textlink="">
      <xdr:nvSpPr>
        <xdr:cNvPr id="594" name="テキスト ボックス 593"/>
        <xdr:cNvSpPr txBox="1"/>
      </xdr:nvSpPr>
      <xdr:spPr>
        <a:xfrm>
          <a:off x="14325111" y="91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58089</xdr:rowOff>
    </xdr:from>
    <xdr:to>
      <xdr:col>71</xdr:col>
      <xdr:colOff>177800</xdr:colOff>
      <xdr:row>58</xdr:row>
      <xdr:rowOff>149438</xdr:rowOff>
    </xdr:to>
    <xdr:cxnSp macro="">
      <xdr:nvCxnSpPr>
        <xdr:cNvPr id="595" name="直線コネクタ 594"/>
        <xdr:cNvCxnSpPr/>
      </xdr:nvCxnSpPr>
      <xdr:spPr>
        <a:xfrm flipV="1">
          <a:off x="12814300" y="10002189"/>
          <a:ext cx="889000" cy="9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59205</xdr:rowOff>
    </xdr:from>
    <xdr:to>
      <xdr:col>72</xdr:col>
      <xdr:colOff>38100</xdr:colOff>
      <xdr:row>58</xdr:row>
      <xdr:rowOff>160805</xdr:rowOff>
    </xdr:to>
    <xdr:sp macro="" textlink="">
      <xdr:nvSpPr>
        <xdr:cNvPr id="596" name="フローチャート: 判断 595"/>
        <xdr:cNvSpPr/>
      </xdr:nvSpPr>
      <xdr:spPr>
        <a:xfrm>
          <a:off x="13652500" y="1000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151932</xdr:rowOff>
    </xdr:from>
    <xdr:ext cx="534377" cy="259045"/>
    <xdr:sp macro="" textlink="">
      <xdr:nvSpPr>
        <xdr:cNvPr id="597" name="テキスト ボックス 596"/>
        <xdr:cNvSpPr txBox="1"/>
      </xdr:nvSpPr>
      <xdr:spPr>
        <a:xfrm>
          <a:off x="13436111" y="1009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87894</xdr:rowOff>
    </xdr:from>
    <xdr:to>
      <xdr:col>67</xdr:col>
      <xdr:colOff>101600</xdr:colOff>
      <xdr:row>59</xdr:row>
      <xdr:rowOff>18044</xdr:rowOff>
    </xdr:to>
    <xdr:sp macro="" textlink="">
      <xdr:nvSpPr>
        <xdr:cNvPr id="598" name="フローチャート: 判断 597"/>
        <xdr:cNvSpPr/>
      </xdr:nvSpPr>
      <xdr:spPr>
        <a:xfrm>
          <a:off x="12763500" y="1003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34571</xdr:rowOff>
    </xdr:from>
    <xdr:ext cx="534377" cy="259045"/>
    <xdr:sp macro="" textlink="">
      <xdr:nvSpPr>
        <xdr:cNvPr id="599" name="テキスト ボックス 598"/>
        <xdr:cNvSpPr txBox="1"/>
      </xdr:nvSpPr>
      <xdr:spPr>
        <a:xfrm>
          <a:off x="12547111" y="980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11588</xdr:rowOff>
    </xdr:from>
    <xdr:to>
      <xdr:col>85</xdr:col>
      <xdr:colOff>177800</xdr:colOff>
      <xdr:row>52</xdr:row>
      <xdr:rowOff>113188</xdr:rowOff>
    </xdr:to>
    <xdr:sp macro="" textlink="">
      <xdr:nvSpPr>
        <xdr:cNvPr id="605" name="楕円 604"/>
        <xdr:cNvSpPr/>
      </xdr:nvSpPr>
      <xdr:spPr>
        <a:xfrm>
          <a:off x="16268700" y="892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34465</xdr:rowOff>
    </xdr:from>
    <xdr:ext cx="534377" cy="259045"/>
    <xdr:sp macro="" textlink="">
      <xdr:nvSpPr>
        <xdr:cNvPr id="606" name="教育費該当値テキスト"/>
        <xdr:cNvSpPr txBox="1"/>
      </xdr:nvSpPr>
      <xdr:spPr>
        <a:xfrm>
          <a:off x="16370300" y="877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171219</xdr:rowOff>
    </xdr:from>
    <xdr:to>
      <xdr:col>81</xdr:col>
      <xdr:colOff>101600</xdr:colOff>
      <xdr:row>53</xdr:row>
      <xdr:rowOff>101369</xdr:rowOff>
    </xdr:to>
    <xdr:sp macro="" textlink="">
      <xdr:nvSpPr>
        <xdr:cNvPr id="607" name="楕円 606"/>
        <xdr:cNvSpPr/>
      </xdr:nvSpPr>
      <xdr:spPr>
        <a:xfrm>
          <a:off x="15430500" y="908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92496</xdr:rowOff>
    </xdr:from>
    <xdr:ext cx="534377" cy="259045"/>
    <xdr:sp macro="" textlink="">
      <xdr:nvSpPr>
        <xdr:cNvPr id="608" name="テキスト ボックス 607"/>
        <xdr:cNvSpPr txBox="1"/>
      </xdr:nvSpPr>
      <xdr:spPr>
        <a:xfrm>
          <a:off x="15214111" y="917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93815</xdr:rowOff>
    </xdr:from>
    <xdr:to>
      <xdr:col>76</xdr:col>
      <xdr:colOff>165100</xdr:colOff>
      <xdr:row>53</xdr:row>
      <xdr:rowOff>23965</xdr:rowOff>
    </xdr:to>
    <xdr:sp macro="" textlink="">
      <xdr:nvSpPr>
        <xdr:cNvPr id="609" name="楕円 608"/>
        <xdr:cNvSpPr/>
      </xdr:nvSpPr>
      <xdr:spPr>
        <a:xfrm>
          <a:off x="14541500" y="900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40492</xdr:rowOff>
    </xdr:from>
    <xdr:ext cx="534377" cy="259045"/>
    <xdr:sp macro="" textlink="">
      <xdr:nvSpPr>
        <xdr:cNvPr id="610" name="テキスト ボックス 609"/>
        <xdr:cNvSpPr txBox="1"/>
      </xdr:nvSpPr>
      <xdr:spPr>
        <a:xfrm>
          <a:off x="14325111" y="878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7289</xdr:rowOff>
    </xdr:from>
    <xdr:to>
      <xdr:col>72</xdr:col>
      <xdr:colOff>38100</xdr:colOff>
      <xdr:row>58</xdr:row>
      <xdr:rowOff>108889</xdr:rowOff>
    </xdr:to>
    <xdr:sp macro="" textlink="">
      <xdr:nvSpPr>
        <xdr:cNvPr id="611" name="楕円 610"/>
        <xdr:cNvSpPr/>
      </xdr:nvSpPr>
      <xdr:spPr>
        <a:xfrm>
          <a:off x="13652500" y="995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125416</xdr:rowOff>
    </xdr:from>
    <xdr:ext cx="534377" cy="259045"/>
    <xdr:sp macro="" textlink="">
      <xdr:nvSpPr>
        <xdr:cNvPr id="612" name="テキスト ボックス 611"/>
        <xdr:cNvSpPr txBox="1"/>
      </xdr:nvSpPr>
      <xdr:spPr>
        <a:xfrm>
          <a:off x="13436111" y="972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98638</xdr:rowOff>
    </xdr:from>
    <xdr:to>
      <xdr:col>67</xdr:col>
      <xdr:colOff>101600</xdr:colOff>
      <xdr:row>59</xdr:row>
      <xdr:rowOff>28788</xdr:rowOff>
    </xdr:to>
    <xdr:sp macro="" textlink="">
      <xdr:nvSpPr>
        <xdr:cNvPr id="613" name="楕円 612"/>
        <xdr:cNvSpPr/>
      </xdr:nvSpPr>
      <xdr:spPr>
        <a:xfrm>
          <a:off x="12763500" y="1004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19915</xdr:rowOff>
    </xdr:from>
    <xdr:ext cx="534377" cy="259045"/>
    <xdr:sp macro="" textlink="">
      <xdr:nvSpPr>
        <xdr:cNvPr id="614" name="テキスト ボックス 613"/>
        <xdr:cNvSpPr txBox="1"/>
      </xdr:nvSpPr>
      <xdr:spPr>
        <a:xfrm>
          <a:off x="12547111" y="1013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8" name="テキスト ボックス 627"/>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0" name="テキスト ボックス 629"/>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2" name="テキスト ボックス 631"/>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4" name="テキスト ボックス 63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6" name="テキスト ボックス 63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73533</xdr:rowOff>
    </xdr:from>
    <xdr:to>
      <xdr:col>85</xdr:col>
      <xdr:colOff>126364</xdr:colOff>
      <xdr:row>79</xdr:row>
      <xdr:rowOff>44450</xdr:rowOff>
    </xdr:to>
    <xdr:cxnSp macro="">
      <xdr:nvCxnSpPr>
        <xdr:cNvPr id="638" name="直線コネクタ 637"/>
        <xdr:cNvCxnSpPr/>
      </xdr:nvCxnSpPr>
      <xdr:spPr>
        <a:xfrm flipV="1">
          <a:off x="16317595" y="12075033"/>
          <a:ext cx="1269" cy="151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20210</xdr:rowOff>
    </xdr:from>
    <xdr:ext cx="534377" cy="259045"/>
    <xdr:sp macro="" textlink="">
      <xdr:nvSpPr>
        <xdr:cNvPr id="641" name="災害復旧費最大値テキスト"/>
        <xdr:cNvSpPr txBox="1"/>
      </xdr:nvSpPr>
      <xdr:spPr>
        <a:xfrm>
          <a:off x="16370300" y="118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73533</xdr:rowOff>
    </xdr:from>
    <xdr:to>
      <xdr:col>86</xdr:col>
      <xdr:colOff>25400</xdr:colOff>
      <xdr:row>70</xdr:row>
      <xdr:rowOff>73533</xdr:rowOff>
    </xdr:to>
    <xdr:cxnSp macro="">
      <xdr:nvCxnSpPr>
        <xdr:cNvPr id="642" name="直線コネクタ 641"/>
        <xdr:cNvCxnSpPr/>
      </xdr:nvCxnSpPr>
      <xdr:spPr>
        <a:xfrm>
          <a:off x="16230600" y="120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88773</xdr:rowOff>
    </xdr:from>
    <xdr:to>
      <xdr:col>85</xdr:col>
      <xdr:colOff>127000</xdr:colOff>
      <xdr:row>77</xdr:row>
      <xdr:rowOff>113919</xdr:rowOff>
    </xdr:to>
    <xdr:cxnSp macro="">
      <xdr:nvCxnSpPr>
        <xdr:cNvPr id="643" name="直線コネクタ 642"/>
        <xdr:cNvCxnSpPr/>
      </xdr:nvCxnSpPr>
      <xdr:spPr>
        <a:xfrm>
          <a:off x="15481300" y="13118973"/>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103015</xdr:rowOff>
    </xdr:from>
    <xdr:ext cx="469744" cy="259045"/>
    <xdr:sp macro="" textlink="">
      <xdr:nvSpPr>
        <xdr:cNvPr id="644" name="災害復旧費平均値テキスト"/>
        <xdr:cNvSpPr txBox="1"/>
      </xdr:nvSpPr>
      <xdr:spPr>
        <a:xfrm>
          <a:off x="16370300" y="13304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124588</xdr:rowOff>
    </xdr:from>
    <xdr:to>
      <xdr:col>85</xdr:col>
      <xdr:colOff>177800</xdr:colOff>
      <xdr:row>78</xdr:row>
      <xdr:rowOff>54738</xdr:rowOff>
    </xdr:to>
    <xdr:sp macro="" textlink="">
      <xdr:nvSpPr>
        <xdr:cNvPr id="645" name="フローチャート: 判断 644"/>
        <xdr:cNvSpPr/>
      </xdr:nvSpPr>
      <xdr:spPr>
        <a:xfrm>
          <a:off x="16268700" y="133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88773</xdr:rowOff>
    </xdr:from>
    <xdr:to>
      <xdr:col>81</xdr:col>
      <xdr:colOff>50800</xdr:colOff>
      <xdr:row>78</xdr:row>
      <xdr:rowOff>51054</xdr:rowOff>
    </xdr:to>
    <xdr:cxnSp macro="">
      <xdr:nvCxnSpPr>
        <xdr:cNvPr id="646" name="直線コネクタ 645"/>
        <xdr:cNvCxnSpPr/>
      </xdr:nvCxnSpPr>
      <xdr:spPr>
        <a:xfrm flipV="1">
          <a:off x="14592300" y="13118973"/>
          <a:ext cx="889000" cy="30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152654</xdr:rowOff>
    </xdr:from>
    <xdr:to>
      <xdr:col>81</xdr:col>
      <xdr:colOff>101600</xdr:colOff>
      <xdr:row>78</xdr:row>
      <xdr:rowOff>82804</xdr:rowOff>
    </xdr:to>
    <xdr:sp macro="" textlink="">
      <xdr:nvSpPr>
        <xdr:cNvPr id="647" name="フローチャート: 判断 646"/>
        <xdr:cNvSpPr/>
      </xdr:nvSpPr>
      <xdr:spPr>
        <a:xfrm>
          <a:off x="15430500" y="1335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73931</xdr:rowOff>
    </xdr:from>
    <xdr:ext cx="469744" cy="259045"/>
    <xdr:sp macro="" textlink="">
      <xdr:nvSpPr>
        <xdr:cNvPr id="648" name="テキスト ボックス 647"/>
        <xdr:cNvSpPr txBox="1"/>
      </xdr:nvSpPr>
      <xdr:spPr>
        <a:xfrm>
          <a:off x="15246428" y="134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51054</xdr:rowOff>
    </xdr:from>
    <xdr:to>
      <xdr:col>76</xdr:col>
      <xdr:colOff>114300</xdr:colOff>
      <xdr:row>78</xdr:row>
      <xdr:rowOff>106935</xdr:rowOff>
    </xdr:to>
    <xdr:cxnSp macro="">
      <xdr:nvCxnSpPr>
        <xdr:cNvPr id="649" name="直線コネクタ 648"/>
        <xdr:cNvCxnSpPr/>
      </xdr:nvCxnSpPr>
      <xdr:spPr>
        <a:xfrm flipV="1">
          <a:off x="13703300" y="13424154"/>
          <a:ext cx="889000" cy="5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61849</xdr:rowOff>
    </xdr:from>
    <xdr:to>
      <xdr:col>76</xdr:col>
      <xdr:colOff>165100</xdr:colOff>
      <xdr:row>78</xdr:row>
      <xdr:rowOff>163449</xdr:rowOff>
    </xdr:to>
    <xdr:sp macro="" textlink="">
      <xdr:nvSpPr>
        <xdr:cNvPr id="650" name="フローチャート: 判断 649"/>
        <xdr:cNvSpPr/>
      </xdr:nvSpPr>
      <xdr:spPr>
        <a:xfrm>
          <a:off x="14541500" y="1343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154576</xdr:rowOff>
    </xdr:from>
    <xdr:ext cx="378565" cy="259045"/>
    <xdr:sp macro="" textlink="">
      <xdr:nvSpPr>
        <xdr:cNvPr id="651" name="テキスト ボックス 650"/>
        <xdr:cNvSpPr txBox="1"/>
      </xdr:nvSpPr>
      <xdr:spPr>
        <a:xfrm>
          <a:off x="14403017" y="13527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165988</xdr:rowOff>
    </xdr:from>
    <xdr:to>
      <xdr:col>71</xdr:col>
      <xdr:colOff>177800</xdr:colOff>
      <xdr:row>78</xdr:row>
      <xdr:rowOff>106935</xdr:rowOff>
    </xdr:to>
    <xdr:cxnSp macro="">
      <xdr:nvCxnSpPr>
        <xdr:cNvPr id="652" name="直線コネクタ 651"/>
        <xdr:cNvCxnSpPr/>
      </xdr:nvCxnSpPr>
      <xdr:spPr>
        <a:xfrm>
          <a:off x="12814300" y="13367638"/>
          <a:ext cx="889000" cy="11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62357</xdr:rowOff>
    </xdr:from>
    <xdr:to>
      <xdr:col>72</xdr:col>
      <xdr:colOff>38100</xdr:colOff>
      <xdr:row>78</xdr:row>
      <xdr:rowOff>163957</xdr:rowOff>
    </xdr:to>
    <xdr:sp macro="" textlink="">
      <xdr:nvSpPr>
        <xdr:cNvPr id="653" name="フローチャート: 判断 652"/>
        <xdr:cNvSpPr/>
      </xdr:nvSpPr>
      <xdr:spPr>
        <a:xfrm>
          <a:off x="13652500" y="1343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155084</xdr:rowOff>
    </xdr:from>
    <xdr:ext cx="378565" cy="259045"/>
    <xdr:sp macro="" textlink="">
      <xdr:nvSpPr>
        <xdr:cNvPr id="654" name="テキスト ボックス 653"/>
        <xdr:cNvSpPr txBox="1"/>
      </xdr:nvSpPr>
      <xdr:spPr>
        <a:xfrm>
          <a:off x="13514017" y="13528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90297</xdr:rowOff>
    </xdr:from>
    <xdr:to>
      <xdr:col>67</xdr:col>
      <xdr:colOff>101600</xdr:colOff>
      <xdr:row>79</xdr:row>
      <xdr:rowOff>20447</xdr:rowOff>
    </xdr:to>
    <xdr:sp macro="" textlink="">
      <xdr:nvSpPr>
        <xdr:cNvPr id="655" name="フローチャート: 判断 654"/>
        <xdr:cNvSpPr/>
      </xdr:nvSpPr>
      <xdr:spPr>
        <a:xfrm>
          <a:off x="12763500" y="1346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11574</xdr:rowOff>
    </xdr:from>
    <xdr:ext cx="378565" cy="259045"/>
    <xdr:sp macro="" textlink="">
      <xdr:nvSpPr>
        <xdr:cNvPr id="656" name="テキスト ボックス 655"/>
        <xdr:cNvSpPr txBox="1"/>
      </xdr:nvSpPr>
      <xdr:spPr>
        <a:xfrm>
          <a:off x="12625017" y="13556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63119</xdr:rowOff>
    </xdr:from>
    <xdr:to>
      <xdr:col>85</xdr:col>
      <xdr:colOff>177800</xdr:colOff>
      <xdr:row>77</xdr:row>
      <xdr:rowOff>164719</xdr:rowOff>
    </xdr:to>
    <xdr:sp macro="" textlink="">
      <xdr:nvSpPr>
        <xdr:cNvPr id="662" name="楕円 661"/>
        <xdr:cNvSpPr/>
      </xdr:nvSpPr>
      <xdr:spPr>
        <a:xfrm>
          <a:off x="16268700" y="1326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85996</xdr:rowOff>
    </xdr:from>
    <xdr:ext cx="469744" cy="259045"/>
    <xdr:sp macro="" textlink="">
      <xdr:nvSpPr>
        <xdr:cNvPr id="663" name="災害復旧費該当値テキスト"/>
        <xdr:cNvSpPr txBox="1"/>
      </xdr:nvSpPr>
      <xdr:spPr>
        <a:xfrm>
          <a:off x="16370300" y="1311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37973</xdr:rowOff>
    </xdr:from>
    <xdr:to>
      <xdr:col>81</xdr:col>
      <xdr:colOff>101600</xdr:colOff>
      <xdr:row>76</xdr:row>
      <xdr:rowOff>139573</xdr:rowOff>
    </xdr:to>
    <xdr:sp macro="" textlink="">
      <xdr:nvSpPr>
        <xdr:cNvPr id="664" name="楕円 663"/>
        <xdr:cNvSpPr/>
      </xdr:nvSpPr>
      <xdr:spPr>
        <a:xfrm>
          <a:off x="15430500" y="1306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156100</xdr:rowOff>
    </xdr:from>
    <xdr:ext cx="469744" cy="259045"/>
    <xdr:sp macro="" textlink="">
      <xdr:nvSpPr>
        <xdr:cNvPr id="665" name="テキスト ボックス 664"/>
        <xdr:cNvSpPr txBox="1"/>
      </xdr:nvSpPr>
      <xdr:spPr>
        <a:xfrm>
          <a:off x="15246428" y="12843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254</xdr:rowOff>
    </xdr:from>
    <xdr:to>
      <xdr:col>76</xdr:col>
      <xdr:colOff>165100</xdr:colOff>
      <xdr:row>78</xdr:row>
      <xdr:rowOff>101854</xdr:rowOff>
    </xdr:to>
    <xdr:sp macro="" textlink="">
      <xdr:nvSpPr>
        <xdr:cNvPr id="666" name="楕円 665"/>
        <xdr:cNvSpPr/>
      </xdr:nvSpPr>
      <xdr:spPr>
        <a:xfrm>
          <a:off x="14541500" y="1337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118381</xdr:rowOff>
    </xdr:from>
    <xdr:ext cx="469744" cy="259045"/>
    <xdr:sp macro="" textlink="">
      <xdr:nvSpPr>
        <xdr:cNvPr id="667" name="テキスト ボックス 666"/>
        <xdr:cNvSpPr txBox="1"/>
      </xdr:nvSpPr>
      <xdr:spPr>
        <a:xfrm>
          <a:off x="14357428" y="1314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56135</xdr:rowOff>
    </xdr:from>
    <xdr:to>
      <xdr:col>72</xdr:col>
      <xdr:colOff>38100</xdr:colOff>
      <xdr:row>78</xdr:row>
      <xdr:rowOff>157735</xdr:rowOff>
    </xdr:to>
    <xdr:sp macro="" textlink="">
      <xdr:nvSpPr>
        <xdr:cNvPr id="668" name="楕円 667"/>
        <xdr:cNvSpPr/>
      </xdr:nvSpPr>
      <xdr:spPr>
        <a:xfrm>
          <a:off x="13652500" y="1342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2812</xdr:rowOff>
    </xdr:from>
    <xdr:ext cx="378565" cy="259045"/>
    <xdr:sp macro="" textlink="">
      <xdr:nvSpPr>
        <xdr:cNvPr id="669" name="テキスト ボックス 668"/>
        <xdr:cNvSpPr txBox="1"/>
      </xdr:nvSpPr>
      <xdr:spPr>
        <a:xfrm>
          <a:off x="13514017" y="13204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115188</xdr:rowOff>
    </xdr:from>
    <xdr:to>
      <xdr:col>67</xdr:col>
      <xdr:colOff>101600</xdr:colOff>
      <xdr:row>78</xdr:row>
      <xdr:rowOff>45338</xdr:rowOff>
    </xdr:to>
    <xdr:sp macro="" textlink="">
      <xdr:nvSpPr>
        <xdr:cNvPr id="670" name="楕円 669"/>
        <xdr:cNvSpPr/>
      </xdr:nvSpPr>
      <xdr:spPr>
        <a:xfrm>
          <a:off x="12763500" y="1331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61865</xdr:rowOff>
    </xdr:from>
    <xdr:ext cx="469744" cy="259045"/>
    <xdr:sp macro="" textlink="">
      <xdr:nvSpPr>
        <xdr:cNvPr id="671" name="テキスト ボックス 670"/>
        <xdr:cNvSpPr txBox="1"/>
      </xdr:nvSpPr>
      <xdr:spPr>
        <a:xfrm>
          <a:off x="12579428" y="1309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2" name="テキスト ボックス 681"/>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4" name="テキスト ボックス 683"/>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8" name="テキスト ボックス 68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0" name="テキスト ボックス 68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2" name="テキスト ボックス 69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4" name="テキスト ボックス 69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130556</xdr:rowOff>
    </xdr:from>
    <xdr:to>
      <xdr:col>85</xdr:col>
      <xdr:colOff>126364</xdr:colOff>
      <xdr:row>99</xdr:row>
      <xdr:rowOff>114440</xdr:rowOff>
    </xdr:to>
    <xdr:cxnSp macro="">
      <xdr:nvCxnSpPr>
        <xdr:cNvPr id="696" name="直線コネクタ 695"/>
        <xdr:cNvCxnSpPr/>
      </xdr:nvCxnSpPr>
      <xdr:spPr>
        <a:xfrm flipV="1">
          <a:off x="16317595" y="15389606"/>
          <a:ext cx="1269" cy="169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118267</xdr:rowOff>
    </xdr:from>
    <xdr:ext cx="534377" cy="259045"/>
    <xdr:sp macro="" textlink="">
      <xdr:nvSpPr>
        <xdr:cNvPr id="697" name="公債費最小値テキスト"/>
        <xdr:cNvSpPr txBox="1"/>
      </xdr:nvSpPr>
      <xdr:spPr>
        <a:xfrm>
          <a:off x="16370300" y="1709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114440</xdr:rowOff>
    </xdr:from>
    <xdr:to>
      <xdr:col>86</xdr:col>
      <xdr:colOff>25400</xdr:colOff>
      <xdr:row>99</xdr:row>
      <xdr:rowOff>114440</xdr:rowOff>
    </xdr:to>
    <xdr:cxnSp macro="">
      <xdr:nvCxnSpPr>
        <xdr:cNvPr id="698" name="直線コネクタ 697"/>
        <xdr:cNvCxnSpPr/>
      </xdr:nvCxnSpPr>
      <xdr:spPr>
        <a:xfrm>
          <a:off x="16230600" y="1708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77233</xdr:rowOff>
    </xdr:from>
    <xdr:ext cx="534377" cy="259045"/>
    <xdr:sp macro="" textlink="">
      <xdr:nvSpPr>
        <xdr:cNvPr id="699" name="公債費最大値テキスト"/>
        <xdr:cNvSpPr txBox="1"/>
      </xdr:nvSpPr>
      <xdr:spPr>
        <a:xfrm>
          <a:off x="16370300" y="1516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130556</xdr:rowOff>
    </xdr:from>
    <xdr:to>
      <xdr:col>86</xdr:col>
      <xdr:colOff>25400</xdr:colOff>
      <xdr:row>89</xdr:row>
      <xdr:rowOff>130556</xdr:rowOff>
    </xdr:to>
    <xdr:cxnSp macro="">
      <xdr:nvCxnSpPr>
        <xdr:cNvPr id="700" name="直線コネクタ 699"/>
        <xdr:cNvCxnSpPr/>
      </xdr:nvCxnSpPr>
      <xdr:spPr>
        <a:xfrm>
          <a:off x="16230600" y="1538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124537</xdr:rowOff>
    </xdr:from>
    <xdr:to>
      <xdr:col>85</xdr:col>
      <xdr:colOff>127000</xdr:colOff>
      <xdr:row>97</xdr:row>
      <xdr:rowOff>127966</xdr:rowOff>
    </xdr:to>
    <xdr:cxnSp macro="">
      <xdr:nvCxnSpPr>
        <xdr:cNvPr id="701" name="直線コネクタ 700"/>
        <xdr:cNvCxnSpPr/>
      </xdr:nvCxnSpPr>
      <xdr:spPr>
        <a:xfrm flipV="1">
          <a:off x="15481300" y="16755187"/>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42739</xdr:rowOff>
    </xdr:from>
    <xdr:ext cx="534377" cy="259045"/>
    <xdr:sp macro="" textlink="">
      <xdr:nvSpPr>
        <xdr:cNvPr id="702" name="公債費平均値テキスト"/>
        <xdr:cNvSpPr txBox="1"/>
      </xdr:nvSpPr>
      <xdr:spPr>
        <a:xfrm>
          <a:off x="16370300" y="16159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19862</xdr:rowOff>
    </xdr:from>
    <xdr:to>
      <xdr:col>85</xdr:col>
      <xdr:colOff>177800</xdr:colOff>
      <xdr:row>95</xdr:row>
      <xdr:rowOff>121462</xdr:rowOff>
    </xdr:to>
    <xdr:sp macro="" textlink="">
      <xdr:nvSpPr>
        <xdr:cNvPr id="703" name="フローチャート: 判断 702"/>
        <xdr:cNvSpPr/>
      </xdr:nvSpPr>
      <xdr:spPr>
        <a:xfrm>
          <a:off x="16268700" y="1630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121259</xdr:rowOff>
    </xdr:from>
    <xdr:to>
      <xdr:col>81</xdr:col>
      <xdr:colOff>50800</xdr:colOff>
      <xdr:row>97</xdr:row>
      <xdr:rowOff>127966</xdr:rowOff>
    </xdr:to>
    <xdr:cxnSp macro="">
      <xdr:nvCxnSpPr>
        <xdr:cNvPr id="704" name="直線コネクタ 703"/>
        <xdr:cNvCxnSpPr/>
      </xdr:nvCxnSpPr>
      <xdr:spPr>
        <a:xfrm>
          <a:off x="14592300" y="16751909"/>
          <a:ext cx="889000" cy="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135382</xdr:rowOff>
    </xdr:from>
    <xdr:to>
      <xdr:col>81</xdr:col>
      <xdr:colOff>101600</xdr:colOff>
      <xdr:row>95</xdr:row>
      <xdr:rowOff>65532</xdr:rowOff>
    </xdr:to>
    <xdr:sp macro="" textlink="">
      <xdr:nvSpPr>
        <xdr:cNvPr id="705" name="フローチャート: 判断 704"/>
        <xdr:cNvSpPr/>
      </xdr:nvSpPr>
      <xdr:spPr>
        <a:xfrm>
          <a:off x="15430500" y="1625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82059</xdr:rowOff>
    </xdr:from>
    <xdr:ext cx="534377" cy="259045"/>
    <xdr:sp macro="" textlink="">
      <xdr:nvSpPr>
        <xdr:cNvPr id="706" name="テキスト ボックス 705"/>
        <xdr:cNvSpPr txBox="1"/>
      </xdr:nvSpPr>
      <xdr:spPr>
        <a:xfrm>
          <a:off x="15214111" y="1602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121259</xdr:rowOff>
    </xdr:from>
    <xdr:to>
      <xdr:col>76</xdr:col>
      <xdr:colOff>114300</xdr:colOff>
      <xdr:row>97</xdr:row>
      <xdr:rowOff>129680</xdr:rowOff>
    </xdr:to>
    <xdr:cxnSp macro="">
      <xdr:nvCxnSpPr>
        <xdr:cNvPr id="707" name="直線コネクタ 706"/>
        <xdr:cNvCxnSpPr/>
      </xdr:nvCxnSpPr>
      <xdr:spPr>
        <a:xfrm flipV="1">
          <a:off x="13703300" y="16751909"/>
          <a:ext cx="889000" cy="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157518</xdr:rowOff>
    </xdr:from>
    <xdr:to>
      <xdr:col>76</xdr:col>
      <xdr:colOff>165100</xdr:colOff>
      <xdr:row>95</xdr:row>
      <xdr:rowOff>87668</xdr:rowOff>
    </xdr:to>
    <xdr:sp macro="" textlink="">
      <xdr:nvSpPr>
        <xdr:cNvPr id="708" name="フローチャート: 判断 707"/>
        <xdr:cNvSpPr/>
      </xdr:nvSpPr>
      <xdr:spPr>
        <a:xfrm>
          <a:off x="14541500" y="1627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104195</xdr:rowOff>
    </xdr:from>
    <xdr:ext cx="534377" cy="259045"/>
    <xdr:sp macro="" textlink="">
      <xdr:nvSpPr>
        <xdr:cNvPr id="709" name="テキスト ボックス 708"/>
        <xdr:cNvSpPr txBox="1"/>
      </xdr:nvSpPr>
      <xdr:spPr>
        <a:xfrm>
          <a:off x="14325111" y="1604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129603</xdr:rowOff>
    </xdr:from>
    <xdr:to>
      <xdr:col>71</xdr:col>
      <xdr:colOff>177800</xdr:colOff>
      <xdr:row>97</xdr:row>
      <xdr:rowOff>129680</xdr:rowOff>
    </xdr:to>
    <xdr:cxnSp macro="">
      <xdr:nvCxnSpPr>
        <xdr:cNvPr id="710" name="直線コネクタ 709"/>
        <xdr:cNvCxnSpPr/>
      </xdr:nvCxnSpPr>
      <xdr:spPr>
        <a:xfrm>
          <a:off x="12814300" y="16760253"/>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133477</xdr:rowOff>
    </xdr:from>
    <xdr:to>
      <xdr:col>72</xdr:col>
      <xdr:colOff>38100</xdr:colOff>
      <xdr:row>95</xdr:row>
      <xdr:rowOff>63627</xdr:rowOff>
    </xdr:to>
    <xdr:sp macro="" textlink="">
      <xdr:nvSpPr>
        <xdr:cNvPr id="711" name="フローチャート: 判断 710"/>
        <xdr:cNvSpPr/>
      </xdr:nvSpPr>
      <xdr:spPr>
        <a:xfrm>
          <a:off x="13652500" y="1624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80154</xdr:rowOff>
    </xdr:from>
    <xdr:ext cx="534377" cy="259045"/>
    <xdr:sp macro="" textlink="">
      <xdr:nvSpPr>
        <xdr:cNvPr id="712" name="テキスト ボックス 711"/>
        <xdr:cNvSpPr txBox="1"/>
      </xdr:nvSpPr>
      <xdr:spPr>
        <a:xfrm>
          <a:off x="13436111" y="1602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112064</xdr:rowOff>
    </xdr:from>
    <xdr:to>
      <xdr:col>67</xdr:col>
      <xdr:colOff>101600</xdr:colOff>
      <xdr:row>95</xdr:row>
      <xdr:rowOff>42214</xdr:rowOff>
    </xdr:to>
    <xdr:sp macro="" textlink="">
      <xdr:nvSpPr>
        <xdr:cNvPr id="713" name="フローチャート: 判断 712"/>
        <xdr:cNvSpPr/>
      </xdr:nvSpPr>
      <xdr:spPr>
        <a:xfrm>
          <a:off x="12763500" y="1622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58741</xdr:rowOff>
    </xdr:from>
    <xdr:ext cx="534377" cy="259045"/>
    <xdr:sp macro="" textlink="">
      <xdr:nvSpPr>
        <xdr:cNvPr id="714" name="テキスト ボックス 713"/>
        <xdr:cNvSpPr txBox="1"/>
      </xdr:nvSpPr>
      <xdr:spPr>
        <a:xfrm>
          <a:off x="12547111" y="1600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73737</xdr:rowOff>
    </xdr:from>
    <xdr:to>
      <xdr:col>85</xdr:col>
      <xdr:colOff>177800</xdr:colOff>
      <xdr:row>98</xdr:row>
      <xdr:rowOff>3887</xdr:rowOff>
    </xdr:to>
    <xdr:sp macro="" textlink="">
      <xdr:nvSpPr>
        <xdr:cNvPr id="720" name="楕円 719"/>
        <xdr:cNvSpPr/>
      </xdr:nvSpPr>
      <xdr:spPr>
        <a:xfrm>
          <a:off x="16268700" y="1670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52164</xdr:rowOff>
    </xdr:from>
    <xdr:ext cx="534377" cy="259045"/>
    <xdr:sp macro="" textlink="">
      <xdr:nvSpPr>
        <xdr:cNvPr id="721" name="公債費該当値テキスト"/>
        <xdr:cNvSpPr txBox="1"/>
      </xdr:nvSpPr>
      <xdr:spPr>
        <a:xfrm>
          <a:off x="16370300" y="1668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77166</xdr:rowOff>
    </xdr:from>
    <xdr:to>
      <xdr:col>81</xdr:col>
      <xdr:colOff>101600</xdr:colOff>
      <xdr:row>98</xdr:row>
      <xdr:rowOff>7316</xdr:rowOff>
    </xdr:to>
    <xdr:sp macro="" textlink="">
      <xdr:nvSpPr>
        <xdr:cNvPr id="722" name="楕円 721"/>
        <xdr:cNvSpPr/>
      </xdr:nvSpPr>
      <xdr:spPr>
        <a:xfrm>
          <a:off x="15430500" y="1670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169893</xdr:rowOff>
    </xdr:from>
    <xdr:ext cx="534377" cy="259045"/>
    <xdr:sp macro="" textlink="">
      <xdr:nvSpPr>
        <xdr:cNvPr id="723" name="テキスト ボックス 722"/>
        <xdr:cNvSpPr txBox="1"/>
      </xdr:nvSpPr>
      <xdr:spPr>
        <a:xfrm>
          <a:off x="15214111" y="1680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70459</xdr:rowOff>
    </xdr:from>
    <xdr:to>
      <xdr:col>76</xdr:col>
      <xdr:colOff>165100</xdr:colOff>
      <xdr:row>98</xdr:row>
      <xdr:rowOff>609</xdr:rowOff>
    </xdr:to>
    <xdr:sp macro="" textlink="">
      <xdr:nvSpPr>
        <xdr:cNvPr id="724" name="楕円 723"/>
        <xdr:cNvSpPr/>
      </xdr:nvSpPr>
      <xdr:spPr>
        <a:xfrm>
          <a:off x="14541500" y="1670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163186</xdr:rowOff>
    </xdr:from>
    <xdr:ext cx="534377" cy="259045"/>
    <xdr:sp macro="" textlink="">
      <xdr:nvSpPr>
        <xdr:cNvPr id="725" name="テキスト ボックス 724"/>
        <xdr:cNvSpPr txBox="1"/>
      </xdr:nvSpPr>
      <xdr:spPr>
        <a:xfrm>
          <a:off x="14325111" y="1679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78880</xdr:rowOff>
    </xdr:from>
    <xdr:to>
      <xdr:col>72</xdr:col>
      <xdr:colOff>38100</xdr:colOff>
      <xdr:row>98</xdr:row>
      <xdr:rowOff>9030</xdr:rowOff>
    </xdr:to>
    <xdr:sp macro="" textlink="">
      <xdr:nvSpPr>
        <xdr:cNvPr id="726" name="楕円 725"/>
        <xdr:cNvSpPr/>
      </xdr:nvSpPr>
      <xdr:spPr>
        <a:xfrm>
          <a:off x="13652500" y="167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157</xdr:rowOff>
    </xdr:from>
    <xdr:ext cx="534377" cy="259045"/>
    <xdr:sp macro="" textlink="">
      <xdr:nvSpPr>
        <xdr:cNvPr id="727" name="テキスト ボックス 726"/>
        <xdr:cNvSpPr txBox="1"/>
      </xdr:nvSpPr>
      <xdr:spPr>
        <a:xfrm>
          <a:off x="13436111" y="1680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78803</xdr:rowOff>
    </xdr:from>
    <xdr:to>
      <xdr:col>67</xdr:col>
      <xdr:colOff>101600</xdr:colOff>
      <xdr:row>98</xdr:row>
      <xdr:rowOff>8953</xdr:rowOff>
    </xdr:to>
    <xdr:sp macro="" textlink="">
      <xdr:nvSpPr>
        <xdr:cNvPr id="728" name="楕円 727"/>
        <xdr:cNvSpPr/>
      </xdr:nvSpPr>
      <xdr:spPr>
        <a:xfrm>
          <a:off x="12763500" y="1670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80</xdr:rowOff>
    </xdr:from>
    <xdr:ext cx="534377" cy="259045"/>
    <xdr:sp macro="" textlink="">
      <xdr:nvSpPr>
        <xdr:cNvPr id="729" name="テキスト ボックス 728"/>
        <xdr:cNvSpPr txBox="1"/>
      </xdr:nvSpPr>
      <xdr:spPr>
        <a:xfrm>
          <a:off x="12547111" y="1680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9" name="テキスト ボックス 74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1" name="テキスト ボックス 75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157607</xdr:rowOff>
    </xdr:from>
    <xdr:to>
      <xdr:col>116</xdr:col>
      <xdr:colOff>62864</xdr:colOff>
      <xdr:row>39</xdr:row>
      <xdr:rowOff>44450</xdr:rowOff>
    </xdr:to>
    <xdr:cxnSp macro="">
      <xdr:nvCxnSpPr>
        <xdr:cNvPr id="753" name="直線コネクタ 752"/>
        <xdr:cNvCxnSpPr/>
      </xdr:nvCxnSpPr>
      <xdr:spPr>
        <a:xfrm flipV="1">
          <a:off x="22159595" y="5129657"/>
          <a:ext cx="1269" cy="16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104284</xdr:rowOff>
    </xdr:from>
    <xdr:ext cx="534377" cy="259045"/>
    <xdr:sp macro="" textlink="">
      <xdr:nvSpPr>
        <xdr:cNvPr id="756" name="諸支出金最大値テキスト"/>
        <xdr:cNvSpPr txBox="1"/>
      </xdr:nvSpPr>
      <xdr:spPr>
        <a:xfrm>
          <a:off x="22212300" y="490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157607</xdr:rowOff>
    </xdr:from>
    <xdr:to>
      <xdr:col>116</xdr:col>
      <xdr:colOff>152400</xdr:colOff>
      <xdr:row>29</xdr:row>
      <xdr:rowOff>157607</xdr:rowOff>
    </xdr:to>
    <xdr:cxnSp macro="">
      <xdr:nvCxnSpPr>
        <xdr:cNvPr id="757" name="直線コネクタ 756"/>
        <xdr:cNvCxnSpPr/>
      </xdr:nvCxnSpPr>
      <xdr:spPr>
        <a:xfrm>
          <a:off x="22072600" y="512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119651</xdr:rowOff>
    </xdr:from>
    <xdr:ext cx="469744" cy="259045"/>
    <xdr:sp macro="" textlink="">
      <xdr:nvSpPr>
        <xdr:cNvPr id="759" name="諸支出金平均値テキスト"/>
        <xdr:cNvSpPr txBox="1"/>
      </xdr:nvSpPr>
      <xdr:spPr>
        <a:xfrm>
          <a:off x="22212300" y="6120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96774</xdr:rowOff>
    </xdr:from>
    <xdr:to>
      <xdr:col>116</xdr:col>
      <xdr:colOff>114300</xdr:colOff>
      <xdr:row>37</xdr:row>
      <xdr:rowOff>26924</xdr:rowOff>
    </xdr:to>
    <xdr:sp macro="" textlink="">
      <xdr:nvSpPr>
        <xdr:cNvPr id="760" name="フローチャート: 判断 759"/>
        <xdr:cNvSpPr/>
      </xdr:nvSpPr>
      <xdr:spPr>
        <a:xfrm>
          <a:off x="221107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58674</xdr:rowOff>
    </xdr:from>
    <xdr:to>
      <xdr:col>112</xdr:col>
      <xdr:colOff>38100</xdr:colOff>
      <xdr:row>36</xdr:row>
      <xdr:rowOff>160274</xdr:rowOff>
    </xdr:to>
    <xdr:sp macro="" textlink="">
      <xdr:nvSpPr>
        <xdr:cNvPr id="762" name="フローチャート: 判断 761"/>
        <xdr:cNvSpPr/>
      </xdr:nvSpPr>
      <xdr:spPr>
        <a:xfrm>
          <a:off x="21272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5351</xdr:rowOff>
    </xdr:from>
    <xdr:ext cx="469744" cy="259045"/>
    <xdr:sp macro="" textlink="">
      <xdr:nvSpPr>
        <xdr:cNvPr id="763" name="テキスト ボックス 762"/>
        <xdr:cNvSpPr txBox="1"/>
      </xdr:nvSpPr>
      <xdr:spPr>
        <a:xfrm>
          <a:off x="21088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29972</xdr:rowOff>
    </xdr:from>
    <xdr:to>
      <xdr:col>107</xdr:col>
      <xdr:colOff>101600</xdr:colOff>
      <xdr:row>36</xdr:row>
      <xdr:rowOff>131572</xdr:rowOff>
    </xdr:to>
    <xdr:sp macro="" textlink="">
      <xdr:nvSpPr>
        <xdr:cNvPr id="765" name="フローチャート: 判断 764"/>
        <xdr:cNvSpPr/>
      </xdr:nvSpPr>
      <xdr:spPr>
        <a:xfrm>
          <a:off x="20383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148099</xdr:rowOff>
    </xdr:from>
    <xdr:ext cx="469744" cy="259045"/>
    <xdr:sp macro="" textlink="">
      <xdr:nvSpPr>
        <xdr:cNvPr id="766" name="テキスト ボックス 765"/>
        <xdr:cNvSpPr txBox="1"/>
      </xdr:nvSpPr>
      <xdr:spPr>
        <a:xfrm>
          <a:off x="20199428" y="597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2794</xdr:rowOff>
    </xdr:from>
    <xdr:to>
      <xdr:col>102</xdr:col>
      <xdr:colOff>165100</xdr:colOff>
      <xdr:row>36</xdr:row>
      <xdr:rowOff>104394</xdr:rowOff>
    </xdr:to>
    <xdr:sp macro="" textlink="">
      <xdr:nvSpPr>
        <xdr:cNvPr id="768" name="フローチャート: 判断 767"/>
        <xdr:cNvSpPr/>
      </xdr:nvSpPr>
      <xdr:spPr>
        <a:xfrm>
          <a:off x="19494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120921</xdr:rowOff>
    </xdr:from>
    <xdr:ext cx="469744" cy="259045"/>
    <xdr:sp macro="" textlink="">
      <xdr:nvSpPr>
        <xdr:cNvPr id="769" name="テキスト ボックス 768"/>
        <xdr:cNvSpPr txBox="1"/>
      </xdr:nvSpPr>
      <xdr:spPr>
        <a:xfrm>
          <a:off x="19310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104521</xdr:rowOff>
    </xdr:from>
    <xdr:to>
      <xdr:col>98</xdr:col>
      <xdr:colOff>38100</xdr:colOff>
      <xdr:row>36</xdr:row>
      <xdr:rowOff>34671</xdr:rowOff>
    </xdr:to>
    <xdr:sp macro="" textlink="">
      <xdr:nvSpPr>
        <xdr:cNvPr id="770" name="フローチャート: 判断 769"/>
        <xdr:cNvSpPr/>
      </xdr:nvSpPr>
      <xdr:spPr>
        <a:xfrm>
          <a:off x="18605500" y="610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51198</xdr:rowOff>
    </xdr:from>
    <xdr:ext cx="469744" cy="259045"/>
    <xdr:sp macro="" textlink="">
      <xdr:nvSpPr>
        <xdr:cNvPr id="771" name="テキスト ボックス 770"/>
        <xdr:cNvSpPr txBox="1"/>
      </xdr:nvSpPr>
      <xdr:spPr>
        <a:xfrm>
          <a:off x="18421428" y="588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消防費は、住民一人あたり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15,866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332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円の増）となっており、類似団体内では高コストである。これは、防災計画等整備事業（津波対策事業）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億円など、防潮堤整備にかかる経費によるものである。</a:t>
          </a:r>
        </a:p>
        <a:p>
          <a:r>
            <a:rPr kumimoji="1" lang="ja-JP" altLang="en-US" sz="1300">
              <a:latin typeface="ＭＳ Ｐゴシック" panose="020B0600070205080204" pitchFamily="50" charset="-128"/>
              <a:ea typeface="ＭＳ Ｐゴシック" panose="020B0600070205080204" pitchFamily="50" charset="-128"/>
            </a:rPr>
            <a:t>教育費は、住民一人あたり</a:t>
          </a:r>
          <a:r>
            <a:rPr kumimoji="1" lang="en-US" altLang="ja-JP" sz="1300">
              <a:latin typeface="ＭＳ Ｐゴシック" panose="020B0600070205080204" pitchFamily="50" charset="-128"/>
              <a:ea typeface="ＭＳ Ｐゴシック" panose="020B0600070205080204" pitchFamily="50" charset="-128"/>
            </a:rPr>
            <a:t>88,382</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6,983</a:t>
          </a:r>
          <a:r>
            <a:rPr kumimoji="1" lang="ja-JP" altLang="en-US" sz="1300">
              <a:latin typeface="ＭＳ Ｐゴシック" panose="020B0600070205080204" pitchFamily="50" charset="-128"/>
              <a:ea typeface="ＭＳ Ｐゴシック" panose="020B0600070205080204" pitchFamily="50" charset="-128"/>
            </a:rPr>
            <a:t>円の増）となっており、類似団体内では中位である。前年度比コスト増の要因としては、小学校施設整備事業に伴い前年度比</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億円増となったことが挙げられる。</a:t>
          </a:r>
        </a:p>
        <a:p>
          <a:r>
            <a:rPr kumimoji="1" lang="ja-JP" altLang="en-US" sz="1300">
              <a:latin typeface="ＭＳ Ｐゴシック" panose="020B0600070205080204" pitchFamily="50" charset="-128"/>
              <a:ea typeface="ＭＳ Ｐゴシック" panose="020B0600070205080204" pitchFamily="50" charset="-128"/>
            </a:rPr>
            <a:t>民生費は、住民一人あたり</a:t>
          </a:r>
          <a:r>
            <a:rPr kumimoji="1" lang="en-US" altLang="ja-JP" sz="1300">
              <a:latin typeface="ＭＳ Ｐゴシック" panose="020B0600070205080204" pitchFamily="50" charset="-128"/>
              <a:ea typeface="ＭＳ Ｐゴシック" panose="020B0600070205080204" pitchFamily="50" charset="-128"/>
            </a:rPr>
            <a:t>130,674</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5,629</a:t>
          </a:r>
          <a:r>
            <a:rPr kumimoji="1" lang="ja-JP" altLang="en-US" sz="1300">
              <a:latin typeface="ＭＳ Ｐゴシック" panose="020B0600070205080204" pitchFamily="50" charset="-128"/>
              <a:ea typeface="ＭＳ Ｐゴシック" panose="020B0600070205080204" pitchFamily="50" charset="-128"/>
            </a:rPr>
            <a:t>円の増）となっており、類似団体内では最もコストが低い。前年度比コスト増の要因としては、私立保育所等の創設による定員増及び幼児教育・保育無償化に伴う特定教育・保育運営事業</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億円の増、給付件数増に伴う障害者介護給付等事業</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億円の増などが挙げられる。</a:t>
          </a:r>
        </a:p>
        <a:p>
          <a:r>
            <a:rPr kumimoji="1" lang="ja-JP" altLang="en-US" sz="1300">
              <a:latin typeface="ＭＳ Ｐゴシック" panose="020B0600070205080204" pitchFamily="50" charset="-128"/>
              <a:ea typeface="ＭＳ Ｐゴシック" panose="020B0600070205080204" pitchFamily="50" charset="-128"/>
            </a:rPr>
            <a:t>商工費は、住民一人あたり</a:t>
          </a:r>
          <a:r>
            <a:rPr kumimoji="1" lang="en-US" altLang="ja-JP" sz="1300">
              <a:latin typeface="ＭＳ Ｐゴシック" panose="020B0600070205080204" pitchFamily="50" charset="-128"/>
              <a:ea typeface="ＭＳ Ｐゴシック" panose="020B0600070205080204" pitchFamily="50" charset="-128"/>
            </a:rPr>
            <a:t>17,707</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6,286</a:t>
          </a:r>
          <a:r>
            <a:rPr kumimoji="1" lang="ja-JP" altLang="en-US" sz="1300">
              <a:latin typeface="ＭＳ Ｐゴシック" panose="020B0600070205080204" pitchFamily="50" charset="-128"/>
              <a:ea typeface="ＭＳ Ｐゴシック" panose="020B0600070205080204" pitchFamily="50" charset="-128"/>
            </a:rPr>
            <a:t>円の増）となっており、類似団体内では中位である。前年度比コスト増の要因としては、企業立地促進助成事業（補助金）</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億円の増などが挙げられる。</a:t>
          </a:r>
        </a:p>
        <a:p>
          <a:r>
            <a:rPr kumimoji="1" lang="ja-JP" altLang="en-US" sz="1300">
              <a:latin typeface="ＭＳ Ｐゴシック" panose="020B0600070205080204" pitchFamily="50" charset="-128"/>
              <a:ea typeface="ＭＳ Ｐゴシック" panose="020B0600070205080204" pitchFamily="50" charset="-128"/>
            </a:rPr>
            <a:t>土木費は、住民一人あたり</a:t>
          </a:r>
          <a:r>
            <a:rPr kumimoji="1" lang="en-US" altLang="ja-JP" sz="1300">
              <a:latin typeface="ＭＳ Ｐゴシック" panose="020B0600070205080204" pitchFamily="50" charset="-128"/>
              <a:ea typeface="ＭＳ Ｐゴシック" panose="020B0600070205080204" pitchFamily="50" charset="-128"/>
            </a:rPr>
            <a:t>56,436</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2,448</a:t>
          </a:r>
          <a:r>
            <a:rPr kumimoji="1" lang="ja-JP" altLang="en-US" sz="1300">
              <a:latin typeface="ＭＳ Ｐゴシック" panose="020B0600070205080204" pitchFamily="50" charset="-128"/>
              <a:ea typeface="ＭＳ Ｐゴシック" panose="020B0600070205080204" pitchFamily="50" charset="-128"/>
            </a:rPr>
            <a:t>円の増）となっており、類似団体内では低コストである。前年度比コスト増の要因としては、市営住宅建設事業国交付金事業</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億円の皆増などが挙げられる。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静岡県浜松市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財政調整基金残高は前年比</a:t>
          </a:r>
          <a:r>
            <a:rPr kumimoji="1" lang="en-US" altLang="ja-JP" sz="1400">
              <a:latin typeface="ＭＳ ゴシック" pitchFamily="49" charset="-128"/>
              <a:ea typeface="ＭＳ ゴシック" pitchFamily="49" charset="-128"/>
            </a:rPr>
            <a:t>37</a:t>
          </a:r>
          <a:r>
            <a:rPr kumimoji="1" lang="ja-JP" altLang="en-US" sz="1400">
              <a:latin typeface="ＭＳ ゴシック" pitchFamily="49" charset="-128"/>
              <a:ea typeface="ＭＳ ゴシック" pitchFamily="49" charset="-128"/>
            </a:rPr>
            <a:t>億円減の</a:t>
          </a:r>
          <a:r>
            <a:rPr kumimoji="1" lang="en-US" altLang="ja-JP" sz="1400">
              <a:latin typeface="ＭＳ ゴシック" pitchFamily="49" charset="-128"/>
              <a:ea typeface="ＭＳ ゴシック" pitchFamily="49" charset="-128"/>
            </a:rPr>
            <a:t>115</a:t>
          </a:r>
          <a:r>
            <a:rPr kumimoji="1" lang="ja-JP" altLang="en-US" sz="1400">
              <a:latin typeface="ＭＳ ゴシック" pitchFamily="49" charset="-128"/>
              <a:ea typeface="ＭＳ ゴシック" pitchFamily="49" charset="-128"/>
            </a:rPr>
            <a:t>億円であり、標準財政規模比においては</a:t>
          </a:r>
          <a:r>
            <a:rPr kumimoji="1" lang="en-US" altLang="ja-JP" sz="1400">
              <a:latin typeface="ＭＳ ゴシック" pitchFamily="49" charset="-128"/>
              <a:ea typeface="ＭＳ ゴシック" pitchFamily="49" charset="-128"/>
            </a:rPr>
            <a:t>1.73</a:t>
          </a:r>
          <a:r>
            <a:rPr kumimoji="1" lang="ja-JP" altLang="en-US" sz="1400">
              <a:latin typeface="ＭＳ ゴシック" pitchFamily="49" charset="-128"/>
              <a:ea typeface="ＭＳ ゴシック" pitchFamily="49" charset="-128"/>
            </a:rPr>
            <a:t>ポイント低下した。実質単年度収支は４年連続の赤字で、比率は</a:t>
          </a:r>
          <a:r>
            <a:rPr kumimoji="1" lang="en-US" altLang="ja-JP" sz="1400">
              <a:latin typeface="ＭＳ ゴシック" pitchFamily="49" charset="-128"/>
              <a:ea typeface="ＭＳ ゴシック" pitchFamily="49" charset="-128"/>
            </a:rPr>
            <a:t>1.55</a:t>
          </a:r>
          <a:r>
            <a:rPr kumimoji="1" lang="ja-JP" altLang="en-US" sz="1400">
              <a:latin typeface="ＭＳ ゴシック" pitchFamily="49" charset="-128"/>
              <a:ea typeface="ＭＳ ゴシック" pitchFamily="49" charset="-128"/>
            </a:rPr>
            <a:t>ポイント低下した。年度により増減はあるが、実質収支は概ね同水準で推移している。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静岡県浜松市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全ての会計において実質赤字額又は資金不足額がないため黒字である。標準財政規模に対する黒字の割合は</a:t>
          </a:r>
          <a:r>
            <a:rPr kumimoji="1" lang="en-US" altLang="ja-JP" sz="1400">
              <a:latin typeface="ＭＳ ゴシック" pitchFamily="49" charset="-128"/>
              <a:ea typeface="ＭＳ ゴシック" pitchFamily="49" charset="-128"/>
            </a:rPr>
            <a:t>13.08%</a:t>
          </a:r>
          <a:r>
            <a:rPr kumimoji="1" lang="ja-JP" altLang="en-US" sz="1400">
              <a:latin typeface="ＭＳ ゴシック" pitchFamily="49" charset="-128"/>
              <a:ea typeface="ＭＳ ゴシック" pitchFamily="49" charset="-128"/>
            </a:rPr>
            <a:t>と概ね良好な状態である。今後も、一般会計からの繰入金及び受益者負担の適正化を図るなかで事業ごとに健全な財政運営を行っていく。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70" zoomScaleNormal="7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359322126</v>
      </c>
      <c r="BO4" s="393"/>
      <c r="BP4" s="393"/>
      <c r="BQ4" s="393"/>
      <c r="BR4" s="393"/>
      <c r="BS4" s="393"/>
      <c r="BT4" s="393"/>
      <c r="BU4" s="394"/>
      <c r="BV4" s="392">
        <v>338871131</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2.8</v>
      </c>
      <c r="CU4" s="399"/>
      <c r="CV4" s="399"/>
      <c r="CW4" s="399"/>
      <c r="CX4" s="399"/>
      <c r="CY4" s="399"/>
      <c r="CZ4" s="399"/>
      <c r="DA4" s="400"/>
      <c r="DB4" s="398">
        <v>2.8</v>
      </c>
      <c r="DC4" s="399"/>
      <c r="DD4" s="399"/>
      <c r="DE4" s="399"/>
      <c r="DF4" s="399"/>
      <c r="DG4" s="399"/>
      <c r="DH4" s="399"/>
      <c r="DI4" s="400"/>
      <c r="DJ4" s="186"/>
      <c r="DK4" s="186"/>
      <c r="DL4" s="186"/>
      <c r="DM4" s="186"/>
      <c r="DN4" s="186"/>
      <c r="DO4" s="186"/>
    </row>
    <row r="5" spans="1:119" ht="18.75" customHeight="1">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349574500</v>
      </c>
      <c r="BO5" s="430"/>
      <c r="BP5" s="430"/>
      <c r="BQ5" s="430"/>
      <c r="BR5" s="430"/>
      <c r="BS5" s="430"/>
      <c r="BT5" s="430"/>
      <c r="BU5" s="431"/>
      <c r="BV5" s="429">
        <v>328646519</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92.7</v>
      </c>
      <c r="CU5" s="427"/>
      <c r="CV5" s="427"/>
      <c r="CW5" s="427"/>
      <c r="CX5" s="427"/>
      <c r="CY5" s="427"/>
      <c r="CZ5" s="427"/>
      <c r="DA5" s="428"/>
      <c r="DB5" s="426">
        <v>89.8</v>
      </c>
      <c r="DC5" s="427"/>
      <c r="DD5" s="427"/>
      <c r="DE5" s="427"/>
      <c r="DF5" s="427"/>
      <c r="DG5" s="427"/>
      <c r="DH5" s="427"/>
      <c r="DI5" s="428"/>
      <c r="DJ5" s="186"/>
      <c r="DK5" s="186"/>
      <c r="DL5" s="186"/>
      <c r="DM5" s="186"/>
      <c r="DN5" s="186"/>
      <c r="DO5" s="186"/>
    </row>
    <row r="6" spans="1:119" ht="18.75" customHeight="1">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9747626</v>
      </c>
      <c r="BO6" s="430"/>
      <c r="BP6" s="430"/>
      <c r="BQ6" s="430"/>
      <c r="BR6" s="430"/>
      <c r="BS6" s="430"/>
      <c r="BT6" s="430"/>
      <c r="BU6" s="431"/>
      <c r="BV6" s="429">
        <v>10224612</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101.4</v>
      </c>
      <c r="CU6" s="467"/>
      <c r="CV6" s="467"/>
      <c r="CW6" s="467"/>
      <c r="CX6" s="467"/>
      <c r="CY6" s="467"/>
      <c r="CZ6" s="467"/>
      <c r="DA6" s="468"/>
      <c r="DB6" s="466">
        <v>100.5</v>
      </c>
      <c r="DC6" s="467"/>
      <c r="DD6" s="467"/>
      <c r="DE6" s="467"/>
      <c r="DF6" s="467"/>
      <c r="DG6" s="467"/>
      <c r="DH6" s="467"/>
      <c r="DI6" s="468"/>
      <c r="DJ6" s="186"/>
      <c r="DK6" s="186"/>
      <c r="DL6" s="186"/>
      <c r="DM6" s="186"/>
      <c r="DN6" s="186"/>
      <c r="DO6" s="186"/>
    </row>
    <row r="7" spans="1:119" ht="18.75" customHeight="1">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94</v>
      </c>
      <c r="AV7" s="462"/>
      <c r="AW7" s="462"/>
      <c r="AX7" s="462"/>
      <c r="AY7" s="463" t="s">
        <v>105</v>
      </c>
      <c r="AZ7" s="464"/>
      <c r="BA7" s="464"/>
      <c r="BB7" s="464"/>
      <c r="BC7" s="464"/>
      <c r="BD7" s="464"/>
      <c r="BE7" s="464"/>
      <c r="BF7" s="464"/>
      <c r="BG7" s="464"/>
      <c r="BH7" s="464"/>
      <c r="BI7" s="464"/>
      <c r="BJ7" s="464"/>
      <c r="BK7" s="464"/>
      <c r="BL7" s="464"/>
      <c r="BM7" s="465"/>
      <c r="BN7" s="429">
        <v>3808367</v>
      </c>
      <c r="BO7" s="430"/>
      <c r="BP7" s="430"/>
      <c r="BQ7" s="430"/>
      <c r="BR7" s="430"/>
      <c r="BS7" s="430"/>
      <c r="BT7" s="430"/>
      <c r="BU7" s="431"/>
      <c r="BV7" s="429">
        <v>4199277</v>
      </c>
      <c r="BW7" s="430"/>
      <c r="BX7" s="430"/>
      <c r="BY7" s="430"/>
      <c r="BZ7" s="430"/>
      <c r="CA7" s="430"/>
      <c r="CB7" s="430"/>
      <c r="CC7" s="431"/>
      <c r="CD7" s="432" t="s">
        <v>106</v>
      </c>
      <c r="CE7" s="433"/>
      <c r="CF7" s="433"/>
      <c r="CG7" s="433"/>
      <c r="CH7" s="433"/>
      <c r="CI7" s="433"/>
      <c r="CJ7" s="433"/>
      <c r="CK7" s="433"/>
      <c r="CL7" s="433"/>
      <c r="CM7" s="433"/>
      <c r="CN7" s="433"/>
      <c r="CO7" s="433"/>
      <c r="CP7" s="433"/>
      <c r="CQ7" s="433"/>
      <c r="CR7" s="433"/>
      <c r="CS7" s="434"/>
      <c r="CT7" s="429">
        <v>213100289</v>
      </c>
      <c r="CU7" s="430"/>
      <c r="CV7" s="430"/>
      <c r="CW7" s="430"/>
      <c r="CX7" s="430"/>
      <c r="CY7" s="430"/>
      <c r="CZ7" s="430"/>
      <c r="DA7" s="431"/>
      <c r="DB7" s="429">
        <v>212828384</v>
      </c>
      <c r="DC7" s="430"/>
      <c r="DD7" s="430"/>
      <c r="DE7" s="430"/>
      <c r="DF7" s="430"/>
      <c r="DG7" s="430"/>
      <c r="DH7" s="430"/>
      <c r="DI7" s="431"/>
      <c r="DJ7" s="186"/>
      <c r="DK7" s="186"/>
      <c r="DL7" s="186"/>
      <c r="DM7" s="186"/>
      <c r="DN7" s="186"/>
      <c r="DO7" s="186"/>
    </row>
    <row r="8" spans="1:119" ht="18.75" customHeight="1" thickBot="1">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107</v>
      </c>
      <c r="AN8" s="459"/>
      <c r="AO8" s="459"/>
      <c r="AP8" s="459"/>
      <c r="AQ8" s="459"/>
      <c r="AR8" s="459"/>
      <c r="AS8" s="459"/>
      <c r="AT8" s="460"/>
      <c r="AU8" s="461" t="s">
        <v>108</v>
      </c>
      <c r="AV8" s="462"/>
      <c r="AW8" s="462"/>
      <c r="AX8" s="462"/>
      <c r="AY8" s="463" t="s">
        <v>109</v>
      </c>
      <c r="AZ8" s="464"/>
      <c r="BA8" s="464"/>
      <c r="BB8" s="464"/>
      <c r="BC8" s="464"/>
      <c r="BD8" s="464"/>
      <c r="BE8" s="464"/>
      <c r="BF8" s="464"/>
      <c r="BG8" s="464"/>
      <c r="BH8" s="464"/>
      <c r="BI8" s="464"/>
      <c r="BJ8" s="464"/>
      <c r="BK8" s="464"/>
      <c r="BL8" s="464"/>
      <c r="BM8" s="465"/>
      <c r="BN8" s="429">
        <v>5939259</v>
      </c>
      <c r="BO8" s="430"/>
      <c r="BP8" s="430"/>
      <c r="BQ8" s="430"/>
      <c r="BR8" s="430"/>
      <c r="BS8" s="430"/>
      <c r="BT8" s="430"/>
      <c r="BU8" s="431"/>
      <c r="BV8" s="429">
        <v>6025335</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0.87</v>
      </c>
      <c r="CU8" s="470"/>
      <c r="CV8" s="470"/>
      <c r="CW8" s="470"/>
      <c r="CX8" s="470"/>
      <c r="CY8" s="470"/>
      <c r="CZ8" s="470"/>
      <c r="DA8" s="471"/>
      <c r="DB8" s="469">
        <v>0.88</v>
      </c>
      <c r="DC8" s="470"/>
      <c r="DD8" s="470"/>
      <c r="DE8" s="470"/>
      <c r="DF8" s="470"/>
      <c r="DG8" s="470"/>
      <c r="DH8" s="470"/>
      <c r="DI8" s="471"/>
      <c r="DJ8" s="186"/>
      <c r="DK8" s="186"/>
      <c r="DL8" s="186"/>
      <c r="DM8" s="186"/>
      <c r="DN8" s="186"/>
      <c r="DO8" s="186"/>
    </row>
    <row r="9" spans="1:119" ht="18.75" customHeight="1" thickBot="1">
      <c r="A9" s="187"/>
      <c r="B9" s="423" t="s">
        <v>111</v>
      </c>
      <c r="C9" s="424"/>
      <c r="D9" s="424"/>
      <c r="E9" s="424"/>
      <c r="F9" s="424"/>
      <c r="G9" s="424"/>
      <c r="H9" s="424"/>
      <c r="I9" s="424"/>
      <c r="J9" s="424"/>
      <c r="K9" s="472"/>
      <c r="L9" s="473" t="s">
        <v>112</v>
      </c>
      <c r="M9" s="474"/>
      <c r="N9" s="474"/>
      <c r="O9" s="474"/>
      <c r="P9" s="474"/>
      <c r="Q9" s="475"/>
      <c r="R9" s="476">
        <v>797980</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115</v>
      </c>
      <c r="AV9" s="462"/>
      <c r="AW9" s="462"/>
      <c r="AX9" s="462"/>
      <c r="AY9" s="463" t="s">
        <v>116</v>
      </c>
      <c r="AZ9" s="464"/>
      <c r="BA9" s="464"/>
      <c r="BB9" s="464"/>
      <c r="BC9" s="464"/>
      <c r="BD9" s="464"/>
      <c r="BE9" s="464"/>
      <c r="BF9" s="464"/>
      <c r="BG9" s="464"/>
      <c r="BH9" s="464"/>
      <c r="BI9" s="464"/>
      <c r="BJ9" s="464"/>
      <c r="BK9" s="464"/>
      <c r="BL9" s="464"/>
      <c r="BM9" s="465"/>
      <c r="BN9" s="429">
        <v>-86076</v>
      </c>
      <c r="BO9" s="430"/>
      <c r="BP9" s="430"/>
      <c r="BQ9" s="430"/>
      <c r="BR9" s="430"/>
      <c r="BS9" s="430"/>
      <c r="BT9" s="430"/>
      <c r="BU9" s="431"/>
      <c r="BV9" s="429">
        <v>-466125</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14.9</v>
      </c>
      <c r="CU9" s="427"/>
      <c r="CV9" s="427"/>
      <c r="CW9" s="427"/>
      <c r="CX9" s="427"/>
      <c r="CY9" s="427"/>
      <c r="CZ9" s="427"/>
      <c r="DA9" s="428"/>
      <c r="DB9" s="426">
        <v>15</v>
      </c>
      <c r="DC9" s="427"/>
      <c r="DD9" s="427"/>
      <c r="DE9" s="427"/>
      <c r="DF9" s="427"/>
      <c r="DG9" s="427"/>
      <c r="DH9" s="427"/>
      <c r="DI9" s="428"/>
      <c r="DJ9" s="186"/>
      <c r="DK9" s="186"/>
      <c r="DL9" s="186"/>
      <c r="DM9" s="186"/>
      <c r="DN9" s="186"/>
      <c r="DO9" s="186"/>
    </row>
    <row r="10" spans="1:119" ht="18.75" customHeight="1" thickBot="1">
      <c r="A10" s="187"/>
      <c r="B10" s="423"/>
      <c r="C10" s="424"/>
      <c r="D10" s="424"/>
      <c r="E10" s="424"/>
      <c r="F10" s="424"/>
      <c r="G10" s="424"/>
      <c r="H10" s="424"/>
      <c r="I10" s="424"/>
      <c r="J10" s="424"/>
      <c r="K10" s="472"/>
      <c r="L10" s="479" t="s">
        <v>118</v>
      </c>
      <c r="M10" s="459"/>
      <c r="N10" s="459"/>
      <c r="O10" s="459"/>
      <c r="P10" s="459"/>
      <c r="Q10" s="460"/>
      <c r="R10" s="480">
        <v>800866</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120</v>
      </c>
      <c r="AV10" s="462"/>
      <c r="AW10" s="462"/>
      <c r="AX10" s="462"/>
      <c r="AY10" s="463" t="s">
        <v>121</v>
      </c>
      <c r="AZ10" s="464"/>
      <c r="BA10" s="464"/>
      <c r="BB10" s="464"/>
      <c r="BC10" s="464"/>
      <c r="BD10" s="464"/>
      <c r="BE10" s="464"/>
      <c r="BF10" s="464"/>
      <c r="BG10" s="464"/>
      <c r="BH10" s="464"/>
      <c r="BI10" s="464"/>
      <c r="BJ10" s="464"/>
      <c r="BK10" s="464"/>
      <c r="BL10" s="464"/>
      <c r="BM10" s="465"/>
      <c r="BN10" s="429">
        <v>21250</v>
      </c>
      <c r="BO10" s="430"/>
      <c r="BP10" s="430"/>
      <c r="BQ10" s="430"/>
      <c r="BR10" s="430"/>
      <c r="BS10" s="430"/>
      <c r="BT10" s="430"/>
      <c r="BU10" s="431"/>
      <c r="BV10" s="429">
        <v>24551</v>
      </c>
      <c r="BW10" s="430"/>
      <c r="BX10" s="430"/>
      <c r="BY10" s="430"/>
      <c r="BZ10" s="430"/>
      <c r="CA10" s="430"/>
      <c r="CB10" s="430"/>
      <c r="CC10" s="43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115</v>
      </c>
      <c r="AV11" s="462"/>
      <c r="AW11" s="462"/>
      <c r="AX11" s="462"/>
      <c r="AY11" s="463" t="s">
        <v>126</v>
      </c>
      <c r="AZ11" s="464"/>
      <c r="BA11" s="464"/>
      <c r="BB11" s="464"/>
      <c r="BC11" s="464"/>
      <c r="BD11" s="464"/>
      <c r="BE11" s="464"/>
      <c r="BF11" s="464"/>
      <c r="BG11" s="464"/>
      <c r="BH11" s="464"/>
      <c r="BI11" s="464"/>
      <c r="BJ11" s="464"/>
      <c r="BK11" s="464"/>
      <c r="BL11" s="464"/>
      <c r="BM11" s="465"/>
      <c r="BN11" s="429">
        <v>20000</v>
      </c>
      <c r="BO11" s="430"/>
      <c r="BP11" s="430"/>
      <c r="BQ11" s="430"/>
      <c r="BR11" s="430"/>
      <c r="BS11" s="430"/>
      <c r="BT11" s="430"/>
      <c r="BU11" s="431"/>
      <c r="BV11" s="429">
        <v>0</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129</v>
      </c>
      <c r="DC11" s="470"/>
      <c r="DD11" s="470"/>
      <c r="DE11" s="470"/>
      <c r="DF11" s="470"/>
      <c r="DG11" s="470"/>
      <c r="DH11" s="470"/>
      <c r="DI11" s="471"/>
      <c r="DJ11" s="186"/>
      <c r="DK11" s="186"/>
      <c r="DL11" s="186"/>
      <c r="DM11" s="186"/>
      <c r="DN11" s="186"/>
      <c r="DO11" s="186"/>
    </row>
    <row r="12" spans="1:119" ht="18.75" customHeight="1">
      <c r="A12" s="187"/>
      <c r="B12" s="489" t="s">
        <v>130</v>
      </c>
      <c r="C12" s="490"/>
      <c r="D12" s="490"/>
      <c r="E12" s="490"/>
      <c r="F12" s="490"/>
      <c r="G12" s="490"/>
      <c r="H12" s="490"/>
      <c r="I12" s="490"/>
      <c r="J12" s="490"/>
      <c r="K12" s="491"/>
      <c r="L12" s="498" t="s">
        <v>131</v>
      </c>
      <c r="M12" s="499"/>
      <c r="N12" s="499"/>
      <c r="O12" s="499"/>
      <c r="P12" s="499"/>
      <c r="Q12" s="500"/>
      <c r="R12" s="501">
        <v>802527</v>
      </c>
      <c r="S12" s="502"/>
      <c r="T12" s="502"/>
      <c r="U12" s="502"/>
      <c r="V12" s="503"/>
      <c r="W12" s="504" t="s">
        <v>1</v>
      </c>
      <c r="X12" s="462"/>
      <c r="Y12" s="462"/>
      <c r="Z12" s="462"/>
      <c r="AA12" s="462"/>
      <c r="AB12" s="505"/>
      <c r="AC12" s="506" t="s">
        <v>132</v>
      </c>
      <c r="AD12" s="507"/>
      <c r="AE12" s="507"/>
      <c r="AF12" s="507"/>
      <c r="AG12" s="508"/>
      <c r="AH12" s="506" t="s">
        <v>133</v>
      </c>
      <c r="AI12" s="507"/>
      <c r="AJ12" s="507"/>
      <c r="AK12" s="507"/>
      <c r="AL12" s="509"/>
      <c r="AM12" s="458" t="s">
        <v>134</v>
      </c>
      <c r="AN12" s="459"/>
      <c r="AO12" s="459"/>
      <c r="AP12" s="459"/>
      <c r="AQ12" s="459"/>
      <c r="AR12" s="459"/>
      <c r="AS12" s="459"/>
      <c r="AT12" s="460"/>
      <c r="AU12" s="461" t="s">
        <v>94</v>
      </c>
      <c r="AV12" s="462"/>
      <c r="AW12" s="462"/>
      <c r="AX12" s="462"/>
      <c r="AY12" s="463" t="s">
        <v>135</v>
      </c>
      <c r="AZ12" s="464"/>
      <c r="BA12" s="464"/>
      <c r="BB12" s="464"/>
      <c r="BC12" s="464"/>
      <c r="BD12" s="464"/>
      <c r="BE12" s="464"/>
      <c r="BF12" s="464"/>
      <c r="BG12" s="464"/>
      <c r="BH12" s="464"/>
      <c r="BI12" s="464"/>
      <c r="BJ12" s="464"/>
      <c r="BK12" s="464"/>
      <c r="BL12" s="464"/>
      <c r="BM12" s="465"/>
      <c r="BN12" s="429">
        <v>3700000</v>
      </c>
      <c r="BO12" s="430"/>
      <c r="BP12" s="430"/>
      <c r="BQ12" s="430"/>
      <c r="BR12" s="430"/>
      <c r="BS12" s="430"/>
      <c r="BT12" s="430"/>
      <c r="BU12" s="431"/>
      <c r="BV12" s="429">
        <v>0</v>
      </c>
      <c r="BW12" s="430"/>
      <c r="BX12" s="430"/>
      <c r="BY12" s="430"/>
      <c r="BZ12" s="430"/>
      <c r="CA12" s="430"/>
      <c r="CB12" s="430"/>
      <c r="CC12" s="431"/>
      <c r="CD12" s="432" t="s">
        <v>136</v>
      </c>
      <c r="CE12" s="433"/>
      <c r="CF12" s="433"/>
      <c r="CG12" s="433"/>
      <c r="CH12" s="433"/>
      <c r="CI12" s="433"/>
      <c r="CJ12" s="433"/>
      <c r="CK12" s="433"/>
      <c r="CL12" s="433"/>
      <c r="CM12" s="433"/>
      <c r="CN12" s="433"/>
      <c r="CO12" s="433"/>
      <c r="CP12" s="433"/>
      <c r="CQ12" s="433"/>
      <c r="CR12" s="433"/>
      <c r="CS12" s="434"/>
      <c r="CT12" s="469" t="s">
        <v>128</v>
      </c>
      <c r="CU12" s="470"/>
      <c r="CV12" s="470"/>
      <c r="CW12" s="470"/>
      <c r="CX12" s="470"/>
      <c r="CY12" s="470"/>
      <c r="CZ12" s="470"/>
      <c r="DA12" s="471"/>
      <c r="DB12" s="469" t="s">
        <v>129</v>
      </c>
      <c r="DC12" s="470"/>
      <c r="DD12" s="470"/>
      <c r="DE12" s="470"/>
      <c r="DF12" s="470"/>
      <c r="DG12" s="470"/>
      <c r="DH12" s="470"/>
      <c r="DI12" s="471"/>
      <c r="DJ12" s="186"/>
      <c r="DK12" s="186"/>
      <c r="DL12" s="186"/>
      <c r="DM12" s="186"/>
      <c r="DN12" s="186"/>
      <c r="DO12" s="186"/>
    </row>
    <row r="13" spans="1:119" ht="18.75" customHeight="1">
      <c r="A13" s="187"/>
      <c r="B13" s="492"/>
      <c r="C13" s="493"/>
      <c r="D13" s="493"/>
      <c r="E13" s="493"/>
      <c r="F13" s="493"/>
      <c r="G13" s="493"/>
      <c r="H13" s="493"/>
      <c r="I13" s="493"/>
      <c r="J13" s="493"/>
      <c r="K13" s="494"/>
      <c r="L13" s="197"/>
      <c r="M13" s="520" t="s">
        <v>137</v>
      </c>
      <c r="N13" s="521"/>
      <c r="O13" s="521"/>
      <c r="P13" s="521"/>
      <c r="Q13" s="522"/>
      <c r="R13" s="513">
        <v>776887</v>
      </c>
      <c r="S13" s="514"/>
      <c r="T13" s="514"/>
      <c r="U13" s="514"/>
      <c r="V13" s="515"/>
      <c r="W13" s="445" t="s">
        <v>138</v>
      </c>
      <c r="X13" s="446"/>
      <c r="Y13" s="446"/>
      <c r="Z13" s="446"/>
      <c r="AA13" s="446"/>
      <c r="AB13" s="436"/>
      <c r="AC13" s="480">
        <v>15563</v>
      </c>
      <c r="AD13" s="481"/>
      <c r="AE13" s="481"/>
      <c r="AF13" s="481"/>
      <c r="AG13" s="523"/>
      <c r="AH13" s="480">
        <v>16679</v>
      </c>
      <c r="AI13" s="481"/>
      <c r="AJ13" s="481"/>
      <c r="AK13" s="481"/>
      <c r="AL13" s="482"/>
      <c r="AM13" s="458" t="s">
        <v>139</v>
      </c>
      <c r="AN13" s="459"/>
      <c r="AO13" s="459"/>
      <c r="AP13" s="459"/>
      <c r="AQ13" s="459"/>
      <c r="AR13" s="459"/>
      <c r="AS13" s="459"/>
      <c r="AT13" s="460"/>
      <c r="AU13" s="461" t="s">
        <v>140</v>
      </c>
      <c r="AV13" s="462"/>
      <c r="AW13" s="462"/>
      <c r="AX13" s="462"/>
      <c r="AY13" s="463" t="s">
        <v>141</v>
      </c>
      <c r="AZ13" s="464"/>
      <c r="BA13" s="464"/>
      <c r="BB13" s="464"/>
      <c r="BC13" s="464"/>
      <c r="BD13" s="464"/>
      <c r="BE13" s="464"/>
      <c r="BF13" s="464"/>
      <c r="BG13" s="464"/>
      <c r="BH13" s="464"/>
      <c r="BI13" s="464"/>
      <c r="BJ13" s="464"/>
      <c r="BK13" s="464"/>
      <c r="BL13" s="464"/>
      <c r="BM13" s="465"/>
      <c r="BN13" s="429">
        <v>-3744826</v>
      </c>
      <c r="BO13" s="430"/>
      <c r="BP13" s="430"/>
      <c r="BQ13" s="430"/>
      <c r="BR13" s="430"/>
      <c r="BS13" s="430"/>
      <c r="BT13" s="430"/>
      <c r="BU13" s="431"/>
      <c r="BV13" s="429">
        <v>-441574</v>
      </c>
      <c r="BW13" s="430"/>
      <c r="BX13" s="430"/>
      <c r="BY13" s="430"/>
      <c r="BZ13" s="430"/>
      <c r="CA13" s="430"/>
      <c r="CB13" s="430"/>
      <c r="CC13" s="431"/>
      <c r="CD13" s="432" t="s">
        <v>142</v>
      </c>
      <c r="CE13" s="433"/>
      <c r="CF13" s="433"/>
      <c r="CG13" s="433"/>
      <c r="CH13" s="433"/>
      <c r="CI13" s="433"/>
      <c r="CJ13" s="433"/>
      <c r="CK13" s="433"/>
      <c r="CL13" s="433"/>
      <c r="CM13" s="433"/>
      <c r="CN13" s="433"/>
      <c r="CO13" s="433"/>
      <c r="CP13" s="433"/>
      <c r="CQ13" s="433"/>
      <c r="CR13" s="433"/>
      <c r="CS13" s="434"/>
      <c r="CT13" s="426">
        <v>5.5</v>
      </c>
      <c r="CU13" s="427"/>
      <c r="CV13" s="427"/>
      <c r="CW13" s="427"/>
      <c r="CX13" s="427"/>
      <c r="CY13" s="427"/>
      <c r="CZ13" s="427"/>
      <c r="DA13" s="428"/>
      <c r="DB13" s="426">
        <v>6.5</v>
      </c>
      <c r="DC13" s="427"/>
      <c r="DD13" s="427"/>
      <c r="DE13" s="427"/>
      <c r="DF13" s="427"/>
      <c r="DG13" s="427"/>
      <c r="DH13" s="427"/>
      <c r="DI13" s="428"/>
      <c r="DJ13" s="186"/>
      <c r="DK13" s="186"/>
      <c r="DL13" s="186"/>
      <c r="DM13" s="186"/>
      <c r="DN13" s="186"/>
      <c r="DO13" s="186"/>
    </row>
    <row r="14" spans="1:119" ht="18.75" customHeight="1" thickBot="1">
      <c r="A14" s="187"/>
      <c r="B14" s="492"/>
      <c r="C14" s="493"/>
      <c r="D14" s="493"/>
      <c r="E14" s="493"/>
      <c r="F14" s="493"/>
      <c r="G14" s="493"/>
      <c r="H14" s="493"/>
      <c r="I14" s="493"/>
      <c r="J14" s="493"/>
      <c r="K14" s="494"/>
      <c r="L14" s="510" t="s">
        <v>143</v>
      </c>
      <c r="M14" s="511"/>
      <c r="N14" s="511"/>
      <c r="O14" s="511"/>
      <c r="P14" s="511"/>
      <c r="Q14" s="512"/>
      <c r="R14" s="513">
        <v>804780</v>
      </c>
      <c r="S14" s="514"/>
      <c r="T14" s="514"/>
      <c r="U14" s="514"/>
      <c r="V14" s="515"/>
      <c r="W14" s="419"/>
      <c r="X14" s="420"/>
      <c r="Y14" s="420"/>
      <c r="Z14" s="420"/>
      <c r="AA14" s="420"/>
      <c r="AB14" s="409"/>
      <c r="AC14" s="516">
        <v>4</v>
      </c>
      <c r="AD14" s="517"/>
      <c r="AE14" s="517"/>
      <c r="AF14" s="517"/>
      <c r="AG14" s="518"/>
      <c r="AH14" s="516">
        <v>4.3</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144</v>
      </c>
      <c r="CE14" s="525"/>
      <c r="CF14" s="525"/>
      <c r="CG14" s="525"/>
      <c r="CH14" s="525"/>
      <c r="CI14" s="525"/>
      <c r="CJ14" s="525"/>
      <c r="CK14" s="525"/>
      <c r="CL14" s="525"/>
      <c r="CM14" s="525"/>
      <c r="CN14" s="525"/>
      <c r="CO14" s="525"/>
      <c r="CP14" s="525"/>
      <c r="CQ14" s="525"/>
      <c r="CR14" s="525"/>
      <c r="CS14" s="526"/>
      <c r="CT14" s="527" t="s">
        <v>145</v>
      </c>
      <c r="CU14" s="528"/>
      <c r="CV14" s="528"/>
      <c r="CW14" s="528"/>
      <c r="CX14" s="528"/>
      <c r="CY14" s="528"/>
      <c r="CZ14" s="528"/>
      <c r="DA14" s="529"/>
      <c r="DB14" s="527" t="s">
        <v>145</v>
      </c>
      <c r="DC14" s="528"/>
      <c r="DD14" s="528"/>
      <c r="DE14" s="528"/>
      <c r="DF14" s="528"/>
      <c r="DG14" s="528"/>
      <c r="DH14" s="528"/>
      <c r="DI14" s="529"/>
      <c r="DJ14" s="186"/>
      <c r="DK14" s="186"/>
      <c r="DL14" s="186"/>
      <c r="DM14" s="186"/>
      <c r="DN14" s="186"/>
      <c r="DO14" s="186"/>
    </row>
    <row r="15" spans="1:119" ht="18.75" customHeight="1">
      <c r="A15" s="187"/>
      <c r="B15" s="492"/>
      <c r="C15" s="493"/>
      <c r="D15" s="493"/>
      <c r="E15" s="493"/>
      <c r="F15" s="493"/>
      <c r="G15" s="493"/>
      <c r="H15" s="493"/>
      <c r="I15" s="493"/>
      <c r="J15" s="493"/>
      <c r="K15" s="494"/>
      <c r="L15" s="197"/>
      <c r="M15" s="520" t="s">
        <v>146</v>
      </c>
      <c r="N15" s="521"/>
      <c r="O15" s="521"/>
      <c r="P15" s="521"/>
      <c r="Q15" s="522"/>
      <c r="R15" s="513">
        <v>780444</v>
      </c>
      <c r="S15" s="514"/>
      <c r="T15" s="514"/>
      <c r="U15" s="514"/>
      <c r="V15" s="515"/>
      <c r="W15" s="445" t="s">
        <v>147</v>
      </c>
      <c r="X15" s="446"/>
      <c r="Y15" s="446"/>
      <c r="Z15" s="446"/>
      <c r="AA15" s="446"/>
      <c r="AB15" s="436"/>
      <c r="AC15" s="480">
        <v>134582</v>
      </c>
      <c r="AD15" s="481"/>
      <c r="AE15" s="481"/>
      <c r="AF15" s="481"/>
      <c r="AG15" s="523"/>
      <c r="AH15" s="480">
        <v>137287</v>
      </c>
      <c r="AI15" s="481"/>
      <c r="AJ15" s="481"/>
      <c r="AK15" s="481"/>
      <c r="AL15" s="482"/>
      <c r="AM15" s="458"/>
      <c r="AN15" s="459"/>
      <c r="AO15" s="459"/>
      <c r="AP15" s="459"/>
      <c r="AQ15" s="459"/>
      <c r="AR15" s="459"/>
      <c r="AS15" s="459"/>
      <c r="AT15" s="460"/>
      <c r="AU15" s="461"/>
      <c r="AV15" s="462"/>
      <c r="AW15" s="462"/>
      <c r="AX15" s="462"/>
      <c r="AY15" s="389" t="s">
        <v>148</v>
      </c>
      <c r="AZ15" s="390"/>
      <c r="BA15" s="390"/>
      <c r="BB15" s="390"/>
      <c r="BC15" s="390"/>
      <c r="BD15" s="390"/>
      <c r="BE15" s="390"/>
      <c r="BF15" s="390"/>
      <c r="BG15" s="390"/>
      <c r="BH15" s="390"/>
      <c r="BI15" s="390"/>
      <c r="BJ15" s="390"/>
      <c r="BK15" s="390"/>
      <c r="BL15" s="390"/>
      <c r="BM15" s="391"/>
      <c r="BN15" s="392">
        <v>138706949</v>
      </c>
      <c r="BO15" s="393"/>
      <c r="BP15" s="393"/>
      <c r="BQ15" s="393"/>
      <c r="BR15" s="393"/>
      <c r="BS15" s="393"/>
      <c r="BT15" s="393"/>
      <c r="BU15" s="394"/>
      <c r="BV15" s="392">
        <v>135588154</v>
      </c>
      <c r="BW15" s="393"/>
      <c r="BX15" s="393"/>
      <c r="BY15" s="393"/>
      <c r="BZ15" s="393"/>
      <c r="CA15" s="393"/>
      <c r="CB15" s="393"/>
      <c r="CC15" s="394"/>
      <c r="CD15" s="530" t="s">
        <v>149</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2"/>
      <c r="C16" s="493"/>
      <c r="D16" s="493"/>
      <c r="E16" s="493"/>
      <c r="F16" s="493"/>
      <c r="G16" s="493"/>
      <c r="H16" s="493"/>
      <c r="I16" s="493"/>
      <c r="J16" s="493"/>
      <c r="K16" s="494"/>
      <c r="L16" s="510" t="s">
        <v>150</v>
      </c>
      <c r="M16" s="541"/>
      <c r="N16" s="541"/>
      <c r="O16" s="541"/>
      <c r="P16" s="541"/>
      <c r="Q16" s="542"/>
      <c r="R16" s="533" t="s">
        <v>151</v>
      </c>
      <c r="S16" s="534"/>
      <c r="T16" s="534"/>
      <c r="U16" s="534"/>
      <c r="V16" s="535"/>
      <c r="W16" s="419"/>
      <c r="X16" s="420"/>
      <c r="Y16" s="420"/>
      <c r="Z16" s="420"/>
      <c r="AA16" s="420"/>
      <c r="AB16" s="409"/>
      <c r="AC16" s="516">
        <v>34.4</v>
      </c>
      <c r="AD16" s="517"/>
      <c r="AE16" s="517"/>
      <c r="AF16" s="517"/>
      <c r="AG16" s="518"/>
      <c r="AH16" s="516">
        <v>35.200000000000003</v>
      </c>
      <c r="AI16" s="517"/>
      <c r="AJ16" s="517"/>
      <c r="AK16" s="517"/>
      <c r="AL16" s="519"/>
      <c r="AM16" s="458"/>
      <c r="AN16" s="459"/>
      <c r="AO16" s="459"/>
      <c r="AP16" s="459"/>
      <c r="AQ16" s="459"/>
      <c r="AR16" s="459"/>
      <c r="AS16" s="459"/>
      <c r="AT16" s="460"/>
      <c r="AU16" s="461"/>
      <c r="AV16" s="462"/>
      <c r="AW16" s="462"/>
      <c r="AX16" s="462"/>
      <c r="AY16" s="463" t="s">
        <v>152</v>
      </c>
      <c r="AZ16" s="464"/>
      <c r="BA16" s="464"/>
      <c r="BB16" s="464"/>
      <c r="BC16" s="464"/>
      <c r="BD16" s="464"/>
      <c r="BE16" s="464"/>
      <c r="BF16" s="464"/>
      <c r="BG16" s="464"/>
      <c r="BH16" s="464"/>
      <c r="BI16" s="464"/>
      <c r="BJ16" s="464"/>
      <c r="BK16" s="464"/>
      <c r="BL16" s="464"/>
      <c r="BM16" s="465"/>
      <c r="BN16" s="429">
        <v>159776978</v>
      </c>
      <c r="BO16" s="430"/>
      <c r="BP16" s="430"/>
      <c r="BQ16" s="430"/>
      <c r="BR16" s="430"/>
      <c r="BS16" s="430"/>
      <c r="BT16" s="430"/>
      <c r="BU16" s="431"/>
      <c r="BV16" s="429">
        <v>154965981</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c r="A17" s="187"/>
      <c r="B17" s="495"/>
      <c r="C17" s="496"/>
      <c r="D17" s="496"/>
      <c r="E17" s="496"/>
      <c r="F17" s="496"/>
      <c r="G17" s="496"/>
      <c r="H17" s="496"/>
      <c r="I17" s="496"/>
      <c r="J17" s="496"/>
      <c r="K17" s="497"/>
      <c r="L17" s="202"/>
      <c r="M17" s="536" t="s">
        <v>153</v>
      </c>
      <c r="N17" s="537"/>
      <c r="O17" s="537"/>
      <c r="P17" s="537"/>
      <c r="Q17" s="538"/>
      <c r="R17" s="533" t="s">
        <v>154</v>
      </c>
      <c r="S17" s="534"/>
      <c r="T17" s="534"/>
      <c r="U17" s="534"/>
      <c r="V17" s="535"/>
      <c r="W17" s="445" t="s">
        <v>155</v>
      </c>
      <c r="X17" s="446"/>
      <c r="Y17" s="446"/>
      <c r="Z17" s="446"/>
      <c r="AA17" s="446"/>
      <c r="AB17" s="436"/>
      <c r="AC17" s="480">
        <v>240799</v>
      </c>
      <c r="AD17" s="481"/>
      <c r="AE17" s="481"/>
      <c r="AF17" s="481"/>
      <c r="AG17" s="523"/>
      <c r="AH17" s="480">
        <v>236259</v>
      </c>
      <c r="AI17" s="481"/>
      <c r="AJ17" s="481"/>
      <c r="AK17" s="481"/>
      <c r="AL17" s="482"/>
      <c r="AM17" s="458"/>
      <c r="AN17" s="459"/>
      <c r="AO17" s="459"/>
      <c r="AP17" s="459"/>
      <c r="AQ17" s="459"/>
      <c r="AR17" s="459"/>
      <c r="AS17" s="459"/>
      <c r="AT17" s="460"/>
      <c r="AU17" s="461"/>
      <c r="AV17" s="462"/>
      <c r="AW17" s="462"/>
      <c r="AX17" s="462"/>
      <c r="AY17" s="463" t="s">
        <v>156</v>
      </c>
      <c r="AZ17" s="464"/>
      <c r="BA17" s="464"/>
      <c r="BB17" s="464"/>
      <c r="BC17" s="464"/>
      <c r="BD17" s="464"/>
      <c r="BE17" s="464"/>
      <c r="BF17" s="464"/>
      <c r="BG17" s="464"/>
      <c r="BH17" s="464"/>
      <c r="BI17" s="464"/>
      <c r="BJ17" s="464"/>
      <c r="BK17" s="464"/>
      <c r="BL17" s="464"/>
      <c r="BM17" s="465"/>
      <c r="BN17" s="429">
        <v>173970900</v>
      </c>
      <c r="BO17" s="430"/>
      <c r="BP17" s="430"/>
      <c r="BQ17" s="430"/>
      <c r="BR17" s="430"/>
      <c r="BS17" s="430"/>
      <c r="BT17" s="430"/>
      <c r="BU17" s="431"/>
      <c r="BV17" s="429">
        <v>169701737</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c r="A18" s="187"/>
      <c r="B18" s="543" t="s">
        <v>157</v>
      </c>
      <c r="C18" s="472"/>
      <c r="D18" s="472"/>
      <c r="E18" s="544"/>
      <c r="F18" s="544"/>
      <c r="G18" s="544"/>
      <c r="H18" s="544"/>
      <c r="I18" s="544"/>
      <c r="J18" s="544"/>
      <c r="K18" s="544"/>
      <c r="L18" s="545">
        <v>1558.06</v>
      </c>
      <c r="M18" s="545"/>
      <c r="N18" s="545"/>
      <c r="O18" s="545"/>
      <c r="P18" s="545"/>
      <c r="Q18" s="545"/>
      <c r="R18" s="546"/>
      <c r="S18" s="546"/>
      <c r="T18" s="546"/>
      <c r="U18" s="546"/>
      <c r="V18" s="547"/>
      <c r="W18" s="447"/>
      <c r="X18" s="448"/>
      <c r="Y18" s="448"/>
      <c r="Z18" s="448"/>
      <c r="AA18" s="448"/>
      <c r="AB18" s="439"/>
      <c r="AC18" s="548">
        <v>61.6</v>
      </c>
      <c r="AD18" s="549"/>
      <c r="AE18" s="549"/>
      <c r="AF18" s="549"/>
      <c r="AG18" s="550"/>
      <c r="AH18" s="548">
        <v>60.5</v>
      </c>
      <c r="AI18" s="549"/>
      <c r="AJ18" s="549"/>
      <c r="AK18" s="549"/>
      <c r="AL18" s="551"/>
      <c r="AM18" s="458"/>
      <c r="AN18" s="459"/>
      <c r="AO18" s="459"/>
      <c r="AP18" s="459"/>
      <c r="AQ18" s="459"/>
      <c r="AR18" s="459"/>
      <c r="AS18" s="459"/>
      <c r="AT18" s="460"/>
      <c r="AU18" s="461"/>
      <c r="AV18" s="462"/>
      <c r="AW18" s="462"/>
      <c r="AX18" s="462"/>
      <c r="AY18" s="463" t="s">
        <v>158</v>
      </c>
      <c r="AZ18" s="464"/>
      <c r="BA18" s="464"/>
      <c r="BB18" s="464"/>
      <c r="BC18" s="464"/>
      <c r="BD18" s="464"/>
      <c r="BE18" s="464"/>
      <c r="BF18" s="464"/>
      <c r="BG18" s="464"/>
      <c r="BH18" s="464"/>
      <c r="BI18" s="464"/>
      <c r="BJ18" s="464"/>
      <c r="BK18" s="464"/>
      <c r="BL18" s="464"/>
      <c r="BM18" s="465"/>
      <c r="BN18" s="429">
        <v>197694112</v>
      </c>
      <c r="BO18" s="430"/>
      <c r="BP18" s="430"/>
      <c r="BQ18" s="430"/>
      <c r="BR18" s="430"/>
      <c r="BS18" s="430"/>
      <c r="BT18" s="430"/>
      <c r="BU18" s="431"/>
      <c r="BV18" s="429">
        <v>195374039</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c r="A19" s="187"/>
      <c r="B19" s="543" t="s">
        <v>159</v>
      </c>
      <c r="C19" s="472"/>
      <c r="D19" s="472"/>
      <c r="E19" s="544"/>
      <c r="F19" s="544"/>
      <c r="G19" s="544"/>
      <c r="H19" s="544"/>
      <c r="I19" s="544"/>
      <c r="J19" s="544"/>
      <c r="K19" s="544"/>
      <c r="L19" s="552">
        <v>512</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160</v>
      </c>
      <c r="AZ19" s="464"/>
      <c r="BA19" s="464"/>
      <c r="BB19" s="464"/>
      <c r="BC19" s="464"/>
      <c r="BD19" s="464"/>
      <c r="BE19" s="464"/>
      <c r="BF19" s="464"/>
      <c r="BG19" s="464"/>
      <c r="BH19" s="464"/>
      <c r="BI19" s="464"/>
      <c r="BJ19" s="464"/>
      <c r="BK19" s="464"/>
      <c r="BL19" s="464"/>
      <c r="BM19" s="465"/>
      <c r="BN19" s="429">
        <v>247225549</v>
      </c>
      <c r="BO19" s="430"/>
      <c r="BP19" s="430"/>
      <c r="BQ19" s="430"/>
      <c r="BR19" s="430"/>
      <c r="BS19" s="430"/>
      <c r="BT19" s="430"/>
      <c r="BU19" s="431"/>
      <c r="BV19" s="429">
        <v>245384025</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c r="A20" s="187"/>
      <c r="B20" s="543" t="s">
        <v>161</v>
      </c>
      <c r="C20" s="472"/>
      <c r="D20" s="472"/>
      <c r="E20" s="544"/>
      <c r="F20" s="544"/>
      <c r="G20" s="544"/>
      <c r="H20" s="544"/>
      <c r="I20" s="544"/>
      <c r="J20" s="544"/>
      <c r="K20" s="544"/>
      <c r="L20" s="552">
        <v>309227</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c r="A21" s="187"/>
      <c r="B21" s="563" t="s">
        <v>162</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c r="A22" s="187"/>
      <c r="B22" s="566" t="s">
        <v>163</v>
      </c>
      <c r="C22" s="567"/>
      <c r="D22" s="568"/>
      <c r="E22" s="441" t="s">
        <v>1</v>
      </c>
      <c r="F22" s="446"/>
      <c r="G22" s="446"/>
      <c r="H22" s="446"/>
      <c r="I22" s="446"/>
      <c r="J22" s="446"/>
      <c r="K22" s="436"/>
      <c r="L22" s="441" t="s">
        <v>164</v>
      </c>
      <c r="M22" s="446"/>
      <c r="N22" s="446"/>
      <c r="O22" s="446"/>
      <c r="P22" s="436"/>
      <c r="Q22" s="575" t="s">
        <v>165</v>
      </c>
      <c r="R22" s="576"/>
      <c r="S22" s="576"/>
      <c r="T22" s="576"/>
      <c r="U22" s="576"/>
      <c r="V22" s="577"/>
      <c r="W22" s="581" t="s">
        <v>166</v>
      </c>
      <c r="X22" s="567"/>
      <c r="Y22" s="568"/>
      <c r="Z22" s="441" t="s">
        <v>1</v>
      </c>
      <c r="AA22" s="446"/>
      <c r="AB22" s="446"/>
      <c r="AC22" s="446"/>
      <c r="AD22" s="446"/>
      <c r="AE22" s="446"/>
      <c r="AF22" s="446"/>
      <c r="AG22" s="436"/>
      <c r="AH22" s="594" t="s">
        <v>167</v>
      </c>
      <c r="AI22" s="446"/>
      <c r="AJ22" s="446"/>
      <c r="AK22" s="446"/>
      <c r="AL22" s="436"/>
      <c r="AM22" s="594" t="s">
        <v>168</v>
      </c>
      <c r="AN22" s="595"/>
      <c r="AO22" s="595"/>
      <c r="AP22" s="595"/>
      <c r="AQ22" s="595"/>
      <c r="AR22" s="596"/>
      <c r="AS22" s="575" t="s">
        <v>165</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169</v>
      </c>
      <c r="AZ23" s="390"/>
      <c r="BA23" s="390"/>
      <c r="BB23" s="390"/>
      <c r="BC23" s="390"/>
      <c r="BD23" s="390"/>
      <c r="BE23" s="390"/>
      <c r="BF23" s="390"/>
      <c r="BG23" s="390"/>
      <c r="BH23" s="390"/>
      <c r="BI23" s="390"/>
      <c r="BJ23" s="390"/>
      <c r="BK23" s="390"/>
      <c r="BL23" s="390"/>
      <c r="BM23" s="391"/>
      <c r="BN23" s="429">
        <v>255172769</v>
      </c>
      <c r="BO23" s="430"/>
      <c r="BP23" s="430"/>
      <c r="BQ23" s="430"/>
      <c r="BR23" s="430"/>
      <c r="BS23" s="430"/>
      <c r="BT23" s="430"/>
      <c r="BU23" s="431"/>
      <c r="BV23" s="429">
        <v>256902042</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c r="A24" s="187"/>
      <c r="B24" s="569"/>
      <c r="C24" s="570"/>
      <c r="D24" s="571"/>
      <c r="E24" s="479" t="s">
        <v>170</v>
      </c>
      <c r="F24" s="459"/>
      <c r="G24" s="459"/>
      <c r="H24" s="459"/>
      <c r="I24" s="459"/>
      <c r="J24" s="459"/>
      <c r="K24" s="460"/>
      <c r="L24" s="480">
        <v>1</v>
      </c>
      <c r="M24" s="481"/>
      <c r="N24" s="481"/>
      <c r="O24" s="481"/>
      <c r="P24" s="523"/>
      <c r="Q24" s="480">
        <v>12770</v>
      </c>
      <c r="R24" s="481"/>
      <c r="S24" s="481"/>
      <c r="T24" s="481"/>
      <c r="U24" s="481"/>
      <c r="V24" s="523"/>
      <c r="W24" s="582"/>
      <c r="X24" s="570"/>
      <c r="Y24" s="571"/>
      <c r="Z24" s="479" t="s">
        <v>171</v>
      </c>
      <c r="AA24" s="459"/>
      <c r="AB24" s="459"/>
      <c r="AC24" s="459"/>
      <c r="AD24" s="459"/>
      <c r="AE24" s="459"/>
      <c r="AF24" s="459"/>
      <c r="AG24" s="460"/>
      <c r="AH24" s="480">
        <v>4433</v>
      </c>
      <c r="AI24" s="481"/>
      <c r="AJ24" s="481"/>
      <c r="AK24" s="481"/>
      <c r="AL24" s="523"/>
      <c r="AM24" s="480">
        <v>14336322</v>
      </c>
      <c r="AN24" s="481"/>
      <c r="AO24" s="481"/>
      <c r="AP24" s="481"/>
      <c r="AQ24" s="481"/>
      <c r="AR24" s="523"/>
      <c r="AS24" s="480">
        <v>3234</v>
      </c>
      <c r="AT24" s="481"/>
      <c r="AU24" s="481"/>
      <c r="AV24" s="481"/>
      <c r="AW24" s="481"/>
      <c r="AX24" s="482"/>
      <c r="AY24" s="602" t="s">
        <v>172</v>
      </c>
      <c r="AZ24" s="603"/>
      <c r="BA24" s="603"/>
      <c r="BB24" s="603"/>
      <c r="BC24" s="603"/>
      <c r="BD24" s="603"/>
      <c r="BE24" s="603"/>
      <c r="BF24" s="603"/>
      <c r="BG24" s="603"/>
      <c r="BH24" s="603"/>
      <c r="BI24" s="603"/>
      <c r="BJ24" s="603"/>
      <c r="BK24" s="603"/>
      <c r="BL24" s="603"/>
      <c r="BM24" s="604"/>
      <c r="BN24" s="429">
        <v>57409962</v>
      </c>
      <c r="BO24" s="430"/>
      <c r="BP24" s="430"/>
      <c r="BQ24" s="430"/>
      <c r="BR24" s="430"/>
      <c r="BS24" s="430"/>
      <c r="BT24" s="430"/>
      <c r="BU24" s="431"/>
      <c r="BV24" s="429">
        <v>64943028</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c r="A25" s="187"/>
      <c r="B25" s="569"/>
      <c r="C25" s="570"/>
      <c r="D25" s="571"/>
      <c r="E25" s="479" t="s">
        <v>173</v>
      </c>
      <c r="F25" s="459"/>
      <c r="G25" s="459"/>
      <c r="H25" s="459"/>
      <c r="I25" s="459"/>
      <c r="J25" s="459"/>
      <c r="K25" s="460"/>
      <c r="L25" s="480">
        <v>3</v>
      </c>
      <c r="M25" s="481"/>
      <c r="N25" s="481"/>
      <c r="O25" s="481"/>
      <c r="P25" s="523"/>
      <c r="Q25" s="480">
        <v>9280</v>
      </c>
      <c r="R25" s="481"/>
      <c r="S25" s="481"/>
      <c r="T25" s="481"/>
      <c r="U25" s="481"/>
      <c r="V25" s="523"/>
      <c r="W25" s="582"/>
      <c r="X25" s="570"/>
      <c r="Y25" s="571"/>
      <c r="Z25" s="479" t="s">
        <v>174</v>
      </c>
      <c r="AA25" s="459"/>
      <c r="AB25" s="459"/>
      <c r="AC25" s="459"/>
      <c r="AD25" s="459"/>
      <c r="AE25" s="459"/>
      <c r="AF25" s="459"/>
      <c r="AG25" s="460"/>
      <c r="AH25" s="480">
        <v>887</v>
      </c>
      <c r="AI25" s="481"/>
      <c r="AJ25" s="481"/>
      <c r="AK25" s="481"/>
      <c r="AL25" s="523"/>
      <c r="AM25" s="480">
        <v>2736395</v>
      </c>
      <c r="AN25" s="481"/>
      <c r="AO25" s="481"/>
      <c r="AP25" s="481"/>
      <c r="AQ25" s="481"/>
      <c r="AR25" s="523"/>
      <c r="AS25" s="480">
        <v>3085</v>
      </c>
      <c r="AT25" s="481"/>
      <c r="AU25" s="481"/>
      <c r="AV25" s="481"/>
      <c r="AW25" s="481"/>
      <c r="AX25" s="482"/>
      <c r="AY25" s="389" t="s">
        <v>175</v>
      </c>
      <c r="AZ25" s="390"/>
      <c r="BA25" s="390"/>
      <c r="BB25" s="390"/>
      <c r="BC25" s="390"/>
      <c r="BD25" s="390"/>
      <c r="BE25" s="390"/>
      <c r="BF25" s="390"/>
      <c r="BG25" s="390"/>
      <c r="BH25" s="390"/>
      <c r="BI25" s="390"/>
      <c r="BJ25" s="390"/>
      <c r="BK25" s="390"/>
      <c r="BL25" s="390"/>
      <c r="BM25" s="391"/>
      <c r="BN25" s="392">
        <v>137076213</v>
      </c>
      <c r="BO25" s="393"/>
      <c r="BP25" s="393"/>
      <c r="BQ25" s="393"/>
      <c r="BR25" s="393"/>
      <c r="BS25" s="393"/>
      <c r="BT25" s="393"/>
      <c r="BU25" s="394"/>
      <c r="BV25" s="392">
        <v>144124591</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c r="A26" s="187"/>
      <c r="B26" s="569"/>
      <c r="C26" s="570"/>
      <c r="D26" s="571"/>
      <c r="E26" s="479" t="s">
        <v>176</v>
      </c>
      <c r="F26" s="459"/>
      <c r="G26" s="459"/>
      <c r="H26" s="459"/>
      <c r="I26" s="459"/>
      <c r="J26" s="459"/>
      <c r="K26" s="460"/>
      <c r="L26" s="480">
        <v>1</v>
      </c>
      <c r="M26" s="481"/>
      <c r="N26" s="481"/>
      <c r="O26" s="481"/>
      <c r="P26" s="523"/>
      <c r="Q26" s="480">
        <v>7660</v>
      </c>
      <c r="R26" s="481"/>
      <c r="S26" s="481"/>
      <c r="T26" s="481"/>
      <c r="U26" s="481"/>
      <c r="V26" s="523"/>
      <c r="W26" s="582"/>
      <c r="X26" s="570"/>
      <c r="Y26" s="571"/>
      <c r="Z26" s="479" t="s">
        <v>177</v>
      </c>
      <c r="AA26" s="592"/>
      <c r="AB26" s="592"/>
      <c r="AC26" s="592"/>
      <c r="AD26" s="592"/>
      <c r="AE26" s="592"/>
      <c r="AF26" s="592"/>
      <c r="AG26" s="593"/>
      <c r="AH26" s="480">
        <v>192</v>
      </c>
      <c r="AI26" s="481"/>
      <c r="AJ26" s="481"/>
      <c r="AK26" s="481"/>
      <c r="AL26" s="523"/>
      <c r="AM26" s="480">
        <v>683904</v>
      </c>
      <c r="AN26" s="481"/>
      <c r="AO26" s="481"/>
      <c r="AP26" s="481"/>
      <c r="AQ26" s="481"/>
      <c r="AR26" s="523"/>
      <c r="AS26" s="480">
        <v>3562</v>
      </c>
      <c r="AT26" s="481"/>
      <c r="AU26" s="481"/>
      <c r="AV26" s="481"/>
      <c r="AW26" s="481"/>
      <c r="AX26" s="482"/>
      <c r="AY26" s="432" t="s">
        <v>178</v>
      </c>
      <c r="AZ26" s="433"/>
      <c r="BA26" s="433"/>
      <c r="BB26" s="433"/>
      <c r="BC26" s="433"/>
      <c r="BD26" s="433"/>
      <c r="BE26" s="433"/>
      <c r="BF26" s="433"/>
      <c r="BG26" s="433"/>
      <c r="BH26" s="433"/>
      <c r="BI26" s="433"/>
      <c r="BJ26" s="433"/>
      <c r="BK26" s="433"/>
      <c r="BL26" s="433"/>
      <c r="BM26" s="434"/>
      <c r="BN26" s="429">
        <v>2780276</v>
      </c>
      <c r="BO26" s="430"/>
      <c r="BP26" s="430"/>
      <c r="BQ26" s="430"/>
      <c r="BR26" s="430"/>
      <c r="BS26" s="430"/>
      <c r="BT26" s="430"/>
      <c r="BU26" s="431"/>
      <c r="BV26" s="429">
        <v>2535424</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c r="A27" s="187"/>
      <c r="B27" s="569"/>
      <c r="C27" s="570"/>
      <c r="D27" s="571"/>
      <c r="E27" s="479" t="s">
        <v>179</v>
      </c>
      <c r="F27" s="459"/>
      <c r="G27" s="459"/>
      <c r="H27" s="459"/>
      <c r="I27" s="459"/>
      <c r="J27" s="459"/>
      <c r="K27" s="460"/>
      <c r="L27" s="480">
        <v>1</v>
      </c>
      <c r="M27" s="481"/>
      <c r="N27" s="481"/>
      <c r="O27" s="481"/>
      <c r="P27" s="523"/>
      <c r="Q27" s="480">
        <v>8030</v>
      </c>
      <c r="R27" s="481"/>
      <c r="S27" s="481"/>
      <c r="T27" s="481"/>
      <c r="U27" s="481"/>
      <c r="V27" s="523"/>
      <c r="W27" s="582"/>
      <c r="X27" s="570"/>
      <c r="Y27" s="571"/>
      <c r="Z27" s="479" t="s">
        <v>180</v>
      </c>
      <c r="AA27" s="459"/>
      <c r="AB27" s="459"/>
      <c r="AC27" s="459"/>
      <c r="AD27" s="459"/>
      <c r="AE27" s="459"/>
      <c r="AF27" s="459"/>
      <c r="AG27" s="460"/>
      <c r="AH27" s="480">
        <v>3896</v>
      </c>
      <c r="AI27" s="481"/>
      <c r="AJ27" s="481"/>
      <c r="AK27" s="481"/>
      <c r="AL27" s="523"/>
      <c r="AM27" s="480">
        <v>14185819</v>
      </c>
      <c r="AN27" s="481"/>
      <c r="AO27" s="481"/>
      <c r="AP27" s="481"/>
      <c r="AQ27" s="481"/>
      <c r="AR27" s="523"/>
      <c r="AS27" s="480">
        <v>3641</v>
      </c>
      <c r="AT27" s="481"/>
      <c r="AU27" s="481"/>
      <c r="AV27" s="481"/>
      <c r="AW27" s="481"/>
      <c r="AX27" s="482"/>
      <c r="AY27" s="524" t="s">
        <v>181</v>
      </c>
      <c r="AZ27" s="525"/>
      <c r="BA27" s="525"/>
      <c r="BB27" s="525"/>
      <c r="BC27" s="525"/>
      <c r="BD27" s="525"/>
      <c r="BE27" s="525"/>
      <c r="BF27" s="525"/>
      <c r="BG27" s="525"/>
      <c r="BH27" s="525"/>
      <c r="BI27" s="525"/>
      <c r="BJ27" s="525"/>
      <c r="BK27" s="525"/>
      <c r="BL27" s="525"/>
      <c r="BM27" s="526"/>
      <c r="BN27" s="605">
        <v>1008477</v>
      </c>
      <c r="BO27" s="606"/>
      <c r="BP27" s="606"/>
      <c r="BQ27" s="606"/>
      <c r="BR27" s="606"/>
      <c r="BS27" s="606"/>
      <c r="BT27" s="606"/>
      <c r="BU27" s="607"/>
      <c r="BV27" s="605">
        <v>1008435</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c r="A28" s="187"/>
      <c r="B28" s="569"/>
      <c r="C28" s="570"/>
      <c r="D28" s="571"/>
      <c r="E28" s="479" t="s">
        <v>182</v>
      </c>
      <c r="F28" s="459"/>
      <c r="G28" s="459"/>
      <c r="H28" s="459"/>
      <c r="I28" s="459"/>
      <c r="J28" s="459"/>
      <c r="K28" s="460"/>
      <c r="L28" s="480">
        <v>1</v>
      </c>
      <c r="M28" s="481"/>
      <c r="N28" s="481"/>
      <c r="O28" s="481"/>
      <c r="P28" s="523"/>
      <c r="Q28" s="480">
        <v>7170</v>
      </c>
      <c r="R28" s="481"/>
      <c r="S28" s="481"/>
      <c r="T28" s="481"/>
      <c r="U28" s="481"/>
      <c r="V28" s="523"/>
      <c r="W28" s="582"/>
      <c r="X28" s="570"/>
      <c r="Y28" s="571"/>
      <c r="Z28" s="479" t="s">
        <v>183</v>
      </c>
      <c r="AA28" s="459"/>
      <c r="AB28" s="459"/>
      <c r="AC28" s="459"/>
      <c r="AD28" s="459"/>
      <c r="AE28" s="459"/>
      <c r="AF28" s="459"/>
      <c r="AG28" s="460"/>
      <c r="AH28" s="480" t="s">
        <v>128</v>
      </c>
      <c r="AI28" s="481"/>
      <c r="AJ28" s="481"/>
      <c r="AK28" s="481"/>
      <c r="AL28" s="523"/>
      <c r="AM28" s="480" t="s">
        <v>145</v>
      </c>
      <c r="AN28" s="481"/>
      <c r="AO28" s="481"/>
      <c r="AP28" s="481"/>
      <c r="AQ28" s="481"/>
      <c r="AR28" s="523"/>
      <c r="AS28" s="480" t="s">
        <v>145</v>
      </c>
      <c r="AT28" s="481"/>
      <c r="AU28" s="481"/>
      <c r="AV28" s="481"/>
      <c r="AW28" s="481"/>
      <c r="AX28" s="482"/>
      <c r="AY28" s="608" t="s">
        <v>184</v>
      </c>
      <c r="AZ28" s="609"/>
      <c r="BA28" s="609"/>
      <c r="BB28" s="610"/>
      <c r="BC28" s="389" t="s">
        <v>48</v>
      </c>
      <c r="BD28" s="390"/>
      <c r="BE28" s="390"/>
      <c r="BF28" s="390"/>
      <c r="BG28" s="390"/>
      <c r="BH28" s="390"/>
      <c r="BI28" s="390"/>
      <c r="BJ28" s="390"/>
      <c r="BK28" s="390"/>
      <c r="BL28" s="390"/>
      <c r="BM28" s="391"/>
      <c r="BN28" s="392">
        <v>11545917</v>
      </c>
      <c r="BO28" s="393"/>
      <c r="BP28" s="393"/>
      <c r="BQ28" s="393"/>
      <c r="BR28" s="393"/>
      <c r="BS28" s="393"/>
      <c r="BT28" s="393"/>
      <c r="BU28" s="394"/>
      <c r="BV28" s="392">
        <v>15224667</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c r="A29" s="187"/>
      <c r="B29" s="569"/>
      <c r="C29" s="570"/>
      <c r="D29" s="571"/>
      <c r="E29" s="479" t="s">
        <v>185</v>
      </c>
      <c r="F29" s="459"/>
      <c r="G29" s="459"/>
      <c r="H29" s="459"/>
      <c r="I29" s="459"/>
      <c r="J29" s="459"/>
      <c r="K29" s="460"/>
      <c r="L29" s="480">
        <v>44</v>
      </c>
      <c r="M29" s="481"/>
      <c r="N29" s="481"/>
      <c r="O29" s="481"/>
      <c r="P29" s="523"/>
      <c r="Q29" s="480">
        <v>6480</v>
      </c>
      <c r="R29" s="481"/>
      <c r="S29" s="481"/>
      <c r="T29" s="481"/>
      <c r="U29" s="481"/>
      <c r="V29" s="523"/>
      <c r="W29" s="583"/>
      <c r="X29" s="584"/>
      <c r="Y29" s="585"/>
      <c r="Z29" s="479" t="s">
        <v>186</v>
      </c>
      <c r="AA29" s="459"/>
      <c r="AB29" s="459"/>
      <c r="AC29" s="459"/>
      <c r="AD29" s="459"/>
      <c r="AE29" s="459"/>
      <c r="AF29" s="459"/>
      <c r="AG29" s="460"/>
      <c r="AH29" s="480">
        <v>8329</v>
      </c>
      <c r="AI29" s="481"/>
      <c r="AJ29" s="481"/>
      <c r="AK29" s="481"/>
      <c r="AL29" s="523"/>
      <c r="AM29" s="480">
        <v>28522141</v>
      </c>
      <c r="AN29" s="481"/>
      <c r="AO29" s="481"/>
      <c r="AP29" s="481"/>
      <c r="AQ29" s="481"/>
      <c r="AR29" s="523"/>
      <c r="AS29" s="480">
        <v>3424</v>
      </c>
      <c r="AT29" s="481"/>
      <c r="AU29" s="481"/>
      <c r="AV29" s="481"/>
      <c r="AW29" s="481"/>
      <c r="AX29" s="482"/>
      <c r="AY29" s="611"/>
      <c r="AZ29" s="612"/>
      <c r="BA29" s="612"/>
      <c r="BB29" s="613"/>
      <c r="BC29" s="463" t="s">
        <v>187</v>
      </c>
      <c r="BD29" s="464"/>
      <c r="BE29" s="464"/>
      <c r="BF29" s="464"/>
      <c r="BG29" s="464"/>
      <c r="BH29" s="464"/>
      <c r="BI29" s="464"/>
      <c r="BJ29" s="464"/>
      <c r="BK29" s="464"/>
      <c r="BL29" s="464"/>
      <c r="BM29" s="465"/>
      <c r="BN29" s="429">
        <v>1010383</v>
      </c>
      <c r="BO29" s="430"/>
      <c r="BP29" s="430"/>
      <c r="BQ29" s="430"/>
      <c r="BR29" s="430"/>
      <c r="BS29" s="430"/>
      <c r="BT29" s="430"/>
      <c r="BU29" s="431"/>
      <c r="BV29" s="429">
        <v>1031025</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188</v>
      </c>
      <c r="X30" s="590"/>
      <c r="Y30" s="590"/>
      <c r="Z30" s="590"/>
      <c r="AA30" s="590"/>
      <c r="AB30" s="590"/>
      <c r="AC30" s="590"/>
      <c r="AD30" s="590"/>
      <c r="AE30" s="590"/>
      <c r="AF30" s="590"/>
      <c r="AG30" s="591"/>
      <c r="AH30" s="548">
        <v>100.2</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32845769</v>
      </c>
      <c r="BO30" s="606"/>
      <c r="BP30" s="606"/>
      <c r="BQ30" s="606"/>
      <c r="BR30" s="606"/>
      <c r="BS30" s="606"/>
      <c r="BT30" s="606"/>
      <c r="BU30" s="607"/>
      <c r="BV30" s="605">
        <v>29863961</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3" t="s">
        <v>195</v>
      </c>
      <c r="D33" s="453"/>
      <c r="E33" s="418" t="s">
        <v>196</v>
      </c>
      <c r="F33" s="418"/>
      <c r="G33" s="418"/>
      <c r="H33" s="418"/>
      <c r="I33" s="418"/>
      <c r="J33" s="418"/>
      <c r="K33" s="418"/>
      <c r="L33" s="418"/>
      <c r="M33" s="418"/>
      <c r="N33" s="418"/>
      <c r="O33" s="418"/>
      <c r="P33" s="418"/>
      <c r="Q33" s="418"/>
      <c r="R33" s="418"/>
      <c r="S33" s="418"/>
      <c r="T33" s="216"/>
      <c r="U33" s="453" t="s">
        <v>195</v>
      </c>
      <c r="V33" s="453"/>
      <c r="W33" s="418" t="s">
        <v>196</v>
      </c>
      <c r="X33" s="418"/>
      <c r="Y33" s="418"/>
      <c r="Z33" s="418"/>
      <c r="AA33" s="418"/>
      <c r="AB33" s="418"/>
      <c r="AC33" s="418"/>
      <c r="AD33" s="418"/>
      <c r="AE33" s="418"/>
      <c r="AF33" s="418"/>
      <c r="AG33" s="418"/>
      <c r="AH33" s="418"/>
      <c r="AI33" s="418"/>
      <c r="AJ33" s="418"/>
      <c r="AK33" s="418"/>
      <c r="AL33" s="216"/>
      <c r="AM33" s="453" t="s">
        <v>197</v>
      </c>
      <c r="AN33" s="453"/>
      <c r="AO33" s="418" t="s">
        <v>196</v>
      </c>
      <c r="AP33" s="418"/>
      <c r="AQ33" s="418"/>
      <c r="AR33" s="418"/>
      <c r="AS33" s="418"/>
      <c r="AT33" s="418"/>
      <c r="AU33" s="418"/>
      <c r="AV33" s="418"/>
      <c r="AW33" s="418"/>
      <c r="AX33" s="418"/>
      <c r="AY33" s="418"/>
      <c r="AZ33" s="418"/>
      <c r="BA33" s="418"/>
      <c r="BB33" s="418"/>
      <c r="BC33" s="418"/>
      <c r="BD33" s="217"/>
      <c r="BE33" s="418" t="s">
        <v>198</v>
      </c>
      <c r="BF33" s="418"/>
      <c r="BG33" s="418" t="s">
        <v>199</v>
      </c>
      <c r="BH33" s="418"/>
      <c r="BI33" s="418"/>
      <c r="BJ33" s="418"/>
      <c r="BK33" s="418"/>
      <c r="BL33" s="418"/>
      <c r="BM33" s="418"/>
      <c r="BN33" s="418"/>
      <c r="BO33" s="418"/>
      <c r="BP33" s="418"/>
      <c r="BQ33" s="418"/>
      <c r="BR33" s="418"/>
      <c r="BS33" s="418"/>
      <c r="BT33" s="418"/>
      <c r="BU33" s="418"/>
      <c r="BV33" s="217"/>
      <c r="BW33" s="453" t="s">
        <v>198</v>
      </c>
      <c r="BX33" s="453"/>
      <c r="BY33" s="418" t="s">
        <v>200</v>
      </c>
      <c r="BZ33" s="418"/>
      <c r="CA33" s="418"/>
      <c r="CB33" s="418"/>
      <c r="CC33" s="418"/>
      <c r="CD33" s="418"/>
      <c r="CE33" s="418"/>
      <c r="CF33" s="418"/>
      <c r="CG33" s="418"/>
      <c r="CH33" s="418"/>
      <c r="CI33" s="418"/>
      <c r="CJ33" s="418"/>
      <c r="CK33" s="418"/>
      <c r="CL33" s="418"/>
      <c r="CM33" s="418"/>
      <c r="CN33" s="216"/>
      <c r="CO33" s="453" t="s">
        <v>195</v>
      </c>
      <c r="CP33" s="453"/>
      <c r="CQ33" s="418" t="s">
        <v>201</v>
      </c>
      <c r="CR33" s="418"/>
      <c r="CS33" s="418"/>
      <c r="CT33" s="418"/>
      <c r="CU33" s="418"/>
      <c r="CV33" s="418"/>
      <c r="CW33" s="418"/>
      <c r="CX33" s="418"/>
      <c r="CY33" s="418"/>
      <c r="CZ33" s="418"/>
      <c r="DA33" s="418"/>
      <c r="DB33" s="418"/>
      <c r="DC33" s="418"/>
      <c r="DD33" s="418"/>
      <c r="DE33" s="418"/>
      <c r="DF33" s="216"/>
      <c r="DG33" s="617" t="s">
        <v>202</v>
      </c>
      <c r="DH33" s="617"/>
      <c r="DI33" s="218"/>
      <c r="DJ33" s="186"/>
      <c r="DK33" s="186"/>
      <c r="DL33" s="186"/>
      <c r="DM33" s="186"/>
      <c r="DN33" s="186"/>
      <c r="DO33" s="186"/>
    </row>
    <row r="34" spans="1:119" ht="32.25" customHeight="1">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7</v>
      </c>
      <c r="V34" s="618"/>
      <c r="W34" s="619" t="str">
        <f>IF('各会計、関係団体の財政状況及び健全化判断比率'!B28="","",'各会計、関係団体の財政状況及び健全化判断比率'!B28)</f>
        <v>国民健康保険事業</v>
      </c>
      <c r="X34" s="619"/>
      <c r="Y34" s="619"/>
      <c r="Z34" s="619"/>
      <c r="AA34" s="619"/>
      <c r="AB34" s="619"/>
      <c r="AC34" s="619"/>
      <c r="AD34" s="619"/>
      <c r="AE34" s="619"/>
      <c r="AF34" s="619"/>
      <c r="AG34" s="619"/>
      <c r="AH34" s="619"/>
      <c r="AI34" s="619"/>
      <c r="AJ34" s="619"/>
      <c r="AK34" s="619"/>
      <c r="AL34" s="214"/>
      <c r="AM34" s="618">
        <f>IF(AO34="","",MAX(C34:D43,U34:V43)+1)</f>
        <v>12</v>
      </c>
      <c r="AN34" s="618"/>
      <c r="AO34" s="619" t="str">
        <f>IF('各会計、関係団体の財政状況及び健全化判断比率'!B33="","",'各会計、関係団体の財政状況及び健全化判断比率'!B33)</f>
        <v>病院事業</v>
      </c>
      <c r="AP34" s="619"/>
      <c r="AQ34" s="619"/>
      <c r="AR34" s="619"/>
      <c r="AS34" s="619"/>
      <c r="AT34" s="619"/>
      <c r="AU34" s="619"/>
      <c r="AV34" s="619"/>
      <c r="AW34" s="619"/>
      <c r="AX34" s="619"/>
      <c r="AY34" s="619"/>
      <c r="AZ34" s="619"/>
      <c r="BA34" s="619"/>
      <c r="BB34" s="619"/>
      <c r="BC34" s="619"/>
      <c r="BD34" s="214"/>
      <c r="BE34" s="618">
        <f>IF(BG34="","",MAX(C34:D43,U34:V43,AM34:AN43)+1)</f>
        <v>15</v>
      </c>
      <c r="BF34" s="618"/>
      <c r="BG34" s="619" t="str">
        <f>IF('各会計、関係団体の財政状況及び健全化判断比率'!B36="","",'各会計、関係団体の財政状況及び健全化判断比率'!B36)</f>
        <v>と畜場・市場事業</v>
      </c>
      <c r="BH34" s="619"/>
      <c r="BI34" s="619"/>
      <c r="BJ34" s="619"/>
      <c r="BK34" s="619"/>
      <c r="BL34" s="619"/>
      <c r="BM34" s="619"/>
      <c r="BN34" s="619"/>
      <c r="BO34" s="619"/>
      <c r="BP34" s="619"/>
      <c r="BQ34" s="619"/>
      <c r="BR34" s="619"/>
      <c r="BS34" s="619"/>
      <c r="BT34" s="619"/>
      <c r="BU34" s="619"/>
      <c r="BV34" s="214"/>
      <c r="BW34" s="618">
        <f>IF(BY34="","",MAX(C34:D43,U34:V43,AM34:AN43,BE34:BF43)+1)</f>
        <v>18</v>
      </c>
      <c r="BX34" s="618"/>
      <c r="BY34" s="619" t="str">
        <f>IF('各会計、関係団体の財政状況及び健全化判断比率'!B68="","",'各会計、関係団体の財政状況及び健全化判断比率'!B68)</f>
        <v>浜名湖競艇企業団</v>
      </c>
      <c r="BZ34" s="619"/>
      <c r="CA34" s="619"/>
      <c r="CB34" s="619"/>
      <c r="CC34" s="619"/>
      <c r="CD34" s="619"/>
      <c r="CE34" s="619"/>
      <c r="CF34" s="619"/>
      <c r="CG34" s="619"/>
      <c r="CH34" s="619"/>
      <c r="CI34" s="619"/>
      <c r="CJ34" s="619"/>
      <c r="CK34" s="619"/>
      <c r="CL34" s="619"/>
      <c r="CM34" s="619"/>
      <c r="CN34" s="214"/>
      <c r="CO34" s="618">
        <f>IF(CQ34="","",MAX(C34:D43,U34:V43,AM34:AN43,BE34:BF43,BW34:BX43)+1)</f>
        <v>24</v>
      </c>
      <c r="CP34" s="618"/>
      <c r="CQ34" s="619" t="str">
        <f>IF('各会計、関係団体の財政状況及び健全化判断比率'!BS7="","",'各会計、関係団体の財政状況及び健全化判断比率'!BS7)</f>
        <v>（公益財団法人）浜松国際交流協会</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c r="A35" s="187"/>
      <c r="B35" s="213"/>
      <c r="C35" s="618">
        <f>IF(E35="","",C34+1)</f>
        <v>2</v>
      </c>
      <c r="D35" s="618"/>
      <c r="E35" s="619" t="str">
        <f>IF('各会計、関係団体の財政状況及び健全化判断比率'!B8="","",'各会計、関係団体の財政状況及び健全化判断比率'!B8)</f>
        <v>母子父子寡婦福祉資金貸付事業</v>
      </c>
      <c r="F35" s="619"/>
      <c r="G35" s="619"/>
      <c r="H35" s="619"/>
      <c r="I35" s="619"/>
      <c r="J35" s="619"/>
      <c r="K35" s="619"/>
      <c r="L35" s="619"/>
      <c r="M35" s="619"/>
      <c r="N35" s="619"/>
      <c r="O35" s="619"/>
      <c r="P35" s="619"/>
      <c r="Q35" s="619"/>
      <c r="R35" s="619"/>
      <c r="S35" s="619"/>
      <c r="T35" s="214"/>
      <c r="U35" s="618">
        <f>IF(W35="","",U34+1)</f>
        <v>8</v>
      </c>
      <c r="V35" s="618"/>
      <c r="W35" s="619" t="str">
        <f>IF('各会計、関係団体の財政状況及び健全化判断比率'!B29="","",'各会計、関係団体の財政状況及び健全化判断比率'!B29)</f>
        <v>介護保険事業</v>
      </c>
      <c r="X35" s="619"/>
      <c r="Y35" s="619"/>
      <c r="Z35" s="619"/>
      <c r="AA35" s="619"/>
      <c r="AB35" s="619"/>
      <c r="AC35" s="619"/>
      <c r="AD35" s="619"/>
      <c r="AE35" s="619"/>
      <c r="AF35" s="619"/>
      <c r="AG35" s="619"/>
      <c r="AH35" s="619"/>
      <c r="AI35" s="619"/>
      <c r="AJ35" s="619"/>
      <c r="AK35" s="619"/>
      <c r="AL35" s="214"/>
      <c r="AM35" s="618">
        <f t="shared" ref="AM35:AM43" si="0">IF(AO35="","",AM34+1)</f>
        <v>13</v>
      </c>
      <c r="AN35" s="618"/>
      <c r="AO35" s="619" t="str">
        <f>IF('各会計、関係団体の財政状況及び健全化判断比率'!B34="","",'各会計、関係団体の財政状況及び健全化判断比率'!B34)</f>
        <v>水道事業</v>
      </c>
      <c r="AP35" s="619"/>
      <c r="AQ35" s="619"/>
      <c r="AR35" s="619"/>
      <c r="AS35" s="619"/>
      <c r="AT35" s="619"/>
      <c r="AU35" s="619"/>
      <c r="AV35" s="619"/>
      <c r="AW35" s="619"/>
      <c r="AX35" s="619"/>
      <c r="AY35" s="619"/>
      <c r="AZ35" s="619"/>
      <c r="BA35" s="619"/>
      <c r="BB35" s="619"/>
      <c r="BC35" s="619"/>
      <c r="BD35" s="214"/>
      <c r="BE35" s="618">
        <f t="shared" ref="BE35:BE43" si="1">IF(BG35="","",BE34+1)</f>
        <v>16</v>
      </c>
      <c r="BF35" s="618"/>
      <c r="BG35" s="619" t="str">
        <f>IF('各会計、関係団体の財政状況及び健全化判断比率'!B37="","",'各会計、関係団体の財政状況及び健全化判断比率'!B37)</f>
        <v>農業集落排水事業</v>
      </c>
      <c r="BH35" s="619"/>
      <c r="BI35" s="619"/>
      <c r="BJ35" s="619"/>
      <c r="BK35" s="619"/>
      <c r="BL35" s="619"/>
      <c r="BM35" s="619"/>
      <c r="BN35" s="619"/>
      <c r="BO35" s="619"/>
      <c r="BP35" s="619"/>
      <c r="BQ35" s="619"/>
      <c r="BR35" s="619"/>
      <c r="BS35" s="619"/>
      <c r="BT35" s="619"/>
      <c r="BU35" s="619"/>
      <c r="BV35" s="214"/>
      <c r="BW35" s="618">
        <f t="shared" ref="BW35:BW43" si="2">IF(BY35="","",BW34+1)</f>
        <v>19</v>
      </c>
      <c r="BX35" s="618"/>
      <c r="BY35" s="619" t="str">
        <f>IF('各会計、関係団体の財政状況及び健全化判断比率'!B69="","",'各会計、関係団体の財政状況及び健全化判断比率'!B69)</f>
        <v>養護老人ホームとよおか管理組合</v>
      </c>
      <c r="BZ35" s="619"/>
      <c r="CA35" s="619"/>
      <c r="CB35" s="619"/>
      <c r="CC35" s="619"/>
      <c r="CD35" s="619"/>
      <c r="CE35" s="619"/>
      <c r="CF35" s="619"/>
      <c r="CG35" s="619"/>
      <c r="CH35" s="619"/>
      <c r="CI35" s="619"/>
      <c r="CJ35" s="619"/>
      <c r="CK35" s="619"/>
      <c r="CL35" s="619"/>
      <c r="CM35" s="619"/>
      <c r="CN35" s="214"/>
      <c r="CO35" s="618">
        <f t="shared" ref="CO35:CO43" si="3">IF(CQ35="","",CO34+1)</f>
        <v>25</v>
      </c>
      <c r="CP35" s="618"/>
      <c r="CQ35" s="619" t="str">
        <f>IF('各会計、関係団体の財政状況及び健全化判断比率'!BS8="","",'各会計、関係団体の財政状況及び健全化判断比率'!BS8)</f>
        <v>（公益財団法人）浜松市文化振興財団</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c r="A36" s="187"/>
      <c r="B36" s="213"/>
      <c r="C36" s="618">
        <f>IF(E36="","",C35+1)</f>
        <v>3</v>
      </c>
      <c r="D36" s="618"/>
      <c r="E36" s="619" t="str">
        <f>IF('各会計、関係団体の財政状況及び健全化判断比率'!B9="","",'各会計、関係団体の財政状況及び健全化判断比率'!B9)</f>
        <v>公共用地取得事業</v>
      </c>
      <c r="F36" s="619"/>
      <c r="G36" s="619"/>
      <c r="H36" s="619"/>
      <c r="I36" s="619"/>
      <c r="J36" s="619"/>
      <c r="K36" s="619"/>
      <c r="L36" s="619"/>
      <c r="M36" s="619"/>
      <c r="N36" s="619"/>
      <c r="O36" s="619"/>
      <c r="P36" s="619"/>
      <c r="Q36" s="619"/>
      <c r="R36" s="619"/>
      <c r="S36" s="619"/>
      <c r="T36" s="214"/>
      <c r="U36" s="618">
        <f t="shared" ref="U36:U43" si="4">IF(W36="","",U35+1)</f>
        <v>9</v>
      </c>
      <c r="V36" s="618"/>
      <c r="W36" s="619" t="str">
        <f>IF('各会計、関係団体の財政状況及び健全化判断比率'!B30="","",'各会計、関係団体の財政状況及び健全化判断比率'!B30)</f>
        <v>後期高齢者医療事業</v>
      </c>
      <c r="X36" s="619"/>
      <c r="Y36" s="619"/>
      <c r="Z36" s="619"/>
      <c r="AA36" s="619"/>
      <c r="AB36" s="619"/>
      <c r="AC36" s="619"/>
      <c r="AD36" s="619"/>
      <c r="AE36" s="619"/>
      <c r="AF36" s="619"/>
      <c r="AG36" s="619"/>
      <c r="AH36" s="619"/>
      <c r="AI36" s="619"/>
      <c r="AJ36" s="619"/>
      <c r="AK36" s="619"/>
      <c r="AL36" s="214"/>
      <c r="AM36" s="618">
        <f t="shared" si="0"/>
        <v>14</v>
      </c>
      <c r="AN36" s="618"/>
      <c r="AO36" s="619" t="str">
        <f>IF('各会計、関係団体の財政状況及び健全化判断比率'!B35="","",'各会計、関係団体の財政状況及び健全化判断比率'!B35)</f>
        <v>下水道事業</v>
      </c>
      <c r="AP36" s="619"/>
      <c r="AQ36" s="619"/>
      <c r="AR36" s="619"/>
      <c r="AS36" s="619"/>
      <c r="AT36" s="619"/>
      <c r="AU36" s="619"/>
      <c r="AV36" s="619"/>
      <c r="AW36" s="619"/>
      <c r="AX36" s="619"/>
      <c r="AY36" s="619"/>
      <c r="AZ36" s="619"/>
      <c r="BA36" s="619"/>
      <c r="BB36" s="619"/>
      <c r="BC36" s="619"/>
      <c r="BD36" s="214"/>
      <c r="BE36" s="618">
        <f t="shared" si="1"/>
        <v>17</v>
      </c>
      <c r="BF36" s="618"/>
      <c r="BG36" s="619" t="str">
        <f>IF('各会計、関係団体の財政状況及び健全化判断比率'!B38="","",'各会計、関係団体の財政状況及び健全化判断比率'!B38)</f>
        <v>中央卸売市場事業</v>
      </c>
      <c r="BH36" s="619"/>
      <c r="BI36" s="619"/>
      <c r="BJ36" s="619"/>
      <c r="BK36" s="619"/>
      <c r="BL36" s="619"/>
      <c r="BM36" s="619"/>
      <c r="BN36" s="619"/>
      <c r="BO36" s="619"/>
      <c r="BP36" s="619"/>
      <c r="BQ36" s="619"/>
      <c r="BR36" s="619"/>
      <c r="BS36" s="619"/>
      <c r="BT36" s="619"/>
      <c r="BU36" s="619"/>
      <c r="BV36" s="214"/>
      <c r="BW36" s="618">
        <f t="shared" si="2"/>
        <v>20</v>
      </c>
      <c r="BX36" s="618"/>
      <c r="BY36" s="619" t="str">
        <f>IF('各会計、関係団体の財政状況及び健全化判断比率'!B70="","",'各会計、関係団体の財政状況及び健全化判断比率'!B70)</f>
        <v>浜名学園組合</v>
      </c>
      <c r="BZ36" s="619"/>
      <c r="CA36" s="619"/>
      <c r="CB36" s="619"/>
      <c r="CC36" s="619"/>
      <c r="CD36" s="619"/>
      <c r="CE36" s="619"/>
      <c r="CF36" s="619"/>
      <c r="CG36" s="619"/>
      <c r="CH36" s="619"/>
      <c r="CI36" s="619"/>
      <c r="CJ36" s="619"/>
      <c r="CK36" s="619"/>
      <c r="CL36" s="619"/>
      <c r="CM36" s="619"/>
      <c r="CN36" s="214"/>
      <c r="CO36" s="618">
        <f t="shared" si="3"/>
        <v>26</v>
      </c>
      <c r="CP36" s="618"/>
      <c r="CQ36" s="619" t="str">
        <f>IF('各会計、関係団体の財政状況及び健全化判断比率'!BS9="","",'各会計、関係団体の財政状況及び健全化判断比率'!BS9)</f>
        <v>（公益財団法人）浜松市社会福祉協議会</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c r="A37" s="187"/>
      <c r="B37" s="213"/>
      <c r="C37" s="618">
        <f>IF(E37="","",C36+1)</f>
        <v>4</v>
      </c>
      <c r="D37" s="618"/>
      <c r="E37" s="619" t="str">
        <f>IF('各会計、関係団体の財政状況及び健全化判断比率'!B10="","",'各会計、関係団体の財政状況及び健全化判断比率'!B10)</f>
        <v>育英事業</v>
      </c>
      <c r="F37" s="619"/>
      <c r="G37" s="619"/>
      <c r="H37" s="619"/>
      <c r="I37" s="619"/>
      <c r="J37" s="619"/>
      <c r="K37" s="619"/>
      <c r="L37" s="619"/>
      <c r="M37" s="619"/>
      <c r="N37" s="619"/>
      <c r="O37" s="619"/>
      <c r="P37" s="619"/>
      <c r="Q37" s="619"/>
      <c r="R37" s="619"/>
      <c r="S37" s="619"/>
      <c r="T37" s="214"/>
      <c r="U37" s="618">
        <f t="shared" si="4"/>
        <v>10</v>
      </c>
      <c r="V37" s="618"/>
      <c r="W37" s="619" t="str">
        <f>IF('各会計、関係団体の財政状況及び健全化判断比率'!B31="","",'各会計、関係団体の財政状況及び健全化判断比率'!B31)</f>
        <v>小型自動車競走事業</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21</v>
      </c>
      <c r="BX37" s="618"/>
      <c r="BY37" s="619" t="str">
        <f>IF('各会計、関係団体の財政状況及び健全化判断比率'!B71="","",'各会計、関係団体の財政状況及び健全化判断比率'!B71)</f>
        <v>静岡県後期高齢者医療広域連合（一般会計）</v>
      </c>
      <c r="BZ37" s="619"/>
      <c r="CA37" s="619"/>
      <c r="CB37" s="619"/>
      <c r="CC37" s="619"/>
      <c r="CD37" s="619"/>
      <c r="CE37" s="619"/>
      <c r="CF37" s="619"/>
      <c r="CG37" s="619"/>
      <c r="CH37" s="619"/>
      <c r="CI37" s="619"/>
      <c r="CJ37" s="619"/>
      <c r="CK37" s="619"/>
      <c r="CL37" s="619"/>
      <c r="CM37" s="619"/>
      <c r="CN37" s="214"/>
      <c r="CO37" s="618">
        <f t="shared" si="3"/>
        <v>27</v>
      </c>
      <c r="CP37" s="618"/>
      <c r="CQ37" s="619" t="str">
        <f>IF('各会計、関係団体の財政状況及び健全化判断比率'!BS10="","",'各会計、関係団体の財政状況及び健全化判断比率'!BS10)</f>
        <v>（公益財団法人）浜松市シルバー人材センター</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c r="A38" s="187"/>
      <c r="B38" s="213"/>
      <c r="C38" s="618">
        <f t="shared" ref="C38:C43" si="5">IF(E38="","",C37+1)</f>
        <v>5</v>
      </c>
      <c r="D38" s="618"/>
      <c r="E38" s="619" t="str">
        <f>IF('各会計、関係団体の財政状況及び健全化判断比率'!B11="","",'各会計、関係団体の財政状況及び健全化判断比率'!B11)</f>
        <v>学童等災害共済事業</v>
      </c>
      <c r="F38" s="619"/>
      <c r="G38" s="619"/>
      <c r="H38" s="619"/>
      <c r="I38" s="619"/>
      <c r="J38" s="619"/>
      <c r="K38" s="619"/>
      <c r="L38" s="619"/>
      <c r="M38" s="619"/>
      <c r="N38" s="619"/>
      <c r="O38" s="619"/>
      <c r="P38" s="619"/>
      <c r="Q38" s="619"/>
      <c r="R38" s="619"/>
      <c r="S38" s="619"/>
      <c r="T38" s="214"/>
      <c r="U38" s="618">
        <f t="shared" si="4"/>
        <v>11</v>
      </c>
      <c r="V38" s="618"/>
      <c r="W38" s="619" t="str">
        <f>IF('各会計、関係団体の財政状況及び健全化判断比率'!B32="","",'各会計、関係団体の財政状況及び健全化判断比率'!B32)</f>
        <v>駐車場事業</v>
      </c>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22</v>
      </c>
      <c r="BX38" s="618"/>
      <c r="BY38" s="619" t="str">
        <f>IF('各会計、関係団体の財政状況及び健全化判断比率'!B72="","",'各会計、関係団体の財政状況及び健全化判断比率'!B72)</f>
        <v>静岡県後期高齢者医療広域連合（特別会計）</v>
      </c>
      <c r="BZ38" s="619"/>
      <c r="CA38" s="619"/>
      <c r="CB38" s="619"/>
      <c r="CC38" s="619"/>
      <c r="CD38" s="619"/>
      <c r="CE38" s="619"/>
      <c r="CF38" s="619"/>
      <c r="CG38" s="619"/>
      <c r="CH38" s="619"/>
      <c r="CI38" s="619"/>
      <c r="CJ38" s="619"/>
      <c r="CK38" s="619"/>
      <c r="CL38" s="619"/>
      <c r="CM38" s="619"/>
      <c r="CN38" s="214"/>
      <c r="CO38" s="618">
        <f t="shared" si="3"/>
        <v>28</v>
      </c>
      <c r="CP38" s="618"/>
      <c r="CQ38" s="619" t="str">
        <f>IF('各会計、関係団体の財政状況及び健全化判断比率'!BS11="","",'各会計、関係団体の財政状況及び健全化判断比率'!BS11)</f>
        <v>（社会福祉法人）浜松市社会福祉事業団</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c r="A39" s="187"/>
      <c r="B39" s="213"/>
      <c r="C39" s="618">
        <f t="shared" si="5"/>
        <v>6</v>
      </c>
      <c r="D39" s="618"/>
      <c r="E39" s="619" t="str">
        <f>IF('各会計、関係団体の財政状況及び健全化判断比率'!B12="","",'各会計、関係団体の財政状況及び健全化判断比率'!B12)</f>
        <v>公債管理</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23</v>
      </c>
      <c r="BX39" s="618"/>
      <c r="BY39" s="619" t="str">
        <f>IF('各会計、関係団体の財政状況及び健全化判断比率'!B73="","",'各会計、関係団体の財政状況及び健全化判断比率'!B73)</f>
        <v>静岡地方税滞納整理機構</v>
      </c>
      <c r="BZ39" s="619"/>
      <c r="CA39" s="619"/>
      <c r="CB39" s="619"/>
      <c r="CC39" s="619"/>
      <c r="CD39" s="619"/>
      <c r="CE39" s="619"/>
      <c r="CF39" s="619"/>
      <c r="CG39" s="619"/>
      <c r="CH39" s="619"/>
      <c r="CI39" s="619"/>
      <c r="CJ39" s="619"/>
      <c r="CK39" s="619"/>
      <c r="CL39" s="619"/>
      <c r="CM39" s="619"/>
      <c r="CN39" s="214"/>
      <c r="CO39" s="618">
        <f t="shared" si="3"/>
        <v>29</v>
      </c>
      <c r="CP39" s="618"/>
      <c r="CQ39" s="619" t="str">
        <f>IF('各会計、関係団体の財政状況及び健全化判断比率'!BS12="","",'各会計、関係団体の財政状況及び健全化判断比率'!BS12)</f>
        <v>（公益財団法人）浜松市医療公社</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f t="shared" si="3"/>
        <v>30</v>
      </c>
      <c r="CP40" s="618"/>
      <c r="CQ40" s="619" t="str">
        <f>IF('各会計、関係団体の財政状況及び健全化判断比率'!BS13="","",'各会計、関係団体の財政状況及び健全化判断比率'!BS13)</f>
        <v>（一般財団法人）浜松市清掃公社</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f t="shared" si="3"/>
        <v>31</v>
      </c>
      <c r="CP41" s="618"/>
      <c r="CQ41" s="619" t="str">
        <f>IF('各会計、関係団体の財政状況及び健全化判断比率'!BS14="","",'各会計、関係団体の財政状況及び健全化判断比率'!BS14)</f>
        <v>（公益財団法人）浜松地域イノベーション推進機構</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f t="shared" si="3"/>
        <v>32</v>
      </c>
      <c r="CP42" s="618"/>
      <c r="CQ42" s="619" t="str">
        <f>IF('各会計、関係団体の財政状況及び健全化判断比率'!BS15="","",'各会計、関係団体の財政状況及び健全化判断比率'!BS15)</f>
        <v>（公益財団法人）浜松市勤労福祉協会</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f t="shared" si="3"/>
        <v>33</v>
      </c>
      <c r="CP43" s="618"/>
      <c r="CQ43" s="619" t="str">
        <f>IF('各会計、関係団体の財政状況及び健全化判断比率'!BS16="","",'各会計、関係団体の財政状況及び健全化判断比率'!BS16)</f>
        <v>（公益財団法人）浜松市花みどり振興財団</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207</v>
      </c>
    </row>
    <row r="50" spans="5:5">
      <c r="E50" s="188" t="s">
        <v>208</v>
      </c>
    </row>
    <row r="51" spans="5:5">
      <c r="E51" s="188" t="s">
        <v>209</v>
      </c>
    </row>
    <row r="52" spans="5:5">
      <c r="E52" s="188" t="s">
        <v>210</v>
      </c>
    </row>
    <row r="53" spans="5:5"/>
    <row r="54" spans="5:5"/>
    <row r="55" spans="5:5"/>
    <row r="56" spans="5:5"/>
  </sheetData>
  <sheetProtection algorithmName="SHA-512" hashValue="wUyOCPFLf023buKMtx6YRuy1L75wsZEkOg8mxkB2ka6rzA9jgrzJhndJwQjJ4QI2L5UNurpnliXv2jH2vVpKJQ==" saltValue="kD0R9kZ58UFv7Fxrh3IeP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election activeCell="P33" sqref="P33"/>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c r="A34" s="22"/>
      <c r="B34" s="31"/>
      <c r="C34" s="1210" t="s">
        <v>574</v>
      </c>
      <c r="D34" s="1210"/>
      <c r="E34" s="1211"/>
      <c r="F34" s="32">
        <v>6.83</v>
      </c>
      <c r="G34" s="33">
        <v>7.24</v>
      </c>
      <c r="H34" s="33">
        <v>6.02</v>
      </c>
      <c r="I34" s="33">
        <v>5.66</v>
      </c>
      <c r="J34" s="34">
        <v>5.31</v>
      </c>
      <c r="K34" s="22"/>
      <c r="L34" s="22"/>
      <c r="M34" s="22"/>
      <c r="N34" s="22"/>
      <c r="O34" s="22"/>
      <c r="P34" s="22"/>
    </row>
    <row r="35" spans="1:16" ht="39" customHeight="1">
      <c r="A35" s="22"/>
      <c r="B35" s="35"/>
      <c r="C35" s="1204" t="s">
        <v>575</v>
      </c>
      <c r="D35" s="1205"/>
      <c r="E35" s="1206"/>
      <c r="F35" s="36">
        <v>4.25</v>
      </c>
      <c r="G35" s="37">
        <v>3.82</v>
      </c>
      <c r="H35" s="37">
        <v>3.08</v>
      </c>
      <c r="I35" s="37">
        <v>2.81</v>
      </c>
      <c r="J35" s="38">
        <v>2.76</v>
      </c>
      <c r="K35" s="22"/>
      <c r="L35" s="22"/>
      <c r="M35" s="22"/>
      <c r="N35" s="22"/>
      <c r="O35" s="22"/>
      <c r="P35" s="22"/>
    </row>
    <row r="36" spans="1:16" ht="39" customHeight="1">
      <c r="A36" s="22"/>
      <c r="B36" s="35"/>
      <c r="C36" s="1204" t="s">
        <v>576</v>
      </c>
      <c r="D36" s="1205"/>
      <c r="E36" s="1206"/>
      <c r="F36" s="36">
        <v>1.29</v>
      </c>
      <c r="G36" s="37">
        <v>1.01</v>
      </c>
      <c r="H36" s="37">
        <v>1.28</v>
      </c>
      <c r="I36" s="37">
        <v>1.42</v>
      </c>
      <c r="J36" s="38">
        <v>1.95</v>
      </c>
      <c r="K36" s="22"/>
      <c r="L36" s="22"/>
      <c r="M36" s="22"/>
      <c r="N36" s="22"/>
      <c r="O36" s="22"/>
      <c r="P36" s="22"/>
    </row>
    <row r="37" spans="1:16" ht="39" customHeight="1">
      <c r="A37" s="22"/>
      <c r="B37" s="35"/>
      <c r="C37" s="1204" t="s">
        <v>577</v>
      </c>
      <c r="D37" s="1205"/>
      <c r="E37" s="1206"/>
      <c r="F37" s="36">
        <v>1.75</v>
      </c>
      <c r="G37" s="37">
        <v>1.55</v>
      </c>
      <c r="H37" s="37">
        <v>1.35</v>
      </c>
      <c r="I37" s="37">
        <v>1.45</v>
      </c>
      <c r="J37" s="38">
        <v>1.45</v>
      </c>
      <c r="K37" s="22"/>
      <c r="L37" s="22"/>
      <c r="M37" s="22"/>
      <c r="N37" s="22"/>
      <c r="O37" s="22"/>
      <c r="P37" s="22"/>
    </row>
    <row r="38" spans="1:16" ht="39" customHeight="1">
      <c r="A38" s="22"/>
      <c r="B38" s="35"/>
      <c r="C38" s="1204" t="s">
        <v>578</v>
      </c>
      <c r="D38" s="1205"/>
      <c r="E38" s="1206"/>
      <c r="F38" s="36">
        <v>0.36</v>
      </c>
      <c r="G38" s="37">
        <v>0.47</v>
      </c>
      <c r="H38" s="37">
        <v>1.58</v>
      </c>
      <c r="I38" s="37">
        <v>0.79</v>
      </c>
      <c r="J38" s="38">
        <v>0.87</v>
      </c>
      <c r="K38" s="22"/>
      <c r="L38" s="22"/>
      <c r="M38" s="22"/>
      <c r="N38" s="22"/>
      <c r="O38" s="22"/>
      <c r="P38" s="22"/>
    </row>
    <row r="39" spans="1:16" ht="39" customHeight="1">
      <c r="A39" s="22"/>
      <c r="B39" s="35"/>
      <c r="C39" s="1204" t="s">
        <v>579</v>
      </c>
      <c r="D39" s="1205"/>
      <c r="E39" s="1206"/>
      <c r="F39" s="36">
        <v>0.25</v>
      </c>
      <c r="G39" s="37">
        <v>1.21</v>
      </c>
      <c r="H39" s="37">
        <v>0.24</v>
      </c>
      <c r="I39" s="37">
        <v>0.57999999999999996</v>
      </c>
      <c r="J39" s="38">
        <v>0.33</v>
      </c>
      <c r="K39" s="22"/>
      <c r="L39" s="22"/>
      <c r="M39" s="22"/>
      <c r="N39" s="22"/>
      <c r="O39" s="22"/>
      <c r="P39" s="22"/>
    </row>
    <row r="40" spans="1:16" ht="39" customHeight="1">
      <c r="A40" s="22"/>
      <c r="B40" s="35"/>
      <c r="C40" s="1204" t="s">
        <v>580</v>
      </c>
      <c r="D40" s="1205"/>
      <c r="E40" s="1206"/>
      <c r="F40" s="36">
        <v>0.38</v>
      </c>
      <c r="G40" s="37">
        <v>0.37</v>
      </c>
      <c r="H40" s="37">
        <v>0.32</v>
      </c>
      <c r="I40" s="37">
        <v>0.32</v>
      </c>
      <c r="J40" s="38">
        <v>0.32</v>
      </c>
      <c r="K40" s="22"/>
      <c r="L40" s="22"/>
      <c r="M40" s="22"/>
      <c r="N40" s="22"/>
      <c r="O40" s="22"/>
      <c r="P40" s="22"/>
    </row>
    <row r="41" spans="1:16" ht="39" customHeight="1">
      <c r="A41" s="22"/>
      <c r="B41" s="35"/>
      <c r="C41" s="1204" t="s">
        <v>581</v>
      </c>
      <c r="D41" s="1205"/>
      <c r="E41" s="1206"/>
      <c r="F41" s="36">
        <v>0.03</v>
      </c>
      <c r="G41" s="37">
        <v>0.06</v>
      </c>
      <c r="H41" s="37">
        <v>0.02</v>
      </c>
      <c r="I41" s="37">
        <v>0.01</v>
      </c>
      <c r="J41" s="38">
        <v>0.01</v>
      </c>
      <c r="K41" s="22"/>
      <c r="L41" s="22"/>
      <c r="M41" s="22"/>
      <c r="N41" s="22"/>
      <c r="O41" s="22"/>
      <c r="P41" s="22"/>
    </row>
    <row r="42" spans="1:16" ht="39" customHeight="1">
      <c r="A42" s="22"/>
      <c r="B42" s="39"/>
      <c r="C42" s="1204" t="s">
        <v>582</v>
      </c>
      <c r="D42" s="1205"/>
      <c r="E42" s="1206"/>
      <c r="F42" s="36" t="s">
        <v>524</v>
      </c>
      <c r="G42" s="37" t="s">
        <v>524</v>
      </c>
      <c r="H42" s="37" t="s">
        <v>524</v>
      </c>
      <c r="I42" s="37" t="s">
        <v>524</v>
      </c>
      <c r="J42" s="38" t="s">
        <v>524</v>
      </c>
      <c r="K42" s="22"/>
      <c r="L42" s="22"/>
      <c r="M42" s="22"/>
      <c r="N42" s="22"/>
      <c r="O42" s="22"/>
      <c r="P42" s="22"/>
    </row>
    <row r="43" spans="1:16" ht="39" customHeight="1" thickBot="1">
      <c r="A43" s="22"/>
      <c r="B43" s="40"/>
      <c r="C43" s="1207" t="s">
        <v>583</v>
      </c>
      <c r="D43" s="1208"/>
      <c r="E43" s="1209"/>
      <c r="F43" s="41">
        <v>0.05</v>
      </c>
      <c r="G43" s="42">
        <v>0.13</v>
      </c>
      <c r="H43" s="42">
        <v>0.04</v>
      </c>
      <c r="I43" s="42">
        <v>0.06</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jcVdV2GLYMtRP7gwp9byHGF7h03PwRgdKYn7Y6E1qXl82joO4IAal7vrm4cKPrMwTWvOvMdQBFa5Y+H7wZ4U6w==" saltValue="2GR1FOQLOsGVtdIY3VEkC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19" zoomScale="55" zoomScaleNormal="55" zoomScaleSheetLayoutView="55" workbookViewId="0">
      <selection activeCell="U46" sqref="U4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c r="A45" s="48"/>
      <c r="B45" s="1212" t="s">
        <v>11</v>
      </c>
      <c r="C45" s="1213"/>
      <c r="D45" s="58"/>
      <c r="E45" s="1218" t="s">
        <v>12</v>
      </c>
      <c r="F45" s="1218"/>
      <c r="G45" s="1218"/>
      <c r="H45" s="1218"/>
      <c r="I45" s="1218"/>
      <c r="J45" s="1219"/>
      <c r="K45" s="59">
        <v>33791</v>
      </c>
      <c r="L45" s="60">
        <v>33241</v>
      </c>
      <c r="M45" s="60">
        <v>32841</v>
      </c>
      <c r="N45" s="60">
        <v>31595</v>
      </c>
      <c r="O45" s="61">
        <v>30558</v>
      </c>
      <c r="P45" s="48"/>
      <c r="Q45" s="48"/>
      <c r="R45" s="48"/>
      <c r="S45" s="48"/>
      <c r="T45" s="48"/>
      <c r="U45" s="48"/>
    </row>
    <row r="46" spans="1:21" ht="30.75" customHeight="1">
      <c r="A46" s="48"/>
      <c r="B46" s="1214"/>
      <c r="C46" s="1215"/>
      <c r="D46" s="62"/>
      <c r="E46" s="1220" t="s">
        <v>13</v>
      </c>
      <c r="F46" s="1220"/>
      <c r="G46" s="1220"/>
      <c r="H46" s="1220"/>
      <c r="I46" s="1220"/>
      <c r="J46" s="1221"/>
      <c r="K46" s="63" t="s">
        <v>524</v>
      </c>
      <c r="L46" s="64" t="s">
        <v>524</v>
      </c>
      <c r="M46" s="64" t="s">
        <v>524</v>
      </c>
      <c r="N46" s="64" t="s">
        <v>524</v>
      </c>
      <c r="O46" s="65" t="s">
        <v>524</v>
      </c>
      <c r="P46" s="48"/>
      <c r="Q46" s="48"/>
      <c r="R46" s="48"/>
      <c r="S46" s="48"/>
      <c r="T46" s="48"/>
      <c r="U46" s="48"/>
    </row>
    <row r="47" spans="1:21" ht="30.75" customHeight="1">
      <c r="A47" s="48"/>
      <c r="B47" s="1214"/>
      <c r="C47" s="1215"/>
      <c r="D47" s="62"/>
      <c r="E47" s="1220" t="s">
        <v>14</v>
      </c>
      <c r="F47" s="1220"/>
      <c r="G47" s="1220"/>
      <c r="H47" s="1220"/>
      <c r="I47" s="1220"/>
      <c r="J47" s="1221"/>
      <c r="K47" s="63">
        <v>2667</v>
      </c>
      <c r="L47" s="64">
        <v>3000</v>
      </c>
      <c r="M47" s="64">
        <v>3333</v>
      </c>
      <c r="N47" s="64">
        <v>3667</v>
      </c>
      <c r="O47" s="65">
        <v>4000</v>
      </c>
      <c r="P47" s="48"/>
      <c r="Q47" s="48"/>
      <c r="R47" s="48"/>
      <c r="S47" s="48"/>
      <c r="T47" s="48"/>
      <c r="U47" s="48"/>
    </row>
    <row r="48" spans="1:21" ht="30.75" customHeight="1">
      <c r="A48" s="48"/>
      <c r="B48" s="1214"/>
      <c r="C48" s="1215"/>
      <c r="D48" s="62"/>
      <c r="E48" s="1220" t="s">
        <v>15</v>
      </c>
      <c r="F48" s="1220"/>
      <c r="G48" s="1220"/>
      <c r="H48" s="1220"/>
      <c r="I48" s="1220"/>
      <c r="J48" s="1221"/>
      <c r="K48" s="63">
        <v>6216</v>
      </c>
      <c r="L48" s="64">
        <v>6494</v>
      </c>
      <c r="M48" s="64">
        <v>6185</v>
      </c>
      <c r="N48" s="64">
        <v>5618</v>
      </c>
      <c r="O48" s="65">
        <v>5497</v>
      </c>
      <c r="P48" s="48"/>
      <c r="Q48" s="48"/>
      <c r="R48" s="48"/>
      <c r="S48" s="48"/>
      <c r="T48" s="48"/>
      <c r="U48" s="48"/>
    </row>
    <row r="49" spans="1:21" ht="30.75" customHeight="1">
      <c r="A49" s="48"/>
      <c r="B49" s="1214"/>
      <c r="C49" s="1215"/>
      <c r="D49" s="62"/>
      <c r="E49" s="1220" t="s">
        <v>16</v>
      </c>
      <c r="F49" s="1220"/>
      <c r="G49" s="1220"/>
      <c r="H49" s="1220"/>
      <c r="I49" s="1220"/>
      <c r="J49" s="1221"/>
      <c r="K49" s="63">
        <v>3</v>
      </c>
      <c r="L49" s="64">
        <v>3</v>
      </c>
      <c r="M49" s="64">
        <v>1</v>
      </c>
      <c r="N49" s="64">
        <v>1</v>
      </c>
      <c r="O49" s="65">
        <v>1</v>
      </c>
      <c r="P49" s="48"/>
      <c r="Q49" s="48"/>
      <c r="R49" s="48"/>
      <c r="S49" s="48"/>
      <c r="T49" s="48"/>
      <c r="U49" s="48"/>
    </row>
    <row r="50" spans="1:21" ht="30.75" customHeight="1">
      <c r="A50" s="48"/>
      <c r="B50" s="1214"/>
      <c r="C50" s="1215"/>
      <c r="D50" s="62"/>
      <c r="E50" s="1220" t="s">
        <v>17</v>
      </c>
      <c r="F50" s="1220"/>
      <c r="G50" s="1220"/>
      <c r="H50" s="1220"/>
      <c r="I50" s="1220"/>
      <c r="J50" s="1221"/>
      <c r="K50" s="63">
        <v>1125</v>
      </c>
      <c r="L50" s="64">
        <v>1194</v>
      </c>
      <c r="M50" s="64">
        <v>1041</v>
      </c>
      <c r="N50" s="64">
        <v>1045</v>
      </c>
      <c r="O50" s="65">
        <v>982</v>
      </c>
      <c r="P50" s="48"/>
      <c r="Q50" s="48"/>
      <c r="R50" s="48"/>
      <c r="S50" s="48"/>
      <c r="T50" s="48"/>
      <c r="U50" s="48"/>
    </row>
    <row r="51" spans="1:21" ht="30.75" customHeight="1">
      <c r="A51" s="48"/>
      <c r="B51" s="1216"/>
      <c r="C51" s="1217"/>
      <c r="D51" s="66"/>
      <c r="E51" s="1220" t="s">
        <v>18</v>
      </c>
      <c r="F51" s="1220"/>
      <c r="G51" s="1220"/>
      <c r="H51" s="1220"/>
      <c r="I51" s="1220"/>
      <c r="J51" s="1221"/>
      <c r="K51" s="63" t="s">
        <v>524</v>
      </c>
      <c r="L51" s="64" t="s">
        <v>524</v>
      </c>
      <c r="M51" s="64" t="s">
        <v>524</v>
      </c>
      <c r="N51" s="64" t="s">
        <v>524</v>
      </c>
      <c r="O51" s="65" t="s">
        <v>524</v>
      </c>
      <c r="P51" s="48"/>
      <c r="Q51" s="48"/>
      <c r="R51" s="48"/>
      <c r="S51" s="48"/>
      <c r="T51" s="48"/>
      <c r="U51" s="48"/>
    </row>
    <row r="52" spans="1:21" ht="30.75" customHeight="1">
      <c r="A52" s="48"/>
      <c r="B52" s="1222" t="s">
        <v>19</v>
      </c>
      <c r="C52" s="1223"/>
      <c r="D52" s="66"/>
      <c r="E52" s="1220" t="s">
        <v>20</v>
      </c>
      <c r="F52" s="1220"/>
      <c r="G52" s="1220"/>
      <c r="H52" s="1220"/>
      <c r="I52" s="1220"/>
      <c r="J52" s="1221"/>
      <c r="K52" s="63">
        <v>31182</v>
      </c>
      <c r="L52" s="64">
        <v>31638</v>
      </c>
      <c r="M52" s="64">
        <v>32129</v>
      </c>
      <c r="N52" s="64">
        <v>31905</v>
      </c>
      <c r="O52" s="65">
        <v>31398</v>
      </c>
      <c r="P52" s="48"/>
      <c r="Q52" s="48"/>
      <c r="R52" s="48"/>
      <c r="S52" s="48"/>
      <c r="T52" s="48"/>
      <c r="U52" s="48"/>
    </row>
    <row r="53" spans="1:21" ht="30.75" customHeight="1" thickBot="1">
      <c r="A53" s="48"/>
      <c r="B53" s="1224" t="s">
        <v>21</v>
      </c>
      <c r="C53" s="1225"/>
      <c r="D53" s="67"/>
      <c r="E53" s="1226" t="s">
        <v>22</v>
      </c>
      <c r="F53" s="1226"/>
      <c r="G53" s="1226"/>
      <c r="H53" s="1226"/>
      <c r="I53" s="1226"/>
      <c r="J53" s="1227"/>
      <c r="K53" s="68">
        <v>12620</v>
      </c>
      <c r="L53" s="69">
        <v>12294</v>
      </c>
      <c r="M53" s="69">
        <v>11272</v>
      </c>
      <c r="N53" s="69">
        <v>10021</v>
      </c>
      <c r="O53" s="70">
        <v>9640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c r="B57" s="1228" t="s">
        <v>25</v>
      </c>
      <c r="C57" s="1229"/>
      <c r="D57" s="1232" t="s">
        <v>26</v>
      </c>
      <c r="E57" s="1233"/>
      <c r="F57" s="1233"/>
      <c r="G57" s="1233"/>
      <c r="H57" s="1233"/>
      <c r="I57" s="1233"/>
      <c r="J57" s="1234"/>
      <c r="K57" s="83">
        <v>14000</v>
      </c>
      <c r="L57" s="84">
        <v>18000</v>
      </c>
      <c r="M57" s="84">
        <v>22500</v>
      </c>
      <c r="N57" s="84">
        <v>22500</v>
      </c>
      <c r="O57" s="85">
        <v>23500</v>
      </c>
    </row>
    <row r="58" spans="1:21" ht="31.5" customHeight="1" thickBot="1">
      <c r="B58" s="1230"/>
      <c r="C58" s="1231"/>
      <c r="D58" s="1235" t="s">
        <v>27</v>
      </c>
      <c r="E58" s="1236"/>
      <c r="F58" s="1236"/>
      <c r="G58" s="1236"/>
      <c r="H58" s="1236"/>
      <c r="I58" s="1236"/>
      <c r="J58" s="1237"/>
      <c r="K58" s="86">
        <v>7000</v>
      </c>
      <c r="L58" s="87">
        <v>9333</v>
      </c>
      <c r="M58" s="87">
        <v>12000</v>
      </c>
      <c r="N58" s="87">
        <v>15000</v>
      </c>
      <c r="O58" s="88">
        <v>15000</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rCWjn/7TlcerrrkGzrB1G2pWZJfjbrZ+WscmD1B3v/K5z3cGlN4rfJZNXQzle5bSXv/K78U0Lg4GrZz3HC8Xg==" saltValue="vqJhuILxjwHQ8bP6PItYp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2" zoomScale="55" zoomScaleNormal="55" zoomScaleSheetLayoutView="100" workbookViewId="0">
      <selection activeCell="S47" sqref="S47"/>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565</v>
      </c>
      <c r="J40" s="100" t="s">
        <v>566</v>
      </c>
      <c r="K40" s="100" t="s">
        <v>567</v>
      </c>
      <c r="L40" s="100" t="s">
        <v>568</v>
      </c>
      <c r="M40" s="101" t="s">
        <v>569</v>
      </c>
    </row>
    <row r="41" spans="2:13" ht="27.75" customHeight="1">
      <c r="B41" s="1238" t="s">
        <v>30</v>
      </c>
      <c r="C41" s="1239"/>
      <c r="D41" s="102"/>
      <c r="E41" s="1244" t="s">
        <v>31</v>
      </c>
      <c r="F41" s="1244"/>
      <c r="G41" s="1244"/>
      <c r="H41" s="1245"/>
      <c r="I41" s="103">
        <v>283000</v>
      </c>
      <c r="J41" s="104">
        <v>281064</v>
      </c>
      <c r="K41" s="104">
        <v>282790</v>
      </c>
      <c r="L41" s="104">
        <v>281322</v>
      </c>
      <c r="M41" s="105">
        <v>281621</v>
      </c>
    </row>
    <row r="42" spans="2:13" ht="27.75" customHeight="1">
      <c r="B42" s="1240"/>
      <c r="C42" s="1241"/>
      <c r="D42" s="106"/>
      <c r="E42" s="1246" t="s">
        <v>32</v>
      </c>
      <c r="F42" s="1246"/>
      <c r="G42" s="1246"/>
      <c r="H42" s="1247"/>
      <c r="I42" s="107">
        <v>12337</v>
      </c>
      <c r="J42" s="108">
        <v>11522</v>
      </c>
      <c r="K42" s="108">
        <v>10676</v>
      </c>
      <c r="L42" s="108">
        <v>9466</v>
      </c>
      <c r="M42" s="109">
        <v>10378</v>
      </c>
    </row>
    <row r="43" spans="2:13" ht="27.75" customHeight="1">
      <c r="B43" s="1240"/>
      <c r="C43" s="1241"/>
      <c r="D43" s="106"/>
      <c r="E43" s="1246" t="s">
        <v>33</v>
      </c>
      <c r="F43" s="1246"/>
      <c r="G43" s="1246"/>
      <c r="H43" s="1247"/>
      <c r="I43" s="107">
        <v>84325</v>
      </c>
      <c r="J43" s="108">
        <v>84476</v>
      </c>
      <c r="K43" s="108">
        <v>77038</v>
      </c>
      <c r="L43" s="108">
        <v>70958</v>
      </c>
      <c r="M43" s="109">
        <v>65344</v>
      </c>
    </row>
    <row r="44" spans="2:13" ht="27.75" customHeight="1">
      <c r="B44" s="1240"/>
      <c r="C44" s="1241"/>
      <c r="D44" s="106"/>
      <c r="E44" s="1246" t="s">
        <v>34</v>
      </c>
      <c r="F44" s="1246"/>
      <c r="G44" s="1246"/>
      <c r="H44" s="1247"/>
      <c r="I44" s="107">
        <v>81</v>
      </c>
      <c r="J44" s="108">
        <v>63</v>
      </c>
      <c r="K44" s="108">
        <v>52</v>
      </c>
      <c r="L44" s="108">
        <v>41</v>
      </c>
      <c r="M44" s="109">
        <v>29</v>
      </c>
    </row>
    <row r="45" spans="2:13" ht="27.75" customHeight="1">
      <c r="B45" s="1240"/>
      <c r="C45" s="1241"/>
      <c r="D45" s="106"/>
      <c r="E45" s="1246" t="s">
        <v>35</v>
      </c>
      <c r="F45" s="1246"/>
      <c r="G45" s="1246"/>
      <c r="H45" s="1247"/>
      <c r="I45" s="107">
        <v>37202</v>
      </c>
      <c r="J45" s="108">
        <v>37163</v>
      </c>
      <c r="K45" s="108">
        <v>69090</v>
      </c>
      <c r="L45" s="108">
        <v>66422</v>
      </c>
      <c r="M45" s="109">
        <v>64692</v>
      </c>
    </row>
    <row r="46" spans="2:13" ht="27.75" customHeight="1">
      <c r="B46" s="1240"/>
      <c r="C46" s="1241"/>
      <c r="D46" s="110"/>
      <c r="E46" s="1246" t="s">
        <v>36</v>
      </c>
      <c r="F46" s="1246"/>
      <c r="G46" s="1246"/>
      <c r="H46" s="1247"/>
      <c r="I46" s="107" t="s">
        <v>524</v>
      </c>
      <c r="J46" s="108" t="s">
        <v>524</v>
      </c>
      <c r="K46" s="108" t="s">
        <v>524</v>
      </c>
      <c r="L46" s="108" t="s">
        <v>524</v>
      </c>
      <c r="M46" s="109" t="s">
        <v>524</v>
      </c>
    </row>
    <row r="47" spans="2:13" ht="27.75" customHeight="1">
      <c r="B47" s="1240"/>
      <c r="C47" s="1241"/>
      <c r="D47" s="111"/>
      <c r="E47" s="1248" t="s">
        <v>37</v>
      </c>
      <c r="F47" s="1249"/>
      <c r="G47" s="1249"/>
      <c r="H47" s="1250"/>
      <c r="I47" s="107" t="s">
        <v>524</v>
      </c>
      <c r="J47" s="108" t="s">
        <v>524</v>
      </c>
      <c r="K47" s="108" t="s">
        <v>524</v>
      </c>
      <c r="L47" s="108" t="s">
        <v>524</v>
      </c>
      <c r="M47" s="109" t="s">
        <v>524</v>
      </c>
    </row>
    <row r="48" spans="2:13" ht="27.75" customHeight="1">
      <c r="B48" s="1240"/>
      <c r="C48" s="1241"/>
      <c r="D48" s="106"/>
      <c r="E48" s="1246" t="s">
        <v>38</v>
      </c>
      <c r="F48" s="1246"/>
      <c r="G48" s="1246"/>
      <c r="H48" s="1247"/>
      <c r="I48" s="107" t="s">
        <v>524</v>
      </c>
      <c r="J48" s="108" t="s">
        <v>524</v>
      </c>
      <c r="K48" s="108" t="s">
        <v>524</v>
      </c>
      <c r="L48" s="108" t="s">
        <v>524</v>
      </c>
      <c r="M48" s="109" t="s">
        <v>524</v>
      </c>
    </row>
    <row r="49" spans="2:13" ht="27.75" customHeight="1">
      <c r="B49" s="1242"/>
      <c r="C49" s="1243"/>
      <c r="D49" s="106"/>
      <c r="E49" s="1246" t="s">
        <v>39</v>
      </c>
      <c r="F49" s="1246"/>
      <c r="G49" s="1246"/>
      <c r="H49" s="1247"/>
      <c r="I49" s="107" t="s">
        <v>524</v>
      </c>
      <c r="J49" s="108" t="s">
        <v>524</v>
      </c>
      <c r="K49" s="108" t="s">
        <v>524</v>
      </c>
      <c r="L49" s="108" t="s">
        <v>524</v>
      </c>
      <c r="M49" s="109" t="s">
        <v>524</v>
      </c>
    </row>
    <row r="50" spans="2:13" ht="27.75" customHeight="1">
      <c r="B50" s="1251" t="s">
        <v>40</v>
      </c>
      <c r="C50" s="1252"/>
      <c r="D50" s="112"/>
      <c r="E50" s="1246" t="s">
        <v>41</v>
      </c>
      <c r="F50" s="1246"/>
      <c r="G50" s="1246"/>
      <c r="H50" s="1247"/>
      <c r="I50" s="107">
        <v>63080</v>
      </c>
      <c r="J50" s="108">
        <v>65273</v>
      </c>
      <c r="K50" s="108">
        <v>69834</v>
      </c>
      <c r="L50" s="108">
        <v>77197</v>
      </c>
      <c r="M50" s="109">
        <v>78539</v>
      </c>
    </row>
    <row r="51" spans="2:13" ht="27.75" customHeight="1">
      <c r="B51" s="1240"/>
      <c r="C51" s="1241"/>
      <c r="D51" s="106"/>
      <c r="E51" s="1246" t="s">
        <v>42</v>
      </c>
      <c r="F51" s="1246"/>
      <c r="G51" s="1246"/>
      <c r="H51" s="1247"/>
      <c r="I51" s="107">
        <v>57590</v>
      </c>
      <c r="J51" s="108">
        <v>58626</v>
      </c>
      <c r="K51" s="108">
        <v>53843</v>
      </c>
      <c r="L51" s="108">
        <v>46091</v>
      </c>
      <c r="M51" s="109">
        <v>42834</v>
      </c>
    </row>
    <row r="52" spans="2:13" ht="27.75" customHeight="1">
      <c r="B52" s="1242"/>
      <c r="C52" s="1243"/>
      <c r="D52" s="106"/>
      <c r="E52" s="1246" t="s">
        <v>43</v>
      </c>
      <c r="F52" s="1246"/>
      <c r="G52" s="1246"/>
      <c r="H52" s="1247"/>
      <c r="I52" s="107">
        <v>321450</v>
      </c>
      <c r="J52" s="108">
        <v>330413</v>
      </c>
      <c r="K52" s="108">
        <v>339169</v>
      </c>
      <c r="L52" s="108">
        <v>344659</v>
      </c>
      <c r="M52" s="109">
        <v>351547</v>
      </c>
    </row>
    <row r="53" spans="2:13" ht="27.75" customHeight="1" thickBot="1">
      <c r="B53" s="1253" t="s">
        <v>44</v>
      </c>
      <c r="C53" s="1254"/>
      <c r="D53" s="113"/>
      <c r="E53" s="1255" t="s">
        <v>45</v>
      </c>
      <c r="F53" s="1255"/>
      <c r="G53" s="1255"/>
      <c r="H53" s="1256"/>
      <c r="I53" s="114">
        <v>-25175</v>
      </c>
      <c r="J53" s="115">
        <v>-40024</v>
      </c>
      <c r="K53" s="115">
        <v>-23200</v>
      </c>
      <c r="L53" s="115">
        <v>-39738</v>
      </c>
      <c r="M53" s="116">
        <v>-50857</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HmSROzc5pShWlkddHyZkRsRjXzWHZRNpyhUDmsZ2ZhqOuwbrjzMvxv1kVdWPb3sCytFdkLUgOciJr2TmeEPTsw==" saltValue="E522aFrdvJgnGijSZtsA7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topLeftCell="A55" zoomScale="55" zoomScaleNormal="55" zoomScaleSheetLayoutView="100" workbookViewId="0">
      <selection activeCell="G59" sqref="G59"/>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567</v>
      </c>
      <c r="G54" s="125" t="s">
        <v>568</v>
      </c>
      <c r="H54" s="126" t="s">
        <v>569</v>
      </c>
    </row>
    <row r="55" spans="2:8" ht="52.5" customHeight="1">
      <c r="B55" s="127"/>
      <c r="C55" s="1265" t="s">
        <v>48</v>
      </c>
      <c r="D55" s="1265"/>
      <c r="E55" s="1266"/>
      <c r="F55" s="128">
        <v>15200</v>
      </c>
      <c r="G55" s="128">
        <v>15225</v>
      </c>
      <c r="H55" s="129">
        <v>11546</v>
      </c>
    </row>
    <row r="56" spans="2:8" ht="52.5" customHeight="1">
      <c r="B56" s="130"/>
      <c r="C56" s="1267" t="s">
        <v>49</v>
      </c>
      <c r="D56" s="1267"/>
      <c r="E56" s="1268"/>
      <c r="F56" s="131">
        <v>951</v>
      </c>
      <c r="G56" s="131">
        <v>1031</v>
      </c>
      <c r="H56" s="132">
        <v>1010</v>
      </c>
    </row>
    <row r="57" spans="2:8" ht="53.25" customHeight="1">
      <c r="B57" s="130"/>
      <c r="C57" s="1269" t="s">
        <v>50</v>
      </c>
      <c r="D57" s="1269"/>
      <c r="E57" s="1270"/>
      <c r="F57" s="133">
        <v>25553</v>
      </c>
      <c r="G57" s="133">
        <v>29864</v>
      </c>
      <c r="H57" s="134">
        <v>32846</v>
      </c>
    </row>
    <row r="58" spans="2:8" ht="45.75" customHeight="1">
      <c r="B58" s="135"/>
      <c r="C58" s="1257" t="s">
        <v>590</v>
      </c>
      <c r="D58" s="1258"/>
      <c r="E58" s="1259"/>
      <c r="F58" s="136">
        <v>4560</v>
      </c>
      <c r="G58" s="136">
        <v>8564</v>
      </c>
      <c r="H58" s="137">
        <v>12106</v>
      </c>
    </row>
    <row r="59" spans="2:8" ht="45.75" customHeight="1">
      <c r="B59" s="135"/>
      <c r="C59" s="1257" t="s">
        <v>591</v>
      </c>
      <c r="D59" s="1258"/>
      <c r="E59" s="1259"/>
      <c r="F59" s="136">
        <v>8192</v>
      </c>
      <c r="G59" s="136">
        <v>8035</v>
      </c>
      <c r="H59" s="137">
        <v>7588</v>
      </c>
    </row>
    <row r="60" spans="2:8" ht="45.75" customHeight="1">
      <c r="B60" s="135"/>
      <c r="C60" s="1257" t="s">
        <v>592</v>
      </c>
      <c r="D60" s="1258"/>
      <c r="E60" s="1259"/>
      <c r="F60" s="136">
        <v>770</v>
      </c>
      <c r="G60" s="136">
        <v>4275</v>
      </c>
      <c r="H60" s="137">
        <v>5622</v>
      </c>
    </row>
    <row r="61" spans="2:8" ht="45.75" customHeight="1">
      <c r="B61" s="135"/>
      <c r="C61" s="1257" t="s">
        <v>593</v>
      </c>
      <c r="D61" s="1258"/>
      <c r="E61" s="1259"/>
      <c r="F61" s="136">
        <v>588</v>
      </c>
      <c r="G61" s="136">
        <v>588</v>
      </c>
      <c r="H61" s="137">
        <v>1088</v>
      </c>
    </row>
    <row r="62" spans="2:8" ht="45.75" customHeight="1" thickBot="1">
      <c r="B62" s="138"/>
      <c r="C62" s="1260" t="s">
        <v>594</v>
      </c>
      <c r="D62" s="1261"/>
      <c r="E62" s="1262"/>
      <c r="F62" s="139">
        <v>218</v>
      </c>
      <c r="G62" s="139">
        <v>250</v>
      </c>
      <c r="H62" s="140">
        <v>274</v>
      </c>
    </row>
    <row r="63" spans="2:8" ht="52.5" customHeight="1" thickBot="1">
      <c r="B63" s="141"/>
      <c r="C63" s="1263" t="s">
        <v>51</v>
      </c>
      <c r="D63" s="1263"/>
      <c r="E63" s="1264"/>
      <c r="F63" s="142">
        <v>41703</v>
      </c>
      <c r="G63" s="142">
        <v>46120</v>
      </c>
      <c r="H63" s="143">
        <v>45402</v>
      </c>
    </row>
    <row r="64" spans="2:8" ht="15" customHeight="1"/>
  </sheetData>
  <sheetProtection algorithmName="SHA-512" hashValue="bIJKEnaFrhWefLj/oxJbqhtnBdzJPzO3PdW9sQk6OKK+fvK4gR13dMQy8bjngfNw6nTy0DsQXk7EzY2ZnauAmw==" saltValue="9iPkyh+Lp8KFehUBwCC+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562</v>
      </c>
      <c r="G2" s="157"/>
      <c r="H2" s="158"/>
    </row>
    <row r="3" spans="1:8">
      <c r="A3" s="154" t="s">
        <v>555</v>
      </c>
      <c r="B3" s="159"/>
      <c r="C3" s="160"/>
      <c r="D3" s="161">
        <v>59649</v>
      </c>
      <c r="E3" s="162"/>
      <c r="F3" s="163">
        <v>51898</v>
      </c>
      <c r="G3" s="164"/>
      <c r="H3" s="165"/>
    </row>
    <row r="4" spans="1:8">
      <c r="A4" s="166"/>
      <c r="B4" s="167"/>
      <c r="C4" s="168"/>
      <c r="D4" s="169">
        <v>34554</v>
      </c>
      <c r="E4" s="170"/>
      <c r="F4" s="171">
        <v>25986</v>
      </c>
      <c r="G4" s="172"/>
      <c r="H4" s="173"/>
    </row>
    <row r="5" spans="1:8">
      <c r="A5" s="154" t="s">
        <v>557</v>
      </c>
      <c r="B5" s="159"/>
      <c r="C5" s="160"/>
      <c r="D5" s="161">
        <v>64501</v>
      </c>
      <c r="E5" s="162"/>
      <c r="F5" s="163">
        <v>51684</v>
      </c>
      <c r="G5" s="164"/>
      <c r="H5" s="165"/>
    </row>
    <row r="6" spans="1:8">
      <c r="A6" s="166"/>
      <c r="B6" s="167"/>
      <c r="C6" s="168"/>
      <c r="D6" s="169">
        <v>34263</v>
      </c>
      <c r="E6" s="170"/>
      <c r="F6" s="171">
        <v>26671</v>
      </c>
      <c r="G6" s="172"/>
      <c r="H6" s="173"/>
    </row>
    <row r="7" spans="1:8">
      <c r="A7" s="154" t="s">
        <v>558</v>
      </c>
      <c r="B7" s="159"/>
      <c r="C7" s="160"/>
      <c r="D7" s="161">
        <v>54626</v>
      </c>
      <c r="E7" s="162"/>
      <c r="F7" s="163">
        <v>52897</v>
      </c>
      <c r="G7" s="164"/>
      <c r="H7" s="165"/>
    </row>
    <row r="8" spans="1:8">
      <c r="A8" s="166"/>
      <c r="B8" s="167"/>
      <c r="C8" s="168"/>
      <c r="D8" s="169">
        <v>29129</v>
      </c>
      <c r="E8" s="170"/>
      <c r="F8" s="171">
        <v>27013</v>
      </c>
      <c r="G8" s="172"/>
      <c r="H8" s="173"/>
    </row>
    <row r="9" spans="1:8">
      <c r="A9" s="154" t="s">
        <v>559</v>
      </c>
      <c r="B9" s="159"/>
      <c r="C9" s="160"/>
      <c r="D9" s="161">
        <v>52492</v>
      </c>
      <c r="E9" s="162"/>
      <c r="F9" s="163">
        <v>54945</v>
      </c>
      <c r="G9" s="164"/>
      <c r="H9" s="165"/>
    </row>
    <row r="10" spans="1:8">
      <c r="A10" s="166"/>
      <c r="B10" s="167"/>
      <c r="C10" s="168"/>
      <c r="D10" s="169">
        <v>26197</v>
      </c>
      <c r="E10" s="170"/>
      <c r="F10" s="171">
        <v>29293</v>
      </c>
      <c r="G10" s="172"/>
      <c r="H10" s="173"/>
    </row>
    <row r="11" spans="1:8">
      <c r="A11" s="154" t="s">
        <v>560</v>
      </c>
      <c r="B11" s="159"/>
      <c r="C11" s="160"/>
      <c r="D11" s="161">
        <v>70651</v>
      </c>
      <c r="E11" s="162"/>
      <c r="F11" s="163">
        <v>57132</v>
      </c>
      <c r="G11" s="164"/>
      <c r="H11" s="165"/>
    </row>
    <row r="12" spans="1:8">
      <c r="A12" s="166"/>
      <c r="B12" s="167"/>
      <c r="C12" s="174"/>
      <c r="D12" s="169">
        <v>36567</v>
      </c>
      <c r="E12" s="170"/>
      <c r="F12" s="171">
        <v>30126</v>
      </c>
      <c r="G12" s="172"/>
      <c r="H12" s="173"/>
    </row>
    <row r="13" spans="1:8">
      <c r="A13" s="154"/>
      <c r="B13" s="159"/>
      <c r="C13" s="175"/>
      <c r="D13" s="176">
        <v>60384</v>
      </c>
      <c r="E13" s="177"/>
      <c r="F13" s="178">
        <v>53711</v>
      </c>
      <c r="G13" s="179"/>
      <c r="H13" s="165"/>
    </row>
    <row r="14" spans="1:8">
      <c r="A14" s="166"/>
      <c r="B14" s="167"/>
      <c r="C14" s="168"/>
      <c r="D14" s="169">
        <v>32142</v>
      </c>
      <c r="E14" s="170"/>
      <c r="F14" s="171">
        <v>27818</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4.29</v>
      </c>
      <c r="C19" s="180">
        <f>ROUND(VALUE(SUBSTITUTE(実質収支比率等に係る経年分析!G$48,"▲","-")),2)</f>
        <v>3.87</v>
      </c>
      <c r="D19" s="180">
        <f>ROUND(VALUE(SUBSTITUTE(実質収支比率等に係る経年分析!H$48,"▲","-")),2)</f>
        <v>3.11</v>
      </c>
      <c r="E19" s="180">
        <f>ROUND(VALUE(SUBSTITUTE(実質収支比率等に係る経年分析!I$48,"▲","-")),2)</f>
        <v>2.83</v>
      </c>
      <c r="F19" s="180">
        <f>ROUND(VALUE(SUBSTITUTE(実質収支比率等に係る経年分析!J$48,"▲","-")),2)</f>
        <v>2.79</v>
      </c>
    </row>
    <row r="20" spans="1:11">
      <c r="A20" s="180" t="s">
        <v>55</v>
      </c>
      <c r="B20" s="180">
        <f>ROUND(VALUE(SUBSTITUTE(実質収支比率等に係る経年分析!F$47,"▲","-")),2)</f>
        <v>8.5</v>
      </c>
      <c r="C20" s="180">
        <f>ROUND(VALUE(SUBSTITUTE(実質収支比率等に係る経年分析!G$47,"▲","-")),2)</f>
        <v>8.5</v>
      </c>
      <c r="D20" s="180">
        <f>ROUND(VALUE(SUBSTITUTE(実質収支比率等に係る経年分析!H$47,"▲","-")),2)</f>
        <v>7.28</v>
      </c>
      <c r="E20" s="180">
        <f>ROUND(VALUE(SUBSTITUTE(実質収支比率等に係る経年分析!I$47,"▲","-")),2)</f>
        <v>7.15</v>
      </c>
      <c r="F20" s="180">
        <f>ROUND(VALUE(SUBSTITUTE(実質収支比率等に係る経年分析!J$47,"▲","-")),2)</f>
        <v>5.42</v>
      </c>
    </row>
    <row r="21" spans="1:11">
      <c r="A21" s="180" t="s">
        <v>56</v>
      </c>
      <c r="B21" s="180">
        <f>IF(ISNUMBER(VALUE(SUBSTITUTE(実質収支比率等に係る経年分析!F$49,"▲","-"))),ROUND(VALUE(SUBSTITUTE(実質収支比率等に係る経年分析!F$49,"▲","-")),2),NA())</f>
        <v>1.04</v>
      </c>
      <c r="C21" s="180">
        <f>IF(ISNUMBER(VALUE(SUBSTITUTE(実質収支比率等に係る経年分析!G$49,"▲","-"))),ROUND(VALUE(SUBSTITUTE(実質収支比率等に係る経年分析!G$49,"▲","-")),2),NA())</f>
        <v>-0.39</v>
      </c>
      <c r="D21" s="180">
        <f>IF(ISNUMBER(VALUE(SUBSTITUTE(実質収支比率等に係る経年分析!H$49,"▲","-"))),ROUND(VALUE(SUBSTITUTE(実質収支比率等に係る経年分析!H$49,"▲","-")),2),NA())</f>
        <v>-0.19</v>
      </c>
      <c r="E21" s="180">
        <f>IF(ISNUMBER(VALUE(SUBSTITUTE(実質収支比率等に係る経年分析!I$49,"▲","-"))),ROUND(VALUE(SUBSTITUTE(実質収支比率等に係る経年分析!I$49,"▲","-")),2),NA())</f>
        <v>-0.21</v>
      </c>
      <c r="F21" s="180">
        <f>IF(ISNUMBER(VALUE(SUBSTITUTE(実質収支比率等に係る経年分析!J$49,"▲","-"))),ROUND(VALUE(SUBSTITUTE(実質収支比率等に係る経年分析!J$49,"▲","-")),2),NA())</f>
        <v>-1.76</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0.03</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母子父子寡婦福祉資金貸付事業</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0.06</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c r="A30" s="181" t="str">
        <f>IF(連結実質赤字比率に係る赤字・黒字の構成分析!C$40="",NA(),連結実質赤字比率に係る赤字・黒字の構成分析!C$40)</f>
        <v>小型自動車競走事業</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0.38</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0.37</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0.32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0.32</v>
      </c>
    </row>
    <row r="31" spans="1:11">
      <c r="A31" s="181" t="str">
        <f>IF(連結実質赤字比率に係る赤字・黒字の構成分析!C$39="",NA(),連結実質赤字比率に係る赤字・黒字の構成分析!C$39)</f>
        <v>介護保険事業</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1.21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0.57999999999999996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0.33</v>
      </c>
    </row>
    <row r="32" spans="1:11">
      <c r="A32" s="181" t="str">
        <f>IF(連結実質赤字比率に係る赤字・黒字の構成分析!C$38="",NA(),連結実質赤字比率に係る赤字・黒字の構成分析!C$38)</f>
        <v>国民健康保険事業</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1.58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0.87</v>
      </c>
    </row>
    <row r="33" spans="1:16">
      <c r="A33" s="181" t="str">
        <f>IF(連結実質赤字比率に係る赤字・黒字の構成分析!C$37="",NA(),連結実質赤字比率に係る赤字・黒字の構成分析!C$37)</f>
        <v>病院事業</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1.75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1.55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1.35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1.45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1.45</v>
      </c>
    </row>
    <row r="34" spans="1:16">
      <c r="A34" s="181" t="str">
        <f>IF(連結実質赤字比率に係る赤字・黒字の構成分析!C$36="",NA(),連結実質赤字比率に係る赤字・黒字の構成分析!C$36)</f>
        <v>下水道事業</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1.29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1.28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1.95</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4.25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3.82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3.08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2.81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2.76</v>
      </c>
    </row>
    <row r="36" spans="1:16">
      <c r="A36" s="181" t="str">
        <f>IF(連結実質赤字比率に係る赤字・黒字の構成分析!C$34="",NA(),連結実質赤字比率に係る赤字・黒字の構成分析!C$34)</f>
        <v>水道事業</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6.83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7.24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6.02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5.66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5.31</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31182</v>
      </c>
      <c r="E42" s="182"/>
      <c r="F42" s="182"/>
      <c r="G42" s="182">
        <f>'実質公債費比率（分子）の構造'!L$52</f>
        <v>31638</v>
      </c>
      <c r="H42" s="182"/>
      <c r="I42" s="182"/>
      <c r="J42" s="182">
        <f>'実質公債費比率（分子）の構造'!M$52</f>
        <v>32129</v>
      </c>
      <c r="K42" s="182"/>
      <c r="L42" s="182"/>
      <c r="M42" s="182">
        <f>'実質公債費比率（分子）の構造'!N$52</f>
        <v>31905</v>
      </c>
      <c r="N42" s="182"/>
      <c r="O42" s="182"/>
      <c r="P42" s="182">
        <f>'実質公債費比率（分子）の構造'!O$52</f>
        <v>31398</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1125</v>
      </c>
      <c r="C44" s="182"/>
      <c r="D44" s="182"/>
      <c r="E44" s="182">
        <f>'実質公債費比率（分子）の構造'!L$50</f>
        <v>1194</v>
      </c>
      <c r="F44" s="182"/>
      <c r="G44" s="182"/>
      <c r="H44" s="182">
        <f>'実質公債費比率（分子）の構造'!M$50</f>
        <v>1041</v>
      </c>
      <c r="I44" s="182"/>
      <c r="J44" s="182"/>
      <c r="K44" s="182">
        <f>'実質公債費比率（分子）の構造'!N$50</f>
        <v>1045</v>
      </c>
      <c r="L44" s="182"/>
      <c r="M44" s="182"/>
      <c r="N44" s="182">
        <f>'実質公債費比率（分子）の構造'!O$50</f>
        <v>982</v>
      </c>
      <c r="O44" s="182"/>
      <c r="P44" s="182"/>
    </row>
    <row r="45" spans="1:16">
      <c r="A45" s="182" t="s">
        <v>66</v>
      </c>
      <c r="B45" s="182">
        <f>'実質公債費比率（分子）の構造'!K$49</f>
        <v>3</v>
      </c>
      <c r="C45" s="182"/>
      <c r="D45" s="182"/>
      <c r="E45" s="182">
        <f>'実質公債費比率（分子）の構造'!L$49</f>
        <v>3</v>
      </c>
      <c r="F45" s="182"/>
      <c r="G45" s="182"/>
      <c r="H45" s="182">
        <f>'実質公債費比率（分子）の構造'!M$49</f>
        <v>1</v>
      </c>
      <c r="I45" s="182"/>
      <c r="J45" s="182"/>
      <c r="K45" s="182">
        <f>'実質公債費比率（分子）の構造'!N$49</f>
        <v>1</v>
      </c>
      <c r="L45" s="182"/>
      <c r="M45" s="182"/>
      <c r="N45" s="182">
        <f>'実質公債費比率（分子）の構造'!O$49</f>
        <v>1</v>
      </c>
      <c r="O45" s="182"/>
      <c r="P45" s="182"/>
    </row>
    <row r="46" spans="1:16">
      <c r="A46" s="182" t="s">
        <v>67</v>
      </c>
      <c r="B46" s="182">
        <f>'実質公債費比率（分子）の構造'!K$48</f>
        <v>6216</v>
      </c>
      <c r="C46" s="182"/>
      <c r="D46" s="182"/>
      <c r="E46" s="182">
        <f>'実質公債費比率（分子）の構造'!L$48</f>
        <v>6494</v>
      </c>
      <c r="F46" s="182"/>
      <c r="G46" s="182"/>
      <c r="H46" s="182">
        <f>'実質公債費比率（分子）の構造'!M$48</f>
        <v>6185</v>
      </c>
      <c r="I46" s="182"/>
      <c r="J46" s="182"/>
      <c r="K46" s="182">
        <f>'実質公債費比率（分子）の構造'!N$48</f>
        <v>5618</v>
      </c>
      <c r="L46" s="182"/>
      <c r="M46" s="182"/>
      <c r="N46" s="182">
        <f>'実質公債費比率（分子）の構造'!O$48</f>
        <v>5497</v>
      </c>
      <c r="O46" s="182"/>
      <c r="P46" s="182"/>
    </row>
    <row r="47" spans="1:16">
      <c r="A47" s="182" t="s">
        <v>68</v>
      </c>
      <c r="B47" s="182">
        <f>'実質公債費比率（分子）の構造'!K$47</f>
        <v>2667</v>
      </c>
      <c r="C47" s="182"/>
      <c r="D47" s="182"/>
      <c r="E47" s="182">
        <f>'実質公債費比率（分子）の構造'!L$47</f>
        <v>3000</v>
      </c>
      <c r="F47" s="182"/>
      <c r="G47" s="182"/>
      <c r="H47" s="182">
        <f>'実質公債費比率（分子）の構造'!M$47</f>
        <v>3333</v>
      </c>
      <c r="I47" s="182"/>
      <c r="J47" s="182"/>
      <c r="K47" s="182">
        <f>'実質公債費比率（分子）の構造'!N$47</f>
        <v>3667</v>
      </c>
      <c r="L47" s="182"/>
      <c r="M47" s="182"/>
      <c r="N47" s="182">
        <f>'実質公債費比率（分子）の構造'!O$47</f>
        <v>4000</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33791</v>
      </c>
      <c r="C49" s="182"/>
      <c r="D49" s="182"/>
      <c r="E49" s="182">
        <f>'実質公債費比率（分子）の構造'!L$45</f>
        <v>33241</v>
      </c>
      <c r="F49" s="182"/>
      <c r="G49" s="182"/>
      <c r="H49" s="182">
        <f>'実質公債費比率（分子）の構造'!M$45</f>
        <v>32841</v>
      </c>
      <c r="I49" s="182"/>
      <c r="J49" s="182"/>
      <c r="K49" s="182">
        <f>'実質公債費比率（分子）の構造'!N$45</f>
        <v>31595</v>
      </c>
      <c r="L49" s="182"/>
      <c r="M49" s="182"/>
      <c r="N49" s="182">
        <f>'実質公債費比率（分子）の構造'!O$45</f>
        <v>30558</v>
      </c>
      <c r="O49" s="182"/>
      <c r="P49" s="182"/>
    </row>
    <row r="50" spans="1:16">
      <c r="A50" s="182" t="s">
        <v>71</v>
      </c>
      <c r="B50" s="182" t="e">
        <f>NA()</f>
        <v>#N/A</v>
      </c>
      <c r="C50" s="182">
        <f>IF(ISNUMBER('実質公債費比率（分子）の構造'!K$53),'実質公債費比率（分子）の構造'!K$53,NA())</f>
        <v>12620</v>
      </c>
      <c r="D50" s="182" t="e">
        <f>NA()</f>
        <v>#N/A</v>
      </c>
      <c r="E50" s="182" t="e">
        <f>NA()</f>
        <v>#N/A</v>
      </c>
      <c r="F50" s="182">
        <f>IF(ISNUMBER('実質公債費比率（分子）の構造'!L$53),'実質公債費比率（分子）の構造'!L$53,NA())</f>
        <v>12294</v>
      </c>
      <c r="G50" s="182" t="e">
        <f>NA()</f>
        <v>#N/A</v>
      </c>
      <c r="H50" s="182" t="e">
        <f>NA()</f>
        <v>#N/A</v>
      </c>
      <c r="I50" s="182">
        <f>IF(ISNUMBER('実質公債費比率（分子）の構造'!M$53),'実質公債費比率（分子）の構造'!M$53,NA())</f>
        <v>11272</v>
      </c>
      <c r="J50" s="182" t="e">
        <f>NA()</f>
        <v>#N/A</v>
      </c>
      <c r="K50" s="182" t="e">
        <f>NA()</f>
        <v>#N/A</v>
      </c>
      <c r="L50" s="182">
        <f>IF(ISNUMBER('実質公債費比率（分子）の構造'!N$53),'実質公債費比率（分子）の構造'!N$53,NA())</f>
        <v>10021</v>
      </c>
      <c r="M50" s="182" t="e">
        <f>NA()</f>
        <v>#N/A</v>
      </c>
      <c r="N50" s="182" t="e">
        <f>NA()</f>
        <v>#N/A</v>
      </c>
      <c r="O50" s="182">
        <f>IF(ISNUMBER('実質公債費比率（分子）の構造'!O$53),'実質公債費比率（分子）の構造'!O$53,NA())</f>
        <v>9640</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321450</v>
      </c>
      <c r="E56" s="181"/>
      <c r="F56" s="181"/>
      <c r="G56" s="181">
        <f>'将来負担比率（分子）の構造'!J$52</f>
        <v>330413</v>
      </c>
      <c r="H56" s="181"/>
      <c r="I56" s="181"/>
      <c r="J56" s="181">
        <f>'将来負担比率（分子）の構造'!K$52</f>
        <v>339169</v>
      </c>
      <c r="K56" s="181"/>
      <c r="L56" s="181"/>
      <c r="M56" s="181">
        <f>'将来負担比率（分子）の構造'!L$52</f>
        <v>344659</v>
      </c>
      <c r="N56" s="181"/>
      <c r="O56" s="181"/>
      <c r="P56" s="181">
        <f>'将来負担比率（分子）の構造'!M$52</f>
        <v>351547</v>
      </c>
    </row>
    <row r="57" spans="1:16">
      <c r="A57" s="181" t="s">
        <v>42</v>
      </c>
      <c r="B57" s="181"/>
      <c r="C57" s="181"/>
      <c r="D57" s="181">
        <f>'将来負担比率（分子）の構造'!I$51</f>
        <v>57590</v>
      </c>
      <c r="E57" s="181"/>
      <c r="F57" s="181"/>
      <c r="G57" s="181">
        <f>'将来負担比率（分子）の構造'!J$51</f>
        <v>58626</v>
      </c>
      <c r="H57" s="181"/>
      <c r="I57" s="181"/>
      <c r="J57" s="181">
        <f>'将来負担比率（分子）の構造'!K$51</f>
        <v>53843</v>
      </c>
      <c r="K57" s="181"/>
      <c r="L57" s="181"/>
      <c r="M57" s="181">
        <f>'将来負担比率（分子）の構造'!L$51</f>
        <v>46091</v>
      </c>
      <c r="N57" s="181"/>
      <c r="O57" s="181"/>
      <c r="P57" s="181">
        <f>'将来負担比率（分子）の構造'!M$51</f>
        <v>42834</v>
      </c>
    </row>
    <row r="58" spans="1:16">
      <c r="A58" s="181" t="s">
        <v>41</v>
      </c>
      <c r="B58" s="181"/>
      <c r="C58" s="181"/>
      <c r="D58" s="181">
        <f>'将来負担比率（分子）の構造'!I$50</f>
        <v>63080</v>
      </c>
      <c r="E58" s="181"/>
      <c r="F58" s="181"/>
      <c r="G58" s="181">
        <f>'将来負担比率（分子）の構造'!J$50</f>
        <v>65273</v>
      </c>
      <c r="H58" s="181"/>
      <c r="I58" s="181"/>
      <c r="J58" s="181">
        <f>'将来負担比率（分子）の構造'!K$50</f>
        <v>69834</v>
      </c>
      <c r="K58" s="181"/>
      <c r="L58" s="181"/>
      <c r="M58" s="181">
        <f>'将来負担比率（分子）の構造'!L$50</f>
        <v>77197</v>
      </c>
      <c r="N58" s="181"/>
      <c r="O58" s="181"/>
      <c r="P58" s="181">
        <f>'将来負担比率（分子）の構造'!M$50</f>
        <v>78539</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37202</v>
      </c>
      <c r="C62" s="181"/>
      <c r="D62" s="181"/>
      <c r="E62" s="181">
        <f>'将来負担比率（分子）の構造'!J$45</f>
        <v>37163</v>
      </c>
      <c r="F62" s="181"/>
      <c r="G62" s="181"/>
      <c r="H62" s="181">
        <f>'将来負担比率（分子）の構造'!K$45</f>
        <v>69090</v>
      </c>
      <c r="I62" s="181"/>
      <c r="J62" s="181"/>
      <c r="K62" s="181">
        <f>'将来負担比率（分子）の構造'!L$45</f>
        <v>66422</v>
      </c>
      <c r="L62" s="181"/>
      <c r="M62" s="181"/>
      <c r="N62" s="181">
        <f>'将来負担比率（分子）の構造'!M$45</f>
        <v>64692</v>
      </c>
      <c r="O62" s="181"/>
      <c r="P62" s="181"/>
    </row>
    <row r="63" spans="1:16">
      <c r="A63" s="181" t="s">
        <v>34</v>
      </c>
      <c r="B63" s="181">
        <f>'将来負担比率（分子）の構造'!I$44</f>
        <v>81</v>
      </c>
      <c r="C63" s="181"/>
      <c r="D63" s="181"/>
      <c r="E63" s="181">
        <f>'将来負担比率（分子）の構造'!J$44</f>
        <v>63</v>
      </c>
      <c r="F63" s="181"/>
      <c r="G63" s="181"/>
      <c r="H63" s="181">
        <f>'将来負担比率（分子）の構造'!K$44</f>
        <v>52</v>
      </c>
      <c r="I63" s="181"/>
      <c r="J63" s="181"/>
      <c r="K63" s="181">
        <f>'将来負担比率（分子）の構造'!L$44</f>
        <v>41</v>
      </c>
      <c r="L63" s="181"/>
      <c r="M63" s="181"/>
      <c r="N63" s="181">
        <f>'将来負担比率（分子）の構造'!M$44</f>
        <v>29</v>
      </c>
      <c r="O63" s="181"/>
      <c r="P63" s="181"/>
    </row>
    <row r="64" spans="1:16">
      <c r="A64" s="181" t="s">
        <v>33</v>
      </c>
      <c r="B64" s="181">
        <f>'将来負担比率（分子）の構造'!I$43</f>
        <v>84325</v>
      </c>
      <c r="C64" s="181"/>
      <c r="D64" s="181"/>
      <c r="E64" s="181">
        <f>'将来負担比率（分子）の構造'!J$43</f>
        <v>84476</v>
      </c>
      <c r="F64" s="181"/>
      <c r="G64" s="181"/>
      <c r="H64" s="181">
        <f>'将来負担比率（分子）の構造'!K$43</f>
        <v>77038</v>
      </c>
      <c r="I64" s="181"/>
      <c r="J64" s="181"/>
      <c r="K64" s="181">
        <f>'将来負担比率（分子）の構造'!L$43</f>
        <v>70958</v>
      </c>
      <c r="L64" s="181"/>
      <c r="M64" s="181"/>
      <c r="N64" s="181">
        <f>'将来負担比率（分子）の構造'!M$43</f>
        <v>65344</v>
      </c>
      <c r="O64" s="181"/>
      <c r="P64" s="181"/>
    </row>
    <row r="65" spans="1:16">
      <c r="A65" s="181" t="s">
        <v>32</v>
      </c>
      <c r="B65" s="181">
        <f>'将来負担比率（分子）の構造'!I$42</f>
        <v>12337</v>
      </c>
      <c r="C65" s="181"/>
      <c r="D65" s="181"/>
      <c r="E65" s="181">
        <f>'将来負担比率（分子）の構造'!J$42</f>
        <v>11522</v>
      </c>
      <c r="F65" s="181"/>
      <c r="G65" s="181"/>
      <c r="H65" s="181">
        <f>'将来負担比率（分子）の構造'!K$42</f>
        <v>10676</v>
      </c>
      <c r="I65" s="181"/>
      <c r="J65" s="181"/>
      <c r="K65" s="181">
        <f>'将来負担比率（分子）の構造'!L$42</f>
        <v>9466</v>
      </c>
      <c r="L65" s="181"/>
      <c r="M65" s="181"/>
      <c r="N65" s="181">
        <f>'将来負担比率（分子）の構造'!M$42</f>
        <v>10378</v>
      </c>
      <c r="O65" s="181"/>
      <c r="P65" s="181"/>
    </row>
    <row r="66" spans="1:16">
      <c r="A66" s="181" t="s">
        <v>31</v>
      </c>
      <c r="B66" s="181">
        <f>'将来負担比率（分子）の構造'!I$41</f>
        <v>283000</v>
      </c>
      <c r="C66" s="181"/>
      <c r="D66" s="181"/>
      <c r="E66" s="181">
        <f>'将来負担比率（分子）の構造'!J$41</f>
        <v>281064</v>
      </c>
      <c r="F66" s="181"/>
      <c r="G66" s="181"/>
      <c r="H66" s="181">
        <f>'将来負担比率（分子）の構造'!K$41</f>
        <v>282790</v>
      </c>
      <c r="I66" s="181"/>
      <c r="J66" s="181"/>
      <c r="K66" s="181">
        <f>'将来負担比率（分子）の構造'!L$41</f>
        <v>281322</v>
      </c>
      <c r="L66" s="181"/>
      <c r="M66" s="181"/>
      <c r="N66" s="181">
        <f>'将来負担比率（分子）の構造'!M$41</f>
        <v>281621</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15200</v>
      </c>
      <c r="C72" s="185">
        <f>基金残高に係る経年分析!G55</f>
        <v>15225</v>
      </c>
      <c r="D72" s="185">
        <f>基金残高に係る経年分析!H55</f>
        <v>11546</v>
      </c>
    </row>
    <row r="73" spans="1:16">
      <c r="A73" s="184" t="s">
        <v>78</v>
      </c>
      <c r="B73" s="185">
        <f>基金残高に係る経年分析!F56</f>
        <v>951</v>
      </c>
      <c r="C73" s="185">
        <f>基金残高に係る経年分析!G56</f>
        <v>1031</v>
      </c>
      <c r="D73" s="185">
        <f>基金残高に係る経年分析!H56</f>
        <v>1010</v>
      </c>
    </row>
    <row r="74" spans="1:16">
      <c r="A74" s="184" t="s">
        <v>79</v>
      </c>
      <c r="B74" s="185">
        <f>基金残高に係る経年分析!F57</f>
        <v>25553</v>
      </c>
      <c r="C74" s="185">
        <f>基金残高に係る経年分析!G57</f>
        <v>29864</v>
      </c>
      <c r="D74" s="185">
        <f>基金残高に係る経年分析!H57</f>
        <v>32846</v>
      </c>
    </row>
  </sheetData>
  <sheetProtection algorithmName="SHA-512" hashValue="9zBZzxdmPA0YhWU/L5aHkCY2HPbWGwd46tQ0AmjXctdF0nuimCMCg/bLbsbdZVSn51wUswKsv3ns4ZG1NbvJGg==" saltValue="zrI4ODHPu6U90P58DSKAm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211</v>
      </c>
      <c r="DI1" s="622"/>
      <c r="DJ1" s="622"/>
      <c r="DK1" s="622"/>
      <c r="DL1" s="622"/>
      <c r="DM1" s="622"/>
      <c r="DN1" s="623"/>
      <c r="DO1" s="226"/>
      <c r="DP1" s="621" t="s">
        <v>212</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4" t="s">
        <v>214</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215</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216</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c r="B4" s="624" t="s">
        <v>1</v>
      </c>
      <c r="C4" s="625"/>
      <c r="D4" s="625"/>
      <c r="E4" s="625"/>
      <c r="F4" s="625"/>
      <c r="G4" s="625"/>
      <c r="H4" s="625"/>
      <c r="I4" s="625"/>
      <c r="J4" s="625"/>
      <c r="K4" s="625"/>
      <c r="L4" s="625"/>
      <c r="M4" s="625"/>
      <c r="N4" s="625"/>
      <c r="O4" s="625"/>
      <c r="P4" s="625"/>
      <c r="Q4" s="626"/>
      <c r="R4" s="624" t="s">
        <v>217</v>
      </c>
      <c r="S4" s="625"/>
      <c r="T4" s="625"/>
      <c r="U4" s="625"/>
      <c r="V4" s="625"/>
      <c r="W4" s="625"/>
      <c r="X4" s="625"/>
      <c r="Y4" s="626"/>
      <c r="Z4" s="624" t="s">
        <v>218</v>
      </c>
      <c r="AA4" s="625"/>
      <c r="AB4" s="625"/>
      <c r="AC4" s="626"/>
      <c r="AD4" s="624" t="s">
        <v>219</v>
      </c>
      <c r="AE4" s="625"/>
      <c r="AF4" s="625"/>
      <c r="AG4" s="625"/>
      <c r="AH4" s="625"/>
      <c r="AI4" s="625"/>
      <c r="AJ4" s="625"/>
      <c r="AK4" s="626"/>
      <c r="AL4" s="624" t="s">
        <v>218</v>
      </c>
      <c r="AM4" s="625"/>
      <c r="AN4" s="625"/>
      <c r="AO4" s="626"/>
      <c r="AP4" s="630" t="s">
        <v>220</v>
      </c>
      <c r="AQ4" s="630"/>
      <c r="AR4" s="630"/>
      <c r="AS4" s="630"/>
      <c r="AT4" s="630"/>
      <c r="AU4" s="630"/>
      <c r="AV4" s="630"/>
      <c r="AW4" s="630"/>
      <c r="AX4" s="630"/>
      <c r="AY4" s="630"/>
      <c r="AZ4" s="630"/>
      <c r="BA4" s="630"/>
      <c r="BB4" s="630"/>
      <c r="BC4" s="630"/>
      <c r="BD4" s="630"/>
      <c r="BE4" s="630"/>
      <c r="BF4" s="630"/>
      <c r="BG4" s="630" t="s">
        <v>221</v>
      </c>
      <c r="BH4" s="630"/>
      <c r="BI4" s="630"/>
      <c r="BJ4" s="630"/>
      <c r="BK4" s="630"/>
      <c r="BL4" s="630"/>
      <c r="BM4" s="630"/>
      <c r="BN4" s="630"/>
      <c r="BO4" s="630" t="s">
        <v>218</v>
      </c>
      <c r="BP4" s="630"/>
      <c r="BQ4" s="630"/>
      <c r="BR4" s="630"/>
      <c r="BS4" s="630" t="s">
        <v>222</v>
      </c>
      <c r="BT4" s="630"/>
      <c r="BU4" s="630"/>
      <c r="BV4" s="630"/>
      <c r="BW4" s="630"/>
      <c r="BX4" s="630"/>
      <c r="BY4" s="630"/>
      <c r="BZ4" s="630"/>
      <c r="CA4" s="630"/>
      <c r="CB4" s="630"/>
      <c r="CD4" s="627" t="s">
        <v>223</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c r="B5" s="631" t="s">
        <v>224</v>
      </c>
      <c r="C5" s="632"/>
      <c r="D5" s="632"/>
      <c r="E5" s="632"/>
      <c r="F5" s="632"/>
      <c r="G5" s="632"/>
      <c r="H5" s="632"/>
      <c r="I5" s="632"/>
      <c r="J5" s="632"/>
      <c r="K5" s="632"/>
      <c r="L5" s="632"/>
      <c r="M5" s="632"/>
      <c r="N5" s="632"/>
      <c r="O5" s="632"/>
      <c r="P5" s="632"/>
      <c r="Q5" s="633"/>
      <c r="R5" s="634">
        <v>151342971</v>
      </c>
      <c r="S5" s="635"/>
      <c r="T5" s="635"/>
      <c r="U5" s="635"/>
      <c r="V5" s="635"/>
      <c r="W5" s="635"/>
      <c r="X5" s="635"/>
      <c r="Y5" s="636"/>
      <c r="Z5" s="637">
        <v>42.1</v>
      </c>
      <c r="AA5" s="637"/>
      <c r="AB5" s="637"/>
      <c r="AC5" s="637"/>
      <c r="AD5" s="638">
        <v>143890800</v>
      </c>
      <c r="AE5" s="638"/>
      <c r="AF5" s="638"/>
      <c r="AG5" s="638"/>
      <c r="AH5" s="638"/>
      <c r="AI5" s="638"/>
      <c r="AJ5" s="638"/>
      <c r="AK5" s="638"/>
      <c r="AL5" s="639">
        <v>73.8</v>
      </c>
      <c r="AM5" s="640"/>
      <c r="AN5" s="640"/>
      <c r="AO5" s="641"/>
      <c r="AP5" s="631" t="s">
        <v>225</v>
      </c>
      <c r="AQ5" s="632"/>
      <c r="AR5" s="632"/>
      <c r="AS5" s="632"/>
      <c r="AT5" s="632"/>
      <c r="AU5" s="632"/>
      <c r="AV5" s="632"/>
      <c r="AW5" s="632"/>
      <c r="AX5" s="632"/>
      <c r="AY5" s="632"/>
      <c r="AZ5" s="632"/>
      <c r="BA5" s="632"/>
      <c r="BB5" s="632"/>
      <c r="BC5" s="632"/>
      <c r="BD5" s="632"/>
      <c r="BE5" s="632"/>
      <c r="BF5" s="633"/>
      <c r="BG5" s="645">
        <v>138439959</v>
      </c>
      <c r="BH5" s="646"/>
      <c r="BI5" s="646"/>
      <c r="BJ5" s="646"/>
      <c r="BK5" s="646"/>
      <c r="BL5" s="646"/>
      <c r="BM5" s="646"/>
      <c r="BN5" s="647"/>
      <c r="BO5" s="648">
        <v>91.5</v>
      </c>
      <c r="BP5" s="648"/>
      <c r="BQ5" s="648"/>
      <c r="BR5" s="648"/>
      <c r="BS5" s="649" t="s">
        <v>128</v>
      </c>
      <c r="BT5" s="649"/>
      <c r="BU5" s="649"/>
      <c r="BV5" s="649"/>
      <c r="BW5" s="649"/>
      <c r="BX5" s="649"/>
      <c r="BY5" s="649"/>
      <c r="BZ5" s="649"/>
      <c r="CA5" s="649"/>
      <c r="CB5" s="653"/>
      <c r="CD5" s="627" t="s">
        <v>220</v>
      </c>
      <c r="CE5" s="628"/>
      <c r="CF5" s="628"/>
      <c r="CG5" s="628"/>
      <c r="CH5" s="628"/>
      <c r="CI5" s="628"/>
      <c r="CJ5" s="628"/>
      <c r="CK5" s="628"/>
      <c r="CL5" s="628"/>
      <c r="CM5" s="628"/>
      <c r="CN5" s="628"/>
      <c r="CO5" s="628"/>
      <c r="CP5" s="628"/>
      <c r="CQ5" s="629"/>
      <c r="CR5" s="627" t="s">
        <v>226</v>
      </c>
      <c r="CS5" s="628"/>
      <c r="CT5" s="628"/>
      <c r="CU5" s="628"/>
      <c r="CV5" s="628"/>
      <c r="CW5" s="628"/>
      <c r="CX5" s="628"/>
      <c r="CY5" s="629"/>
      <c r="CZ5" s="627" t="s">
        <v>218</v>
      </c>
      <c r="DA5" s="628"/>
      <c r="DB5" s="628"/>
      <c r="DC5" s="629"/>
      <c r="DD5" s="627" t="s">
        <v>227</v>
      </c>
      <c r="DE5" s="628"/>
      <c r="DF5" s="628"/>
      <c r="DG5" s="628"/>
      <c r="DH5" s="628"/>
      <c r="DI5" s="628"/>
      <c r="DJ5" s="628"/>
      <c r="DK5" s="628"/>
      <c r="DL5" s="628"/>
      <c r="DM5" s="628"/>
      <c r="DN5" s="628"/>
      <c r="DO5" s="628"/>
      <c r="DP5" s="629"/>
      <c r="DQ5" s="627" t="s">
        <v>228</v>
      </c>
      <c r="DR5" s="628"/>
      <c r="DS5" s="628"/>
      <c r="DT5" s="628"/>
      <c r="DU5" s="628"/>
      <c r="DV5" s="628"/>
      <c r="DW5" s="628"/>
      <c r="DX5" s="628"/>
      <c r="DY5" s="628"/>
      <c r="DZ5" s="628"/>
      <c r="EA5" s="628"/>
      <c r="EB5" s="628"/>
      <c r="EC5" s="629"/>
    </row>
    <row r="6" spans="2:143" ht="11.25" customHeight="1">
      <c r="B6" s="642" t="s">
        <v>229</v>
      </c>
      <c r="C6" s="643"/>
      <c r="D6" s="643"/>
      <c r="E6" s="643"/>
      <c r="F6" s="643"/>
      <c r="G6" s="643"/>
      <c r="H6" s="643"/>
      <c r="I6" s="643"/>
      <c r="J6" s="643"/>
      <c r="K6" s="643"/>
      <c r="L6" s="643"/>
      <c r="M6" s="643"/>
      <c r="N6" s="643"/>
      <c r="O6" s="643"/>
      <c r="P6" s="643"/>
      <c r="Q6" s="644"/>
      <c r="R6" s="645">
        <v>3540374</v>
      </c>
      <c r="S6" s="646"/>
      <c r="T6" s="646"/>
      <c r="U6" s="646"/>
      <c r="V6" s="646"/>
      <c r="W6" s="646"/>
      <c r="X6" s="646"/>
      <c r="Y6" s="647"/>
      <c r="Z6" s="648">
        <v>1</v>
      </c>
      <c r="AA6" s="648"/>
      <c r="AB6" s="648"/>
      <c r="AC6" s="648"/>
      <c r="AD6" s="649">
        <v>3540374</v>
      </c>
      <c r="AE6" s="649"/>
      <c r="AF6" s="649"/>
      <c r="AG6" s="649"/>
      <c r="AH6" s="649"/>
      <c r="AI6" s="649"/>
      <c r="AJ6" s="649"/>
      <c r="AK6" s="649"/>
      <c r="AL6" s="650">
        <v>1.8</v>
      </c>
      <c r="AM6" s="651"/>
      <c r="AN6" s="651"/>
      <c r="AO6" s="652"/>
      <c r="AP6" s="642" t="s">
        <v>230</v>
      </c>
      <c r="AQ6" s="643"/>
      <c r="AR6" s="643"/>
      <c r="AS6" s="643"/>
      <c r="AT6" s="643"/>
      <c r="AU6" s="643"/>
      <c r="AV6" s="643"/>
      <c r="AW6" s="643"/>
      <c r="AX6" s="643"/>
      <c r="AY6" s="643"/>
      <c r="AZ6" s="643"/>
      <c r="BA6" s="643"/>
      <c r="BB6" s="643"/>
      <c r="BC6" s="643"/>
      <c r="BD6" s="643"/>
      <c r="BE6" s="643"/>
      <c r="BF6" s="644"/>
      <c r="BG6" s="645">
        <v>138439959</v>
      </c>
      <c r="BH6" s="646"/>
      <c r="BI6" s="646"/>
      <c r="BJ6" s="646"/>
      <c r="BK6" s="646"/>
      <c r="BL6" s="646"/>
      <c r="BM6" s="646"/>
      <c r="BN6" s="647"/>
      <c r="BO6" s="648">
        <v>91.5</v>
      </c>
      <c r="BP6" s="648"/>
      <c r="BQ6" s="648"/>
      <c r="BR6" s="648"/>
      <c r="BS6" s="649" t="s">
        <v>128</v>
      </c>
      <c r="BT6" s="649"/>
      <c r="BU6" s="649"/>
      <c r="BV6" s="649"/>
      <c r="BW6" s="649"/>
      <c r="BX6" s="649"/>
      <c r="BY6" s="649"/>
      <c r="BZ6" s="649"/>
      <c r="CA6" s="649"/>
      <c r="CB6" s="653"/>
      <c r="CD6" s="656" t="s">
        <v>231</v>
      </c>
      <c r="CE6" s="657"/>
      <c r="CF6" s="657"/>
      <c r="CG6" s="657"/>
      <c r="CH6" s="657"/>
      <c r="CI6" s="657"/>
      <c r="CJ6" s="657"/>
      <c r="CK6" s="657"/>
      <c r="CL6" s="657"/>
      <c r="CM6" s="657"/>
      <c r="CN6" s="657"/>
      <c r="CO6" s="657"/>
      <c r="CP6" s="657"/>
      <c r="CQ6" s="658"/>
      <c r="CR6" s="645">
        <v>900725</v>
      </c>
      <c r="CS6" s="646"/>
      <c r="CT6" s="646"/>
      <c r="CU6" s="646"/>
      <c r="CV6" s="646"/>
      <c r="CW6" s="646"/>
      <c r="CX6" s="646"/>
      <c r="CY6" s="647"/>
      <c r="CZ6" s="639">
        <v>0.3</v>
      </c>
      <c r="DA6" s="640"/>
      <c r="DB6" s="640"/>
      <c r="DC6" s="659"/>
      <c r="DD6" s="654">
        <v>1566</v>
      </c>
      <c r="DE6" s="646"/>
      <c r="DF6" s="646"/>
      <c r="DG6" s="646"/>
      <c r="DH6" s="646"/>
      <c r="DI6" s="646"/>
      <c r="DJ6" s="646"/>
      <c r="DK6" s="646"/>
      <c r="DL6" s="646"/>
      <c r="DM6" s="646"/>
      <c r="DN6" s="646"/>
      <c r="DO6" s="646"/>
      <c r="DP6" s="647"/>
      <c r="DQ6" s="654">
        <v>900725</v>
      </c>
      <c r="DR6" s="646"/>
      <c r="DS6" s="646"/>
      <c r="DT6" s="646"/>
      <c r="DU6" s="646"/>
      <c r="DV6" s="646"/>
      <c r="DW6" s="646"/>
      <c r="DX6" s="646"/>
      <c r="DY6" s="646"/>
      <c r="DZ6" s="646"/>
      <c r="EA6" s="646"/>
      <c r="EB6" s="646"/>
      <c r="EC6" s="655"/>
    </row>
    <row r="7" spans="2:143" ht="11.25" customHeight="1">
      <c r="B7" s="642" t="s">
        <v>232</v>
      </c>
      <c r="C7" s="643"/>
      <c r="D7" s="643"/>
      <c r="E7" s="643"/>
      <c r="F7" s="643"/>
      <c r="G7" s="643"/>
      <c r="H7" s="643"/>
      <c r="I7" s="643"/>
      <c r="J7" s="643"/>
      <c r="K7" s="643"/>
      <c r="L7" s="643"/>
      <c r="M7" s="643"/>
      <c r="N7" s="643"/>
      <c r="O7" s="643"/>
      <c r="P7" s="643"/>
      <c r="Q7" s="644"/>
      <c r="R7" s="645">
        <v>116617</v>
      </c>
      <c r="S7" s="646"/>
      <c r="T7" s="646"/>
      <c r="U7" s="646"/>
      <c r="V7" s="646"/>
      <c r="W7" s="646"/>
      <c r="X7" s="646"/>
      <c r="Y7" s="647"/>
      <c r="Z7" s="648">
        <v>0</v>
      </c>
      <c r="AA7" s="648"/>
      <c r="AB7" s="648"/>
      <c r="AC7" s="648"/>
      <c r="AD7" s="649">
        <v>116617</v>
      </c>
      <c r="AE7" s="649"/>
      <c r="AF7" s="649"/>
      <c r="AG7" s="649"/>
      <c r="AH7" s="649"/>
      <c r="AI7" s="649"/>
      <c r="AJ7" s="649"/>
      <c r="AK7" s="649"/>
      <c r="AL7" s="650">
        <v>0.1</v>
      </c>
      <c r="AM7" s="651"/>
      <c r="AN7" s="651"/>
      <c r="AO7" s="652"/>
      <c r="AP7" s="642" t="s">
        <v>233</v>
      </c>
      <c r="AQ7" s="643"/>
      <c r="AR7" s="643"/>
      <c r="AS7" s="643"/>
      <c r="AT7" s="643"/>
      <c r="AU7" s="643"/>
      <c r="AV7" s="643"/>
      <c r="AW7" s="643"/>
      <c r="AX7" s="643"/>
      <c r="AY7" s="643"/>
      <c r="AZ7" s="643"/>
      <c r="BA7" s="643"/>
      <c r="BB7" s="643"/>
      <c r="BC7" s="643"/>
      <c r="BD7" s="643"/>
      <c r="BE7" s="643"/>
      <c r="BF7" s="644"/>
      <c r="BG7" s="645">
        <v>77195529</v>
      </c>
      <c r="BH7" s="646"/>
      <c r="BI7" s="646"/>
      <c r="BJ7" s="646"/>
      <c r="BK7" s="646"/>
      <c r="BL7" s="646"/>
      <c r="BM7" s="646"/>
      <c r="BN7" s="647"/>
      <c r="BO7" s="648">
        <v>51</v>
      </c>
      <c r="BP7" s="648"/>
      <c r="BQ7" s="648"/>
      <c r="BR7" s="648"/>
      <c r="BS7" s="649" t="s">
        <v>128</v>
      </c>
      <c r="BT7" s="649"/>
      <c r="BU7" s="649"/>
      <c r="BV7" s="649"/>
      <c r="BW7" s="649"/>
      <c r="BX7" s="649"/>
      <c r="BY7" s="649"/>
      <c r="BZ7" s="649"/>
      <c r="CA7" s="649"/>
      <c r="CB7" s="653"/>
      <c r="CD7" s="660" t="s">
        <v>234</v>
      </c>
      <c r="CE7" s="661"/>
      <c r="CF7" s="661"/>
      <c r="CG7" s="661"/>
      <c r="CH7" s="661"/>
      <c r="CI7" s="661"/>
      <c r="CJ7" s="661"/>
      <c r="CK7" s="661"/>
      <c r="CL7" s="661"/>
      <c r="CM7" s="661"/>
      <c r="CN7" s="661"/>
      <c r="CO7" s="661"/>
      <c r="CP7" s="661"/>
      <c r="CQ7" s="662"/>
      <c r="CR7" s="645">
        <v>23094034</v>
      </c>
      <c r="CS7" s="646"/>
      <c r="CT7" s="646"/>
      <c r="CU7" s="646"/>
      <c r="CV7" s="646"/>
      <c r="CW7" s="646"/>
      <c r="CX7" s="646"/>
      <c r="CY7" s="647"/>
      <c r="CZ7" s="648">
        <v>6.6</v>
      </c>
      <c r="DA7" s="648"/>
      <c r="DB7" s="648"/>
      <c r="DC7" s="648"/>
      <c r="DD7" s="654">
        <v>1899271</v>
      </c>
      <c r="DE7" s="646"/>
      <c r="DF7" s="646"/>
      <c r="DG7" s="646"/>
      <c r="DH7" s="646"/>
      <c r="DI7" s="646"/>
      <c r="DJ7" s="646"/>
      <c r="DK7" s="646"/>
      <c r="DL7" s="646"/>
      <c r="DM7" s="646"/>
      <c r="DN7" s="646"/>
      <c r="DO7" s="646"/>
      <c r="DP7" s="647"/>
      <c r="DQ7" s="654">
        <v>19046117</v>
      </c>
      <c r="DR7" s="646"/>
      <c r="DS7" s="646"/>
      <c r="DT7" s="646"/>
      <c r="DU7" s="646"/>
      <c r="DV7" s="646"/>
      <c r="DW7" s="646"/>
      <c r="DX7" s="646"/>
      <c r="DY7" s="646"/>
      <c r="DZ7" s="646"/>
      <c r="EA7" s="646"/>
      <c r="EB7" s="646"/>
      <c r="EC7" s="655"/>
    </row>
    <row r="8" spans="2:143" ht="11.25" customHeight="1">
      <c r="B8" s="642" t="s">
        <v>235</v>
      </c>
      <c r="C8" s="643"/>
      <c r="D8" s="643"/>
      <c r="E8" s="643"/>
      <c r="F8" s="643"/>
      <c r="G8" s="643"/>
      <c r="H8" s="643"/>
      <c r="I8" s="643"/>
      <c r="J8" s="643"/>
      <c r="K8" s="643"/>
      <c r="L8" s="643"/>
      <c r="M8" s="643"/>
      <c r="N8" s="643"/>
      <c r="O8" s="643"/>
      <c r="P8" s="643"/>
      <c r="Q8" s="644"/>
      <c r="R8" s="645">
        <v>542305</v>
      </c>
      <c r="S8" s="646"/>
      <c r="T8" s="646"/>
      <c r="U8" s="646"/>
      <c r="V8" s="646"/>
      <c r="W8" s="646"/>
      <c r="X8" s="646"/>
      <c r="Y8" s="647"/>
      <c r="Z8" s="648">
        <v>0.2</v>
      </c>
      <c r="AA8" s="648"/>
      <c r="AB8" s="648"/>
      <c r="AC8" s="648"/>
      <c r="AD8" s="649">
        <v>542305</v>
      </c>
      <c r="AE8" s="649"/>
      <c r="AF8" s="649"/>
      <c r="AG8" s="649"/>
      <c r="AH8" s="649"/>
      <c r="AI8" s="649"/>
      <c r="AJ8" s="649"/>
      <c r="AK8" s="649"/>
      <c r="AL8" s="650">
        <v>0.3</v>
      </c>
      <c r="AM8" s="651"/>
      <c r="AN8" s="651"/>
      <c r="AO8" s="652"/>
      <c r="AP8" s="642" t="s">
        <v>236</v>
      </c>
      <c r="AQ8" s="643"/>
      <c r="AR8" s="643"/>
      <c r="AS8" s="643"/>
      <c r="AT8" s="643"/>
      <c r="AU8" s="643"/>
      <c r="AV8" s="643"/>
      <c r="AW8" s="643"/>
      <c r="AX8" s="643"/>
      <c r="AY8" s="643"/>
      <c r="AZ8" s="643"/>
      <c r="BA8" s="643"/>
      <c r="BB8" s="643"/>
      <c r="BC8" s="643"/>
      <c r="BD8" s="643"/>
      <c r="BE8" s="643"/>
      <c r="BF8" s="644"/>
      <c r="BG8" s="645">
        <v>1467525</v>
      </c>
      <c r="BH8" s="646"/>
      <c r="BI8" s="646"/>
      <c r="BJ8" s="646"/>
      <c r="BK8" s="646"/>
      <c r="BL8" s="646"/>
      <c r="BM8" s="646"/>
      <c r="BN8" s="647"/>
      <c r="BO8" s="648">
        <v>1</v>
      </c>
      <c r="BP8" s="648"/>
      <c r="BQ8" s="648"/>
      <c r="BR8" s="648"/>
      <c r="BS8" s="654" t="s">
        <v>237</v>
      </c>
      <c r="BT8" s="646"/>
      <c r="BU8" s="646"/>
      <c r="BV8" s="646"/>
      <c r="BW8" s="646"/>
      <c r="BX8" s="646"/>
      <c r="BY8" s="646"/>
      <c r="BZ8" s="646"/>
      <c r="CA8" s="646"/>
      <c r="CB8" s="655"/>
      <c r="CD8" s="660" t="s">
        <v>238</v>
      </c>
      <c r="CE8" s="661"/>
      <c r="CF8" s="661"/>
      <c r="CG8" s="661"/>
      <c r="CH8" s="661"/>
      <c r="CI8" s="661"/>
      <c r="CJ8" s="661"/>
      <c r="CK8" s="661"/>
      <c r="CL8" s="661"/>
      <c r="CM8" s="661"/>
      <c r="CN8" s="661"/>
      <c r="CO8" s="661"/>
      <c r="CP8" s="661"/>
      <c r="CQ8" s="662"/>
      <c r="CR8" s="645">
        <v>104869555</v>
      </c>
      <c r="CS8" s="646"/>
      <c r="CT8" s="646"/>
      <c r="CU8" s="646"/>
      <c r="CV8" s="646"/>
      <c r="CW8" s="646"/>
      <c r="CX8" s="646"/>
      <c r="CY8" s="647"/>
      <c r="CZ8" s="648">
        <v>30</v>
      </c>
      <c r="DA8" s="648"/>
      <c r="DB8" s="648"/>
      <c r="DC8" s="648"/>
      <c r="DD8" s="654">
        <v>2010140</v>
      </c>
      <c r="DE8" s="646"/>
      <c r="DF8" s="646"/>
      <c r="DG8" s="646"/>
      <c r="DH8" s="646"/>
      <c r="DI8" s="646"/>
      <c r="DJ8" s="646"/>
      <c r="DK8" s="646"/>
      <c r="DL8" s="646"/>
      <c r="DM8" s="646"/>
      <c r="DN8" s="646"/>
      <c r="DO8" s="646"/>
      <c r="DP8" s="647"/>
      <c r="DQ8" s="654">
        <v>53458255</v>
      </c>
      <c r="DR8" s="646"/>
      <c r="DS8" s="646"/>
      <c r="DT8" s="646"/>
      <c r="DU8" s="646"/>
      <c r="DV8" s="646"/>
      <c r="DW8" s="646"/>
      <c r="DX8" s="646"/>
      <c r="DY8" s="646"/>
      <c r="DZ8" s="646"/>
      <c r="EA8" s="646"/>
      <c r="EB8" s="646"/>
      <c r="EC8" s="655"/>
    </row>
    <row r="9" spans="2:143" ht="11.25" customHeight="1">
      <c r="B9" s="642" t="s">
        <v>239</v>
      </c>
      <c r="C9" s="643"/>
      <c r="D9" s="643"/>
      <c r="E9" s="643"/>
      <c r="F9" s="643"/>
      <c r="G9" s="643"/>
      <c r="H9" s="643"/>
      <c r="I9" s="643"/>
      <c r="J9" s="643"/>
      <c r="K9" s="643"/>
      <c r="L9" s="643"/>
      <c r="M9" s="643"/>
      <c r="N9" s="643"/>
      <c r="O9" s="643"/>
      <c r="P9" s="643"/>
      <c r="Q9" s="644"/>
      <c r="R9" s="645">
        <v>365602</v>
      </c>
      <c r="S9" s="646"/>
      <c r="T9" s="646"/>
      <c r="U9" s="646"/>
      <c r="V9" s="646"/>
      <c r="W9" s="646"/>
      <c r="X9" s="646"/>
      <c r="Y9" s="647"/>
      <c r="Z9" s="648">
        <v>0.1</v>
      </c>
      <c r="AA9" s="648"/>
      <c r="AB9" s="648"/>
      <c r="AC9" s="648"/>
      <c r="AD9" s="649">
        <v>365602</v>
      </c>
      <c r="AE9" s="649"/>
      <c r="AF9" s="649"/>
      <c r="AG9" s="649"/>
      <c r="AH9" s="649"/>
      <c r="AI9" s="649"/>
      <c r="AJ9" s="649"/>
      <c r="AK9" s="649"/>
      <c r="AL9" s="650">
        <v>0.2</v>
      </c>
      <c r="AM9" s="651"/>
      <c r="AN9" s="651"/>
      <c r="AO9" s="652"/>
      <c r="AP9" s="642" t="s">
        <v>240</v>
      </c>
      <c r="AQ9" s="643"/>
      <c r="AR9" s="643"/>
      <c r="AS9" s="643"/>
      <c r="AT9" s="643"/>
      <c r="AU9" s="643"/>
      <c r="AV9" s="643"/>
      <c r="AW9" s="643"/>
      <c r="AX9" s="643"/>
      <c r="AY9" s="643"/>
      <c r="AZ9" s="643"/>
      <c r="BA9" s="643"/>
      <c r="BB9" s="643"/>
      <c r="BC9" s="643"/>
      <c r="BD9" s="643"/>
      <c r="BE9" s="643"/>
      <c r="BF9" s="644"/>
      <c r="BG9" s="645">
        <v>63675932</v>
      </c>
      <c r="BH9" s="646"/>
      <c r="BI9" s="646"/>
      <c r="BJ9" s="646"/>
      <c r="BK9" s="646"/>
      <c r="BL9" s="646"/>
      <c r="BM9" s="646"/>
      <c r="BN9" s="647"/>
      <c r="BO9" s="648">
        <v>42.1</v>
      </c>
      <c r="BP9" s="648"/>
      <c r="BQ9" s="648"/>
      <c r="BR9" s="648"/>
      <c r="BS9" s="654" t="s">
        <v>128</v>
      </c>
      <c r="BT9" s="646"/>
      <c r="BU9" s="646"/>
      <c r="BV9" s="646"/>
      <c r="BW9" s="646"/>
      <c r="BX9" s="646"/>
      <c r="BY9" s="646"/>
      <c r="BZ9" s="646"/>
      <c r="CA9" s="646"/>
      <c r="CB9" s="655"/>
      <c r="CD9" s="660" t="s">
        <v>241</v>
      </c>
      <c r="CE9" s="661"/>
      <c r="CF9" s="661"/>
      <c r="CG9" s="661"/>
      <c r="CH9" s="661"/>
      <c r="CI9" s="661"/>
      <c r="CJ9" s="661"/>
      <c r="CK9" s="661"/>
      <c r="CL9" s="661"/>
      <c r="CM9" s="661"/>
      <c r="CN9" s="661"/>
      <c r="CO9" s="661"/>
      <c r="CP9" s="661"/>
      <c r="CQ9" s="662"/>
      <c r="CR9" s="645">
        <v>31350422</v>
      </c>
      <c r="CS9" s="646"/>
      <c r="CT9" s="646"/>
      <c r="CU9" s="646"/>
      <c r="CV9" s="646"/>
      <c r="CW9" s="646"/>
      <c r="CX9" s="646"/>
      <c r="CY9" s="647"/>
      <c r="CZ9" s="648">
        <v>9</v>
      </c>
      <c r="DA9" s="648"/>
      <c r="DB9" s="648"/>
      <c r="DC9" s="648"/>
      <c r="DD9" s="654">
        <v>6134711</v>
      </c>
      <c r="DE9" s="646"/>
      <c r="DF9" s="646"/>
      <c r="DG9" s="646"/>
      <c r="DH9" s="646"/>
      <c r="DI9" s="646"/>
      <c r="DJ9" s="646"/>
      <c r="DK9" s="646"/>
      <c r="DL9" s="646"/>
      <c r="DM9" s="646"/>
      <c r="DN9" s="646"/>
      <c r="DO9" s="646"/>
      <c r="DP9" s="647"/>
      <c r="DQ9" s="654">
        <v>24014166</v>
      </c>
      <c r="DR9" s="646"/>
      <c r="DS9" s="646"/>
      <c r="DT9" s="646"/>
      <c r="DU9" s="646"/>
      <c r="DV9" s="646"/>
      <c r="DW9" s="646"/>
      <c r="DX9" s="646"/>
      <c r="DY9" s="646"/>
      <c r="DZ9" s="646"/>
      <c r="EA9" s="646"/>
      <c r="EB9" s="646"/>
      <c r="EC9" s="655"/>
    </row>
    <row r="10" spans="2:143" ht="11.25" customHeight="1">
      <c r="B10" s="642" t="s">
        <v>242</v>
      </c>
      <c r="C10" s="643"/>
      <c r="D10" s="643"/>
      <c r="E10" s="643"/>
      <c r="F10" s="643"/>
      <c r="G10" s="643"/>
      <c r="H10" s="643"/>
      <c r="I10" s="643"/>
      <c r="J10" s="643"/>
      <c r="K10" s="643"/>
      <c r="L10" s="643"/>
      <c r="M10" s="643"/>
      <c r="N10" s="643"/>
      <c r="O10" s="643"/>
      <c r="P10" s="643"/>
      <c r="Q10" s="644"/>
      <c r="R10" s="645">
        <v>140632</v>
      </c>
      <c r="S10" s="646"/>
      <c r="T10" s="646"/>
      <c r="U10" s="646"/>
      <c r="V10" s="646"/>
      <c r="W10" s="646"/>
      <c r="X10" s="646"/>
      <c r="Y10" s="647"/>
      <c r="Z10" s="648">
        <v>0</v>
      </c>
      <c r="AA10" s="648"/>
      <c r="AB10" s="648"/>
      <c r="AC10" s="648"/>
      <c r="AD10" s="649">
        <v>140632</v>
      </c>
      <c r="AE10" s="649"/>
      <c r="AF10" s="649"/>
      <c r="AG10" s="649"/>
      <c r="AH10" s="649"/>
      <c r="AI10" s="649"/>
      <c r="AJ10" s="649"/>
      <c r="AK10" s="649"/>
      <c r="AL10" s="650">
        <v>0.1</v>
      </c>
      <c r="AM10" s="651"/>
      <c r="AN10" s="651"/>
      <c r="AO10" s="652"/>
      <c r="AP10" s="642" t="s">
        <v>243</v>
      </c>
      <c r="AQ10" s="643"/>
      <c r="AR10" s="643"/>
      <c r="AS10" s="643"/>
      <c r="AT10" s="643"/>
      <c r="AU10" s="643"/>
      <c r="AV10" s="643"/>
      <c r="AW10" s="643"/>
      <c r="AX10" s="643"/>
      <c r="AY10" s="643"/>
      <c r="AZ10" s="643"/>
      <c r="BA10" s="643"/>
      <c r="BB10" s="643"/>
      <c r="BC10" s="643"/>
      <c r="BD10" s="643"/>
      <c r="BE10" s="643"/>
      <c r="BF10" s="644"/>
      <c r="BG10" s="645">
        <v>2682912</v>
      </c>
      <c r="BH10" s="646"/>
      <c r="BI10" s="646"/>
      <c r="BJ10" s="646"/>
      <c r="BK10" s="646"/>
      <c r="BL10" s="646"/>
      <c r="BM10" s="646"/>
      <c r="BN10" s="647"/>
      <c r="BO10" s="648">
        <v>1.8</v>
      </c>
      <c r="BP10" s="648"/>
      <c r="BQ10" s="648"/>
      <c r="BR10" s="648"/>
      <c r="BS10" s="654" t="s">
        <v>128</v>
      </c>
      <c r="BT10" s="646"/>
      <c r="BU10" s="646"/>
      <c r="BV10" s="646"/>
      <c r="BW10" s="646"/>
      <c r="BX10" s="646"/>
      <c r="BY10" s="646"/>
      <c r="BZ10" s="646"/>
      <c r="CA10" s="646"/>
      <c r="CB10" s="655"/>
      <c r="CD10" s="660" t="s">
        <v>244</v>
      </c>
      <c r="CE10" s="661"/>
      <c r="CF10" s="661"/>
      <c r="CG10" s="661"/>
      <c r="CH10" s="661"/>
      <c r="CI10" s="661"/>
      <c r="CJ10" s="661"/>
      <c r="CK10" s="661"/>
      <c r="CL10" s="661"/>
      <c r="CM10" s="661"/>
      <c r="CN10" s="661"/>
      <c r="CO10" s="661"/>
      <c r="CP10" s="661"/>
      <c r="CQ10" s="662"/>
      <c r="CR10" s="645">
        <v>367373</v>
      </c>
      <c r="CS10" s="646"/>
      <c r="CT10" s="646"/>
      <c r="CU10" s="646"/>
      <c r="CV10" s="646"/>
      <c r="CW10" s="646"/>
      <c r="CX10" s="646"/>
      <c r="CY10" s="647"/>
      <c r="CZ10" s="648">
        <v>0.1</v>
      </c>
      <c r="DA10" s="648"/>
      <c r="DB10" s="648"/>
      <c r="DC10" s="648"/>
      <c r="DD10" s="654">
        <v>52652</v>
      </c>
      <c r="DE10" s="646"/>
      <c r="DF10" s="646"/>
      <c r="DG10" s="646"/>
      <c r="DH10" s="646"/>
      <c r="DI10" s="646"/>
      <c r="DJ10" s="646"/>
      <c r="DK10" s="646"/>
      <c r="DL10" s="646"/>
      <c r="DM10" s="646"/>
      <c r="DN10" s="646"/>
      <c r="DO10" s="646"/>
      <c r="DP10" s="647"/>
      <c r="DQ10" s="654">
        <v>360398</v>
      </c>
      <c r="DR10" s="646"/>
      <c r="DS10" s="646"/>
      <c r="DT10" s="646"/>
      <c r="DU10" s="646"/>
      <c r="DV10" s="646"/>
      <c r="DW10" s="646"/>
      <c r="DX10" s="646"/>
      <c r="DY10" s="646"/>
      <c r="DZ10" s="646"/>
      <c r="EA10" s="646"/>
      <c r="EB10" s="646"/>
      <c r="EC10" s="655"/>
    </row>
    <row r="11" spans="2:143" ht="11.25" customHeight="1">
      <c r="B11" s="642" t="s">
        <v>245</v>
      </c>
      <c r="C11" s="643"/>
      <c r="D11" s="643"/>
      <c r="E11" s="643"/>
      <c r="F11" s="643"/>
      <c r="G11" s="643"/>
      <c r="H11" s="643"/>
      <c r="I11" s="643"/>
      <c r="J11" s="643"/>
      <c r="K11" s="643"/>
      <c r="L11" s="643"/>
      <c r="M11" s="643"/>
      <c r="N11" s="643"/>
      <c r="O11" s="643"/>
      <c r="P11" s="643"/>
      <c r="Q11" s="644"/>
      <c r="R11" s="645">
        <v>14630038</v>
      </c>
      <c r="S11" s="646"/>
      <c r="T11" s="646"/>
      <c r="U11" s="646"/>
      <c r="V11" s="646"/>
      <c r="W11" s="646"/>
      <c r="X11" s="646"/>
      <c r="Y11" s="647"/>
      <c r="Z11" s="650">
        <v>4.0999999999999996</v>
      </c>
      <c r="AA11" s="651"/>
      <c r="AB11" s="651"/>
      <c r="AC11" s="663"/>
      <c r="AD11" s="654">
        <v>14630038</v>
      </c>
      <c r="AE11" s="646"/>
      <c r="AF11" s="646"/>
      <c r="AG11" s="646"/>
      <c r="AH11" s="646"/>
      <c r="AI11" s="646"/>
      <c r="AJ11" s="646"/>
      <c r="AK11" s="647"/>
      <c r="AL11" s="650">
        <v>7.5</v>
      </c>
      <c r="AM11" s="651"/>
      <c r="AN11" s="651"/>
      <c r="AO11" s="652"/>
      <c r="AP11" s="642" t="s">
        <v>246</v>
      </c>
      <c r="AQ11" s="643"/>
      <c r="AR11" s="643"/>
      <c r="AS11" s="643"/>
      <c r="AT11" s="643"/>
      <c r="AU11" s="643"/>
      <c r="AV11" s="643"/>
      <c r="AW11" s="643"/>
      <c r="AX11" s="643"/>
      <c r="AY11" s="643"/>
      <c r="AZ11" s="643"/>
      <c r="BA11" s="643"/>
      <c r="BB11" s="643"/>
      <c r="BC11" s="643"/>
      <c r="BD11" s="643"/>
      <c r="BE11" s="643"/>
      <c r="BF11" s="644"/>
      <c r="BG11" s="645">
        <v>9369160</v>
      </c>
      <c r="BH11" s="646"/>
      <c r="BI11" s="646"/>
      <c r="BJ11" s="646"/>
      <c r="BK11" s="646"/>
      <c r="BL11" s="646"/>
      <c r="BM11" s="646"/>
      <c r="BN11" s="647"/>
      <c r="BO11" s="648">
        <v>6.2</v>
      </c>
      <c r="BP11" s="648"/>
      <c r="BQ11" s="648"/>
      <c r="BR11" s="648"/>
      <c r="BS11" s="654" t="s">
        <v>237</v>
      </c>
      <c r="BT11" s="646"/>
      <c r="BU11" s="646"/>
      <c r="BV11" s="646"/>
      <c r="BW11" s="646"/>
      <c r="BX11" s="646"/>
      <c r="BY11" s="646"/>
      <c r="BZ11" s="646"/>
      <c r="CA11" s="646"/>
      <c r="CB11" s="655"/>
      <c r="CD11" s="660" t="s">
        <v>247</v>
      </c>
      <c r="CE11" s="661"/>
      <c r="CF11" s="661"/>
      <c r="CG11" s="661"/>
      <c r="CH11" s="661"/>
      <c r="CI11" s="661"/>
      <c r="CJ11" s="661"/>
      <c r="CK11" s="661"/>
      <c r="CL11" s="661"/>
      <c r="CM11" s="661"/>
      <c r="CN11" s="661"/>
      <c r="CO11" s="661"/>
      <c r="CP11" s="661"/>
      <c r="CQ11" s="662"/>
      <c r="CR11" s="645">
        <v>6465389</v>
      </c>
      <c r="CS11" s="646"/>
      <c r="CT11" s="646"/>
      <c r="CU11" s="646"/>
      <c r="CV11" s="646"/>
      <c r="CW11" s="646"/>
      <c r="CX11" s="646"/>
      <c r="CY11" s="647"/>
      <c r="CZ11" s="648">
        <v>1.8</v>
      </c>
      <c r="DA11" s="648"/>
      <c r="DB11" s="648"/>
      <c r="DC11" s="648"/>
      <c r="DD11" s="654">
        <v>3182632</v>
      </c>
      <c r="DE11" s="646"/>
      <c r="DF11" s="646"/>
      <c r="DG11" s="646"/>
      <c r="DH11" s="646"/>
      <c r="DI11" s="646"/>
      <c r="DJ11" s="646"/>
      <c r="DK11" s="646"/>
      <c r="DL11" s="646"/>
      <c r="DM11" s="646"/>
      <c r="DN11" s="646"/>
      <c r="DO11" s="646"/>
      <c r="DP11" s="647"/>
      <c r="DQ11" s="654">
        <v>3764560</v>
      </c>
      <c r="DR11" s="646"/>
      <c r="DS11" s="646"/>
      <c r="DT11" s="646"/>
      <c r="DU11" s="646"/>
      <c r="DV11" s="646"/>
      <c r="DW11" s="646"/>
      <c r="DX11" s="646"/>
      <c r="DY11" s="646"/>
      <c r="DZ11" s="646"/>
      <c r="EA11" s="646"/>
      <c r="EB11" s="646"/>
      <c r="EC11" s="655"/>
    </row>
    <row r="12" spans="2:143" ht="11.25" customHeight="1">
      <c r="B12" s="642" t="s">
        <v>248</v>
      </c>
      <c r="C12" s="643"/>
      <c r="D12" s="643"/>
      <c r="E12" s="643"/>
      <c r="F12" s="643"/>
      <c r="G12" s="643"/>
      <c r="H12" s="643"/>
      <c r="I12" s="643"/>
      <c r="J12" s="643"/>
      <c r="K12" s="643"/>
      <c r="L12" s="643"/>
      <c r="M12" s="643"/>
      <c r="N12" s="643"/>
      <c r="O12" s="643"/>
      <c r="P12" s="643"/>
      <c r="Q12" s="644"/>
      <c r="R12" s="645">
        <v>84516</v>
      </c>
      <c r="S12" s="646"/>
      <c r="T12" s="646"/>
      <c r="U12" s="646"/>
      <c r="V12" s="646"/>
      <c r="W12" s="646"/>
      <c r="X12" s="646"/>
      <c r="Y12" s="647"/>
      <c r="Z12" s="648">
        <v>0</v>
      </c>
      <c r="AA12" s="648"/>
      <c r="AB12" s="648"/>
      <c r="AC12" s="648"/>
      <c r="AD12" s="649">
        <v>84516</v>
      </c>
      <c r="AE12" s="649"/>
      <c r="AF12" s="649"/>
      <c r="AG12" s="649"/>
      <c r="AH12" s="649"/>
      <c r="AI12" s="649"/>
      <c r="AJ12" s="649"/>
      <c r="AK12" s="649"/>
      <c r="AL12" s="650">
        <v>0</v>
      </c>
      <c r="AM12" s="651"/>
      <c r="AN12" s="651"/>
      <c r="AO12" s="652"/>
      <c r="AP12" s="642" t="s">
        <v>249</v>
      </c>
      <c r="AQ12" s="643"/>
      <c r="AR12" s="643"/>
      <c r="AS12" s="643"/>
      <c r="AT12" s="643"/>
      <c r="AU12" s="643"/>
      <c r="AV12" s="643"/>
      <c r="AW12" s="643"/>
      <c r="AX12" s="643"/>
      <c r="AY12" s="643"/>
      <c r="AZ12" s="643"/>
      <c r="BA12" s="643"/>
      <c r="BB12" s="643"/>
      <c r="BC12" s="643"/>
      <c r="BD12" s="643"/>
      <c r="BE12" s="643"/>
      <c r="BF12" s="644"/>
      <c r="BG12" s="645">
        <v>54470152</v>
      </c>
      <c r="BH12" s="646"/>
      <c r="BI12" s="646"/>
      <c r="BJ12" s="646"/>
      <c r="BK12" s="646"/>
      <c r="BL12" s="646"/>
      <c r="BM12" s="646"/>
      <c r="BN12" s="647"/>
      <c r="BO12" s="648">
        <v>36</v>
      </c>
      <c r="BP12" s="648"/>
      <c r="BQ12" s="648"/>
      <c r="BR12" s="648"/>
      <c r="BS12" s="654" t="s">
        <v>128</v>
      </c>
      <c r="BT12" s="646"/>
      <c r="BU12" s="646"/>
      <c r="BV12" s="646"/>
      <c r="BW12" s="646"/>
      <c r="BX12" s="646"/>
      <c r="BY12" s="646"/>
      <c r="BZ12" s="646"/>
      <c r="CA12" s="646"/>
      <c r="CB12" s="655"/>
      <c r="CD12" s="660" t="s">
        <v>250</v>
      </c>
      <c r="CE12" s="661"/>
      <c r="CF12" s="661"/>
      <c r="CG12" s="661"/>
      <c r="CH12" s="661"/>
      <c r="CI12" s="661"/>
      <c r="CJ12" s="661"/>
      <c r="CK12" s="661"/>
      <c r="CL12" s="661"/>
      <c r="CM12" s="661"/>
      <c r="CN12" s="661"/>
      <c r="CO12" s="661"/>
      <c r="CP12" s="661"/>
      <c r="CQ12" s="662"/>
      <c r="CR12" s="645">
        <v>14210078</v>
      </c>
      <c r="CS12" s="646"/>
      <c r="CT12" s="646"/>
      <c r="CU12" s="646"/>
      <c r="CV12" s="646"/>
      <c r="CW12" s="646"/>
      <c r="CX12" s="646"/>
      <c r="CY12" s="647"/>
      <c r="CZ12" s="648">
        <v>4.0999999999999996</v>
      </c>
      <c r="DA12" s="648"/>
      <c r="DB12" s="648"/>
      <c r="DC12" s="648"/>
      <c r="DD12" s="654">
        <v>5576445</v>
      </c>
      <c r="DE12" s="646"/>
      <c r="DF12" s="646"/>
      <c r="DG12" s="646"/>
      <c r="DH12" s="646"/>
      <c r="DI12" s="646"/>
      <c r="DJ12" s="646"/>
      <c r="DK12" s="646"/>
      <c r="DL12" s="646"/>
      <c r="DM12" s="646"/>
      <c r="DN12" s="646"/>
      <c r="DO12" s="646"/>
      <c r="DP12" s="647"/>
      <c r="DQ12" s="654">
        <v>9067619</v>
      </c>
      <c r="DR12" s="646"/>
      <c r="DS12" s="646"/>
      <c r="DT12" s="646"/>
      <c r="DU12" s="646"/>
      <c r="DV12" s="646"/>
      <c r="DW12" s="646"/>
      <c r="DX12" s="646"/>
      <c r="DY12" s="646"/>
      <c r="DZ12" s="646"/>
      <c r="EA12" s="646"/>
      <c r="EB12" s="646"/>
      <c r="EC12" s="655"/>
    </row>
    <row r="13" spans="2:143" ht="11.25" customHeight="1">
      <c r="B13" s="642" t="s">
        <v>251</v>
      </c>
      <c r="C13" s="643"/>
      <c r="D13" s="643"/>
      <c r="E13" s="643"/>
      <c r="F13" s="643"/>
      <c r="G13" s="643"/>
      <c r="H13" s="643"/>
      <c r="I13" s="643"/>
      <c r="J13" s="643"/>
      <c r="K13" s="643"/>
      <c r="L13" s="643"/>
      <c r="M13" s="643"/>
      <c r="N13" s="643"/>
      <c r="O13" s="643"/>
      <c r="P13" s="643"/>
      <c r="Q13" s="644"/>
      <c r="R13" s="645" t="s">
        <v>237</v>
      </c>
      <c r="S13" s="646"/>
      <c r="T13" s="646"/>
      <c r="U13" s="646"/>
      <c r="V13" s="646"/>
      <c r="W13" s="646"/>
      <c r="X13" s="646"/>
      <c r="Y13" s="647"/>
      <c r="Z13" s="648" t="s">
        <v>128</v>
      </c>
      <c r="AA13" s="648"/>
      <c r="AB13" s="648"/>
      <c r="AC13" s="648"/>
      <c r="AD13" s="649" t="s">
        <v>252</v>
      </c>
      <c r="AE13" s="649"/>
      <c r="AF13" s="649"/>
      <c r="AG13" s="649"/>
      <c r="AH13" s="649"/>
      <c r="AI13" s="649"/>
      <c r="AJ13" s="649"/>
      <c r="AK13" s="649"/>
      <c r="AL13" s="650" t="s">
        <v>252</v>
      </c>
      <c r="AM13" s="651"/>
      <c r="AN13" s="651"/>
      <c r="AO13" s="652"/>
      <c r="AP13" s="642" t="s">
        <v>253</v>
      </c>
      <c r="AQ13" s="643"/>
      <c r="AR13" s="643"/>
      <c r="AS13" s="643"/>
      <c r="AT13" s="643"/>
      <c r="AU13" s="643"/>
      <c r="AV13" s="643"/>
      <c r="AW13" s="643"/>
      <c r="AX13" s="643"/>
      <c r="AY13" s="643"/>
      <c r="AZ13" s="643"/>
      <c r="BA13" s="643"/>
      <c r="BB13" s="643"/>
      <c r="BC13" s="643"/>
      <c r="BD13" s="643"/>
      <c r="BE13" s="643"/>
      <c r="BF13" s="644"/>
      <c r="BG13" s="645">
        <v>54342286</v>
      </c>
      <c r="BH13" s="646"/>
      <c r="BI13" s="646"/>
      <c r="BJ13" s="646"/>
      <c r="BK13" s="646"/>
      <c r="BL13" s="646"/>
      <c r="BM13" s="646"/>
      <c r="BN13" s="647"/>
      <c r="BO13" s="648">
        <v>35.9</v>
      </c>
      <c r="BP13" s="648"/>
      <c r="BQ13" s="648"/>
      <c r="BR13" s="648"/>
      <c r="BS13" s="654" t="s">
        <v>128</v>
      </c>
      <c r="BT13" s="646"/>
      <c r="BU13" s="646"/>
      <c r="BV13" s="646"/>
      <c r="BW13" s="646"/>
      <c r="BX13" s="646"/>
      <c r="BY13" s="646"/>
      <c r="BZ13" s="646"/>
      <c r="CA13" s="646"/>
      <c r="CB13" s="655"/>
      <c r="CD13" s="660" t="s">
        <v>254</v>
      </c>
      <c r="CE13" s="661"/>
      <c r="CF13" s="661"/>
      <c r="CG13" s="661"/>
      <c r="CH13" s="661"/>
      <c r="CI13" s="661"/>
      <c r="CJ13" s="661"/>
      <c r="CK13" s="661"/>
      <c r="CL13" s="661"/>
      <c r="CM13" s="661"/>
      <c r="CN13" s="661"/>
      <c r="CO13" s="661"/>
      <c r="CP13" s="661"/>
      <c r="CQ13" s="662"/>
      <c r="CR13" s="645">
        <v>45291168</v>
      </c>
      <c r="CS13" s="646"/>
      <c r="CT13" s="646"/>
      <c r="CU13" s="646"/>
      <c r="CV13" s="646"/>
      <c r="CW13" s="646"/>
      <c r="CX13" s="646"/>
      <c r="CY13" s="647"/>
      <c r="CZ13" s="648">
        <v>13</v>
      </c>
      <c r="DA13" s="648"/>
      <c r="DB13" s="648"/>
      <c r="DC13" s="648"/>
      <c r="DD13" s="654">
        <v>25805157</v>
      </c>
      <c r="DE13" s="646"/>
      <c r="DF13" s="646"/>
      <c r="DG13" s="646"/>
      <c r="DH13" s="646"/>
      <c r="DI13" s="646"/>
      <c r="DJ13" s="646"/>
      <c r="DK13" s="646"/>
      <c r="DL13" s="646"/>
      <c r="DM13" s="646"/>
      <c r="DN13" s="646"/>
      <c r="DO13" s="646"/>
      <c r="DP13" s="647"/>
      <c r="DQ13" s="654">
        <v>26480393</v>
      </c>
      <c r="DR13" s="646"/>
      <c r="DS13" s="646"/>
      <c r="DT13" s="646"/>
      <c r="DU13" s="646"/>
      <c r="DV13" s="646"/>
      <c r="DW13" s="646"/>
      <c r="DX13" s="646"/>
      <c r="DY13" s="646"/>
      <c r="DZ13" s="646"/>
      <c r="EA13" s="646"/>
      <c r="EB13" s="646"/>
      <c r="EC13" s="655"/>
    </row>
    <row r="14" spans="2:143" ht="11.25" customHeight="1">
      <c r="B14" s="642" t="s">
        <v>255</v>
      </c>
      <c r="C14" s="643"/>
      <c r="D14" s="643"/>
      <c r="E14" s="643"/>
      <c r="F14" s="643"/>
      <c r="G14" s="643"/>
      <c r="H14" s="643"/>
      <c r="I14" s="643"/>
      <c r="J14" s="643"/>
      <c r="K14" s="643"/>
      <c r="L14" s="643"/>
      <c r="M14" s="643"/>
      <c r="N14" s="643"/>
      <c r="O14" s="643"/>
      <c r="P14" s="643"/>
      <c r="Q14" s="644"/>
      <c r="R14" s="645">
        <v>712764</v>
      </c>
      <c r="S14" s="646"/>
      <c r="T14" s="646"/>
      <c r="U14" s="646"/>
      <c r="V14" s="646"/>
      <c r="W14" s="646"/>
      <c r="X14" s="646"/>
      <c r="Y14" s="647"/>
      <c r="Z14" s="648">
        <v>0.2</v>
      </c>
      <c r="AA14" s="648"/>
      <c r="AB14" s="648"/>
      <c r="AC14" s="648"/>
      <c r="AD14" s="649">
        <v>712764</v>
      </c>
      <c r="AE14" s="649"/>
      <c r="AF14" s="649"/>
      <c r="AG14" s="649"/>
      <c r="AH14" s="649"/>
      <c r="AI14" s="649"/>
      <c r="AJ14" s="649"/>
      <c r="AK14" s="649"/>
      <c r="AL14" s="650">
        <v>0.4</v>
      </c>
      <c r="AM14" s="651"/>
      <c r="AN14" s="651"/>
      <c r="AO14" s="652"/>
      <c r="AP14" s="642" t="s">
        <v>256</v>
      </c>
      <c r="AQ14" s="643"/>
      <c r="AR14" s="643"/>
      <c r="AS14" s="643"/>
      <c r="AT14" s="643"/>
      <c r="AU14" s="643"/>
      <c r="AV14" s="643"/>
      <c r="AW14" s="643"/>
      <c r="AX14" s="643"/>
      <c r="AY14" s="643"/>
      <c r="AZ14" s="643"/>
      <c r="BA14" s="643"/>
      <c r="BB14" s="643"/>
      <c r="BC14" s="643"/>
      <c r="BD14" s="643"/>
      <c r="BE14" s="643"/>
      <c r="BF14" s="644"/>
      <c r="BG14" s="645">
        <v>2242099</v>
      </c>
      <c r="BH14" s="646"/>
      <c r="BI14" s="646"/>
      <c r="BJ14" s="646"/>
      <c r="BK14" s="646"/>
      <c r="BL14" s="646"/>
      <c r="BM14" s="646"/>
      <c r="BN14" s="647"/>
      <c r="BO14" s="648">
        <v>1.5</v>
      </c>
      <c r="BP14" s="648"/>
      <c r="BQ14" s="648"/>
      <c r="BR14" s="648"/>
      <c r="BS14" s="654" t="s">
        <v>128</v>
      </c>
      <c r="BT14" s="646"/>
      <c r="BU14" s="646"/>
      <c r="BV14" s="646"/>
      <c r="BW14" s="646"/>
      <c r="BX14" s="646"/>
      <c r="BY14" s="646"/>
      <c r="BZ14" s="646"/>
      <c r="CA14" s="646"/>
      <c r="CB14" s="655"/>
      <c r="CD14" s="660" t="s">
        <v>257</v>
      </c>
      <c r="CE14" s="661"/>
      <c r="CF14" s="661"/>
      <c r="CG14" s="661"/>
      <c r="CH14" s="661"/>
      <c r="CI14" s="661"/>
      <c r="CJ14" s="661"/>
      <c r="CK14" s="661"/>
      <c r="CL14" s="661"/>
      <c r="CM14" s="661"/>
      <c r="CN14" s="661"/>
      <c r="CO14" s="661"/>
      <c r="CP14" s="661"/>
      <c r="CQ14" s="662"/>
      <c r="CR14" s="645">
        <v>12732512</v>
      </c>
      <c r="CS14" s="646"/>
      <c r="CT14" s="646"/>
      <c r="CU14" s="646"/>
      <c r="CV14" s="646"/>
      <c r="CW14" s="646"/>
      <c r="CX14" s="646"/>
      <c r="CY14" s="647"/>
      <c r="CZ14" s="648">
        <v>3.6</v>
      </c>
      <c r="DA14" s="648"/>
      <c r="DB14" s="648"/>
      <c r="DC14" s="648"/>
      <c r="DD14" s="654">
        <v>3080034</v>
      </c>
      <c r="DE14" s="646"/>
      <c r="DF14" s="646"/>
      <c r="DG14" s="646"/>
      <c r="DH14" s="646"/>
      <c r="DI14" s="646"/>
      <c r="DJ14" s="646"/>
      <c r="DK14" s="646"/>
      <c r="DL14" s="646"/>
      <c r="DM14" s="646"/>
      <c r="DN14" s="646"/>
      <c r="DO14" s="646"/>
      <c r="DP14" s="647"/>
      <c r="DQ14" s="654">
        <v>9910530</v>
      </c>
      <c r="DR14" s="646"/>
      <c r="DS14" s="646"/>
      <c r="DT14" s="646"/>
      <c r="DU14" s="646"/>
      <c r="DV14" s="646"/>
      <c r="DW14" s="646"/>
      <c r="DX14" s="646"/>
      <c r="DY14" s="646"/>
      <c r="DZ14" s="646"/>
      <c r="EA14" s="646"/>
      <c r="EB14" s="646"/>
      <c r="EC14" s="655"/>
    </row>
    <row r="15" spans="2:143" ht="11.25" customHeight="1">
      <c r="B15" s="642" t="s">
        <v>258</v>
      </c>
      <c r="C15" s="643"/>
      <c r="D15" s="643"/>
      <c r="E15" s="643"/>
      <c r="F15" s="643"/>
      <c r="G15" s="643"/>
      <c r="H15" s="643"/>
      <c r="I15" s="643"/>
      <c r="J15" s="643"/>
      <c r="K15" s="643"/>
      <c r="L15" s="643"/>
      <c r="M15" s="643"/>
      <c r="N15" s="643"/>
      <c r="O15" s="643"/>
      <c r="P15" s="643"/>
      <c r="Q15" s="644"/>
      <c r="R15" s="645">
        <v>5727061</v>
      </c>
      <c r="S15" s="646"/>
      <c r="T15" s="646"/>
      <c r="U15" s="646"/>
      <c r="V15" s="646"/>
      <c r="W15" s="646"/>
      <c r="X15" s="646"/>
      <c r="Y15" s="647"/>
      <c r="Z15" s="648">
        <v>1.6</v>
      </c>
      <c r="AA15" s="648"/>
      <c r="AB15" s="648"/>
      <c r="AC15" s="648"/>
      <c r="AD15" s="649">
        <v>5727061</v>
      </c>
      <c r="AE15" s="649"/>
      <c r="AF15" s="649"/>
      <c r="AG15" s="649"/>
      <c r="AH15" s="649"/>
      <c r="AI15" s="649"/>
      <c r="AJ15" s="649"/>
      <c r="AK15" s="649"/>
      <c r="AL15" s="650">
        <v>2.9</v>
      </c>
      <c r="AM15" s="651"/>
      <c r="AN15" s="651"/>
      <c r="AO15" s="652"/>
      <c r="AP15" s="642" t="s">
        <v>259</v>
      </c>
      <c r="AQ15" s="643"/>
      <c r="AR15" s="643"/>
      <c r="AS15" s="643"/>
      <c r="AT15" s="643"/>
      <c r="AU15" s="643"/>
      <c r="AV15" s="643"/>
      <c r="AW15" s="643"/>
      <c r="AX15" s="643"/>
      <c r="AY15" s="643"/>
      <c r="AZ15" s="643"/>
      <c r="BA15" s="643"/>
      <c r="BB15" s="643"/>
      <c r="BC15" s="643"/>
      <c r="BD15" s="643"/>
      <c r="BE15" s="643"/>
      <c r="BF15" s="644"/>
      <c r="BG15" s="645">
        <v>4532152</v>
      </c>
      <c r="BH15" s="646"/>
      <c r="BI15" s="646"/>
      <c r="BJ15" s="646"/>
      <c r="BK15" s="646"/>
      <c r="BL15" s="646"/>
      <c r="BM15" s="646"/>
      <c r="BN15" s="647"/>
      <c r="BO15" s="648">
        <v>3</v>
      </c>
      <c r="BP15" s="648"/>
      <c r="BQ15" s="648"/>
      <c r="BR15" s="648"/>
      <c r="BS15" s="654" t="s">
        <v>237</v>
      </c>
      <c r="BT15" s="646"/>
      <c r="BU15" s="646"/>
      <c r="BV15" s="646"/>
      <c r="BW15" s="646"/>
      <c r="BX15" s="646"/>
      <c r="BY15" s="646"/>
      <c r="BZ15" s="646"/>
      <c r="CA15" s="646"/>
      <c r="CB15" s="655"/>
      <c r="CD15" s="660" t="s">
        <v>260</v>
      </c>
      <c r="CE15" s="661"/>
      <c r="CF15" s="661"/>
      <c r="CG15" s="661"/>
      <c r="CH15" s="661"/>
      <c r="CI15" s="661"/>
      <c r="CJ15" s="661"/>
      <c r="CK15" s="661"/>
      <c r="CL15" s="661"/>
      <c r="CM15" s="661"/>
      <c r="CN15" s="661"/>
      <c r="CO15" s="661"/>
      <c r="CP15" s="661"/>
      <c r="CQ15" s="662"/>
      <c r="CR15" s="645">
        <v>70928575</v>
      </c>
      <c r="CS15" s="646"/>
      <c r="CT15" s="646"/>
      <c r="CU15" s="646"/>
      <c r="CV15" s="646"/>
      <c r="CW15" s="646"/>
      <c r="CX15" s="646"/>
      <c r="CY15" s="647"/>
      <c r="CZ15" s="648">
        <v>20.3</v>
      </c>
      <c r="DA15" s="648"/>
      <c r="DB15" s="648"/>
      <c r="DC15" s="648"/>
      <c r="DD15" s="654">
        <v>8956881</v>
      </c>
      <c r="DE15" s="646"/>
      <c r="DF15" s="646"/>
      <c r="DG15" s="646"/>
      <c r="DH15" s="646"/>
      <c r="DI15" s="646"/>
      <c r="DJ15" s="646"/>
      <c r="DK15" s="646"/>
      <c r="DL15" s="646"/>
      <c r="DM15" s="646"/>
      <c r="DN15" s="646"/>
      <c r="DO15" s="646"/>
      <c r="DP15" s="647"/>
      <c r="DQ15" s="654">
        <v>52710707</v>
      </c>
      <c r="DR15" s="646"/>
      <c r="DS15" s="646"/>
      <c r="DT15" s="646"/>
      <c r="DU15" s="646"/>
      <c r="DV15" s="646"/>
      <c r="DW15" s="646"/>
      <c r="DX15" s="646"/>
      <c r="DY15" s="646"/>
      <c r="DZ15" s="646"/>
      <c r="EA15" s="646"/>
      <c r="EB15" s="646"/>
      <c r="EC15" s="655"/>
    </row>
    <row r="16" spans="2:143" ht="11.25" customHeight="1">
      <c r="B16" s="642" t="s">
        <v>261</v>
      </c>
      <c r="C16" s="643"/>
      <c r="D16" s="643"/>
      <c r="E16" s="643"/>
      <c r="F16" s="643"/>
      <c r="G16" s="643"/>
      <c r="H16" s="643"/>
      <c r="I16" s="643"/>
      <c r="J16" s="643"/>
      <c r="K16" s="643"/>
      <c r="L16" s="643"/>
      <c r="M16" s="643"/>
      <c r="N16" s="643"/>
      <c r="O16" s="643"/>
      <c r="P16" s="643"/>
      <c r="Q16" s="644"/>
      <c r="R16" s="645">
        <v>243757</v>
      </c>
      <c r="S16" s="646"/>
      <c r="T16" s="646"/>
      <c r="U16" s="646"/>
      <c r="V16" s="646"/>
      <c r="W16" s="646"/>
      <c r="X16" s="646"/>
      <c r="Y16" s="647"/>
      <c r="Z16" s="648">
        <v>0.1</v>
      </c>
      <c r="AA16" s="648"/>
      <c r="AB16" s="648"/>
      <c r="AC16" s="648"/>
      <c r="AD16" s="649">
        <v>243757</v>
      </c>
      <c r="AE16" s="649"/>
      <c r="AF16" s="649"/>
      <c r="AG16" s="649"/>
      <c r="AH16" s="649"/>
      <c r="AI16" s="649"/>
      <c r="AJ16" s="649"/>
      <c r="AK16" s="649"/>
      <c r="AL16" s="650">
        <v>0.1</v>
      </c>
      <c r="AM16" s="651"/>
      <c r="AN16" s="651"/>
      <c r="AO16" s="652"/>
      <c r="AP16" s="642" t="s">
        <v>262</v>
      </c>
      <c r="AQ16" s="643"/>
      <c r="AR16" s="643"/>
      <c r="AS16" s="643"/>
      <c r="AT16" s="643"/>
      <c r="AU16" s="643"/>
      <c r="AV16" s="643"/>
      <c r="AW16" s="643"/>
      <c r="AX16" s="643"/>
      <c r="AY16" s="643"/>
      <c r="AZ16" s="643"/>
      <c r="BA16" s="643"/>
      <c r="BB16" s="643"/>
      <c r="BC16" s="643"/>
      <c r="BD16" s="643"/>
      <c r="BE16" s="643"/>
      <c r="BF16" s="644"/>
      <c r="BG16" s="645">
        <v>27</v>
      </c>
      <c r="BH16" s="646"/>
      <c r="BI16" s="646"/>
      <c r="BJ16" s="646"/>
      <c r="BK16" s="646"/>
      <c r="BL16" s="646"/>
      <c r="BM16" s="646"/>
      <c r="BN16" s="647"/>
      <c r="BO16" s="648">
        <v>0</v>
      </c>
      <c r="BP16" s="648"/>
      <c r="BQ16" s="648"/>
      <c r="BR16" s="648"/>
      <c r="BS16" s="654" t="s">
        <v>128</v>
      </c>
      <c r="BT16" s="646"/>
      <c r="BU16" s="646"/>
      <c r="BV16" s="646"/>
      <c r="BW16" s="646"/>
      <c r="BX16" s="646"/>
      <c r="BY16" s="646"/>
      <c r="BZ16" s="646"/>
      <c r="CA16" s="646"/>
      <c r="CB16" s="655"/>
      <c r="CD16" s="660" t="s">
        <v>263</v>
      </c>
      <c r="CE16" s="661"/>
      <c r="CF16" s="661"/>
      <c r="CG16" s="661"/>
      <c r="CH16" s="661"/>
      <c r="CI16" s="661"/>
      <c r="CJ16" s="661"/>
      <c r="CK16" s="661"/>
      <c r="CL16" s="661"/>
      <c r="CM16" s="661"/>
      <c r="CN16" s="661"/>
      <c r="CO16" s="661"/>
      <c r="CP16" s="661"/>
      <c r="CQ16" s="662"/>
      <c r="CR16" s="645">
        <v>1728055</v>
      </c>
      <c r="CS16" s="646"/>
      <c r="CT16" s="646"/>
      <c r="CU16" s="646"/>
      <c r="CV16" s="646"/>
      <c r="CW16" s="646"/>
      <c r="CX16" s="646"/>
      <c r="CY16" s="647"/>
      <c r="CZ16" s="648">
        <v>0.5</v>
      </c>
      <c r="DA16" s="648"/>
      <c r="DB16" s="648"/>
      <c r="DC16" s="648"/>
      <c r="DD16" s="654" t="s">
        <v>128</v>
      </c>
      <c r="DE16" s="646"/>
      <c r="DF16" s="646"/>
      <c r="DG16" s="646"/>
      <c r="DH16" s="646"/>
      <c r="DI16" s="646"/>
      <c r="DJ16" s="646"/>
      <c r="DK16" s="646"/>
      <c r="DL16" s="646"/>
      <c r="DM16" s="646"/>
      <c r="DN16" s="646"/>
      <c r="DO16" s="646"/>
      <c r="DP16" s="647"/>
      <c r="DQ16" s="654">
        <v>971790</v>
      </c>
      <c r="DR16" s="646"/>
      <c r="DS16" s="646"/>
      <c r="DT16" s="646"/>
      <c r="DU16" s="646"/>
      <c r="DV16" s="646"/>
      <c r="DW16" s="646"/>
      <c r="DX16" s="646"/>
      <c r="DY16" s="646"/>
      <c r="DZ16" s="646"/>
      <c r="EA16" s="646"/>
      <c r="EB16" s="646"/>
      <c r="EC16" s="655"/>
    </row>
    <row r="17" spans="2:133" ht="11.25" customHeight="1">
      <c r="B17" s="642" t="s">
        <v>264</v>
      </c>
      <c r="C17" s="643"/>
      <c r="D17" s="643"/>
      <c r="E17" s="643"/>
      <c r="F17" s="643"/>
      <c r="G17" s="643"/>
      <c r="H17" s="643"/>
      <c r="I17" s="643"/>
      <c r="J17" s="643"/>
      <c r="K17" s="643"/>
      <c r="L17" s="643"/>
      <c r="M17" s="643"/>
      <c r="N17" s="643"/>
      <c r="O17" s="643"/>
      <c r="P17" s="643"/>
      <c r="Q17" s="644"/>
      <c r="R17" s="645">
        <v>2258635</v>
      </c>
      <c r="S17" s="646"/>
      <c r="T17" s="646"/>
      <c r="U17" s="646"/>
      <c r="V17" s="646"/>
      <c r="W17" s="646"/>
      <c r="X17" s="646"/>
      <c r="Y17" s="647"/>
      <c r="Z17" s="648">
        <v>0.6</v>
      </c>
      <c r="AA17" s="648"/>
      <c r="AB17" s="648"/>
      <c r="AC17" s="648"/>
      <c r="AD17" s="649">
        <v>2258635</v>
      </c>
      <c r="AE17" s="649"/>
      <c r="AF17" s="649"/>
      <c r="AG17" s="649"/>
      <c r="AH17" s="649"/>
      <c r="AI17" s="649"/>
      <c r="AJ17" s="649"/>
      <c r="AK17" s="649"/>
      <c r="AL17" s="650">
        <v>1.2</v>
      </c>
      <c r="AM17" s="651"/>
      <c r="AN17" s="651"/>
      <c r="AO17" s="652"/>
      <c r="AP17" s="642" t="s">
        <v>265</v>
      </c>
      <c r="AQ17" s="643"/>
      <c r="AR17" s="643"/>
      <c r="AS17" s="643"/>
      <c r="AT17" s="643"/>
      <c r="AU17" s="643"/>
      <c r="AV17" s="643"/>
      <c r="AW17" s="643"/>
      <c r="AX17" s="643"/>
      <c r="AY17" s="643"/>
      <c r="AZ17" s="643"/>
      <c r="BA17" s="643"/>
      <c r="BB17" s="643"/>
      <c r="BC17" s="643"/>
      <c r="BD17" s="643"/>
      <c r="BE17" s="643"/>
      <c r="BF17" s="644"/>
      <c r="BG17" s="645" t="s">
        <v>237</v>
      </c>
      <c r="BH17" s="646"/>
      <c r="BI17" s="646"/>
      <c r="BJ17" s="646"/>
      <c r="BK17" s="646"/>
      <c r="BL17" s="646"/>
      <c r="BM17" s="646"/>
      <c r="BN17" s="647"/>
      <c r="BO17" s="648" t="s">
        <v>252</v>
      </c>
      <c r="BP17" s="648"/>
      <c r="BQ17" s="648"/>
      <c r="BR17" s="648"/>
      <c r="BS17" s="654" t="s">
        <v>128</v>
      </c>
      <c r="BT17" s="646"/>
      <c r="BU17" s="646"/>
      <c r="BV17" s="646"/>
      <c r="BW17" s="646"/>
      <c r="BX17" s="646"/>
      <c r="BY17" s="646"/>
      <c r="BZ17" s="646"/>
      <c r="CA17" s="646"/>
      <c r="CB17" s="655"/>
      <c r="CD17" s="660" t="s">
        <v>266</v>
      </c>
      <c r="CE17" s="661"/>
      <c r="CF17" s="661"/>
      <c r="CG17" s="661"/>
      <c r="CH17" s="661"/>
      <c r="CI17" s="661"/>
      <c r="CJ17" s="661"/>
      <c r="CK17" s="661"/>
      <c r="CL17" s="661"/>
      <c r="CM17" s="661"/>
      <c r="CN17" s="661"/>
      <c r="CO17" s="661"/>
      <c r="CP17" s="661"/>
      <c r="CQ17" s="662"/>
      <c r="CR17" s="645">
        <v>37636614</v>
      </c>
      <c r="CS17" s="646"/>
      <c r="CT17" s="646"/>
      <c r="CU17" s="646"/>
      <c r="CV17" s="646"/>
      <c r="CW17" s="646"/>
      <c r="CX17" s="646"/>
      <c r="CY17" s="647"/>
      <c r="CZ17" s="648">
        <v>10.8</v>
      </c>
      <c r="DA17" s="648"/>
      <c r="DB17" s="648"/>
      <c r="DC17" s="648"/>
      <c r="DD17" s="654" t="s">
        <v>128</v>
      </c>
      <c r="DE17" s="646"/>
      <c r="DF17" s="646"/>
      <c r="DG17" s="646"/>
      <c r="DH17" s="646"/>
      <c r="DI17" s="646"/>
      <c r="DJ17" s="646"/>
      <c r="DK17" s="646"/>
      <c r="DL17" s="646"/>
      <c r="DM17" s="646"/>
      <c r="DN17" s="646"/>
      <c r="DO17" s="646"/>
      <c r="DP17" s="647"/>
      <c r="DQ17" s="654">
        <v>36792663</v>
      </c>
      <c r="DR17" s="646"/>
      <c r="DS17" s="646"/>
      <c r="DT17" s="646"/>
      <c r="DU17" s="646"/>
      <c r="DV17" s="646"/>
      <c r="DW17" s="646"/>
      <c r="DX17" s="646"/>
      <c r="DY17" s="646"/>
      <c r="DZ17" s="646"/>
      <c r="EA17" s="646"/>
      <c r="EB17" s="646"/>
      <c r="EC17" s="655"/>
    </row>
    <row r="18" spans="2:133" ht="11.25" customHeight="1">
      <c r="B18" s="642" t="s">
        <v>267</v>
      </c>
      <c r="C18" s="643"/>
      <c r="D18" s="643"/>
      <c r="E18" s="643"/>
      <c r="F18" s="643"/>
      <c r="G18" s="643"/>
      <c r="H18" s="643"/>
      <c r="I18" s="643"/>
      <c r="J18" s="643"/>
      <c r="K18" s="643"/>
      <c r="L18" s="643"/>
      <c r="M18" s="643"/>
      <c r="N18" s="643"/>
      <c r="O18" s="643"/>
      <c r="P18" s="643"/>
      <c r="Q18" s="644"/>
      <c r="R18" s="645">
        <v>1026474</v>
      </c>
      <c r="S18" s="646"/>
      <c r="T18" s="646"/>
      <c r="U18" s="646"/>
      <c r="V18" s="646"/>
      <c r="W18" s="646"/>
      <c r="X18" s="646"/>
      <c r="Y18" s="647"/>
      <c r="Z18" s="648">
        <v>0.3</v>
      </c>
      <c r="AA18" s="648"/>
      <c r="AB18" s="648"/>
      <c r="AC18" s="648"/>
      <c r="AD18" s="649">
        <v>1026474</v>
      </c>
      <c r="AE18" s="649"/>
      <c r="AF18" s="649"/>
      <c r="AG18" s="649"/>
      <c r="AH18" s="649"/>
      <c r="AI18" s="649"/>
      <c r="AJ18" s="649"/>
      <c r="AK18" s="649"/>
      <c r="AL18" s="650">
        <v>0.5</v>
      </c>
      <c r="AM18" s="651"/>
      <c r="AN18" s="651"/>
      <c r="AO18" s="652"/>
      <c r="AP18" s="642" t="s">
        <v>268</v>
      </c>
      <c r="AQ18" s="643"/>
      <c r="AR18" s="643"/>
      <c r="AS18" s="643"/>
      <c r="AT18" s="643"/>
      <c r="AU18" s="643"/>
      <c r="AV18" s="643"/>
      <c r="AW18" s="643"/>
      <c r="AX18" s="643"/>
      <c r="AY18" s="643"/>
      <c r="AZ18" s="643"/>
      <c r="BA18" s="643"/>
      <c r="BB18" s="643"/>
      <c r="BC18" s="643"/>
      <c r="BD18" s="643"/>
      <c r="BE18" s="643"/>
      <c r="BF18" s="644"/>
      <c r="BG18" s="645" t="s">
        <v>128</v>
      </c>
      <c r="BH18" s="646"/>
      <c r="BI18" s="646"/>
      <c r="BJ18" s="646"/>
      <c r="BK18" s="646"/>
      <c r="BL18" s="646"/>
      <c r="BM18" s="646"/>
      <c r="BN18" s="647"/>
      <c r="BO18" s="648" t="s">
        <v>128</v>
      </c>
      <c r="BP18" s="648"/>
      <c r="BQ18" s="648"/>
      <c r="BR18" s="648"/>
      <c r="BS18" s="654" t="s">
        <v>128</v>
      </c>
      <c r="BT18" s="646"/>
      <c r="BU18" s="646"/>
      <c r="BV18" s="646"/>
      <c r="BW18" s="646"/>
      <c r="BX18" s="646"/>
      <c r="BY18" s="646"/>
      <c r="BZ18" s="646"/>
      <c r="CA18" s="646"/>
      <c r="CB18" s="655"/>
      <c r="CD18" s="660" t="s">
        <v>269</v>
      </c>
      <c r="CE18" s="661"/>
      <c r="CF18" s="661"/>
      <c r="CG18" s="661"/>
      <c r="CH18" s="661"/>
      <c r="CI18" s="661"/>
      <c r="CJ18" s="661"/>
      <c r="CK18" s="661"/>
      <c r="CL18" s="661"/>
      <c r="CM18" s="661"/>
      <c r="CN18" s="661"/>
      <c r="CO18" s="661"/>
      <c r="CP18" s="661"/>
      <c r="CQ18" s="662"/>
      <c r="CR18" s="645" t="s">
        <v>128</v>
      </c>
      <c r="CS18" s="646"/>
      <c r="CT18" s="646"/>
      <c r="CU18" s="646"/>
      <c r="CV18" s="646"/>
      <c r="CW18" s="646"/>
      <c r="CX18" s="646"/>
      <c r="CY18" s="647"/>
      <c r="CZ18" s="648" t="s">
        <v>252</v>
      </c>
      <c r="DA18" s="648"/>
      <c r="DB18" s="648"/>
      <c r="DC18" s="648"/>
      <c r="DD18" s="654" t="s">
        <v>128</v>
      </c>
      <c r="DE18" s="646"/>
      <c r="DF18" s="646"/>
      <c r="DG18" s="646"/>
      <c r="DH18" s="646"/>
      <c r="DI18" s="646"/>
      <c r="DJ18" s="646"/>
      <c r="DK18" s="646"/>
      <c r="DL18" s="646"/>
      <c r="DM18" s="646"/>
      <c r="DN18" s="646"/>
      <c r="DO18" s="646"/>
      <c r="DP18" s="647"/>
      <c r="DQ18" s="654" t="s">
        <v>128</v>
      </c>
      <c r="DR18" s="646"/>
      <c r="DS18" s="646"/>
      <c r="DT18" s="646"/>
      <c r="DU18" s="646"/>
      <c r="DV18" s="646"/>
      <c r="DW18" s="646"/>
      <c r="DX18" s="646"/>
      <c r="DY18" s="646"/>
      <c r="DZ18" s="646"/>
      <c r="EA18" s="646"/>
      <c r="EB18" s="646"/>
      <c r="EC18" s="655"/>
    </row>
    <row r="19" spans="2:133" ht="11.25" customHeight="1">
      <c r="B19" s="642" t="s">
        <v>270</v>
      </c>
      <c r="C19" s="643"/>
      <c r="D19" s="643"/>
      <c r="E19" s="643"/>
      <c r="F19" s="643"/>
      <c r="G19" s="643"/>
      <c r="H19" s="643"/>
      <c r="I19" s="643"/>
      <c r="J19" s="643"/>
      <c r="K19" s="643"/>
      <c r="L19" s="643"/>
      <c r="M19" s="643"/>
      <c r="N19" s="643"/>
      <c r="O19" s="643"/>
      <c r="P19" s="643"/>
      <c r="Q19" s="644"/>
      <c r="R19" s="645">
        <v>132700</v>
      </c>
      <c r="S19" s="646"/>
      <c r="T19" s="646"/>
      <c r="U19" s="646"/>
      <c r="V19" s="646"/>
      <c r="W19" s="646"/>
      <c r="X19" s="646"/>
      <c r="Y19" s="647"/>
      <c r="Z19" s="648">
        <v>0</v>
      </c>
      <c r="AA19" s="648"/>
      <c r="AB19" s="648"/>
      <c r="AC19" s="648"/>
      <c r="AD19" s="649">
        <v>132700</v>
      </c>
      <c r="AE19" s="649"/>
      <c r="AF19" s="649"/>
      <c r="AG19" s="649"/>
      <c r="AH19" s="649"/>
      <c r="AI19" s="649"/>
      <c r="AJ19" s="649"/>
      <c r="AK19" s="649"/>
      <c r="AL19" s="650">
        <v>0.1</v>
      </c>
      <c r="AM19" s="651"/>
      <c r="AN19" s="651"/>
      <c r="AO19" s="652"/>
      <c r="AP19" s="642" t="s">
        <v>271</v>
      </c>
      <c r="AQ19" s="643"/>
      <c r="AR19" s="643"/>
      <c r="AS19" s="643"/>
      <c r="AT19" s="643"/>
      <c r="AU19" s="643"/>
      <c r="AV19" s="643"/>
      <c r="AW19" s="643"/>
      <c r="AX19" s="643"/>
      <c r="AY19" s="643"/>
      <c r="AZ19" s="643"/>
      <c r="BA19" s="643"/>
      <c r="BB19" s="643"/>
      <c r="BC19" s="643"/>
      <c r="BD19" s="643"/>
      <c r="BE19" s="643"/>
      <c r="BF19" s="644"/>
      <c r="BG19" s="645">
        <v>12903012</v>
      </c>
      <c r="BH19" s="646"/>
      <c r="BI19" s="646"/>
      <c r="BJ19" s="646"/>
      <c r="BK19" s="646"/>
      <c r="BL19" s="646"/>
      <c r="BM19" s="646"/>
      <c r="BN19" s="647"/>
      <c r="BO19" s="648">
        <v>8.5</v>
      </c>
      <c r="BP19" s="648"/>
      <c r="BQ19" s="648"/>
      <c r="BR19" s="648"/>
      <c r="BS19" s="654" t="s">
        <v>128</v>
      </c>
      <c r="BT19" s="646"/>
      <c r="BU19" s="646"/>
      <c r="BV19" s="646"/>
      <c r="BW19" s="646"/>
      <c r="BX19" s="646"/>
      <c r="BY19" s="646"/>
      <c r="BZ19" s="646"/>
      <c r="CA19" s="646"/>
      <c r="CB19" s="655"/>
      <c r="CD19" s="660" t="s">
        <v>272</v>
      </c>
      <c r="CE19" s="661"/>
      <c r="CF19" s="661"/>
      <c r="CG19" s="661"/>
      <c r="CH19" s="661"/>
      <c r="CI19" s="661"/>
      <c r="CJ19" s="661"/>
      <c r="CK19" s="661"/>
      <c r="CL19" s="661"/>
      <c r="CM19" s="661"/>
      <c r="CN19" s="661"/>
      <c r="CO19" s="661"/>
      <c r="CP19" s="661"/>
      <c r="CQ19" s="662"/>
      <c r="CR19" s="645" t="s">
        <v>237</v>
      </c>
      <c r="CS19" s="646"/>
      <c r="CT19" s="646"/>
      <c r="CU19" s="646"/>
      <c r="CV19" s="646"/>
      <c r="CW19" s="646"/>
      <c r="CX19" s="646"/>
      <c r="CY19" s="647"/>
      <c r="CZ19" s="648" t="s">
        <v>128</v>
      </c>
      <c r="DA19" s="648"/>
      <c r="DB19" s="648"/>
      <c r="DC19" s="648"/>
      <c r="DD19" s="654" t="s">
        <v>128</v>
      </c>
      <c r="DE19" s="646"/>
      <c r="DF19" s="646"/>
      <c r="DG19" s="646"/>
      <c r="DH19" s="646"/>
      <c r="DI19" s="646"/>
      <c r="DJ19" s="646"/>
      <c r="DK19" s="646"/>
      <c r="DL19" s="646"/>
      <c r="DM19" s="646"/>
      <c r="DN19" s="646"/>
      <c r="DO19" s="646"/>
      <c r="DP19" s="647"/>
      <c r="DQ19" s="654" t="s">
        <v>128</v>
      </c>
      <c r="DR19" s="646"/>
      <c r="DS19" s="646"/>
      <c r="DT19" s="646"/>
      <c r="DU19" s="646"/>
      <c r="DV19" s="646"/>
      <c r="DW19" s="646"/>
      <c r="DX19" s="646"/>
      <c r="DY19" s="646"/>
      <c r="DZ19" s="646"/>
      <c r="EA19" s="646"/>
      <c r="EB19" s="646"/>
      <c r="EC19" s="655"/>
    </row>
    <row r="20" spans="2:133" ht="11.25" customHeight="1">
      <c r="B20" s="642" t="s">
        <v>273</v>
      </c>
      <c r="C20" s="643"/>
      <c r="D20" s="643"/>
      <c r="E20" s="643"/>
      <c r="F20" s="643"/>
      <c r="G20" s="643"/>
      <c r="H20" s="643"/>
      <c r="I20" s="643"/>
      <c r="J20" s="643"/>
      <c r="K20" s="643"/>
      <c r="L20" s="643"/>
      <c r="M20" s="643"/>
      <c r="N20" s="643"/>
      <c r="O20" s="643"/>
      <c r="P20" s="643"/>
      <c r="Q20" s="644"/>
      <c r="R20" s="645">
        <v>23211</v>
      </c>
      <c r="S20" s="646"/>
      <c r="T20" s="646"/>
      <c r="U20" s="646"/>
      <c r="V20" s="646"/>
      <c r="W20" s="646"/>
      <c r="X20" s="646"/>
      <c r="Y20" s="647"/>
      <c r="Z20" s="648">
        <v>0</v>
      </c>
      <c r="AA20" s="648"/>
      <c r="AB20" s="648"/>
      <c r="AC20" s="648"/>
      <c r="AD20" s="649">
        <v>23211</v>
      </c>
      <c r="AE20" s="649"/>
      <c r="AF20" s="649"/>
      <c r="AG20" s="649"/>
      <c r="AH20" s="649"/>
      <c r="AI20" s="649"/>
      <c r="AJ20" s="649"/>
      <c r="AK20" s="649"/>
      <c r="AL20" s="650">
        <v>0</v>
      </c>
      <c r="AM20" s="651"/>
      <c r="AN20" s="651"/>
      <c r="AO20" s="652"/>
      <c r="AP20" s="642" t="s">
        <v>274</v>
      </c>
      <c r="AQ20" s="643"/>
      <c r="AR20" s="643"/>
      <c r="AS20" s="643"/>
      <c r="AT20" s="643"/>
      <c r="AU20" s="643"/>
      <c r="AV20" s="643"/>
      <c r="AW20" s="643"/>
      <c r="AX20" s="643"/>
      <c r="AY20" s="643"/>
      <c r="AZ20" s="643"/>
      <c r="BA20" s="643"/>
      <c r="BB20" s="643"/>
      <c r="BC20" s="643"/>
      <c r="BD20" s="643"/>
      <c r="BE20" s="643"/>
      <c r="BF20" s="644"/>
      <c r="BG20" s="645">
        <v>12903012</v>
      </c>
      <c r="BH20" s="646"/>
      <c r="BI20" s="646"/>
      <c r="BJ20" s="646"/>
      <c r="BK20" s="646"/>
      <c r="BL20" s="646"/>
      <c r="BM20" s="646"/>
      <c r="BN20" s="647"/>
      <c r="BO20" s="648">
        <v>8.5</v>
      </c>
      <c r="BP20" s="648"/>
      <c r="BQ20" s="648"/>
      <c r="BR20" s="648"/>
      <c r="BS20" s="654" t="s">
        <v>128</v>
      </c>
      <c r="BT20" s="646"/>
      <c r="BU20" s="646"/>
      <c r="BV20" s="646"/>
      <c r="BW20" s="646"/>
      <c r="BX20" s="646"/>
      <c r="BY20" s="646"/>
      <c r="BZ20" s="646"/>
      <c r="CA20" s="646"/>
      <c r="CB20" s="655"/>
      <c r="CD20" s="660" t="s">
        <v>275</v>
      </c>
      <c r="CE20" s="661"/>
      <c r="CF20" s="661"/>
      <c r="CG20" s="661"/>
      <c r="CH20" s="661"/>
      <c r="CI20" s="661"/>
      <c r="CJ20" s="661"/>
      <c r="CK20" s="661"/>
      <c r="CL20" s="661"/>
      <c r="CM20" s="661"/>
      <c r="CN20" s="661"/>
      <c r="CO20" s="661"/>
      <c r="CP20" s="661"/>
      <c r="CQ20" s="662"/>
      <c r="CR20" s="645">
        <v>349574500</v>
      </c>
      <c r="CS20" s="646"/>
      <c r="CT20" s="646"/>
      <c r="CU20" s="646"/>
      <c r="CV20" s="646"/>
      <c r="CW20" s="646"/>
      <c r="CX20" s="646"/>
      <c r="CY20" s="647"/>
      <c r="CZ20" s="648">
        <v>100</v>
      </c>
      <c r="DA20" s="648"/>
      <c r="DB20" s="648"/>
      <c r="DC20" s="648"/>
      <c r="DD20" s="654">
        <v>56699489</v>
      </c>
      <c r="DE20" s="646"/>
      <c r="DF20" s="646"/>
      <c r="DG20" s="646"/>
      <c r="DH20" s="646"/>
      <c r="DI20" s="646"/>
      <c r="DJ20" s="646"/>
      <c r="DK20" s="646"/>
      <c r="DL20" s="646"/>
      <c r="DM20" s="646"/>
      <c r="DN20" s="646"/>
      <c r="DO20" s="646"/>
      <c r="DP20" s="647"/>
      <c r="DQ20" s="654">
        <v>237477923</v>
      </c>
      <c r="DR20" s="646"/>
      <c r="DS20" s="646"/>
      <c r="DT20" s="646"/>
      <c r="DU20" s="646"/>
      <c r="DV20" s="646"/>
      <c r="DW20" s="646"/>
      <c r="DX20" s="646"/>
      <c r="DY20" s="646"/>
      <c r="DZ20" s="646"/>
      <c r="EA20" s="646"/>
      <c r="EB20" s="646"/>
      <c r="EC20" s="655"/>
    </row>
    <row r="21" spans="2:133" ht="11.25" customHeight="1">
      <c r="B21" s="642" t="s">
        <v>276</v>
      </c>
      <c r="C21" s="643"/>
      <c r="D21" s="643"/>
      <c r="E21" s="643"/>
      <c r="F21" s="643"/>
      <c r="G21" s="643"/>
      <c r="H21" s="643"/>
      <c r="I21" s="643"/>
      <c r="J21" s="643"/>
      <c r="K21" s="643"/>
      <c r="L21" s="643"/>
      <c r="M21" s="643"/>
      <c r="N21" s="643"/>
      <c r="O21" s="643"/>
      <c r="P21" s="643"/>
      <c r="Q21" s="644"/>
      <c r="R21" s="645">
        <v>1076250</v>
      </c>
      <c r="S21" s="646"/>
      <c r="T21" s="646"/>
      <c r="U21" s="646"/>
      <c r="V21" s="646"/>
      <c r="W21" s="646"/>
      <c r="X21" s="646"/>
      <c r="Y21" s="647"/>
      <c r="Z21" s="648">
        <v>0.3</v>
      </c>
      <c r="AA21" s="648"/>
      <c r="AB21" s="648"/>
      <c r="AC21" s="648"/>
      <c r="AD21" s="649">
        <v>1076250</v>
      </c>
      <c r="AE21" s="649"/>
      <c r="AF21" s="649"/>
      <c r="AG21" s="649"/>
      <c r="AH21" s="649"/>
      <c r="AI21" s="649"/>
      <c r="AJ21" s="649"/>
      <c r="AK21" s="649"/>
      <c r="AL21" s="650">
        <v>0.6</v>
      </c>
      <c r="AM21" s="651"/>
      <c r="AN21" s="651"/>
      <c r="AO21" s="652"/>
      <c r="AP21" s="664" t="s">
        <v>277</v>
      </c>
      <c r="AQ21" s="665"/>
      <c r="AR21" s="665"/>
      <c r="AS21" s="665"/>
      <c r="AT21" s="665"/>
      <c r="AU21" s="665"/>
      <c r="AV21" s="665"/>
      <c r="AW21" s="665"/>
      <c r="AX21" s="665"/>
      <c r="AY21" s="665"/>
      <c r="AZ21" s="665"/>
      <c r="BA21" s="665"/>
      <c r="BB21" s="665"/>
      <c r="BC21" s="665"/>
      <c r="BD21" s="665"/>
      <c r="BE21" s="665"/>
      <c r="BF21" s="666"/>
      <c r="BG21" s="645">
        <v>121218</v>
      </c>
      <c r="BH21" s="646"/>
      <c r="BI21" s="646"/>
      <c r="BJ21" s="646"/>
      <c r="BK21" s="646"/>
      <c r="BL21" s="646"/>
      <c r="BM21" s="646"/>
      <c r="BN21" s="647"/>
      <c r="BO21" s="648">
        <v>0.1</v>
      </c>
      <c r="BP21" s="648"/>
      <c r="BQ21" s="648"/>
      <c r="BR21" s="648"/>
      <c r="BS21" s="654" t="s">
        <v>237</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c r="B22" s="642" t="s">
        <v>278</v>
      </c>
      <c r="C22" s="643"/>
      <c r="D22" s="643"/>
      <c r="E22" s="643"/>
      <c r="F22" s="643"/>
      <c r="G22" s="643"/>
      <c r="H22" s="643"/>
      <c r="I22" s="643"/>
      <c r="J22" s="643"/>
      <c r="K22" s="643"/>
      <c r="L22" s="643"/>
      <c r="M22" s="643"/>
      <c r="N22" s="643"/>
      <c r="O22" s="643"/>
      <c r="P22" s="643"/>
      <c r="Q22" s="644"/>
      <c r="R22" s="645">
        <v>23643837</v>
      </c>
      <c r="S22" s="646"/>
      <c r="T22" s="646"/>
      <c r="U22" s="646"/>
      <c r="V22" s="646"/>
      <c r="W22" s="646"/>
      <c r="X22" s="646"/>
      <c r="Y22" s="647"/>
      <c r="Z22" s="648">
        <v>6.6</v>
      </c>
      <c r="AA22" s="648"/>
      <c r="AB22" s="648"/>
      <c r="AC22" s="648"/>
      <c r="AD22" s="649">
        <v>20929312</v>
      </c>
      <c r="AE22" s="649"/>
      <c r="AF22" s="649"/>
      <c r="AG22" s="649"/>
      <c r="AH22" s="649"/>
      <c r="AI22" s="649"/>
      <c r="AJ22" s="649"/>
      <c r="AK22" s="649"/>
      <c r="AL22" s="650">
        <v>10.7</v>
      </c>
      <c r="AM22" s="651"/>
      <c r="AN22" s="651"/>
      <c r="AO22" s="652"/>
      <c r="AP22" s="664" t="s">
        <v>279</v>
      </c>
      <c r="AQ22" s="665"/>
      <c r="AR22" s="665"/>
      <c r="AS22" s="665"/>
      <c r="AT22" s="665"/>
      <c r="AU22" s="665"/>
      <c r="AV22" s="665"/>
      <c r="AW22" s="665"/>
      <c r="AX22" s="665"/>
      <c r="AY22" s="665"/>
      <c r="AZ22" s="665"/>
      <c r="BA22" s="665"/>
      <c r="BB22" s="665"/>
      <c r="BC22" s="665"/>
      <c r="BD22" s="665"/>
      <c r="BE22" s="665"/>
      <c r="BF22" s="666"/>
      <c r="BG22" s="645">
        <v>5329623</v>
      </c>
      <c r="BH22" s="646"/>
      <c r="BI22" s="646"/>
      <c r="BJ22" s="646"/>
      <c r="BK22" s="646"/>
      <c r="BL22" s="646"/>
      <c r="BM22" s="646"/>
      <c r="BN22" s="647"/>
      <c r="BO22" s="648">
        <v>3.5</v>
      </c>
      <c r="BP22" s="648"/>
      <c r="BQ22" s="648"/>
      <c r="BR22" s="648"/>
      <c r="BS22" s="654" t="s">
        <v>128</v>
      </c>
      <c r="BT22" s="646"/>
      <c r="BU22" s="646"/>
      <c r="BV22" s="646"/>
      <c r="BW22" s="646"/>
      <c r="BX22" s="646"/>
      <c r="BY22" s="646"/>
      <c r="BZ22" s="646"/>
      <c r="CA22" s="646"/>
      <c r="CB22" s="655"/>
      <c r="CD22" s="627" t="s">
        <v>280</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c r="B23" s="642" t="s">
        <v>281</v>
      </c>
      <c r="C23" s="643"/>
      <c r="D23" s="643"/>
      <c r="E23" s="643"/>
      <c r="F23" s="643"/>
      <c r="G23" s="643"/>
      <c r="H23" s="643"/>
      <c r="I23" s="643"/>
      <c r="J23" s="643"/>
      <c r="K23" s="643"/>
      <c r="L23" s="643"/>
      <c r="M23" s="643"/>
      <c r="N23" s="643"/>
      <c r="O23" s="643"/>
      <c r="P23" s="643"/>
      <c r="Q23" s="644"/>
      <c r="R23" s="645">
        <v>20929312</v>
      </c>
      <c r="S23" s="646"/>
      <c r="T23" s="646"/>
      <c r="U23" s="646"/>
      <c r="V23" s="646"/>
      <c r="W23" s="646"/>
      <c r="X23" s="646"/>
      <c r="Y23" s="647"/>
      <c r="Z23" s="648">
        <v>5.8</v>
      </c>
      <c r="AA23" s="648"/>
      <c r="AB23" s="648"/>
      <c r="AC23" s="648"/>
      <c r="AD23" s="649">
        <v>20929312</v>
      </c>
      <c r="AE23" s="649"/>
      <c r="AF23" s="649"/>
      <c r="AG23" s="649"/>
      <c r="AH23" s="649"/>
      <c r="AI23" s="649"/>
      <c r="AJ23" s="649"/>
      <c r="AK23" s="649"/>
      <c r="AL23" s="650">
        <v>10.7</v>
      </c>
      <c r="AM23" s="651"/>
      <c r="AN23" s="651"/>
      <c r="AO23" s="652"/>
      <c r="AP23" s="664" t="s">
        <v>282</v>
      </c>
      <c r="AQ23" s="665"/>
      <c r="AR23" s="665"/>
      <c r="AS23" s="665"/>
      <c r="AT23" s="665"/>
      <c r="AU23" s="665"/>
      <c r="AV23" s="665"/>
      <c r="AW23" s="665"/>
      <c r="AX23" s="665"/>
      <c r="AY23" s="665"/>
      <c r="AZ23" s="665"/>
      <c r="BA23" s="665"/>
      <c r="BB23" s="665"/>
      <c r="BC23" s="665"/>
      <c r="BD23" s="665"/>
      <c r="BE23" s="665"/>
      <c r="BF23" s="666"/>
      <c r="BG23" s="645">
        <v>7452171</v>
      </c>
      <c r="BH23" s="646"/>
      <c r="BI23" s="646"/>
      <c r="BJ23" s="646"/>
      <c r="BK23" s="646"/>
      <c r="BL23" s="646"/>
      <c r="BM23" s="646"/>
      <c r="BN23" s="647"/>
      <c r="BO23" s="648">
        <v>4.9000000000000004</v>
      </c>
      <c r="BP23" s="648"/>
      <c r="BQ23" s="648"/>
      <c r="BR23" s="648"/>
      <c r="BS23" s="654" t="s">
        <v>128</v>
      </c>
      <c r="BT23" s="646"/>
      <c r="BU23" s="646"/>
      <c r="BV23" s="646"/>
      <c r="BW23" s="646"/>
      <c r="BX23" s="646"/>
      <c r="BY23" s="646"/>
      <c r="BZ23" s="646"/>
      <c r="CA23" s="646"/>
      <c r="CB23" s="655"/>
      <c r="CD23" s="627" t="s">
        <v>220</v>
      </c>
      <c r="CE23" s="628"/>
      <c r="CF23" s="628"/>
      <c r="CG23" s="628"/>
      <c r="CH23" s="628"/>
      <c r="CI23" s="628"/>
      <c r="CJ23" s="628"/>
      <c r="CK23" s="628"/>
      <c r="CL23" s="628"/>
      <c r="CM23" s="628"/>
      <c r="CN23" s="628"/>
      <c r="CO23" s="628"/>
      <c r="CP23" s="628"/>
      <c r="CQ23" s="629"/>
      <c r="CR23" s="627" t="s">
        <v>283</v>
      </c>
      <c r="CS23" s="628"/>
      <c r="CT23" s="628"/>
      <c r="CU23" s="628"/>
      <c r="CV23" s="628"/>
      <c r="CW23" s="628"/>
      <c r="CX23" s="628"/>
      <c r="CY23" s="629"/>
      <c r="CZ23" s="627" t="s">
        <v>284</v>
      </c>
      <c r="DA23" s="628"/>
      <c r="DB23" s="628"/>
      <c r="DC23" s="629"/>
      <c r="DD23" s="627" t="s">
        <v>285</v>
      </c>
      <c r="DE23" s="628"/>
      <c r="DF23" s="628"/>
      <c r="DG23" s="628"/>
      <c r="DH23" s="628"/>
      <c r="DI23" s="628"/>
      <c r="DJ23" s="628"/>
      <c r="DK23" s="629"/>
      <c r="DL23" s="676" t="s">
        <v>286</v>
      </c>
      <c r="DM23" s="677"/>
      <c r="DN23" s="677"/>
      <c r="DO23" s="677"/>
      <c r="DP23" s="677"/>
      <c r="DQ23" s="677"/>
      <c r="DR23" s="677"/>
      <c r="DS23" s="677"/>
      <c r="DT23" s="677"/>
      <c r="DU23" s="677"/>
      <c r="DV23" s="678"/>
      <c r="DW23" s="627" t="s">
        <v>287</v>
      </c>
      <c r="DX23" s="628"/>
      <c r="DY23" s="628"/>
      <c r="DZ23" s="628"/>
      <c r="EA23" s="628"/>
      <c r="EB23" s="628"/>
      <c r="EC23" s="629"/>
    </row>
    <row r="24" spans="2:133" ht="11.25" customHeight="1">
      <c r="B24" s="642" t="s">
        <v>288</v>
      </c>
      <c r="C24" s="643"/>
      <c r="D24" s="643"/>
      <c r="E24" s="643"/>
      <c r="F24" s="643"/>
      <c r="G24" s="643"/>
      <c r="H24" s="643"/>
      <c r="I24" s="643"/>
      <c r="J24" s="643"/>
      <c r="K24" s="643"/>
      <c r="L24" s="643"/>
      <c r="M24" s="643"/>
      <c r="N24" s="643"/>
      <c r="O24" s="643"/>
      <c r="P24" s="643"/>
      <c r="Q24" s="644"/>
      <c r="R24" s="645">
        <v>2714349</v>
      </c>
      <c r="S24" s="646"/>
      <c r="T24" s="646"/>
      <c r="U24" s="646"/>
      <c r="V24" s="646"/>
      <c r="W24" s="646"/>
      <c r="X24" s="646"/>
      <c r="Y24" s="647"/>
      <c r="Z24" s="648">
        <v>0.8</v>
      </c>
      <c r="AA24" s="648"/>
      <c r="AB24" s="648"/>
      <c r="AC24" s="648"/>
      <c r="AD24" s="649" t="s">
        <v>128</v>
      </c>
      <c r="AE24" s="649"/>
      <c r="AF24" s="649"/>
      <c r="AG24" s="649"/>
      <c r="AH24" s="649"/>
      <c r="AI24" s="649"/>
      <c r="AJ24" s="649"/>
      <c r="AK24" s="649"/>
      <c r="AL24" s="650" t="s">
        <v>128</v>
      </c>
      <c r="AM24" s="651"/>
      <c r="AN24" s="651"/>
      <c r="AO24" s="652"/>
      <c r="AP24" s="664" t="s">
        <v>289</v>
      </c>
      <c r="AQ24" s="665"/>
      <c r="AR24" s="665"/>
      <c r="AS24" s="665"/>
      <c r="AT24" s="665"/>
      <c r="AU24" s="665"/>
      <c r="AV24" s="665"/>
      <c r="AW24" s="665"/>
      <c r="AX24" s="665"/>
      <c r="AY24" s="665"/>
      <c r="AZ24" s="665"/>
      <c r="BA24" s="665"/>
      <c r="BB24" s="665"/>
      <c r="BC24" s="665"/>
      <c r="BD24" s="665"/>
      <c r="BE24" s="665"/>
      <c r="BF24" s="666"/>
      <c r="BG24" s="645" t="s">
        <v>128</v>
      </c>
      <c r="BH24" s="646"/>
      <c r="BI24" s="646"/>
      <c r="BJ24" s="646"/>
      <c r="BK24" s="646"/>
      <c r="BL24" s="646"/>
      <c r="BM24" s="646"/>
      <c r="BN24" s="647"/>
      <c r="BO24" s="648" t="s">
        <v>128</v>
      </c>
      <c r="BP24" s="648"/>
      <c r="BQ24" s="648"/>
      <c r="BR24" s="648"/>
      <c r="BS24" s="654" t="s">
        <v>252</v>
      </c>
      <c r="BT24" s="646"/>
      <c r="BU24" s="646"/>
      <c r="BV24" s="646"/>
      <c r="BW24" s="646"/>
      <c r="BX24" s="646"/>
      <c r="BY24" s="646"/>
      <c r="BZ24" s="646"/>
      <c r="CA24" s="646"/>
      <c r="CB24" s="655"/>
      <c r="CD24" s="656" t="s">
        <v>290</v>
      </c>
      <c r="CE24" s="657"/>
      <c r="CF24" s="657"/>
      <c r="CG24" s="657"/>
      <c r="CH24" s="657"/>
      <c r="CI24" s="657"/>
      <c r="CJ24" s="657"/>
      <c r="CK24" s="657"/>
      <c r="CL24" s="657"/>
      <c r="CM24" s="657"/>
      <c r="CN24" s="657"/>
      <c r="CO24" s="657"/>
      <c r="CP24" s="657"/>
      <c r="CQ24" s="658"/>
      <c r="CR24" s="634">
        <v>187390094</v>
      </c>
      <c r="CS24" s="635"/>
      <c r="CT24" s="635"/>
      <c r="CU24" s="635"/>
      <c r="CV24" s="635"/>
      <c r="CW24" s="635"/>
      <c r="CX24" s="635"/>
      <c r="CY24" s="636"/>
      <c r="CZ24" s="639">
        <v>53.6</v>
      </c>
      <c r="DA24" s="640"/>
      <c r="DB24" s="640"/>
      <c r="DC24" s="659"/>
      <c r="DD24" s="684">
        <v>130295627</v>
      </c>
      <c r="DE24" s="635"/>
      <c r="DF24" s="635"/>
      <c r="DG24" s="635"/>
      <c r="DH24" s="635"/>
      <c r="DI24" s="635"/>
      <c r="DJ24" s="635"/>
      <c r="DK24" s="636"/>
      <c r="DL24" s="684">
        <v>128061650</v>
      </c>
      <c r="DM24" s="635"/>
      <c r="DN24" s="635"/>
      <c r="DO24" s="635"/>
      <c r="DP24" s="635"/>
      <c r="DQ24" s="635"/>
      <c r="DR24" s="635"/>
      <c r="DS24" s="635"/>
      <c r="DT24" s="635"/>
      <c r="DU24" s="635"/>
      <c r="DV24" s="636"/>
      <c r="DW24" s="639">
        <v>60.1</v>
      </c>
      <c r="DX24" s="640"/>
      <c r="DY24" s="640"/>
      <c r="DZ24" s="640"/>
      <c r="EA24" s="640"/>
      <c r="EB24" s="640"/>
      <c r="EC24" s="641"/>
    </row>
    <row r="25" spans="2:133" ht="11.25" customHeight="1">
      <c r="B25" s="642" t="s">
        <v>291</v>
      </c>
      <c r="C25" s="643"/>
      <c r="D25" s="643"/>
      <c r="E25" s="643"/>
      <c r="F25" s="643"/>
      <c r="G25" s="643"/>
      <c r="H25" s="643"/>
      <c r="I25" s="643"/>
      <c r="J25" s="643"/>
      <c r="K25" s="643"/>
      <c r="L25" s="643"/>
      <c r="M25" s="643"/>
      <c r="N25" s="643"/>
      <c r="O25" s="643"/>
      <c r="P25" s="643"/>
      <c r="Q25" s="644"/>
      <c r="R25" s="645">
        <v>176</v>
      </c>
      <c r="S25" s="646"/>
      <c r="T25" s="646"/>
      <c r="U25" s="646"/>
      <c r="V25" s="646"/>
      <c r="W25" s="646"/>
      <c r="X25" s="646"/>
      <c r="Y25" s="647"/>
      <c r="Z25" s="648">
        <v>0</v>
      </c>
      <c r="AA25" s="648"/>
      <c r="AB25" s="648"/>
      <c r="AC25" s="648"/>
      <c r="AD25" s="649" t="s">
        <v>128</v>
      </c>
      <c r="AE25" s="649"/>
      <c r="AF25" s="649"/>
      <c r="AG25" s="649"/>
      <c r="AH25" s="649"/>
      <c r="AI25" s="649"/>
      <c r="AJ25" s="649"/>
      <c r="AK25" s="649"/>
      <c r="AL25" s="650" t="s">
        <v>128</v>
      </c>
      <c r="AM25" s="651"/>
      <c r="AN25" s="651"/>
      <c r="AO25" s="652"/>
      <c r="AP25" s="664" t="s">
        <v>292</v>
      </c>
      <c r="AQ25" s="665"/>
      <c r="AR25" s="665"/>
      <c r="AS25" s="665"/>
      <c r="AT25" s="665"/>
      <c r="AU25" s="665"/>
      <c r="AV25" s="665"/>
      <c r="AW25" s="665"/>
      <c r="AX25" s="665"/>
      <c r="AY25" s="665"/>
      <c r="AZ25" s="665"/>
      <c r="BA25" s="665"/>
      <c r="BB25" s="665"/>
      <c r="BC25" s="665"/>
      <c r="BD25" s="665"/>
      <c r="BE25" s="665"/>
      <c r="BF25" s="666"/>
      <c r="BG25" s="645" t="s">
        <v>128</v>
      </c>
      <c r="BH25" s="646"/>
      <c r="BI25" s="646"/>
      <c r="BJ25" s="646"/>
      <c r="BK25" s="646"/>
      <c r="BL25" s="646"/>
      <c r="BM25" s="646"/>
      <c r="BN25" s="647"/>
      <c r="BO25" s="648" t="s">
        <v>128</v>
      </c>
      <c r="BP25" s="648"/>
      <c r="BQ25" s="648"/>
      <c r="BR25" s="648"/>
      <c r="BS25" s="654" t="s">
        <v>237</v>
      </c>
      <c r="BT25" s="646"/>
      <c r="BU25" s="646"/>
      <c r="BV25" s="646"/>
      <c r="BW25" s="646"/>
      <c r="BX25" s="646"/>
      <c r="BY25" s="646"/>
      <c r="BZ25" s="646"/>
      <c r="CA25" s="646"/>
      <c r="CB25" s="655"/>
      <c r="CD25" s="660" t="s">
        <v>293</v>
      </c>
      <c r="CE25" s="661"/>
      <c r="CF25" s="661"/>
      <c r="CG25" s="661"/>
      <c r="CH25" s="661"/>
      <c r="CI25" s="661"/>
      <c r="CJ25" s="661"/>
      <c r="CK25" s="661"/>
      <c r="CL25" s="661"/>
      <c r="CM25" s="661"/>
      <c r="CN25" s="661"/>
      <c r="CO25" s="661"/>
      <c r="CP25" s="661"/>
      <c r="CQ25" s="662"/>
      <c r="CR25" s="645">
        <v>78440725</v>
      </c>
      <c r="CS25" s="681"/>
      <c r="CT25" s="681"/>
      <c r="CU25" s="681"/>
      <c r="CV25" s="681"/>
      <c r="CW25" s="681"/>
      <c r="CX25" s="681"/>
      <c r="CY25" s="682"/>
      <c r="CZ25" s="650">
        <v>22.4</v>
      </c>
      <c r="DA25" s="679"/>
      <c r="DB25" s="679"/>
      <c r="DC25" s="683"/>
      <c r="DD25" s="654">
        <v>68222812</v>
      </c>
      <c r="DE25" s="681"/>
      <c r="DF25" s="681"/>
      <c r="DG25" s="681"/>
      <c r="DH25" s="681"/>
      <c r="DI25" s="681"/>
      <c r="DJ25" s="681"/>
      <c r="DK25" s="682"/>
      <c r="DL25" s="654">
        <v>67318582</v>
      </c>
      <c r="DM25" s="681"/>
      <c r="DN25" s="681"/>
      <c r="DO25" s="681"/>
      <c r="DP25" s="681"/>
      <c r="DQ25" s="681"/>
      <c r="DR25" s="681"/>
      <c r="DS25" s="681"/>
      <c r="DT25" s="681"/>
      <c r="DU25" s="681"/>
      <c r="DV25" s="682"/>
      <c r="DW25" s="650">
        <v>31.6</v>
      </c>
      <c r="DX25" s="679"/>
      <c r="DY25" s="679"/>
      <c r="DZ25" s="679"/>
      <c r="EA25" s="679"/>
      <c r="EB25" s="679"/>
      <c r="EC25" s="680"/>
    </row>
    <row r="26" spans="2:133" ht="11.25" customHeight="1">
      <c r="B26" s="642" t="s">
        <v>294</v>
      </c>
      <c r="C26" s="643"/>
      <c r="D26" s="643"/>
      <c r="E26" s="643"/>
      <c r="F26" s="643"/>
      <c r="G26" s="643"/>
      <c r="H26" s="643"/>
      <c r="I26" s="643"/>
      <c r="J26" s="643"/>
      <c r="K26" s="643"/>
      <c r="L26" s="643"/>
      <c r="M26" s="643"/>
      <c r="N26" s="643"/>
      <c r="O26" s="643"/>
      <c r="P26" s="643"/>
      <c r="Q26" s="644"/>
      <c r="R26" s="645">
        <v>203349109</v>
      </c>
      <c r="S26" s="646"/>
      <c r="T26" s="646"/>
      <c r="U26" s="646"/>
      <c r="V26" s="646"/>
      <c r="W26" s="646"/>
      <c r="X26" s="646"/>
      <c r="Y26" s="647"/>
      <c r="Z26" s="648">
        <v>56.6</v>
      </c>
      <c r="AA26" s="648"/>
      <c r="AB26" s="648"/>
      <c r="AC26" s="648"/>
      <c r="AD26" s="649">
        <v>193182413</v>
      </c>
      <c r="AE26" s="649"/>
      <c r="AF26" s="649"/>
      <c r="AG26" s="649"/>
      <c r="AH26" s="649"/>
      <c r="AI26" s="649"/>
      <c r="AJ26" s="649"/>
      <c r="AK26" s="649"/>
      <c r="AL26" s="650">
        <v>99.1</v>
      </c>
      <c r="AM26" s="651"/>
      <c r="AN26" s="651"/>
      <c r="AO26" s="652"/>
      <c r="AP26" s="664" t="s">
        <v>295</v>
      </c>
      <c r="AQ26" s="685"/>
      <c r="AR26" s="685"/>
      <c r="AS26" s="685"/>
      <c r="AT26" s="685"/>
      <c r="AU26" s="685"/>
      <c r="AV26" s="685"/>
      <c r="AW26" s="685"/>
      <c r="AX26" s="685"/>
      <c r="AY26" s="685"/>
      <c r="AZ26" s="685"/>
      <c r="BA26" s="685"/>
      <c r="BB26" s="685"/>
      <c r="BC26" s="685"/>
      <c r="BD26" s="685"/>
      <c r="BE26" s="685"/>
      <c r="BF26" s="666"/>
      <c r="BG26" s="645" t="s">
        <v>128</v>
      </c>
      <c r="BH26" s="646"/>
      <c r="BI26" s="646"/>
      <c r="BJ26" s="646"/>
      <c r="BK26" s="646"/>
      <c r="BL26" s="646"/>
      <c r="BM26" s="646"/>
      <c r="BN26" s="647"/>
      <c r="BO26" s="648" t="s">
        <v>128</v>
      </c>
      <c r="BP26" s="648"/>
      <c r="BQ26" s="648"/>
      <c r="BR26" s="648"/>
      <c r="BS26" s="654" t="s">
        <v>128</v>
      </c>
      <c r="BT26" s="646"/>
      <c r="BU26" s="646"/>
      <c r="BV26" s="646"/>
      <c r="BW26" s="646"/>
      <c r="BX26" s="646"/>
      <c r="BY26" s="646"/>
      <c r="BZ26" s="646"/>
      <c r="CA26" s="646"/>
      <c r="CB26" s="655"/>
      <c r="CD26" s="660" t="s">
        <v>296</v>
      </c>
      <c r="CE26" s="661"/>
      <c r="CF26" s="661"/>
      <c r="CG26" s="661"/>
      <c r="CH26" s="661"/>
      <c r="CI26" s="661"/>
      <c r="CJ26" s="661"/>
      <c r="CK26" s="661"/>
      <c r="CL26" s="661"/>
      <c r="CM26" s="661"/>
      <c r="CN26" s="661"/>
      <c r="CO26" s="661"/>
      <c r="CP26" s="661"/>
      <c r="CQ26" s="662"/>
      <c r="CR26" s="645">
        <v>55059794</v>
      </c>
      <c r="CS26" s="646"/>
      <c r="CT26" s="646"/>
      <c r="CU26" s="646"/>
      <c r="CV26" s="646"/>
      <c r="CW26" s="646"/>
      <c r="CX26" s="646"/>
      <c r="CY26" s="647"/>
      <c r="CZ26" s="650">
        <v>15.8</v>
      </c>
      <c r="DA26" s="679"/>
      <c r="DB26" s="679"/>
      <c r="DC26" s="683"/>
      <c r="DD26" s="654">
        <v>45263022</v>
      </c>
      <c r="DE26" s="646"/>
      <c r="DF26" s="646"/>
      <c r="DG26" s="646"/>
      <c r="DH26" s="646"/>
      <c r="DI26" s="646"/>
      <c r="DJ26" s="646"/>
      <c r="DK26" s="647"/>
      <c r="DL26" s="654" t="s">
        <v>128</v>
      </c>
      <c r="DM26" s="646"/>
      <c r="DN26" s="646"/>
      <c r="DO26" s="646"/>
      <c r="DP26" s="646"/>
      <c r="DQ26" s="646"/>
      <c r="DR26" s="646"/>
      <c r="DS26" s="646"/>
      <c r="DT26" s="646"/>
      <c r="DU26" s="646"/>
      <c r="DV26" s="647"/>
      <c r="DW26" s="650" t="s">
        <v>237</v>
      </c>
      <c r="DX26" s="679"/>
      <c r="DY26" s="679"/>
      <c r="DZ26" s="679"/>
      <c r="EA26" s="679"/>
      <c r="EB26" s="679"/>
      <c r="EC26" s="680"/>
    </row>
    <row r="27" spans="2:133" ht="11.25" customHeight="1">
      <c r="B27" s="642" t="s">
        <v>297</v>
      </c>
      <c r="C27" s="643"/>
      <c r="D27" s="643"/>
      <c r="E27" s="643"/>
      <c r="F27" s="643"/>
      <c r="G27" s="643"/>
      <c r="H27" s="643"/>
      <c r="I27" s="643"/>
      <c r="J27" s="643"/>
      <c r="K27" s="643"/>
      <c r="L27" s="643"/>
      <c r="M27" s="643"/>
      <c r="N27" s="643"/>
      <c r="O27" s="643"/>
      <c r="P27" s="643"/>
      <c r="Q27" s="644"/>
      <c r="R27" s="645">
        <v>414044</v>
      </c>
      <c r="S27" s="646"/>
      <c r="T27" s="646"/>
      <c r="U27" s="646"/>
      <c r="V27" s="646"/>
      <c r="W27" s="646"/>
      <c r="X27" s="646"/>
      <c r="Y27" s="647"/>
      <c r="Z27" s="648">
        <v>0.1</v>
      </c>
      <c r="AA27" s="648"/>
      <c r="AB27" s="648"/>
      <c r="AC27" s="648"/>
      <c r="AD27" s="649">
        <v>414044</v>
      </c>
      <c r="AE27" s="649"/>
      <c r="AF27" s="649"/>
      <c r="AG27" s="649"/>
      <c r="AH27" s="649"/>
      <c r="AI27" s="649"/>
      <c r="AJ27" s="649"/>
      <c r="AK27" s="649"/>
      <c r="AL27" s="650">
        <v>0.2</v>
      </c>
      <c r="AM27" s="651"/>
      <c r="AN27" s="651"/>
      <c r="AO27" s="652"/>
      <c r="AP27" s="642" t="s">
        <v>298</v>
      </c>
      <c r="AQ27" s="643"/>
      <c r="AR27" s="643"/>
      <c r="AS27" s="643"/>
      <c r="AT27" s="643"/>
      <c r="AU27" s="643"/>
      <c r="AV27" s="643"/>
      <c r="AW27" s="643"/>
      <c r="AX27" s="643"/>
      <c r="AY27" s="643"/>
      <c r="AZ27" s="643"/>
      <c r="BA27" s="643"/>
      <c r="BB27" s="643"/>
      <c r="BC27" s="643"/>
      <c r="BD27" s="643"/>
      <c r="BE27" s="643"/>
      <c r="BF27" s="644"/>
      <c r="BG27" s="645">
        <v>151342971</v>
      </c>
      <c r="BH27" s="646"/>
      <c r="BI27" s="646"/>
      <c r="BJ27" s="646"/>
      <c r="BK27" s="646"/>
      <c r="BL27" s="646"/>
      <c r="BM27" s="646"/>
      <c r="BN27" s="647"/>
      <c r="BO27" s="648">
        <v>100</v>
      </c>
      <c r="BP27" s="648"/>
      <c r="BQ27" s="648"/>
      <c r="BR27" s="648"/>
      <c r="BS27" s="654" t="s">
        <v>128</v>
      </c>
      <c r="BT27" s="646"/>
      <c r="BU27" s="646"/>
      <c r="BV27" s="646"/>
      <c r="BW27" s="646"/>
      <c r="BX27" s="646"/>
      <c r="BY27" s="646"/>
      <c r="BZ27" s="646"/>
      <c r="CA27" s="646"/>
      <c r="CB27" s="655"/>
      <c r="CD27" s="660" t="s">
        <v>299</v>
      </c>
      <c r="CE27" s="661"/>
      <c r="CF27" s="661"/>
      <c r="CG27" s="661"/>
      <c r="CH27" s="661"/>
      <c r="CI27" s="661"/>
      <c r="CJ27" s="661"/>
      <c r="CK27" s="661"/>
      <c r="CL27" s="661"/>
      <c r="CM27" s="661"/>
      <c r="CN27" s="661"/>
      <c r="CO27" s="661"/>
      <c r="CP27" s="661"/>
      <c r="CQ27" s="662"/>
      <c r="CR27" s="645">
        <v>71371278</v>
      </c>
      <c r="CS27" s="681"/>
      <c r="CT27" s="681"/>
      <c r="CU27" s="681"/>
      <c r="CV27" s="681"/>
      <c r="CW27" s="681"/>
      <c r="CX27" s="681"/>
      <c r="CY27" s="682"/>
      <c r="CZ27" s="650">
        <v>20.399999999999999</v>
      </c>
      <c r="DA27" s="679"/>
      <c r="DB27" s="679"/>
      <c r="DC27" s="683"/>
      <c r="DD27" s="654">
        <v>25338675</v>
      </c>
      <c r="DE27" s="681"/>
      <c r="DF27" s="681"/>
      <c r="DG27" s="681"/>
      <c r="DH27" s="681"/>
      <c r="DI27" s="681"/>
      <c r="DJ27" s="681"/>
      <c r="DK27" s="682"/>
      <c r="DL27" s="654">
        <v>24129170</v>
      </c>
      <c r="DM27" s="681"/>
      <c r="DN27" s="681"/>
      <c r="DO27" s="681"/>
      <c r="DP27" s="681"/>
      <c r="DQ27" s="681"/>
      <c r="DR27" s="681"/>
      <c r="DS27" s="681"/>
      <c r="DT27" s="681"/>
      <c r="DU27" s="681"/>
      <c r="DV27" s="682"/>
      <c r="DW27" s="650">
        <v>11.3</v>
      </c>
      <c r="DX27" s="679"/>
      <c r="DY27" s="679"/>
      <c r="DZ27" s="679"/>
      <c r="EA27" s="679"/>
      <c r="EB27" s="679"/>
      <c r="EC27" s="680"/>
    </row>
    <row r="28" spans="2:133" ht="11.25" customHeight="1">
      <c r="B28" s="642" t="s">
        <v>300</v>
      </c>
      <c r="C28" s="643"/>
      <c r="D28" s="643"/>
      <c r="E28" s="643"/>
      <c r="F28" s="643"/>
      <c r="G28" s="643"/>
      <c r="H28" s="643"/>
      <c r="I28" s="643"/>
      <c r="J28" s="643"/>
      <c r="K28" s="643"/>
      <c r="L28" s="643"/>
      <c r="M28" s="643"/>
      <c r="N28" s="643"/>
      <c r="O28" s="643"/>
      <c r="P28" s="643"/>
      <c r="Q28" s="644"/>
      <c r="R28" s="645">
        <v>1423436</v>
      </c>
      <c r="S28" s="646"/>
      <c r="T28" s="646"/>
      <c r="U28" s="646"/>
      <c r="V28" s="646"/>
      <c r="W28" s="646"/>
      <c r="X28" s="646"/>
      <c r="Y28" s="647"/>
      <c r="Z28" s="648">
        <v>0.4</v>
      </c>
      <c r="AA28" s="648"/>
      <c r="AB28" s="648"/>
      <c r="AC28" s="648"/>
      <c r="AD28" s="649" t="s">
        <v>237</v>
      </c>
      <c r="AE28" s="649"/>
      <c r="AF28" s="649"/>
      <c r="AG28" s="649"/>
      <c r="AH28" s="649"/>
      <c r="AI28" s="649"/>
      <c r="AJ28" s="649"/>
      <c r="AK28" s="649"/>
      <c r="AL28" s="650" t="s">
        <v>237</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301</v>
      </c>
      <c r="CE28" s="661"/>
      <c r="CF28" s="661"/>
      <c r="CG28" s="661"/>
      <c r="CH28" s="661"/>
      <c r="CI28" s="661"/>
      <c r="CJ28" s="661"/>
      <c r="CK28" s="661"/>
      <c r="CL28" s="661"/>
      <c r="CM28" s="661"/>
      <c r="CN28" s="661"/>
      <c r="CO28" s="661"/>
      <c r="CP28" s="661"/>
      <c r="CQ28" s="662"/>
      <c r="CR28" s="645">
        <v>37578091</v>
      </c>
      <c r="CS28" s="646"/>
      <c r="CT28" s="646"/>
      <c r="CU28" s="646"/>
      <c r="CV28" s="646"/>
      <c r="CW28" s="646"/>
      <c r="CX28" s="646"/>
      <c r="CY28" s="647"/>
      <c r="CZ28" s="650">
        <v>10.7</v>
      </c>
      <c r="DA28" s="679"/>
      <c r="DB28" s="679"/>
      <c r="DC28" s="683"/>
      <c r="DD28" s="654">
        <v>36734140</v>
      </c>
      <c r="DE28" s="646"/>
      <c r="DF28" s="646"/>
      <c r="DG28" s="646"/>
      <c r="DH28" s="646"/>
      <c r="DI28" s="646"/>
      <c r="DJ28" s="646"/>
      <c r="DK28" s="647"/>
      <c r="DL28" s="654">
        <v>36613898</v>
      </c>
      <c r="DM28" s="646"/>
      <c r="DN28" s="646"/>
      <c r="DO28" s="646"/>
      <c r="DP28" s="646"/>
      <c r="DQ28" s="646"/>
      <c r="DR28" s="646"/>
      <c r="DS28" s="646"/>
      <c r="DT28" s="646"/>
      <c r="DU28" s="646"/>
      <c r="DV28" s="647"/>
      <c r="DW28" s="650">
        <v>17.2</v>
      </c>
      <c r="DX28" s="679"/>
      <c r="DY28" s="679"/>
      <c r="DZ28" s="679"/>
      <c r="EA28" s="679"/>
      <c r="EB28" s="679"/>
      <c r="EC28" s="680"/>
    </row>
    <row r="29" spans="2:133" ht="11.25" customHeight="1">
      <c r="B29" s="642" t="s">
        <v>302</v>
      </c>
      <c r="C29" s="643"/>
      <c r="D29" s="643"/>
      <c r="E29" s="643"/>
      <c r="F29" s="643"/>
      <c r="G29" s="643"/>
      <c r="H29" s="643"/>
      <c r="I29" s="643"/>
      <c r="J29" s="643"/>
      <c r="K29" s="643"/>
      <c r="L29" s="643"/>
      <c r="M29" s="643"/>
      <c r="N29" s="643"/>
      <c r="O29" s="643"/>
      <c r="P29" s="643"/>
      <c r="Q29" s="644"/>
      <c r="R29" s="645">
        <v>2952634</v>
      </c>
      <c r="S29" s="646"/>
      <c r="T29" s="646"/>
      <c r="U29" s="646"/>
      <c r="V29" s="646"/>
      <c r="W29" s="646"/>
      <c r="X29" s="646"/>
      <c r="Y29" s="647"/>
      <c r="Z29" s="648">
        <v>0.8</v>
      </c>
      <c r="AA29" s="648"/>
      <c r="AB29" s="648"/>
      <c r="AC29" s="648"/>
      <c r="AD29" s="649">
        <v>417495</v>
      </c>
      <c r="AE29" s="649"/>
      <c r="AF29" s="649"/>
      <c r="AG29" s="649"/>
      <c r="AH29" s="649"/>
      <c r="AI29" s="649"/>
      <c r="AJ29" s="649"/>
      <c r="AK29" s="649"/>
      <c r="AL29" s="650">
        <v>0.2</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9" t="s">
        <v>303</v>
      </c>
      <c r="CE29" s="690"/>
      <c r="CF29" s="660" t="s">
        <v>70</v>
      </c>
      <c r="CG29" s="661"/>
      <c r="CH29" s="661"/>
      <c r="CI29" s="661"/>
      <c r="CJ29" s="661"/>
      <c r="CK29" s="661"/>
      <c r="CL29" s="661"/>
      <c r="CM29" s="661"/>
      <c r="CN29" s="661"/>
      <c r="CO29" s="661"/>
      <c r="CP29" s="661"/>
      <c r="CQ29" s="662"/>
      <c r="CR29" s="645">
        <v>37578091</v>
      </c>
      <c r="CS29" s="681"/>
      <c r="CT29" s="681"/>
      <c r="CU29" s="681"/>
      <c r="CV29" s="681"/>
      <c r="CW29" s="681"/>
      <c r="CX29" s="681"/>
      <c r="CY29" s="682"/>
      <c r="CZ29" s="650">
        <v>10.7</v>
      </c>
      <c r="DA29" s="679"/>
      <c r="DB29" s="679"/>
      <c r="DC29" s="683"/>
      <c r="DD29" s="654">
        <v>36734140</v>
      </c>
      <c r="DE29" s="681"/>
      <c r="DF29" s="681"/>
      <c r="DG29" s="681"/>
      <c r="DH29" s="681"/>
      <c r="DI29" s="681"/>
      <c r="DJ29" s="681"/>
      <c r="DK29" s="682"/>
      <c r="DL29" s="654">
        <v>36613898</v>
      </c>
      <c r="DM29" s="681"/>
      <c r="DN29" s="681"/>
      <c r="DO29" s="681"/>
      <c r="DP29" s="681"/>
      <c r="DQ29" s="681"/>
      <c r="DR29" s="681"/>
      <c r="DS29" s="681"/>
      <c r="DT29" s="681"/>
      <c r="DU29" s="681"/>
      <c r="DV29" s="682"/>
      <c r="DW29" s="650">
        <v>17.2</v>
      </c>
      <c r="DX29" s="679"/>
      <c r="DY29" s="679"/>
      <c r="DZ29" s="679"/>
      <c r="EA29" s="679"/>
      <c r="EB29" s="679"/>
      <c r="EC29" s="680"/>
    </row>
    <row r="30" spans="2:133" ht="11.25" customHeight="1">
      <c r="B30" s="642" t="s">
        <v>304</v>
      </c>
      <c r="C30" s="643"/>
      <c r="D30" s="643"/>
      <c r="E30" s="643"/>
      <c r="F30" s="643"/>
      <c r="G30" s="643"/>
      <c r="H30" s="643"/>
      <c r="I30" s="643"/>
      <c r="J30" s="643"/>
      <c r="K30" s="643"/>
      <c r="L30" s="643"/>
      <c r="M30" s="643"/>
      <c r="N30" s="643"/>
      <c r="O30" s="643"/>
      <c r="P30" s="643"/>
      <c r="Q30" s="644"/>
      <c r="R30" s="645">
        <v>1822557</v>
      </c>
      <c r="S30" s="646"/>
      <c r="T30" s="646"/>
      <c r="U30" s="646"/>
      <c r="V30" s="646"/>
      <c r="W30" s="646"/>
      <c r="X30" s="646"/>
      <c r="Y30" s="647"/>
      <c r="Z30" s="648">
        <v>0.5</v>
      </c>
      <c r="AA30" s="648"/>
      <c r="AB30" s="648"/>
      <c r="AC30" s="648"/>
      <c r="AD30" s="649">
        <v>23253</v>
      </c>
      <c r="AE30" s="649"/>
      <c r="AF30" s="649"/>
      <c r="AG30" s="649"/>
      <c r="AH30" s="649"/>
      <c r="AI30" s="649"/>
      <c r="AJ30" s="649"/>
      <c r="AK30" s="649"/>
      <c r="AL30" s="650">
        <v>0</v>
      </c>
      <c r="AM30" s="651"/>
      <c r="AN30" s="651"/>
      <c r="AO30" s="652"/>
      <c r="AP30" s="624" t="s">
        <v>220</v>
      </c>
      <c r="AQ30" s="625"/>
      <c r="AR30" s="625"/>
      <c r="AS30" s="625"/>
      <c r="AT30" s="625"/>
      <c r="AU30" s="625"/>
      <c r="AV30" s="625"/>
      <c r="AW30" s="625"/>
      <c r="AX30" s="625"/>
      <c r="AY30" s="625"/>
      <c r="AZ30" s="625"/>
      <c r="BA30" s="625"/>
      <c r="BB30" s="625"/>
      <c r="BC30" s="625"/>
      <c r="BD30" s="625"/>
      <c r="BE30" s="625"/>
      <c r="BF30" s="626"/>
      <c r="BG30" s="624" t="s">
        <v>305</v>
      </c>
      <c r="BH30" s="698"/>
      <c r="BI30" s="698"/>
      <c r="BJ30" s="698"/>
      <c r="BK30" s="698"/>
      <c r="BL30" s="698"/>
      <c r="BM30" s="698"/>
      <c r="BN30" s="698"/>
      <c r="BO30" s="698"/>
      <c r="BP30" s="698"/>
      <c r="BQ30" s="699"/>
      <c r="BR30" s="624" t="s">
        <v>306</v>
      </c>
      <c r="BS30" s="698"/>
      <c r="BT30" s="698"/>
      <c r="BU30" s="698"/>
      <c r="BV30" s="698"/>
      <c r="BW30" s="698"/>
      <c r="BX30" s="698"/>
      <c r="BY30" s="698"/>
      <c r="BZ30" s="698"/>
      <c r="CA30" s="698"/>
      <c r="CB30" s="699"/>
      <c r="CD30" s="691"/>
      <c r="CE30" s="692"/>
      <c r="CF30" s="660" t="s">
        <v>307</v>
      </c>
      <c r="CG30" s="661"/>
      <c r="CH30" s="661"/>
      <c r="CI30" s="661"/>
      <c r="CJ30" s="661"/>
      <c r="CK30" s="661"/>
      <c r="CL30" s="661"/>
      <c r="CM30" s="661"/>
      <c r="CN30" s="661"/>
      <c r="CO30" s="661"/>
      <c r="CP30" s="661"/>
      <c r="CQ30" s="662"/>
      <c r="CR30" s="645">
        <v>36135373</v>
      </c>
      <c r="CS30" s="646"/>
      <c r="CT30" s="646"/>
      <c r="CU30" s="646"/>
      <c r="CV30" s="646"/>
      <c r="CW30" s="646"/>
      <c r="CX30" s="646"/>
      <c r="CY30" s="647"/>
      <c r="CZ30" s="650">
        <v>10.3</v>
      </c>
      <c r="DA30" s="679"/>
      <c r="DB30" s="679"/>
      <c r="DC30" s="683"/>
      <c r="DD30" s="654">
        <v>35391461</v>
      </c>
      <c r="DE30" s="646"/>
      <c r="DF30" s="646"/>
      <c r="DG30" s="646"/>
      <c r="DH30" s="646"/>
      <c r="DI30" s="646"/>
      <c r="DJ30" s="646"/>
      <c r="DK30" s="647"/>
      <c r="DL30" s="654">
        <v>35272630</v>
      </c>
      <c r="DM30" s="646"/>
      <c r="DN30" s="646"/>
      <c r="DO30" s="646"/>
      <c r="DP30" s="646"/>
      <c r="DQ30" s="646"/>
      <c r="DR30" s="646"/>
      <c r="DS30" s="646"/>
      <c r="DT30" s="646"/>
      <c r="DU30" s="646"/>
      <c r="DV30" s="647"/>
      <c r="DW30" s="650">
        <v>16.5</v>
      </c>
      <c r="DX30" s="679"/>
      <c r="DY30" s="679"/>
      <c r="DZ30" s="679"/>
      <c r="EA30" s="679"/>
      <c r="EB30" s="679"/>
      <c r="EC30" s="680"/>
    </row>
    <row r="31" spans="2:133" ht="11.25" customHeight="1">
      <c r="B31" s="642" t="s">
        <v>308</v>
      </c>
      <c r="C31" s="643"/>
      <c r="D31" s="643"/>
      <c r="E31" s="643"/>
      <c r="F31" s="643"/>
      <c r="G31" s="643"/>
      <c r="H31" s="643"/>
      <c r="I31" s="643"/>
      <c r="J31" s="643"/>
      <c r="K31" s="643"/>
      <c r="L31" s="643"/>
      <c r="M31" s="643"/>
      <c r="N31" s="643"/>
      <c r="O31" s="643"/>
      <c r="P31" s="643"/>
      <c r="Q31" s="644"/>
      <c r="R31" s="645">
        <v>58938920</v>
      </c>
      <c r="S31" s="646"/>
      <c r="T31" s="646"/>
      <c r="U31" s="646"/>
      <c r="V31" s="646"/>
      <c r="W31" s="646"/>
      <c r="X31" s="646"/>
      <c r="Y31" s="647"/>
      <c r="Z31" s="648">
        <v>16.399999999999999</v>
      </c>
      <c r="AA31" s="648"/>
      <c r="AB31" s="648"/>
      <c r="AC31" s="648"/>
      <c r="AD31" s="649" t="s">
        <v>237</v>
      </c>
      <c r="AE31" s="649"/>
      <c r="AF31" s="649"/>
      <c r="AG31" s="649"/>
      <c r="AH31" s="649"/>
      <c r="AI31" s="649"/>
      <c r="AJ31" s="649"/>
      <c r="AK31" s="649"/>
      <c r="AL31" s="650" t="s">
        <v>128</v>
      </c>
      <c r="AM31" s="651"/>
      <c r="AN31" s="651"/>
      <c r="AO31" s="652"/>
      <c r="AP31" s="702" t="s">
        <v>309</v>
      </c>
      <c r="AQ31" s="703"/>
      <c r="AR31" s="703"/>
      <c r="AS31" s="703"/>
      <c r="AT31" s="708" t="s">
        <v>310</v>
      </c>
      <c r="AU31" s="231"/>
      <c r="AV31" s="231"/>
      <c r="AW31" s="231"/>
      <c r="AX31" s="631" t="s">
        <v>186</v>
      </c>
      <c r="AY31" s="632"/>
      <c r="AZ31" s="632"/>
      <c r="BA31" s="632"/>
      <c r="BB31" s="632"/>
      <c r="BC31" s="632"/>
      <c r="BD31" s="632"/>
      <c r="BE31" s="632"/>
      <c r="BF31" s="633"/>
      <c r="BG31" s="713">
        <v>99.4</v>
      </c>
      <c r="BH31" s="700"/>
      <c r="BI31" s="700"/>
      <c r="BJ31" s="700"/>
      <c r="BK31" s="700"/>
      <c r="BL31" s="700"/>
      <c r="BM31" s="640">
        <v>98.3</v>
      </c>
      <c r="BN31" s="700"/>
      <c r="BO31" s="700"/>
      <c r="BP31" s="700"/>
      <c r="BQ31" s="701"/>
      <c r="BR31" s="713">
        <v>99.4</v>
      </c>
      <c r="BS31" s="700"/>
      <c r="BT31" s="700"/>
      <c r="BU31" s="700"/>
      <c r="BV31" s="700"/>
      <c r="BW31" s="700"/>
      <c r="BX31" s="640">
        <v>98.2</v>
      </c>
      <c r="BY31" s="700"/>
      <c r="BZ31" s="700"/>
      <c r="CA31" s="700"/>
      <c r="CB31" s="701"/>
      <c r="CD31" s="691"/>
      <c r="CE31" s="692"/>
      <c r="CF31" s="660" t="s">
        <v>311</v>
      </c>
      <c r="CG31" s="661"/>
      <c r="CH31" s="661"/>
      <c r="CI31" s="661"/>
      <c r="CJ31" s="661"/>
      <c r="CK31" s="661"/>
      <c r="CL31" s="661"/>
      <c r="CM31" s="661"/>
      <c r="CN31" s="661"/>
      <c r="CO31" s="661"/>
      <c r="CP31" s="661"/>
      <c r="CQ31" s="662"/>
      <c r="CR31" s="645">
        <v>1442718</v>
      </c>
      <c r="CS31" s="681"/>
      <c r="CT31" s="681"/>
      <c r="CU31" s="681"/>
      <c r="CV31" s="681"/>
      <c r="CW31" s="681"/>
      <c r="CX31" s="681"/>
      <c r="CY31" s="682"/>
      <c r="CZ31" s="650">
        <v>0.4</v>
      </c>
      <c r="DA31" s="679"/>
      <c r="DB31" s="679"/>
      <c r="DC31" s="683"/>
      <c r="DD31" s="654">
        <v>1342679</v>
      </c>
      <c r="DE31" s="681"/>
      <c r="DF31" s="681"/>
      <c r="DG31" s="681"/>
      <c r="DH31" s="681"/>
      <c r="DI31" s="681"/>
      <c r="DJ31" s="681"/>
      <c r="DK31" s="682"/>
      <c r="DL31" s="654">
        <v>1341268</v>
      </c>
      <c r="DM31" s="681"/>
      <c r="DN31" s="681"/>
      <c r="DO31" s="681"/>
      <c r="DP31" s="681"/>
      <c r="DQ31" s="681"/>
      <c r="DR31" s="681"/>
      <c r="DS31" s="681"/>
      <c r="DT31" s="681"/>
      <c r="DU31" s="681"/>
      <c r="DV31" s="682"/>
      <c r="DW31" s="650">
        <v>0.6</v>
      </c>
      <c r="DX31" s="679"/>
      <c r="DY31" s="679"/>
      <c r="DZ31" s="679"/>
      <c r="EA31" s="679"/>
      <c r="EB31" s="679"/>
      <c r="EC31" s="680"/>
    </row>
    <row r="32" spans="2:133" ht="11.25" customHeight="1">
      <c r="B32" s="695" t="s">
        <v>312</v>
      </c>
      <c r="C32" s="696"/>
      <c r="D32" s="696"/>
      <c r="E32" s="696"/>
      <c r="F32" s="696"/>
      <c r="G32" s="696"/>
      <c r="H32" s="696"/>
      <c r="I32" s="696"/>
      <c r="J32" s="696"/>
      <c r="K32" s="696"/>
      <c r="L32" s="696"/>
      <c r="M32" s="696"/>
      <c r="N32" s="696"/>
      <c r="O32" s="696"/>
      <c r="P32" s="696"/>
      <c r="Q32" s="697"/>
      <c r="R32" s="645">
        <v>327665</v>
      </c>
      <c r="S32" s="646"/>
      <c r="T32" s="646"/>
      <c r="U32" s="646"/>
      <c r="V32" s="646"/>
      <c r="W32" s="646"/>
      <c r="X32" s="646"/>
      <c r="Y32" s="647"/>
      <c r="Z32" s="648">
        <v>0.1</v>
      </c>
      <c r="AA32" s="648"/>
      <c r="AB32" s="648"/>
      <c r="AC32" s="648"/>
      <c r="AD32" s="649">
        <v>327665</v>
      </c>
      <c r="AE32" s="649"/>
      <c r="AF32" s="649"/>
      <c r="AG32" s="649"/>
      <c r="AH32" s="649"/>
      <c r="AI32" s="649"/>
      <c r="AJ32" s="649"/>
      <c r="AK32" s="649"/>
      <c r="AL32" s="650">
        <v>0.2</v>
      </c>
      <c r="AM32" s="651"/>
      <c r="AN32" s="651"/>
      <c r="AO32" s="652"/>
      <c r="AP32" s="704"/>
      <c r="AQ32" s="705"/>
      <c r="AR32" s="705"/>
      <c r="AS32" s="705"/>
      <c r="AT32" s="709"/>
      <c r="AU32" s="230" t="s">
        <v>313</v>
      </c>
      <c r="AV32" s="230"/>
      <c r="AW32" s="230"/>
      <c r="AX32" s="642" t="s">
        <v>314</v>
      </c>
      <c r="AY32" s="643"/>
      <c r="AZ32" s="643"/>
      <c r="BA32" s="643"/>
      <c r="BB32" s="643"/>
      <c r="BC32" s="643"/>
      <c r="BD32" s="643"/>
      <c r="BE32" s="643"/>
      <c r="BF32" s="644"/>
      <c r="BG32" s="714">
        <v>99.1</v>
      </c>
      <c r="BH32" s="681"/>
      <c r="BI32" s="681"/>
      <c r="BJ32" s="681"/>
      <c r="BK32" s="681"/>
      <c r="BL32" s="681"/>
      <c r="BM32" s="651">
        <v>97.7</v>
      </c>
      <c r="BN32" s="711"/>
      <c r="BO32" s="711"/>
      <c r="BP32" s="711"/>
      <c r="BQ32" s="712"/>
      <c r="BR32" s="714">
        <v>99.1</v>
      </c>
      <c r="BS32" s="681"/>
      <c r="BT32" s="681"/>
      <c r="BU32" s="681"/>
      <c r="BV32" s="681"/>
      <c r="BW32" s="681"/>
      <c r="BX32" s="651">
        <v>97.7</v>
      </c>
      <c r="BY32" s="711"/>
      <c r="BZ32" s="711"/>
      <c r="CA32" s="711"/>
      <c r="CB32" s="712"/>
      <c r="CD32" s="693"/>
      <c r="CE32" s="694"/>
      <c r="CF32" s="660" t="s">
        <v>315</v>
      </c>
      <c r="CG32" s="661"/>
      <c r="CH32" s="661"/>
      <c r="CI32" s="661"/>
      <c r="CJ32" s="661"/>
      <c r="CK32" s="661"/>
      <c r="CL32" s="661"/>
      <c r="CM32" s="661"/>
      <c r="CN32" s="661"/>
      <c r="CO32" s="661"/>
      <c r="CP32" s="661"/>
      <c r="CQ32" s="662"/>
      <c r="CR32" s="645" t="s">
        <v>237</v>
      </c>
      <c r="CS32" s="646"/>
      <c r="CT32" s="646"/>
      <c r="CU32" s="646"/>
      <c r="CV32" s="646"/>
      <c r="CW32" s="646"/>
      <c r="CX32" s="646"/>
      <c r="CY32" s="647"/>
      <c r="CZ32" s="650" t="s">
        <v>237</v>
      </c>
      <c r="DA32" s="679"/>
      <c r="DB32" s="679"/>
      <c r="DC32" s="683"/>
      <c r="DD32" s="654" t="s">
        <v>128</v>
      </c>
      <c r="DE32" s="646"/>
      <c r="DF32" s="646"/>
      <c r="DG32" s="646"/>
      <c r="DH32" s="646"/>
      <c r="DI32" s="646"/>
      <c r="DJ32" s="646"/>
      <c r="DK32" s="647"/>
      <c r="DL32" s="654" t="s">
        <v>252</v>
      </c>
      <c r="DM32" s="646"/>
      <c r="DN32" s="646"/>
      <c r="DO32" s="646"/>
      <c r="DP32" s="646"/>
      <c r="DQ32" s="646"/>
      <c r="DR32" s="646"/>
      <c r="DS32" s="646"/>
      <c r="DT32" s="646"/>
      <c r="DU32" s="646"/>
      <c r="DV32" s="647"/>
      <c r="DW32" s="650" t="s">
        <v>252</v>
      </c>
      <c r="DX32" s="679"/>
      <c r="DY32" s="679"/>
      <c r="DZ32" s="679"/>
      <c r="EA32" s="679"/>
      <c r="EB32" s="679"/>
      <c r="EC32" s="680"/>
    </row>
    <row r="33" spans="2:133" ht="11.25" customHeight="1">
      <c r="B33" s="642" t="s">
        <v>316</v>
      </c>
      <c r="C33" s="643"/>
      <c r="D33" s="643"/>
      <c r="E33" s="643"/>
      <c r="F33" s="643"/>
      <c r="G33" s="643"/>
      <c r="H33" s="643"/>
      <c r="I33" s="643"/>
      <c r="J33" s="643"/>
      <c r="K33" s="643"/>
      <c r="L33" s="643"/>
      <c r="M33" s="643"/>
      <c r="N33" s="643"/>
      <c r="O33" s="643"/>
      <c r="P33" s="643"/>
      <c r="Q33" s="644"/>
      <c r="R33" s="645">
        <v>19491457</v>
      </c>
      <c r="S33" s="646"/>
      <c r="T33" s="646"/>
      <c r="U33" s="646"/>
      <c r="V33" s="646"/>
      <c r="W33" s="646"/>
      <c r="X33" s="646"/>
      <c r="Y33" s="647"/>
      <c r="Z33" s="648">
        <v>5.4</v>
      </c>
      <c r="AA33" s="648"/>
      <c r="AB33" s="648"/>
      <c r="AC33" s="648"/>
      <c r="AD33" s="649" t="s">
        <v>128</v>
      </c>
      <c r="AE33" s="649"/>
      <c r="AF33" s="649"/>
      <c r="AG33" s="649"/>
      <c r="AH33" s="649"/>
      <c r="AI33" s="649"/>
      <c r="AJ33" s="649"/>
      <c r="AK33" s="649"/>
      <c r="AL33" s="650" t="s">
        <v>128</v>
      </c>
      <c r="AM33" s="651"/>
      <c r="AN33" s="651"/>
      <c r="AO33" s="652"/>
      <c r="AP33" s="706"/>
      <c r="AQ33" s="707"/>
      <c r="AR33" s="707"/>
      <c r="AS33" s="707"/>
      <c r="AT33" s="710"/>
      <c r="AU33" s="232"/>
      <c r="AV33" s="232"/>
      <c r="AW33" s="232"/>
      <c r="AX33" s="686" t="s">
        <v>317</v>
      </c>
      <c r="AY33" s="687"/>
      <c r="AZ33" s="687"/>
      <c r="BA33" s="687"/>
      <c r="BB33" s="687"/>
      <c r="BC33" s="687"/>
      <c r="BD33" s="687"/>
      <c r="BE33" s="687"/>
      <c r="BF33" s="688"/>
      <c r="BG33" s="715">
        <v>99.6</v>
      </c>
      <c r="BH33" s="716"/>
      <c r="BI33" s="716"/>
      <c r="BJ33" s="716"/>
      <c r="BK33" s="716"/>
      <c r="BL33" s="716"/>
      <c r="BM33" s="717">
        <v>98.9</v>
      </c>
      <c r="BN33" s="716"/>
      <c r="BO33" s="716"/>
      <c r="BP33" s="716"/>
      <c r="BQ33" s="718"/>
      <c r="BR33" s="715">
        <v>99.6</v>
      </c>
      <c r="BS33" s="716"/>
      <c r="BT33" s="716"/>
      <c r="BU33" s="716"/>
      <c r="BV33" s="716"/>
      <c r="BW33" s="716"/>
      <c r="BX33" s="717">
        <v>98.8</v>
      </c>
      <c r="BY33" s="716"/>
      <c r="BZ33" s="716"/>
      <c r="CA33" s="716"/>
      <c r="CB33" s="718"/>
      <c r="CD33" s="660" t="s">
        <v>318</v>
      </c>
      <c r="CE33" s="661"/>
      <c r="CF33" s="661"/>
      <c r="CG33" s="661"/>
      <c r="CH33" s="661"/>
      <c r="CI33" s="661"/>
      <c r="CJ33" s="661"/>
      <c r="CK33" s="661"/>
      <c r="CL33" s="661"/>
      <c r="CM33" s="661"/>
      <c r="CN33" s="661"/>
      <c r="CO33" s="661"/>
      <c r="CP33" s="661"/>
      <c r="CQ33" s="662"/>
      <c r="CR33" s="645">
        <v>103756862</v>
      </c>
      <c r="CS33" s="681"/>
      <c r="CT33" s="681"/>
      <c r="CU33" s="681"/>
      <c r="CV33" s="681"/>
      <c r="CW33" s="681"/>
      <c r="CX33" s="681"/>
      <c r="CY33" s="682"/>
      <c r="CZ33" s="650">
        <v>29.7</v>
      </c>
      <c r="DA33" s="679"/>
      <c r="DB33" s="679"/>
      <c r="DC33" s="683"/>
      <c r="DD33" s="654">
        <v>88700693</v>
      </c>
      <c r="DE33" s="681"/>
      <c r="DF33" s="681"/>
      <c r="DG33" s="681"/>
      <c r="DH33" s="681"/>
      <c r="DI33" s="681"/>
      <c r="DJ33" s="681"/>
      <c r="DK33" s="682"/>
      <c r="DL33" s="654">
        <v>69632462</v>
      </c>
      <c r="DM33" s="681"/>
      <c r="DN33" s="681"/>
      <c r="DO33" s="681"/>
      <c r="DP33" s="681"/>
      <c r="DQ33" s="681"/>
      <c r="DR33" s="681"/>
      <c r="DS33" s="681"/>
      <c r="DT33" s="681"/>
      <c r="DU33" s="681"/>
      <c r="DV33" s="682"/>
      <c r="DW33" s="650">
        <v>32.700000000000003</v>
      </c>
      <c r="DX33" s="679"/>
      <c r="DY33" s="679"/>
      <c r="DZ33" s="679"/>
      <c r="EA33" s="679"/>
      <c r="EB33" s="679"/>
      <c r="EC33" s="680"/>
    </row>
    <row r="34" spans="2:133" ht="11.25" customHeight="1">
      <c r="B34" s="642" t="s">
        <v>319</v>
      </c>
      <c r="C34" s="643"/>
      <c r="D34" s="643"/>
      <c r="E34" s="643"/>
      <c r="F34" s="643"/>
      <c r="G34" s="643"/>
      <c r="H34" s="643"/>
      <c r="I34" s="643"/>
      <c r="J34" s="643"/>
      <c r="K34" s="643"/>
      <c r="L34" s="643"/>
      <c r="M34" s="643"/>
      <c r="N34" s="643"/>
      <c r="O34" s="643"/>
      <c r="P34" s="643"/>
      <c r="Q34" s="644"/>
      <c r="R34" s="645">
        <v>6430710</v>
      </c>
      <c r="S34" s="646"/>
      <c r="T34" s="646"/>
      <c r="U34" s="646"/>
      <c r="V34" s="646"/>
      <c r="W34" s="646"/>
      <c r="X34" s="646"/>
      <c r="Y34" s="647"/>
      <c r="Z34" s="648">
        <v>1.8</v>
      </c>
      <c r="AA34" s="648"/>
      <c r="AB34" s="648"/>
      <c r="AC34" s="648"/>
      <c r="AD34" s="649">
        <v>301114</v>
      </c>
      <c r="AE34" s="649"/>
      <c r="AF34" s="649"/>
      <c r="AG34" s="649"/>
      <c r="AH34" s="649"/>
      <c r="AI34" s="649"/>
      <c r="AJ34" s="649"/>
      <c r="AK34" s="649"/>
      <c r="AL34" s="650">
        <v>0.2</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320</v>
      </c>
      <c r="CE34" s="661"/>
      <c r="CF34" s="661"/>
      <c r="CG34" s="661"/>
      <c r="CH34" s="661"/>
      <c r="CI34" s="661"/>
      <c r="CJ34" s="661"/>
      <c r="CK34" s="661"/>
      <c r="CL34" s="661"/>
      <c r="CM34" s="661"/>
      <c r="CN34" s="661"/>
      <c r="CO34" s="661"/>
      <c r="CP34" s="661"/>
      <c r="CQ34" s="662"/>
      <c r="CR34" s="645">
        <v>40658681</v>
      </c>
      <c r="CS34" s="646"/>
      <c r="CT34" s="646"/>
      <c r="CU34" s="646"/>
      <c r="CV34" s="646"/>
      <c r="CW34" s="646"/>
      <c r="CX34" s="646"/>
      <c r="CY34" s="647"/>
      <c r="CZ34" s="650">
        <v>11.6</v>
      </c>
      <c r="DA34" s="679"/>
      <c r="DB34" s="679"/>
      <c r="DC34" s="683"/>
      <c r="DD34" s="654">
        <v>33963445</v>
      </c>
      <c r="DE34" s="646"/>
      <c r="DF34" s="646"/>
      <c r="DG34" s="646"/>
      <c r="DH34" s="646"/>
      <c r="DI34" s="646"/>
      <c r="DJ34" s="646"/>
      <c r="DK34" s="647"/>
      <c r="DL34" s="654">
        <v>30814326</v>
      </c>
      <c r="DM34" s="646"/>
      <c r="DN34" s="646"/>
      <c r="DO34" s="646"/>
      <c r="DP34" s="646"/>
      <c r="DQ34" s="646"/>
      <c r="DR34" s="646"/>
      <c r="DS34" s="646"/>
      <c r="DT34" s="646"/>
      <c r="DU34" s="646"/>
      <c r="DV34" s="647"/>
      <c r="DW34" s="650">
        <v>14.5</v>
      </c>
      <c r="DX34" s="679"/>
      <c r="DY34" s="679"/>
      <c r="DZ34" s="679"/>
      <c r="EA34" s="679"/>
      <c r="EB34" s="679"/>
      <c r="EC34" s="680"/>
    </row>
    <row r="35" spans="2:133" ht="11.25" customHeight="1">
      <c r="B35" s="642" t="s">
        <v>321</v>
      </c>
      <c r="C35" s="643"/>
      <c r="D35" s="643"/>
      <c r="E35" s="643"/>
      <c r="F35" s="643"/>
      <c r="G35" s="643"/>
      <c r="H35" s="643"/>
      <c r="I35" s="643"/>
      <c r="J35" s="643"/>
      <c r="K35" s="643"/>
      <c r="L35" s="643"/>
      <c r="M35" s="643"/>
      <c r="N35" s="643"/>
      <c r="O35" s="643"/>
      <c r="P35" s="643"/>
      <c r="Q35" s="644"/>
      <c r="R35" s="645">
        <v>1706723</v>
      </c>
      <c r="S35" s="646"/>
      <c r="T35" s="646"/>
      <c r="U35" s="646"/>
      <c r="V35" s="646"/>
      <c r="W35" s="646"/>
      <c r="X35" s="646"/>
      <c r="Y35" s="647"/>
      <c r="Z35" s="648">
        <v>0.5</v>
      </c>
      <c r="AA35" s="648"/>
      <c r="AB35" s="648"/>
      <c r="AC35" s="648"/>
      <c r="AD35" s="649" t="s">
        <v>128</v>
      </c>
      <c r="AE35" s="649"/>
      <c r="AF35" s="649"/>
      <c r="AG35" s="649"/>
      <c r="AH35" s="649"/>
      <c r="AI35" s="649"/>
      <c r="AJ35" s="649"/>
      <c r="AK35" s="649"/>
      <c r="AL35" s="650" t="s">
        <v>128</v>
      </c>
      <c r="AM35" s="651"/>
      <c r="AN35" s="651"/>
      <c r="AO35" s="652"/>
      <c r="AP35" s="235"/>
      <c r="AQ35" s="624" t="s">
        <v>322</v>
      </c>
      <c r="AR35" s="625"/>
      <c r="AS35" s="625"/>
      <c r="AT35" s="625"/>
      <c r="AU35" s="625"/>
      <c r="AV35" s="625"/>
      <c r="AW35" s="625"/>
      <c r="AX35" s="625"/>
      <c r="AY35" s="625"/>
      <c r="AZ35" s="625"/>
      <c r="BA35" s="625"/>
      <c r="BB35" s="625"/>
      <c r="BC35" s="625"/>
      <c r="BD35" s="625"/>
      <c r="BE35" s="625"/>
      <c r="BF35" s="626"/>
      <c r="BG35" s="624" t="s">
        <v>323</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324</v>
      </c>
      <c r="CE35" s="661"/>
      <c r="CF35" s="661"/>
      <c r="CG35" s="661"/>
      <c r="CH35" s="661"/>
      <c r="CI35" s="661"/>
      <c r="CJ35" s="661"/>
      <c r="CK35" s="661"/>
      <c r="CL35" s="661"/>
      <c r="CM35" s="661"/>
      <c r="CN35" s="661"/>
      <c r="CO35" s="661"/>
      <c r="CP35" s="661"/>
      <c r="CQ35" s="662"/>
      <c r="CR35" s="645">
        <v>7018109</v>
      </c>
      <c r="CS35" s="681"/>
      <c r="CT35" s="681"/>
      <c r="CU35" s="681"/>
      <c r="CV35" s="681"/>
      <c r="CW35" s="681"/>
      <c r="CX35" s="681"/>
      <c r="CY35" s="682"/>
      <c r="CZ35" s="650">
        <v>2</v>
      </c>
      <c r="DA35" s="679"/>
      <c r="DB35" s="679"/>
      <c r="DC35" s="683"/>
      <c r="DD35" s="654">
        <v>6746087</v>
      </c>
      <c r="DE35" s="681"/>
      <c r="DF35" s="681"/>
      <c r="DG35" s="681"/>
      <c r="DH35" s="681"/>
      <c r="DI35" s="681"/>
      <c r="DJ35" s="681"/>
      <c r="DK35" s="682"/>
      <c r="DL35" s="654">
        <v>6746087</v>
      </c>
      <c r="DM35" s="681"/>
      <c r="DN35" s="681"/>
      <c r="DO35" s="681"/>
      <c r="DP35" s="681"/>
      <c r="DQ35" s="681"/>
      <c r="DR35" s="681"/>
      <c r="DS35" s="681"/>
      <c r="DT35" s="681"/>
      <c r="DU35" s="681"/>
      <c r="DV35" s="682"/>
      <c r="DW35" s="650">
        <v>3.2</v>
      </c>
      <c r="DX35" s="679"/>
      <c r="DY35" s="679"/>
      <c r="DZ35" s="679"/>
      <c r="EA35" s="679"/>
      <c r="EB35" s="679"/>
      <c r="EC35" s="680"/>
    </row>
    <row r="36" spans="2:133" ht="11.25" customHeight="1">
      <c r="B36" s="642" t="s">
        <v>325</v>
      </c>
      <c r="C36" s="643"/>
      <c r="D36" s="643"/>
      <c r="E36" s="643"/>
      <c r="F36" s="643"/>
      <c r="G36" s="643"/>
      <c r="H36" s="643"/>
      <c r="I36" s="643"/>
      <c r="J36" s="643"/>
      <c r="K36" s="643"/>
      <c r="L36" s="643"/>
      <c r="M36" s="643"/>
      <c r="N36" s="643"/>
      <c r="O36" s="643"/>
      <c r="P36" s="643"/>
      <c r="Q36" s="644"/>
      <c r="R36" s="645">
        <v>11379094</v>
      </c>
      <c r="S36" s="646"/>
      <c r="T36" s="646"/>
      <c r="U36" s="646"/>
      <c r="V36" s="646"/>
      <c r="W36" s="646"/>
      <c r="X36" s="646"/>
      <c r="Y36" s="647"/>
      <c r="Z36" s="648">
        <v>3.2</v>
      </c>
      <c r="AA36" s="648"/>
      <c r="AB36" s="648"/>
      <c r="AC36" s="648"/>
      <c r="AD36" s="649" t="s">
        <v>237</v>
      </c>
      <c r="AE36" s="649"/>
      <c r="AF36" s="649"/>
      <c r="AG36" s="649"/>
      <c r="AH36" s="649"/>
      <c r="AI36" s="649"/>
      <c r="AJ36" s="649"/>
      <c r="AK36" s="649"/>
      <c r="AL36" s="650" t="s">
        <v>252</v>
      </c>
      <c r="AM36" s="651"/>
      <c r="AN36" s="651"/>
      <c r="AO36" s="652"/>
      <c r="AP36" s="235"/>
      <c r="AQ36" s="719" t="s">
        <v>326</v>
      </c>
      <c r="AR36" s="720"/>
      <c r="AS36" s="720"/>
      <c r="AT36" s="720"/>
      <c r="AU36" s="720"/>
      <c r="AV36" s="720"/>
      <c r="AW36" s="720"/>
      <c r="AX36" s="720"/>
      <c r="AY36" s="721"/>
      <c r="AZ36" s="634">
        <v>33558514</v>
      </c>
      <c r="BA36" s="635"/>
      <c r="BB36" s="635"/>
      <c r="BC36" s="635"/>
      <c r="BD36" s="635"/>
      <c r="BE36" s="635"/>
      <c r="BF36" s="722"/>
      <c r="BG36" s="656" t="s">
        <v>327</v>
      </c>
      <c r="BH36" s="657"/>
      <c r="BI36" s="657"/>
      <c r="BJ36" s="657"/>
      <c r="BK36" s="657"/>
      <c r="BL36" s="657"/>
      <c r="BM36" s="657"/>
      <c r="BN36" s="657"/>
      <c r="BO36" s="657"/>
      <c r="BP36" s="657"/>
      <c r="BQ36" s="657"/>
      <c r="BR36" s="657"/>
      <c r="BS36" s="657"/>
      <c r="BT36" s="657"/>
      <c r="BU36" s="658"/>
      <c r="BV36" s="634">
        <v>1871814</v>
      </c>
      <c r="BW36" s="635"/>
      <c r="BX36" s="635"/>
      <c r="BY36" s="635"/>
      <c r="BZ36" s="635"/>
      <c r="CA36" s="635"/>
      <c r="CB36" s="722"/>
      <c r="CD36" s="660" t="s">
        <v>328</v>
      </c>
      <c r="CE36" s="661"/>
      <c r="CF36" s="661"/>
      <c r="CG36" s="661"/>
      <c r="CH36" s="661"/>
      <c r="CI36" s="661"/>
      <c r="CJ36" s="661"/>
      <c r="CK36" s="661"/>
      <c r="CL36" s="661"/>
      <c r="CM36" s="661"/>
      <c r="CN36" s="661"/>
      <c r="CO36" s="661"/>
      <c r="CP36" s="661"/>
      <c r="CQ36" s="662"/>
      <c r="CR36" s="645">
        <v>19868822</v>
      </c>
      <c r="CS36" s="646"/>
      <c r="CT36" s="646"/>
      <c r="CU36" s="646"/>
      <c r="CV36" s="646"/>
      <c r="CW36" s="646"/>
      <c r="CX36" s="646"/>
      <c r="CY36" s="647"/>
      <c r="CZ36" s="650">
        <v>5.7</v>
      </c>
      <c r="DA36" s="679"/>
      <c r="DB36" s="679"/>
      <c r="DC36" s="683"/>
      <c r="DD36" s="654">
        <v>16602004</v>
      </c>
      <c r="DE36" s="646"/>
      <c r="DF36" s="646"/>
      <c r="DG36" s="646"/>
      <c r="DH36" s="646"/>
      <c r="DI36" s="646"/>
      <c r="DJ36" s="646"/>
      <c r="DK36" s="647"/>
      <c r="DL36" s="654">
        <v>12260431</v>
      </c>
      <c r="DM36" s="646"/>
      <c r="DN36" s="646"/>
      <c r="DO36" s="646"/>
      <c r="DP36" s="646"/>
      <c r="DQ36" s="646"/>
      <c r="DR36" s="646"/>
      <c r="DS36" s="646"/>
      <c r="DT36" s="646"/>
      <c r="DU36" s="646"/>
      <c r="DV36" s="647"/>
      <c r="DW36" s="650">
        <v>5.8</v>
      </c>
      <c r="DX36" s="679"/>
      <c r="DY36" s="679"/>
      <c r="DZ36" s="679"/>
      <c r="EA36" s="679"/>
      <c r="EB36" s="679"/>
      <c r="EC36" s="680"/>
    </row>
    <row r="37" spans="2:133" ht="11.25" customHeight="1">
      <c r="B37" s="642" t="s">
        <v>329</v>
      </c>
      <c r="C37" s="643"/>
      <c r="D37" s="643"/>
      <c r="E37" s="643"/>
      <c r="F37" s="643"/>
      <c r="G37" s="643"/>
      <c r="H37" s="643"/>
      <c r="I37" s="643"/>
      <c r="J37" s="643"/>
      <c r="K37" s="643"/>
      <c r="L37" s="643"/>
      <c r="M37" s="643"/>
      <c r="N37" s="643"/>
      <c r="O37" s="643"/>
      <c r="P37" s="643"/>
      <c r="Q37" s="644"/>
      <c r="R37" s="645">
        <v>10223274</v>
      </c>
      <c r="S37" s="646"/>
      <c r="T37" s="646"/>
      <c r="U37" s="646"/>
      <c r="V37" s="646"/>
      <c r="W37" s="646"/>
      <c r="X37" s="646"/>
      <c r="Y37" s="647"/>
      <c r="Z37" s="648">
        <v>2.8</v>
      </c>
      <c r="AA37" s="648"/>
      <c r="AB37" s="648"/>
      <c r="AC37" s="648"/>
      <c r="AD37" s="649" t="s">
        <v>128</v>
      </c>
      <c r="AE37" s="649"/>
      <c r="AF37" s="649"/>
      <c r="AG37" s="649"/>
      <c r="AH37" s="649"/>
      <c r="AI37" s="649"/>
      <c r="AJ37" s="649"/>
      <c r="AK37" s="649"/>
      <c r="AL37" s="650" t="s">
        <v>128</v>
      </c>
      <c r="AM37" s="651"/>
      <c r="AN37" s="651"/>
      <c r="AO37" s="652"/>
      <c r="AQ37" s="723" t="s">
        <v>330</v>
      </c>
      <c r="AR37" s="724"/>
      <c r="AS37" s="724"/>
      <c r="AT37" s="724"/>
      <c r="AU37" s="724"/>
      <c r="AV37" s="724"/>
      <c r="AW37" s="724"/>
      <c r="AX37" s="724"/>
      <c r="AY37" s="725"/>
      <c r="AZ37" s="645">
        <v>6174019</v>
      </c>
      <c r="BA37" s="646"/>
      <c r="BB37" s="646"/>
      <c r="BC37" s="646"/>
      <c r="BD37" s="681"/>
      <c r="BE37" s="681"/>
      <c r="BF37" s="712"/>
      <c r="BG37" s="660" t="s">
        <v>331</v>
      </c>
      <c r="BH37" s="661"/>
      <c r="BI37" s="661"/>
      <c r="BJ37" s="661"/>
      <c r="BK37" s="661"/>
      <c r="BL37" s="661"/>
      <c r="BM37" s="661"/>
      <c r="BN37" s="661"/>
      <c r="BO37" s="661"/>
      <c r="BP37" s="661"/>
      <c r="BQ37" s="661"/>
      <c r="BR37" s="661"/>
      <c r="BS37" s="661"/>
      <c r="BT37" s="661"/>
      <c r="BU37" s="662"/>
      <c r="BV37" s="645">
        <v>1655504</v>
      </c>
      <c r="BW37" s="646"/>
      <c r="BX37" s="646"/>
      <c r="BY37" s="646"/>
      <c r="BZ37" s="646"/>
      <c r="CA37" s="646"/>
      <c r="CB37" s="655"/>
      <c r="CD37" s="660" t="s">
        <v>332</v>
      </c>
      <c r="CE37" s="661"/>
      <c r="CF37" s="661"/>
      <c r="CG37" s="661"/>
      <c r="CH37" s="661"/>
      <c r="CI37" s="661"/>
      <c r="CJ37" s="661"/>
      <c r="CK37" s="661"/>
      <c r="CL37" s="661"/>
      <c r="CM37" s="661"/>
      <c r="CN37" s="661"/>
      <c r="CO37" s="661"/>
      <c r="CP37" s="661"/>
      <c r="CQ37" s="662"/>
      <c r="CR37" s="645">
        <v>299625</v>
      </c>
      <c r="CS37" s="681"/>
      <c r="CT37" s="681"/>
      <c r="CU37" s="681"/>
      <c r="CV37" s="681"/>
      <c r="CW37" s="681"/>
      <c r="CX37" s="681"/>
      <c r="CY37" s="682"/>
      <c r="CZ37" s="650">
        <v>0.1</v>
      </c>
      <c r="DA37" s="679"/>
      <c r="DB37" s="679"/>
      <c r="DC37" s="683"/>
      <c r="DD37" s="654">
        <v>161061</v>
      </c>
      <c r="DE37" s="681"/>
      <c r="DF37" s="681"/>
      <c r="DG37" s="681"/>
      <c r="DH37" s="681"/>
      <c r="DI37" s="681"/>
      <c r="DJ37" s="681"/>
      <c r="DK37" s="682"/>
      <c r="DL37" s="654">
        <v>161061</v>
      </c>
      <c r="DM37" s="681"/>
      <c r="DN37" s="681"/>
      <c r="DO37" s="681"/>
      <c r="DP37" s="681"/>
      <c r="DQ37" s="681"/>
      <c r="DR37" s="681"/>
      <c r="DS37" s="681"/>
      <c r="DT37" s="681"/>
      <c r="DU37" s="681"/>
      <c r="DV37" s="682"/>
      <c r="DW37" s="650">
        <v>0.1</v>
      </c>
      <c r="DX37" s="679"/>
      <c r="DY37" s="679"/>
      <c r="DZ37" s="679"/>
      <c r="EA37" s="679"/>
      <c r="EB37" s="679"/>
      <c r="EC37" s="680"/>
    </row>
    <row r="38" spans="2:133" ht="11.25" customHeight="1">
      <c r="B38" s="642" t="s">
        <v>333</v>
      </c>
      <c r="C38" s="643"/>
      <c r="D38" s="643"/>
      <c r="E38" s="643"/>
      <c r="F38" s="643"/>
      <c r="G38" s="643"/>
      <c r="H38" s="643"/>
      <c r="I38" s="643"/>
      <c r="J38" s="643"/>
      <c r="K38" s="643"/>
      <c r="L38" s="643"/>
      <c r="M38" s="643"/>
      <c r="N38" s="643"/>
      <c r="O38" s="643"/>
      <c r="P38" s="643"/>
      <c r="Q38" s="644"/>
      <c r="R38" s="645">
        <v>6456403</v>
      </c>
      <c r="S38" s="646"/>
      <c r="T38" s="646"/>
      <c r="U38" s="646"/>
      <c r="V38" s="646"/>
      <c r="W38" s="646"/>
      <c r="X38" s="646"/>
      <c r="Y38" s="647"/>
      <c r="Z38" s="648">
        <v>1.8</v>
      </c>
      <c r="AA38" s="648"/>
      <c r="AB38" s="648"/>
      <c r="AC38" s="648"/>
      <c r="AD38" s="649">
        <v>348637</v>
      </c>
      <c r="AE38" s="649"/>
      <c r="AF38" s="649"/>
      <c r="AG38" s="649"/>
      <c r="AH38" s="649"/>
      <c r="AI38" s="649"/>
      <c r="AJ38" s="649"/>
      <c r="AK38" s="649"/>
      <c r="AL38" s="650">
        <v>0.2</v>
      </c>
      <c r="AM38" s="651"/>
      <c r="AN38" s="651"/>
      <c r="AO38" s="652"/>
      <c r="AQ38" s="723" t="s">
        <v>334</v>
      </c>
      <c r="AR38" s="724"/>
      <c r="AS38" s="724"/>
      <c r="AT38" s="724"/>
      <c r="AU38" s="724"/>
      <c r="AV38" s="724"/>
      <c r="AW38" s="724"/>
      <c r="AX38" s="724"/>
      <c r="AY38" s="725"/>
      <c r="AZ38" s="645">
        <v>2689538</v>
      </c>
      <c r="BA38" s="646"/>
      <c r="BB38" s="646"/>
      <c r="BC38" s="646"/>
      <c r="BD38" s="681"/>
      <c r="BE38" s="681"/>
      <c r="BF38" s="712"/>
      <c r="BG38" s="660" t="s">
        <v>335</v>
      </c>
      <c r="BH38" s="661"/>
      <c r="BI38" s="661"/>
      <c r="BJ38" s="661"/>
      <c r="BK38" s="661"/>
      <c r="BL38" s="661"/>
      <c r="BM38" s="661"/>
      <c r="BN38" s="661"/>
      <c r="BO38" s="661"/>
      <c r="BP38" s="661"/>
      <c r="BQ38" s="661"/>
      <c r="BR38" s="661"/>
      <c r="BS38" s="661"/>
      <c r="BT38" s="661"/>
      <c r="BU38" s="662"/>
      <c r="BV38" s="645">
        <v>100183</v>
      </c>
      <c r="BW38" s="646"/>
      <c r="BX38" s="646"/>
      <c r="BY38" s="646"/>
      <c r="BZ38" s="646"/>
      <c r="CA38" s="646"/>
      <c r="CB38" s="655"/>
      <c r="CD38" s="660" t="s">
        <v>336</v>
      </c>
      <c r="CE38" s="661"/>
      <c r="CF38" s="661"/>
      <c r="CG38" s="661"/>
      <c r="CH38" s="661"/>
      <c r="CI38" s="661"/>
      <c r="CJ38" s="661"/>
      <c r="CK38" s="661"/>
      <c r="CL38" s="661"/>
      <c r="CM38" s="661"/>
      <c r="CN38" s="661"/>
      <c r="CO38" s="661"/>
      <c r="CP38" s="661"/>
      <c r="CQ38" s="662"/>
      <c r="CR38" s="645">
        <v>24347210</v>
      </c>
      <c r="CS38" s="646"/>
      <c r="CT38" s="646"/>
      <c r="CU38" s="646"/>
      <c r="CV38" s="646"/>
      <c r="CW38" s="646"/>
      <c r="CX38" s="646"/>
      <c r="CY38" s="647"/>
      <c r="CZ38" s="650">
        <v>7</v>
      </c>
      <c r="DA38" s="679"/>
      <c r="DB38" s="679"/>
      <c r="DC38" s="683"/>
      <c r="DD38" s="654">
        <v>19929999</v>
      </c>
      <c r="DE38" s="646"/>
      <c r="DF38" s="646"/>
      <c r="DG38" s="646"/>
      <c r="DH38" s="646"/>
      <c r="DI38" s="646"/>
      <c r="DJ38" s="646"/>
      <c r="DK38" s="647"/>
      <c r="DL38" s="654">
        <v>18726016</v>
      </c>
      <c r="DM38" s="646"/>
      <c r="DN38" s="646"/>
      <c r="DO38" s="646"/>
      <c r="DP38" s="646"/>
      <c r="DQ38" s="646"/>
      <c r="DR38" s="646"/>
      <c r="DS38" s="646"/>
      <c r="DT38" s="646"/>
      <c r="DU38" s="646"/>
      <c r="DV38" s="647"/>
      <c r="DW38" s="650">
        <v>8.8000000000000007</v>
      </c>
      <c r="DX38" s="679"/>
      <c r="DY38" s="679"/>
      <c r="DZ38" s="679"/>
      <c r="EA38" s="679"/>
      <c r="EB38" s="679"/>
      <c r="EC38" s="680"/>
    </row>
    <row r="39" spans="2:133" ht="11.25" customHeight="1">
      <c r="B39" s="642" t="s">
        <v>337</v>
      </c>
      <c r="C39" s="643"/>
      <c r="D39" s="643"/>
      <c r="E39" s="643"/>
      <c r="F39" s="643"/>
      <c r="G39" s="643"/>
      <c r="H39" s="643"/>
      <c r="I39" s="643"/>
      <c r="J39" s="643"/>
      <c r="K39" s="643"/>
      <c r="L39" s="643"/>
      <c r="M39" s="643"/>
      <c r="N39" s="643"/>
      <c r="O39" s="643"/>
      <c r="P39" s="643"/>
      <c r="Q39" s="644"/>
      <c r="R39" s="645">
        <v>34406100</v>
      </c>
      <c r="S39" s="646"/>
      <c r="T39" s="646"/>
      <c r="U39" s="646"/>
      <c r="V39" s="646"/>
      <c r="W39" s="646"/>
      <c r="X39" s="646"/>
      <c r="Y39" s="647"/>
      <c r="Z39" s="648">
        <v>9.6</v>
      </c>
      <c r="AA39" s="648"/>
      <c r="AB39" s="648"/>
      <c r="AC39" s="648"/>
      <c r="AD39" s="649" t="s">
        <v>128</v>
      </c>
      <c r="AE39" s="649"/>
      <c r="AF39" s="649"/>
      <c r="AG39" s="649"/>
      <c r="AH39" s="649"/>
      <c r="AI39" s="649"/>
      <c r="AJ39" s="649"/>
      <c r="AK39" s="649"/>
      <c r="AL39" s="650" t="s">
        <v>237</v>
      </c>
      <c r="AM39" s="651"/>
      <c r="AN39" s="651"/>
      <c r="AO39" s="652"/>
      <c r="AQ39" s="723" t="s">
        <v>338</v>
      </c>
      <c r="AR39" s="724"/>
      <c r="AS39" s="724"/>
      <c r="AT39" s="724"/>
      <c r="AU39" s="724"/>
      <c r="AV39" s="724"/>
      <c r="AW39" s="724"/>
      <c r="AX39" s="724"/>
      <c r="AY39" s="725"/>
      <c r="AZ39" s="645">
        <v>515178</v>
      </c>
      <c r="BA39" s="646"/>
      <c r="BB39" s="646"/>
      <c r="BC39" s="646"/>
      <c r="BD39" s="681"/>
      <c r="BE39" s="681"/>
      <c r="BF39" s="712"/>
      <c r="BG39" s="660" t="s">
        <v>339</v>
      </c>
      <c r="BH39" s="661"/>
      <c r="BI39" s="661"/>
      <c r="BJ39" s="661"/>
      <c r="BK39" s="661"/>
      <c r="BL39" s="661"/>
      <c r="BM39" s="661"/>
      <c r="BN39" s="661"/>
      <c r="BO39" s="661"/>
      <c r="BP39" s="661"/>
      <c r="BQ39" s="661"/>
      <c r="BR39" s="661"/>
      <c r="BS39" s="661"/>
      <c r="BT39" s="661"/>
      <c r="BU39" s="662"/>
      <c r="BV39" s="645">
        <v>157648</v>
      </c>
      <c r="BW39" s="646"/>
      <c r="BX39" s="646"/>
      <c r="BY39" s="646"/>
      <c r="BZ39" s="646"/>
      <c r="CA39" s="646"/>
      <c r="CB39" s="655"/>
      <c r="CD39" s="660" t="s">
        <v>340</v>
      </c>
      <c r="CE39" s="661"/>
      <c r="CF39" s="661"/>
      <c r="CG39" s="661"/>
      <c r="CH39" s="661"/>
      <c r="CI39" s="661"/>
      <c r="CJ39" s="661"/>
      <c r="CK39" s="661"/>
      <c r="CL39" s="661"/>
      <c r="CM39" s="661"/>
      <c r="CN39" s="661"/>
      <c r="CO39" s="661"/>
      <c r="CP39" s="661"/>
      <c r="CQ39" s="662"/>
      <c r="CR39" s="645">
        <v>10581106</v>
      </c>
      <c r="CS39" s="681"/>
      <c r="CT39" s="681"/>
      <c r="CU39" s="681"/>
      <c r="CV39" s="681"/>
      <c r="CW39" s="681"/>
      <c r="CX39" s="681"/>
      <c r="CY39" s="682"/>
      <c r="CZ39" s="650">
        <v>3</v>
      </c>
      <c r="DA39" s="679"/>
      <c r="DB39" s="679"/>
      <c r="DC39" s="683"/>
      <c r="DD39" s="654">
        <v>10359136</v>
      </c>
      <c r="DE39" s="681"/>
      <c r="DF39" s="681"/>
      <c r="DG39" s="681"/>
      <c r="DH39" s="681"/>
      <c r="DI39" s="681"/>
      <c r="DJ39" s="681"/>
      <c r="DK39" s="682"/>
      <c r="DL39" s="654" t="s">
        <v>128</v>
      </c>
      <c r="DM39" s="681"/>
      <c r="DN39" s="681"/>
      <c r="DO39" s="681"/>
      <c r="DP39" s="681"/>
      <c r="DQ39" s="681"/>
      <c r="DR39" s="681"/>
      <c r="DS39" s="681"/>
      <c r="DT39" s="681"/>
      <c r="DU39" s="681"/>
      <c r="DV39" s="682"/>
      <c r="DW39" s="650" t="s">
        <v>128</v>
      </c>
      <c r="DX39" s="679"/>
      <c r="DY39" s="679"/>
      <c r="DZ39" s="679"/>
      <c r="EA39" s="679"/>
      <c r="EB39" s="679"/>
      <c r="EC39" s="680"/>
    </row>
    <row r="40" spans="2:133" ht="11.25" customHeight="1">
      <c r="B40" s="642" t="s">
        <v>341</v>
      </c>
      <c r="C40" s="643"/>
      <c r="D40" s="643"/>
      <c r="E40" s="643"/>
      <c r="F40" s="643"/>
      <c r="G40" s="643"/>
      <c r="H40" s="643"/>
      <c r="I40" s="643"/>
      <c r="J40" s="643"/>
      <c r="K40" s="643"/>
      <c r="L40" s="643"/>
      <c r="M40" s="643"/>
      <c r="N40" s="643"/>
      <c r="O40" s="643"/>
      <c r="P40" s="643"/>
      <c r="Q40" s="644"/>
      <c r="R40" s="645" t="s">
        <v>237</v>
      </c>
      <c r="S40" s="646"/>
      <c r="T40" s="646"/>
      <c r="U40" s="646"/>
      <c r="V40" s="646"/>
      <c r="W40" s="646"/>
      <c r="X40" s="646"/>
      <c r="Y40" s="647"/>
      <c r="Z40" s="648" t="s">
        <v>128</v>
      </c>
      <c r="AA40" s="648"/>
      <c r="AB40" s="648"/>
      <c r="AC40" s="648"/>
      <c r="AD40" s="649" t="s">
        <v>128</v>
      </c>
      <c r="AE40" s="649"/>
      <c r="AF40" s="649"/>
      <c r="AG40" s="649"/>
      <c r="AH40" s="649"/>
      <c r="AI40" s="649"/>
      <c r="AJ40" s="649"/>
      <c r="AK40" s="649"/>
      <c r="AL40" s="650" t="s">
        <v>128</v>
      </c>
      <c r="AM40" s="651"/>
      <c r="AN40" s="651"/>
      <c r="AO40" s="652"/>
      <c r="AQ40" s="723" t="s">
        <v>342</v>
      </c>
      <c r="AR40" s="724"/>
      <c r="AS40" s="724"/>
      <c r="AT40" s="724"/>
      <c r="AU40" s="724"/>
      <c r="AV40" s="724"/>
      <c r="AW40" s="724"/>
      <c r="AX40" s="724"/>
      <c r="AY40" s="725"/>
      <c r="AZ40" s="645">
        <v>156707</v>
      </c>
      <c r="BA40" s="646"/>
      <c r="BB40" s="646"/>
      <c r="BC40" s="646"/>
      <c r="BD40" s="681"/>
      <c r="BE40" s="681"/>
      <c r="BF40" s="712"/>
      <c r="BG40" s="726" t="s">
        <v>343</v>
      </c>
      <c r="BH40" s="727"/>
      <c r="BI40" s="727"/>
      <c r="BJ40" s="727"/>
      <c r="BK40" s="727"/>
      <c r="BL40" s="236"/>
      <c r="BM40" s="661" t="s">
        <v>344</v>
      </c>
      <c r="BN40" s="661"/>
      <c r="BO40" s="661"/>
      <c r="BP40" s="661"/>
      <c r="BQ40" s="661"/>
      <c r="BR40" s="661"/>
      <c r="BS40" s="661"/>
      <c r="BT40" s="661"/>
      <c r="BU40" s="662"/>
      <c r="BV40" s="645">
        <v>114</v>
      </c>
      <c r="BW40" s="646"/>
      <c r="BX40" s="646"/>
      <c r="BY40" s="646"/>
      <c r="BZ40" s="646"/>
      <c r="CA40" s="646"/>
      <c r="CB40" s="655"/>
      <c r="CD40" s="660" t="s">
        <v>345</v>
      </c>
      <c r="CE40" s="661"/>
      <c r="CF40" s="661"/>
      <c r="CG40" s="661"/>
      <c r="CH40" s="661"/>
      <c r="CI40" s="661"/>
      <c r="CJ40" s="661"/>
      <c r="CK40" s="661"/>
      <c r="CL40" s="661"/>
      <c r="CM40" s="661"/>
      <c r="CN40" s="661"/>
      <c r="CO40" s="661"/>
      <c r="CP40" s="661"/>
      <c r="CQ40" s="662"/>
      <c r="CR40" s="645">
        <v>1282934</v>
      </c>
      <c r="CS40" s="646"/>
      <c r="CT40" s="646"/>
      <c r="CU40" s="646"/>
      <c r="CV40" s="646"/>
      <c r="CW40" s="646"/>
      <c r="CX40" s="646"/>
      <c r="CY40" s="647"/>
      <c r="CZ40" s="650">
        <v>0.4</v>
      </c>
      <c r="DA40" s="679"/>
      <c r="DB40" s="679"/>
      <c r="DC40" s="683"/>
      <c r="DD40" s="654">
        <v>1100022</v>
      </c>
      <c r="DE40" s="646"/>
      <c r="DF40" s="646"/>
      <c r="DG40" s="646"/>
      <c r="DH40" s="646"/>
      <c r="DI40" s="646"/>
      <c r="DJ40" s="646"/>
      <c r="DK40" s="647"/>
      <c r="DL40" s="654">
        <v>1085602</v>
      </c>
      <c r="DM40" s="646"/>
      <c r="DN40" s="646"/>
      <c r="DO40" s="646"/>
      <c r="DP40" s="646"/>
      <c r="DQ40" s="646"/>
      <c r="DR40" s="646"/>
      <c r="DS40" s="646"/>
      <c r="DT40" s="646"/>
      <c r="DU40" s="646"/>
      <c r="DV40" s="647"/>
      <c r="DW40" s="650">
        <v>0.5</v>
      </c>
      <c r="DX40" s="679"/>
      <c r="DY40" s="679"/>
      <c r="DZ40" s="679"/>
      <c r="EA40" s="679"/>
      <c r="EB40" s="679"/>
      <c r="EC40" s="680"/>
    </row>
    <row r="41" spans="2:133" ht="11.25" customHeight="1">
      <c r="B41" s="642" t="s">
        <v>346</v>
      </c>
      <c r="C41" s="643"/>
      <c r="D41" s="643"/>
      <c r="E41" s="643"/>
      <c r="F41" s="643"/>
      <c r="G41" s="643"/>
      <c r="H41" s="643"/>
      <c r="I41" s="643"/>
      <c r="J41" s="643"/>
      <c r="K41" s="643"/>
      <c r="L41" s="643"/>
      <c r="M41" s="643"/>
      <c r="N41" s="643"/>
      <c r="O41" s="643"/>
      <c r="P41" s="643"/>
      <c r="Q41" s="644"/>
      <c r="R41" s="645">
        <v>18200000</v>
      </c>
      <c r="S41" s="646"/>
      <c r="T41" s="646"/>
      <c r="U41" s="646"/>
      <c r="V41" s="646"/>
      <c r="W41" s="646"/>
      <c r="X41" s="646"/>
      <c r="Y41" s="647"/>
      <c r="Z41" s="648">
        <v>5.0999999999999996</v>
      </c>
      <c r="AA41" s="648"/>
      <c r="AB41" s="648"/>
      <c r="AC41" s="648"/>
      <c r="AD41" s="649" t="s">
        <v>237</v>
      </c>
      <c r="AE41" s="649"/>
      <c r="AF41" s="649"/>
      <c r="AG41" s="649"/>
      <c r="AH41" s="649"/>
      <c r="AI41" s="649"/>
      <c r="AJ41" s="649"/>
      <c r="AK41" s="649"/>
      <c r="AL41" s="650" t="s">
        <v>237</v>
      </c>
      <c r="AM41" s="651"/>
      <c r="AN41" s="651"/>
      <c r="AO41" s="652"/>
      <c r="AQ41" s="723" t="s">
        <v>347</v>
      </c>
      <c r="AR41" s="724"/>
      <c r="AS41" s="724"/>
      <c r="AT41" s="724"/>
      <c r="AU41" s="724"/>
      <c r="AV41" s="724"/>
      <c r="AW41" s="724"/>
      <c r="AX41" s="724"/>
      <c r="AY41" s="725"/>
      <c r="AZ41" s="645">
        <v>5330815</v>
      </c>
      <c r="BA41" s="646"/>
      <c r="BB41" s="646"/>
      <c r="BC41" s="646"/>
      <c r="BD41" s="681"/>
      <c r="BE41" s="681"/>
      <c r="BF41" s="712"/>
      <c r="BG41" s="726"/>
      <c r="BH41" s="727"/>
      <c r="BI41" s="727"/>
      <c r="BJ41" s="727"/>
      <c r="BK41" s="727"/>
      <c r="BL41" s="236"/>
      <c r="BM41" s="661" t="s">
        <v>348</v>
      </c>
      <c r="BN41" s="661"/>
      <c r="BO41" s="661"/>
      <c r="BP41" s="661"/>
      <c r="BQ41" s="661"/>
      <c r="BR41" s="661"/>
      <c r="BS41" s="661"/>
      <c r="BT41" s="661"/>
      <c r="BU41" s="662"/>
      <c r="BV41" s="645" t="s">
        <v>128</v>
      </c>
      <c r="BW41" s="646"/>
      <c r="BX41" s="646"/>
      <c r="BY41" s="646"/>
      <c r="BZ41" s="646"/>
      <c r="CA41" s="646"/>
      <c r="CB41" s="655"/>
      <c r="CD41" s="660" t="s">
        <v>349</v>
      </c>
      <c r="CE41" s="661"/>
      <c r="CF41" s="661"/>
      <c r="CG41" s="661"/>
      <c r="CH41" s="661"/>
      <c r="CI41" s="661"/>
      <c r="CJ41" s="661"/>
      <c r="CK41" s="661"/>
      <c r="CL41" s="661"/>
      <c r="CM41" s="661"/>
      <c r="CN41" s="661"/>
      <c r="CO41" s="661"/>
      <c r="CP41" s="661"/>
      <c r="CQ41" s="662"/>
      <c r="CR41" s="645" t="s">
        <v>237</v>
      </c>
      <c r="CS41" s="681"/>
      <c r="CT41" s="681"/>
      <c r="CU41" s="681"/>
      <c r="CV41" s="681"/>
      <c r="CW41" s="681"/>
      <c r="CX41" s="681"/>
      <c r="CY41" s="682"/>
      <c r="CZ41" s="650" t="s">
        <v>128</v>
      </c>
      <c r="DA41" s="679"/>
      <c r="DB41" s="679"/>
      <c r="DC41" s="683"/>
      <c r="DD41" s="654" t="s">
        <v>252</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c r="B42" s="686" t="s">
        <v>350</v>
      </c>
      <c r="C42" s="687"/>
      <c r="D42" s="687"/>
      <c r="E42" s="687"/>
      <c r="F42" s="687"/>
      <c r="G42" s="687"/>
      <c r="H42" s="687"/>
      <c r="I42" s="687"/>
      <c r="J42" s="687"/>
      <c r="K42" s="687"/>
      <c r="L42" s="687"/>
      <c r="M42" s="687"/>
      <c r="N42" s="687"/>
      <c r="O42" s="687"/>
      <c r="P42" s="687"/>
      <c r="Q42" s="688"/>
      <c r="R42" s="730">
        <v>359322126</v>
      </c>
      <c r="S42" s="731"/>
      <c r="T42" s="731"/>
      <c r="U42" s="731"/>
      <c r="V42" s="731"/>
      <c r="W42" s="731"/>
      <c r="X42" s="731"/>
      <c r="Y42" s="739"/>
      <c r="Z42" s="740">
        <v>100</v>
      </c>
      <c r="AA42" s="740"/>
      <c r="AB42" s="740"/>
      <c r="AC42" s="740"/>
      <c r="AD42" s="741">
        <v>195014621</v>
      </c>
      <c r="AE42" s="741"/>
      <c r="AF42" s="741"/>
      <c r="AG42" s="741"/>
      <c r="AH42" s="741"/>
      <c r="AI42" s="741"/>
      <c r="AJ42" s="741"/>
      <c r="AK42" s="741"/>
      <c r="AL42" s="742">
        <v>100</v>
      </c>
      <c r="AM42" s="717"/>
      <c r="AN42" s="717"/>
      <c r="AO42" s="743"/>
      <c r="AQ42" s="744" t="s">
        <v>351</v>
      </c>
      <c r="AR42" s="745"/>
      <c r="AS42" s="745"/>
      <c r="AT42" s="745"/>
      <c r="AU42" s="745"/>
      <c r="AV42" s="745"/>
      <c r="AW42" s="745"/>
      <c r="AX42" s="745"/>
      <c r="AY42" s="746"/>
      <c r="AZ42" s="730">
        <v>18692257</v>
      </c>
      <c r="BA42" s="731"/>
      <c r="BB42" s="731"/>
      <c r="BC42" s="731"/>
      <c r="BD42" s="716"/>
      <c r="BE42" s="716"/>
      <c r="BF42" s="718"/>
      <c r="BG42" s="728"/>
      <c r="BH42" s="729"/>
      <c r="BI42" s="729"/>
      <c r="BJ42" s="729"/>
      <c r="BK42" s="729"/>
      <c r="BL42" s="237"/>
      <c r="BM42" s="671" t="s">
        <v>352</v>
      </c>
      <c r="BN42" s="671"/>
      <c r="BO42" s="671"/>
      <c r="BP42" s="671"/>
      <c r="BQ42" s="671"/>
      <c r="BR42" s="671"/>
      <c r="BS42" s="671"/>
      <c r="BT42" s="671"/>
      <c r="BU42" s="672"/>
      <c r="BV42" s="730">
        <v>327</v>
      </c>
      <c r="BW42" s="731"/>
      <c r="BX42" s="731"/>
      <c r="BY42" s="731"/>
      <c r="BZ42" s="731"/>
      <c r="CA42" s="731"/>
      <c r="CB42" s="738"/>
      <c r="CD42" s="642" t="s">
        <v>353</v>
      </c>
      <c r="CE42" s="643"/>
      <c r="CF42" s="643"/>
      <c r="CG42" s="643"/>
      <c r="CH42" s="643"/>
      <c r="CI42" s="643"/>
      <c r="CJ42" s="643"/>
      <c r="CK42" s="643"/>
      <c r="CL42" s="643"/>
      <c r="CM42" s="643"/>
      <c r="CN42" s="643"/>
      <c r="CO42" s="643"/>
      <c r="CP42" s="643"/>
      <c r="CQ42" s="644"/>
      <c r="CR42" s="645">
        <v>58427544</v>
      </c>
      <c r="CS42" s="646"/>
      <c r="CT42" s="646"/>
      <c r="CU42" s="646"/>
      <c r="CV42" s="646"/>
      <c r="CW42" s="646"/>
      <c r="CX42" s="646"/>
      <c r="CY42" s="647"/>
      <c r="CZ42" s="650">
        <v>16.7</v>
      </c>
      <c r="DA42" s="651"/>
      <c r="DB42" s="651"/>
      <c r="DC42" s="663"/>
      <c r="DD42" s="654">
        <v>18481603</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c r="BV43" s="238"/>
      <c r="BW43" s="238"/>
      <c r="BX43" s="238"/>
      <c r="BY43" s="238"/>
      <c r="BZ43" s="238"/>
      <c r="CA43" s="238"/>
      <c r="CB43" s="238"/>
      <c r="CD43" s="642" t="s">
        <v>354</v>
      </c>
      <c r="CE43" s="643"/>
      <c r="CF43" s="643"/>
      <c r="CG43" s="643"/>
      <c r="CH43" s="643"/>
      <c r="CI43" s="643"/>
      <c r="CJ43" s="643"/>
      <c r="CK43" s="643"/>
      <c r="CL43" s="643"/>
      <c r="CM43" s="643"/>
      <c r="CN43" s="643"/>
      <c r="CO43" s="643"/>
      <c r="CP43" s="643"/>
      <c r="CQ43" s="644"/>
      <c r="CR43" s="645">
        <v>1121288</v>
      </c>
      <c r="CS43" s="681"/>
      <c r="CT43" s="681"/>
      <c r="CU43" s="681"/>
      <c r="CV43" s="681"/>
      <c r="CW43" s="681"/>
      <c r="CX43" s="681"/>
      <c r="CY43" s="682"/>
      <c r="CZ43" s="650">
        <v>0.3</v>
      </c>
      <c r="DA43" s="679"/>
      <c r="DB43" s="679"/>
      <c r="DC43" s="683"/>
      <c r="DD43" s="654">
        <v>1121288</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c r="CD44" s="757" t="s">
        <v>303</v>
      </c>
      <c r="CE44" s="758"/>
      <c r="CF44" s="642" t="s">
        <v>355</v>
      </c>
      <c r="CG44" s="643"/>
      <c r="CH44" s="643"/>
      <c r="CI44" s="643"/>
      <c r="CJ44" s="643"/>
      <c r="CK44" s="643"/>
      <c r="CL44" s="643"/>
      <c r="CM44" s="643"/>
      <c r="CN44" s="643"/>
      <c r="CO44" s="643"/>
      <c r="CP44" s="643"/>
      <c r="CQ44" s="644"/>
      <c r="CR44" s="645">
        <v>56699489</v>
      </c>
      <c r="CS44" s="646"/>
      <c r="CT44" s="646"/>
      <c r="CU44" s="646"/>
      <c r="CV44" s="646"/>
      <c r="CW44" s="646"/>
      <c r="CX44" s="646"/>
      <c r="CY44" s="647"/>
      <c r="CZ44" s="650">
        <v>16.2</v>
      </c>
      <c r="DA44" s="651"/>
      <c r="DB44" s="651"/>
      <c r="DC44" s="663"/>
      <c r="DD44" s="654">
        <v>17509813</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c r="CD45" s="759"/>
      <c r="CE45" s="760"/>
      <c r="CF45" s="642" t="s">
        <v>356</v>
      </c>
      <c r="CG45" s="643"/>
      <c r="CH45" s="643"/>
      <c r="CI45" s="643"/>
      <c r="CJ45" s="643"/>
      <c r="CK45" s="643"/>
      <c r="CL45" s="643"/>
      <c r="CM45" s="643"/>
      <c r="CN45" s="643"/>
      <c r="CO45" s="643"/>
      <c r="CP45" s="643"/>
      <c r="CQ45" s="644"/>
      <c r="CR45" s="645">
        <v>24713075</v>
      </c>
      <c r="CS45" s="681"/>
      <c r="CT45" s="681"/>
      <c r="CU45" s="681"/>
      <c r="CV45" s="681"/>
      <c r="CW45" s="681"/>
      <c r="CX45" s="681"/>
      <c r="CY45" s="682"/>
      <c r="CZ45" s="650">
        <v>7.1</v>
      </c>
      <c r="DA45" s="679"/>
      <c r="DB45" s="679"/>
      <c r="DC45" s="683"/>
      <c r="DD45" s="654">
        <v>2654441</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358</v>
      </c>
      <c r="CG46" s="643"/>
      <c r="CH46" s="643"/>
      <c r="CI46" s="643"/>
      <c r="CJ46" s="643"/>
      <c r="CK46" s="643"/>
      <c r="CL46" s="643"/>
      <c r="CM46" s="643"/>
      <c r="CN46" s="643"/>
      <c r="CO46" s="643"/>
      <c r="CP46" s="643"/>
      <c r="CQ46" s="644"/>
      <c r="CR46" s="645">
        <v>29346368</v>
      </c>
      <c r="CS46" s="646"/>
      <c r="CT46" s="646"/>
      <c r="CU46" s="646"/>
      <c r="CV46" s="646"/>
      <c r="CW46" s="646"/>
      <c r="CX46" s="646"/>
      <c r="CY46" s="647"/>
      <c r="CZ46" s="650">
        <v>8.4</v>
      </c>
      <c r="DA46" s="651"/>
      <c r="DB46" s="651"/>
      <c r="DC46" s="663"/>
      <c r="DD46" s="654">
        <v>14584769</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360</v>
      </c>
      <c r="CG47" s="643"/>
      <c r="CH47" s="643"/>
      <c r="CI47" s="643"/>
      <c r="CJ47" s="643"/>
      <c r="CK47" s="643"/>
      <c r="CL47" s="643"/>
      <c r="CM47" s="643"/>
      <c r="CN47" s="643"/>
      <c r="CO47" s="643"/>
      <c r="CP47" s="643"/>
      <c r="CQ47" s="644"/>
      <c r="CR47" s="645">
        <v>1728055</v>
      </c>
      <c r="CS47" s="681"/>
      <c r="CT47" s="681"/>
      <c r="CU47" s="681"/>
      <c r="CV47" s="681"/>
      <c r="CW47" s="681"/>
      <c r="CX47" s="681"/>
      <c r="CY47" s="682"/>
      <c r="CZ47" s="650">
        <v>0.5</v>
      </c>
      <c r="DA47" s="679"/>
      <c r="DB47" s="679"/>
      <c r="DC47" s="683"/>
      <c r="DD47" s="654">
        <v>971790</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c r="B48" s="241" t="s">
        <v>361</v>
      </c>
      <c r="CD48" s="761"/>
      <c r="CE48" s="762"/>
      <c r="CF48" s="642" t="s">
        <v>362</v>
      </c>
      <c r="CG48" s="643"/>
      <c r="CH48" s="643"/>
      <c r="CI48" s="643"/>
      <c r="CJ48" s="643"/>
      <c r="CK48" s="643"/>
      <c r="CL48" s="643"/>
      <c r="CM48" s="643"/>
      <c r="CN48" s="643"/>
      <c r="CO48" s="643"/>
      <c r="CP48" s="643"/>
      <c r="CQ48" s="644"/>
      <c r="CR48" s="645" t="s">
        <v>237</v>
      </c>
      <c r="CS48" s="646"/>
      <c r="CT48" s="646"/>
      <c r="CU48" s="646"/>
      <c r="CV48" s="646"/>
      <c r="CW48" s="646"/>
      <c r="CX48" s="646"/>
      <c r="CY48" s="647"/>
      <c r="CZ48" s="650" t="s">
        <v>237</v>
      </c>
      <c r="DA48" s="651"/>
      <c r="DB48" s="651"/>
      <c r="DC48" s="663"/>
      <c r="DD48" s="654" t="s">
        <v>128</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c r="CD49" s="686" t="s">
        <v>363</v>
      </c>
      <c r="CE49" s="687"/>
      <c r="CF49" s="687"/>
      <c r="CG49" s="687"/>
      <c r="CH49" s="687"/>
      <c r="CI49" s="687"/>
      <c r="CJ49" s="687"/>
      <c r="CK49" s="687"/>
      <c r="CL49" s="687"/>
      <c r="CM49" s="687"/>
      <c r="CN49" s="687"/>
      <c r="CO49" s="687"/>
      <c r="CP49" s="687"/>
      <c r="CQ49" s="688"/>
      <c r="CR49" s="730">
        <v>349574500</v>
      </c>
      <c r="CS49" s="716"/>
      <c r="CT49" s="716"/>
      <c r="CU49" s="716"/>
      <c r="CV49" s="716"/>
      <c r="CW49" s="716"/>
      <c r="CX49" s="716"/>
      <c r="CY49" s="747"/>
      <c r="CZ49" s="742">
        <v>100</v>
      </c>
      <c r="DA49" s="748"/>
      <c r="DB49" s="748"/>
      <c r="DC49" s="749"/>
      <c r="DD49" s="750">
        <v>237477923</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QUK2jBVAP3HOlzn8eCDFYqTtbR5e7OMSGVwwAHIIro4EUd0Rk2Lkyg9PNenWLUAlTv30j7q6d7Cfhn+j1tC0Ww==" saltValue="ie/i3+Q3w9LLbKVjSEE14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election activeCell="V17" sqref="V17:Z17"/>
    </sheetView>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365</v>
      </c>
      <c r="DK2" s="793"/>
      <c r="DL2" s="793"/>
      <c r="DM2" s="793"/>
      <c r="DN2" s="793"/>
      <c r="DO2" s="794"/>
      <c r="DP2" s="250"/>
      <c r="DQ2" s="792" t="s">
        <v>366</v>
      </c>
      <c r="DR2" s="793"/>
      <c r="DS2" s="793"/>
      <c r="DT2" s="793"/>
      <c r="DU2" s="793"/>
      <c r="DV2" s="793"/>
      <c r="DW2" s="793"/>
      <c r="DX2" s="793"/>
      <c r="DY2" s="793"/>
      <c r="DZ2" s="794"/>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795" t="s">
        <v>367</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786" t="s">
        <v>369</v>
      </c>
      <c r="B5" s="787"/>
      <c r="C5" s="787"/>
      <c r="D5" s="787"/>
      <c r="E5" s="787"/>
      <c r="F5" s="787"/>
      <c r="G5" s="787"/>
      <c r="H5" s="787"/>
      <c r="I5" s="787"/>
      <c r="J5" s="787"/>
      <c r="K5" s="787"/>
      <c r="L5" s="787"/>
      <c r="M5" s="787"/>
      <c r="N5" s="787"/>
      <c r="O5" s="787"/>
      <c r="P5" s="788"/>
      <c r="Q5" s="763" t="s">
        <v>370</v>
      </c>
      <c r="R5" s="764"/>
      <c r="S5" s="764"/>
      <c r="T5" s="764"/>
      <c r="U5" s="765"/>
      <c r="V5" s="763" t="s">
        <v>371</v>
      </c>
      <c r="W5" s="764"/>
      <c r="X5" s="764"/>
      <c r="Y5" s="764"/>
      <c r="Z5" s="765"/>
      <c r="AA5" s="763" t="s">
        <v>372</v>
      </c>
      <c r="AB5" s="764"/>
      <c r="AC5" s="764"/>
      <c r="AD5" s="764"/>
      <c r="AE5" s="764"/>
      <c r="AF5" s="796" t="s">
        <v>373</v>
      </c>
      <c r="AG5" s="764"/>
      <c r="AH5" s="764"/>
      <c r="AI5" s="764"/>
      <c r="AJ5" s="775"/>
      <c r="AK5" s="764" t="s">
        <v>374</v>
      </c>
      <c r="AL5" s="764"/>
      <c r="AM5" s="764"/>
      <c r="AN5" s="764"/>
      <c r="AO5" s="765"/>
      <c r="AP5" s="763" t="s">
        <v>375</v>
      </c>
      <c r="AQ5" s="764"/>
      <c r="AR5" s="764"/>
      <c r="AS5" s="764"/>
      <c r="AT5" s="765"/>
      <c r="AU5" s="763" t="s">
        <v>376</v>
      </c>
      <c r="AV5" s="764"/>
      <c r="AW5" s="764"/>
      <c r="AX5" s="764"/>
      <c r="AY5" s="775"/>
      <c r="AZ5" s="257"/>
      <c r="BA5" s="257"/>
      <c r="BB5" s="257"/>
      <c r="BC5" s="257"/>
      <c r="BD5" s="257"/>
      <c r="BE5" s="258"/>
      <c r="BF5" s="258"/>
      <c r="BG5" s="258"/>
      <c r="BH5" s="258"/>
      <c r="BI5" s="258"/>
      <c r="BJ5" s="258"/>
      <c r="BK5" s="258"/>
      <c r="BL5" s="258"/>
      <c r="BM5" s="258"/>
      <c r="BN5" s="258"/>
      <c r="BO5" s="258"/>
      <c r="BP5" s="258"/>
      <c r="BQ5" s="786" t="s">
        <v>377</v>
      </c>
      <c r="BR5" s="787"/>
      <c r="BS5" s="787"/>
      <c r="BT5" s="787"/>
      <c r="BU5" s="787"/>
      <c r="BV5" s="787"/>
      <c r="BW5" s="787"/>
      <c r="BX5" s="787"/>
      <c r="BY5" s="787"/>
      <c r="BZ5" s="787"/>
      <c r="CA5" s="787"/>
      <c r="CB5" s="787"/>
      <c r="CC5" s="787"/>
      <c r="CD5" s="787"/>
      <c r="CE5" s="787"/>
      <c r="CF5" s="787"/>
      <c r="CG5" s="788"/>
      <c r="CH5" s="763" t="s">
        <v>378</v>
      </c>
      <c r="CI5" s="764"/>
      <c r="CJ5" s="764"/>
      <c r="CK5" s="764"/>
      <c r="CL5" s="765"/>
      <c r="CM5" s="763" t="s">
        <v>379</v>
      </c>
      <c r="CN5" s="764"/>
      <c r="CO5" s="764"/>
      <c r="CP5" s="764"/>
      <c r="CQ5" s="765"/>
      <c r="CR5" s="763" t="s">
        <v>380</v>
      </c>
      <c r="CS5" s="764"/>
      <c r="CT5" s="764"/>
      <c r="CU5" s="764"/>
      <c r="CV5" s="765"/>
      <c r="CW5" s="763" t="s">
        <v>381</v>
      </c>
      <c r="CX5" s="764"/>
      <c r="CY5" s="764"/>
      <c r="CZ5" s="764"/>
      <c r="DA5" s="765"/>
      <c r="DB5" s="763" t="s">
        <v>382</v>
      </c>
      <c r="DC5" s="764"/>
      <c r="DD5" s="764"/>
      <c r="DE5" s="764"/>
      <c r="DF5" s="765"/>
      <c r="DG5" s="769" t="s">
        <v>383</v>
      </c>
      <c r="DH5" s="770"/>
      <c r="DI5" s="770"/>
      <c r="DJ5" s="770"/>
      <c r="DK5" s="771"/>
      <c r="DL5" s="769" t="s">
        <v>384</v>
      </c>
      <c r="DM5" s="770"/>
      <c r="DN5" s="770"/>
      <c r="DO5" s="770"/>
      <c r="DP5" s="771"/>
      <c r="DQ5" s="763" t="s">
        <v>385</v>
      </c>
      <c r="DR5" s="764"/>
      <c r="DS5" s="764"/>
      <c r="DT5" s="764"/>
      <c r="DU5" s="765"/>
      <c r="DV5" s="763" t="s">
        <v>376</v>
      </c>
      <c r="DW5" s="764"/>
      <c r="DX5" s="764"/>
      <c r="DY5" s="764"/>
      <c r="DZ5" s="775"/>
      <c r="EA5" s="255"/>
    </row>
    <row r="6" spans="1:131" s="256" customFormat="1" ht="26.25" customHeight="1" thickBot="1">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c r="A7" s="259">
        <v>1</v>
      </c>
      <c r="B7" s="777" t="s">
        <v>386</v>
      </c>
      <c r="C7" s="778"/>
      <c r="D7" s="778"/>
      <c r="E7" s="778"/>
      <c r="F7" s="778"/>
      <c r="G7" s="778"/>
      <c r="H7" s="778"/>
      <c r="I7" s="778"/>
      <c r="J7" s="778"/>
      <c r="K7" s="778"/>
      <c r="L7" s="778"/>
      <c r="M7" s="778"/>
      <c r="N7" s="778"/>
      <c r="O7" s="778"/>
      <c r="P7" s="779"/>
      <c r="Q7" s="780">
        <v>359366</v>
      </c>
      <c r="R7" s="781"/>
      <c r="S7" s="781"/>
      <c r="T7" s="781"/>
      <c r="U7" s="781"/>
      <c r="V7" s="781">
        <v>349702</v>
      </c>
      <c r="W7" s="781"/>
      <c r="X7" s="781"/>
      <c r="Y7" s="781"/>
      <c r="Z7" s="781"/>
      <c r="AA7" s="781">
        <v>9664</v>
      </c>
      <c r="AB7" s="781"/>
      <c r="AC7" s="781"/>
      <c r="AD7" s="781"/>
      <c r="AE7" s="782"/>
      <c r="AF7" s="783">
        <v>5888</v>
      </c>
      <c r="AG7" s="784"/>
      <c r="AH7" s="784"/>
      <c r="AI7" s="784"/>
      <c r="AJ7" s="785"/>
      <c r="AK7" s="820">
        <v>84</v>
      </c>
      <c r="AL7" s="821"/>
      <c r="AM7" s="821"/>
      <c r="AN7" s="821"/>
      <c r="AO7" s="821"/>
      <c r="AP7" s="821">
        <v>280545</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601</v>
      </c>
      <c r="BT7" s="825"/>
      <c r="BU7" s="825"/>
      <c r="BV7" s="825"/>
      <c r="BW7" s="825"/>
      <c r="BX7" s="825"/>
      <c r="BY7" s="825"/>
      <c r="BZ7" s="825"/>
      <c r="CA7" s="825"/>
      <c r="CB7" s="825"/>
      <c r="CC7" s="825"/>
      <c r="CD7" s="825"/>
      <c r="CE7" s="825"/>
      <c r="CF7" s="825"/>
      <c r="CG7" s="826"/>
      <c r="CH7" s="817">
        <v>5</v>
      </c>
      <c r="CI7" s="818"/>
      <c r="CJ7" s="818"/>
      <c r="CK7" s="818"/>
      <c r="CL7" s="819"/>
      <c r="CM7" s="817">
        <v>400</v>
      </c>
      <c r="CN7" s="818"/>
      <c r="CO7" s="818"/>
      <c r="CP7" s="818"/>
      <c r="CQ7" s="819"/>
      <c r="CR7" s="817">
        <v>150</v>
      </c>
      <c r="CS7" s="818"/>
      <c r="CT7" s="818"/>
      <c r="CU7" s="818"/>
      <c r="CV7" s="819"/>
      <c r="CW7" s="817">
        <v>6</v>
      </c>
      <c r="CX7" s="818"/>
      <c r="CY7" s="818"/>
      <c r="CZ7" s="818"/>
      <c r="DA7" s="819"/>
      <c r="DB7" s="817">
        <v>0</v>
      </c>
      <c r="DC7" s="818"/>
      <c r="DD7" s="818"/>
      <c r="DE7" s="818"/>
      <c r="DF7" s="819"/>
      <c r="DG7" s="817">
        <v>0</v>
      </c>
      <c r="DH7" s="818"/>
      <c r="DI7" s="818"/>
      <c r="DJ7" s="818"/>
      <c r="DK7" s="819"/>
      <c r="DL7" s="817">
        <v>0</v>
      </c>
      <c r="DM7" s="818"/>
      <c r="DN7" s="818"/>
      <c r="DO7" s="818"/>
      <c r="DP7" s="819"/>
      <c r="DQ7" s="817">
        <v>0</v>
      </c>
      <c r="DR7" s="818"/>
      <c r="DS7" s="818"/>
      <c r="DT7" s="818"/>
      <c r="DU7" s="819"/>
      <c r="DV7" s="798"/>
      <c r="DW7" s="799"/>
      <c r="DX7" s="799"/>
      <c r="DY7" s="799"/>
      <c r="DZ7" s="800"/>
      <c r="EA7" s="255"/>
    </row>
    <row r="8" spans="1:131" s="256" customFormat="1" ht="26.25" customHeight="1">
      <c r="A8" s="262">
        <v>2</v>
      </c>
      <c r="B8" s="801" t="s">
        <v>387</v>
      </c>
      <c r="C8" s="802"/>
      <c r="D8" s="802"/>
      <c r="E8" s="802"/>
      <c r="F8" s="802"/>
      <c r="G8" s="802"/>
      <c r="H8" s="802"/>
      <c r="I8" s="802"/>
      <c r="J8" s="802"/>
      <c r="K8" s="802"/>
      <c r="L8" s="802"/>
      <c r="M8" s="802"/>
      <c r="N8" s="802"/>
      <c r="O8" s="802"/>
      <c r="P8" s="803"/>
      <c r="Q8" s="804">
        <v>246</v>
      </c>
      <c r="R8" s="805"/>
      <c r="S8" s="805"/>
      <c r="T8" s="805"/>
      <c r="U8" s="805"/>
      <c r="V8" s="805">
        <v>173</v>
      </c>
      <c r="W8" s="805"/>
      <c r="X8" s="805"/>
      <c r="Y8" s="805"/>
      <c r="Z8" s="805"/>
      <c r="AA8" s="805">
        <v>73</v>
      </c>
      <c r="AB8" s="805"/>
      <c r="AC8" s="805"/>
      <c r="AD8" s="805"/>
      <c r="AE8" s="806"/>
      <c r="AF8" s="807">
        <v>41</v>
      </c>
      <c r="AG8" s="808"/>
      <c r="AH8" s="808"/>
      <c r="AI8" s="808"/>
      <c r="AJ8" s="809"/>
      <c r="AK8" s="810">
        <v>17</v>
      </c>
      <c r="AL8" s="811"/>
      <c r="AM8" s="811"/>
      <c r="AN8" s="811"/>
      <c r="AO8" s="811"/>
      <c r="AP8" s="811">
        <v>948</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610</v>
      </c>
      <c r="BT8" s="815"/>
      <c r="BU8" s="815"/>
      <c r="BV8" s="815"/>
      <c r="BW8" s="815"/>
      <c r="BX8" s="815"/>
      <c r="BY8" s="815"/>
      <c r="BZ8" s="815"/>
      <c r="CA8" s="815"/>
      <c r="CB8" s="815"/>
      <c r="CC8" s="815"/>
      <c r="CD8" s="815"/>
      <c r="CE8" s="815"/>
      <c r="CF8" s="815"/>
      <c r="CG8" s="816"/>
      <c r="CH8" s="827">
        <v>-13</v>
      </c>
      <c r="CI8" s="828"/>
      <c r="CJ8" s="828"/>
      <c r="CK8" s="828"/>
      <c r="CL8" s="829"/>
      <c r="CM8" s="827">
        <v>3165</v>
      </c>
      <c r="CN8" s="828"/>
      <c r="CO8" s="828"/>
      <c r="CP8" s="828"/>
      <c r="CQ8" s="829"/>
      <c r="CR8" s="827">
        <v>2000</v>
      </c>
      <c r="CS8" s="828"/>
      <c r="CT8" s="828"/>
      <c r="CU8" s="828"/>
      <c r="CV8" s="829"/>
      <c r="CW8" s="827">
        <v>0</v>
      </c>
      <c r="CX8" s="828"/>
      <c r="CY8" s="828"/>
      <c r="CZ8" s="828"/>
      <c r="DA8" s="829"/>
      <c r="DB8" s="827">
        <v>0</v>
      </c>
      <c r="DC8" s="828"/>
      <c r="DD8" s="828"/>
      <c r="DE8" s="828"/>
      <c r="DF8" s="829"/>
      <c r="DG8" s="827">
        <v>0</v>
      </c>
      <c r="DH8" s="828"/>
      <c r="DI8" s="828"/>
      <c r="DJ8" s="828"/>
      <c r="DK8" s="829"/>
      <c r="DL8" s="827">
        <v>0</v>
      </c>
      <c r="DM8" s="828"/>
      <c r="DN8" s="828"/>
      <c r="DO8" s="828"/>
      <c r="DP8" s="829"/>
      <c r="DQ8" s="827">
        <v>0</v>
      </c>
      <c r="DR8" s="828"/>
      <c r="DS8" s="828"/>
      <c r="DT8" s="828"/>
      <c r="DU8" s="829"/>
      <c r="DV8" s="830"/>
      <c r="DW8" s="831"/>
      <c r="DX8" s="831"/>
      <c r="DY8" s="831"/>
      <c r="DZ8" s="832"/>
      <c r="EA8" s="255"/>
    </row>
    <row r="9" spans="1:131" s="256" customFormat="1" ht="26.25" customHeight="1">
      <c r="A9" s="262">
        <v>3</v>
      </c>
      <c r="B9" s="801" t="s">
        <v>388</v>
      </c>
      <c r="C9" s="802"/>
      <c r="D9" s="802"/>
      <c r="E9" s="802"/>
      <c r="F9" s="802"/>
      <c r="G9" s="802"/>
      <c r="H9" s="802"/>
      <c r="I9" s="802"/>
      <c r="J9" s="802"/>
      <c r="K9" s="802"/>
      <c r="L9" s="802"/>
      <c r="M9" s="802"/>
      <c r="N9" s="802"/>
      <c r="O9" s="802"/>
      <c r="P9" s="803"/>
      <c r="Q9" s="804">
        <v>105</v>
      </c>
      <c r="R9" s="805"/>
      <c r="S9" s="805"/>
      <c r="T9" s="805"/>
      <c r="U9" s="805"/>
      <c r="V9" s="805">
        <v>105</v>
      </c>
      <c r="W9" s="805"/>
      <c r="X9" s="805"/>
      <c r="Y9" s="805"/>
      <c r="Z9" s="805"/>
      <c r="AA9" s="805">
        <v>0</v>
      </c>
      <c r="AB9" s="805"/>
      <c r="AC9" s="805"/>
      <c r="AD9" s="805"/>
      <c r="AE9" s="806"/>
      <c r="AF9" s="807" t="s">
        <v>389</v>
      </c>
      <c r="AG9" s="808"/>
      <c r="AH9" s="808"/>
      <c r="AI9" s="808"/>
      <c r="AJ9" s="809"/>
      <c r="AK9" s="810">
        <v>0</v>
      </c>
      <c r="AL9" s="811"/>
      <c r="AM9" s="811"/>
      <c r="AN9" s="811"/>
      <c r="AO9" s="811"/>
      <c r="AP9" s="811">
        <v>128</v>
      </c>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611</v>
      </c>
      <c r="BT9" s="815"/>
      <c r="BU9" s="815"/>
      <c r="BV9" s="815"/>
      <c r="BW9" s="815"/>
      <c r="BX9" s="815"/>
      <c r="BY9" s="815"/>
      <c r="BZ9" s="815"/>
      <c r="CA9" s="815"/>
      <c r="CB9" s="815"/>
      <c r="CC9" s="815"/>
      <c r="CD9" s="815"/>
      <c r="CE9" s="815"/>
      <c r="CF9" s="815"/>
      <c r="CG9" s="816"/>
      <c r="CH9" s="827">
        <v>-3</v>
      </c>
      <c r="CI9" s="828"/>
      <c r="CJ9" s="828"/>
      <c r="CK9" s="828"/>
      <c r="CL9" s="829"/>
      <c r="CM9" s="827">
        <v>1450</v>
      </c>
      <c r="CN9" s="828"/>
      <c r="CO9" s="828"/>
      <c r="CP9" s="828"/>
      <c r="CQ9" s="829"/>
      <c r="CR9" s="827">
        <v>0</v>
      </c>
      <c r="CS9" s="828"/>
      <c r="CT9" s="828"/>
      <c r="CU9" s="828"/>
      <c r="CV9" s="829"/>
      <c r="CW9" s="827">
        <v>195</v>
      </c>
      <c r="CX9" s="828"/>
      <c r="CY9" s="828"/>
      <c r="CZ9" s="828"/>
      <c r="DA9" s="829"/>
      <c r="DB9" s="827">
        <v>0</v>
      </c>
      <c r="DC9" s="828"/>
      <c r="DD9" s="828"/>
      <c r="DE9" s="828"/>
      <c r="DF9" s="829"/>
      <c r="DG9" s="827">
        <v>0</v>
      </c>
      <c r="DH9" s="828"/>
      <c r="DI9" s="828"/>
      <c r="DJ9" s="828"/>
      <c r="DK9" s="829"/>
      <c r="DL9" s="827">
        <v>0</v>
      </c>
      <c r="DM9" s="828"/>
      <c r="DN9" s="828"/>
      <c r="DO9" s="828"/>
      <c r="DP9" s="829"/>
      <c r="DQ9" s="827">
        <v>0</v>
      </c>
      <c r="DR9" s="828"/>
      <c r="DS9" s="828"/>
      <c r="DT9" s="828"/>
      <c r="DU9" s="829"/>
      <c r="DV9" s="830"/>
      <c r="DW9" s="831"/>
      <c r="DX9" s="831"/>
      <c r="DY9" s="831"/>
      <c r="DZ9" s="832"/>
      <c r="EA9" s="255"/>
    </row>
    <row r="10" spans="1:131" s="256" customFormat="1" ht="26.25" customHeight="1">
      <c r="A10" s="262">
        <v>4</v>
      </c>
      <c r="B10" s="801" t="s">
        <v>390</v>
      </c>
      <c r="C10" s="802"/>
      <c r="D10" s="802"/>
      <c r="E10" s="802"/>
      <c r="F10" s="802"/>
      <c r="G10" s="802"/>
      <c r="H10" s="802"/>
      <c r="I10" s="802"/>
      <c r="J10" s="802"/>
      <c r="K10" s="802"/>
      <c r="L10" s="802"/>
      <c r="M10" s="802"/>
      <c r="N10" s="802"/>
      <c r="O10" s="802"/>
      <c r="P10" s="803"/>
      <c r="Q10" s="804">
        <v>82</v>
      </c>
      <c r="R10" s="805"/>
      <c r="S10" s="805"/>
      <c r="T10" s="805"/>
      <c r="U10" s="805"/>
      <c r="V10" s="805">
        <v>73</v>
      </c>
      <c r="W10" s="805"/>
      <c r="X10" s="805"/>
      <c r="Y10" s="805"/>
      <c r="Z10" s="805"/>
      <c r="AA10" s="805">
        <v>9</v>
      </c>
      <c r="AB10" s="805"/>
      <c r="AC10" s="805"/>
      <c r="AD10" s="805"/>
      <c r="AE10" s="806"/>
      <c r="AF10" s="807">
        <v>10</v>
      </c>
      <c r="AG10" s="808"/>
      <c r="AH10" s="808"/>
      <c r="AI10" s="808"/>
      <c r="AJ10" s="809"/>
      <c r="AK10" s="810">
        <v>0</v>
      </c>
      <c r="AL10" s="811"/>
      <c r="AM10" s="811"/>
      <c r="AN10" s="811"/>
      <c r="AO10" s="811"/>
      <c r="AP10" s="811">
        <v>0</v>
      </c>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t="s">
        <v>612</v>
      </c>
      <c r="BT10" s="815"/>
      <c r="BU10" s="815"/>
      <c r="BV10" s="815"/>
      <c r="BW10" s="815"/>
      <c r="BX10" s="815"/>
      <c r="BY10" s="815"/>
      <c r="BZ10" s="815"/>
      <c r="CA10" s="815"/>
      <c r="CB10" s="815"/>
      <c r="CC10" s="815"/>
      <c r="CD10" s="815"/>
      <c r="CE10" s="815"/>
      <c r="CF10" s="815"/>
      <c r="CG10" s="816"/>
      <c r="CH10" s="827">
        <v>-8</v>
      </c>
      <c r="CI10" s="828"/>
      <c r="CJ10" s="828"/>
      <c r="CK10" s="828"/>
      <c r="CL10" s="829"/>
      <c r="CM10" s="827">
        <v>212</v>
      </c>
      <c r="CN10" s="828"/>
      <c r="CO10" s="828"/>
      <c r="CP10" s="828"/>
      <c r="CQ10" s="829"/>
      <c r="CR10" s="827">
        <v>0</v>
      </c>
      <c r="CS10" s="828"/>
      <c r="CT10" s="828"/>
      <c r="CU10" s="828"/>
      <c r="CV10" s="829"/>
      <c r="CW10" s="827">
        <v>63</v>
      </c>
      <c r="CX10" s="828"/>
      <c r="CY10" s="828"/>
      <c r="CZ10" s="828"/>
      <c r="DA10" s="829"/>
      <c r="DB10" s="827">
        <v>0</v>
      </c>
      <c r="DC10" s="828"/>
      <c r="DD10" s="828"/>
      <c r="DE10" s="828"/>
      <c r="DF10" s="829"/>
      <c r="DG10" s="827">
        <v>0</v>
      </c>
      <c r="DH10" s="828"/>
      <c r="DI10" s="828"/>
      <c r="DJ10" s="828"/>
      <c r="DK10" s="829"/>
      <c r="DL10" s="827">
        <v>0</v>
      </c>
      <c r="DM10" s="828"/>
      <c r="DN10" s="828"/>
      <c r="DO10" s="828"/>
      <c r="DP10" s="829"/>
      <c r="DQ10" s="827">
        <v>0</v>
      </c>
      <c r="DR10" s="828"/>
      <c r="DS10" s="828"/>
      <c r="DT10" s="828"/>
      <c r="DU10" s="829"/>
      <c r="DV10" s="830"/>
      <c r="DW10" s="831"/>
      <c r="DX10" s="831"/>
      <c r="DY10" s="831"/>
      <c r="DZ10" s="832"/>
      <c r="EA10" s="255"/>
    </row>
    <row r="11" spans="1:131" s="256" customFormat="1" ht="26.25" customHeight="1">
      <c r="A11" s="262">
        <v>5</v>
      </c>
      <c r="B11" s="801" t="s">
        <v>391</v>
      </c>
      <c r="C11" s="802"/>
      <c r="D11" s="802"/>
      <c r="E11" s="802"/>
      <c r="F11" s="802"/>
      <c r="G11" s="802"/>
      <c r="H11" s="802"/>
      <c r="I11" s="802"/>
      <c r="J11" s="802"/>
      <c r="K11" s="802"/>
      <c r="L11" s="802"/>
      <c r="M11" s="802"/>
      <c r="N11" s="802"/>
      <c r="O11" s="802"/>
      <c r="P11" s="803"/>
      <c r="Q11" s="804">
        <v>5</v>
      </c>
      <c r="R11" s="805"/>
      <c r="S11" s="805"/>
      <c r="T11" s="805"/>
      <c r="U11" s="805"/>
      <c r="V11" s="805">
        <v>5</v>
      </c>
      <c r="W11" s="805"/>
      <c r="X11" s="805"/>
      <c r="Y11" s="805"/>
      <c r="Z11" s="805"/>
      <c r="AA11" s="805">
        <v>0</v>
      </c>
      <c r="AB11" s="805"/>
      <c r="AC11" s="805"/>
      <c r="AD11" s="805"/>
      <c r="AE11" s="806"/>
      <c r="AF11" s="807">
        <v>1</v>
      </c>
      <c r="AG11" s="808"/>
      <c r="AH11" s="808"/>
      <c r="AI11" s="808"/>
      <c r="AJ11" s="809"/>
      <c r="AK11" s="810">
        <v>3</v>
      </c>
      <c r="AL11" s="811"/>
      <c r="AM11" s="811"/>
      <c r="AN11" s="811"/>
      <c r="AO11" s="811"/>
      <c r="AP11" s="811">
        <v>0</v>
      </c>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t="s">
        <v>602</v>
      </c>
      <c r="BT11" s="815"/>
      <c r="BU11" s="815"/>
      <c r="BV11" s="815"/>
      <c r="BW11" s="815"/>
      <c r="BX11" s="815"/>
      <c r="BY11" s="815"/>
      <c r="BZ11" s="815"/>
      <c r="CA11" s="815"/>
      <c r="CB11" s="815"/>
      <c r="CC11" s="815"/>
      <c r="CD11" s="815"/>
      <c r="CE11" s="815"/>
      <c r="CF11" s="815"/>
      <c r="CG11" s="816"/>
      <c r="CH11" s="827">
        <v>10</v>
      </c>
      <c r="CI11" s="828"/>
      <c r="CJ11" s="828"/>
      <c r="CK11" s="828"/>
      <c r="CL11" s="829"/>
      <c r="CM11" s="827">
        <v>383</v>
      </c>
      <c r="CN11" s="828"/>
      <c r="CO11" s="828"/>
      <c r="CP11" s="828"/>
      <c r="CQ11" s="829"/>
      <c r="CR11" s="827">
        <v>3</v>
      </c>
      <c r="CS11" s="828"/>
      <c r="CT11" s="828"/>
      <c r="CU11" s="828"/>
      <c r="CV11" s="829"/>
      <c r="CW11" s="827">
        <v>0</v>
      </c>
      <c r="CX11" s="828"/>
      <c r="CY11" s="828"/>
      <c r="CZ11" s="828"/>
      <c r="DA11" s="829"/>
      <c r="DB11" s="827">
        <v>0</v>
      </c>
      <c r="DC11" s="828"/>
      <c r="DD11" s="828"/>
      <c r="DE11" s="828"/>
      <c r="DF11" s="829"/>
      <c r="DG11" s="827">
        <v>0</v>
      </c>
      <c r="DH11" s="828"/>
      <c r="DI11" s="828"/>
      <c r="DJ11" s="828"/>
      <c r="DK11" s="829"/>
      <c r="DL11" s="827">
        <v>0</v>
      </c>
      <c r="DM11" s="828"/>
      <c r="DN11" s="828"/>
      <c r="DO11" s="828"/>
      <c r="DP11" s="829"/>
      <c r="DQ11" s="827">
        <v>0</v>
      </c>
      <c r="DR11" s="828"/>
      <c r="DS11" s="828"/>
      <c r="DT11" s="828"/>
      <c r="DU11" s="829"/>
      <c r="DV11" s="830"/>
      <c r="DW11" s="831"/>
      <c r="DX11" s="831"/>
      <c r="DY11" s="831"/>
      <c r="DZ11" s="832"/>
      <c r="EA11" s="255"/>
    </row>
    <row r="12" spans="1:131" s="256" customFormat="1" ht="26.25" customHeight="1">
      <c r="A12" s="262">
        <v>6</v>
      </c>
      <c r="B12" s="801" t="s">
        <v>392</v>
      </c>
      <c r="C12" s="802"/>
      <c r="D12" s="802"/>
      <c r="E12" s="802"/>
      <c r="F12" s="802"/>
      <c r="G12" s="802"/>
      <c r="H12" s="802"/>
      <c r="I12" s="802"/>
      <c r="J12" s="802"/>
      <c r="K12" s="802"/>
      <c r="L12" s="802"/>
      <c r="M12" s="802"/>
      <c r="N12" s="802"/>
      <c r="O12" s="802"/>
      <c r="P12" s="803"/>
      <c r="Q12" s="804">
        <v>47536</v>
      </c>
      <c r="R12" s="805"/>
      <c r="S12" s="805"/>
      <c r="T12" s="805"/>
      <c r="U12" s="805"/>
      <c r="V12" s="805">
        <v>47536</v>
      </c>
      <c r="W12" s="805"/>
      <c r="X12" s="805"/>
      <c r="Y12" s="805"/>
      <c r="Z12" s="805"/>
      <c r="AA12" s="805">
        <v>0</v>
      </c>
      <c r="AB12" s="805"/>
      <c r="AC12" s="805"/>
      <c r="AD12" s="805"/>
      <c r="AE12" s="806"/>
      <c r="AF12" s="807">
        <v>0</v>
      </c>
      <c r="AG12" s="808"/>
      <c r="AH12" s="808"/>
      <c r="AI12" s="808"/>
      <c r="AJ12" s="809"/>
      <c r="AK12" s="810">
        <v>47536</v>
      </c>
      <c r="AL12" s="811"/>
      <c r="AM12" s="811"/>
      <c r="AN12" s="811"/>
      <c r="AO12" s="811"/>
      <c r="AP12" s="811">
        <v>0</v>
      </c>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t="s">
        <v>603</v>
      </c>
      <c r="BT12" s="815"/>
      <c r="BU12" s="815"/>
      <c r="BV12" s="815"/>
      <c r="BW12" s="815"/>
      <c r="BX12" s="815"/>
      <c r="BY12" s="815"/>
      <c r="BZ12" s="815"/>
      <c r="CA12" s="815"/>
      <c r="CB12" s="815"/>
      <c r="CC12" s="815"/>
      <c r="CD12" s="815"/>
      <c r="CE12" s="815"/>
      <c r="CF12" s="815"/>
      <c r="CG12" s="816"/>
      <c r="CH12" s="827">
        <v>0</v>
      </c>
      <c r="CI12" s="828"/>
      <c r="CJ12" s="828"/>
      <c r="CK12" s="828"/>
      <c r="CL12" s="829"/>
      <c r="CM12" s="827">
        <v>601</v>
      </c>
      <c r="CN12" s="828"/>
      <c r="CO12" s="828"/>
      <c r="CP12" s="828"/>
      <c r="CQ12" s="829"/>
      <c r="CR12" s="827">
        <v>530</v>
      </c>
      <c r="CS12" s="828"/>
      <c r="CT12" s="828"/>
      <c r="CU12" s="828"/>
      <c r="CV12" s="829"/>
      <c r="CW12" s="827">
        <v>6</v>
      </c>
      <c r="CX12" s="828"/>
      <c r="CY12" s="828"/>
      <c r="CZ12" s="828"/>
      <c r="DA12" s="829"/>
      <c r="DB12" s="827">
        <v>0</v>
      </c>
      <c r="DC12" s="828"/>
      <c r="DD12" s="828"/>
      <c r="DE12" s="828"/>
      <c r="DF12" s="829"/>
      <c r="DG12" s="827">
        <v>0</v>
      </c>
      <c r="DH12" s="828"/>
      <c r="DI12" s="828"/>
      <c r="DJ12" s="828"/>
      <c r="DK12" s="829"/>
      <c r="DL12" s="827">
        <v>0</v>
      </c>
      <c r="DM12" s="828"/>
      <c r="DN12" s="828"/>
      <c r="DO12" s="828"/>
      <c r="DP12" s="829"/>
      <c r="DQ12" s="827">
        <v>0</v>
      </c>
      <c r="DR12" s="828"/>
      <c r="DS12" s="828"/>
      <c r="DT12" s="828"/>
      <c r="DU12" s="829"/>
      <c r="DV12" s="830"/>
      <c r="DW12" s="831"/>
      <c r="DX12" s="831"/>
      <c r="DY12" s="831"/>
      <c r="DZ12" s="832"/>
      <c r="EA12" s="255"/>
    </row>
    <row r="13" spans="1:131" s="256" customFormat="1" ht="26.25" customHeight="1">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t="s">
        <v>604</v>
      </c>
      <c r="BT13" s="815"/>
      <c r="BU13" s="815"/>
      <c r="BV13" s="815"/>
      <c r="BW13" s="815"/>
      <c r="BX13" s="815"/>
      <c r="BY13" s="815"/>
      <c r="BZ13" s="815"/>
      <c r="CA13" s="815"/>
      <c r="CB13" s="815"/>
      <c r="CC13" s="815"/>
      <c r="CD13" s="815"/>
      <c r="CE13" s="815"/>
      <c r="CF13" s="815"/>
      <c r="CG13" s="816"/>
      <c r="CH13" s="827">
        <v>97</v>
      </c>
      <c r="CI13" s="828"/>
      <c r="CJ13" s="828"/>
      <c r="CK13" s="828"/>
      <c r="CL13" s="829"/>
      <c r="CM13" s="827">
        <v>2172</v>
      </c>
      <c r="CN13" s="828"/>
      <c r="CO13" s="828"/>
      <c r="CP13" s="828"/>
      <c r="CQ13" s="829"/>
      <c r="CR13" s="827">
        <v>5</v>
      </c>
      <c r="CS13" s="828"/>
      <c r="CT13" s="828"/>
      <c r="CU13" s="828"/>
      <c r="CV13" s="829"/>
      <c r="CW13" s="827">
        <v>0</v>
      </c>
      <c r="CX13" s="828"/>
      <c r="CY13" s="828"/>
      <c r="CZ13" s="828"/>
      <c r="DA13" s="829"/>
      <c r="DB13" s="827">
        <v>0</v>
      </c>
      <c r="DC13" s="828"/>
      <c r="DD13" s="828"/>
      <c r="DE13" s="828"/>
      <c r="DF13" s="829"/>
      <c r="DG13" s="827">
        <v>0</v>
      </c>
      <c r="DH13" s="828"/>
      <c r="DI13" s="828"/>
      <c r="DJ13" s="828"/>
      <c r="DK13" s="829"/>
      <c r="DL13" s="827">
        <v>0</v>
      </c>
      <c r="DM13" s="828"/>
      <c r="DN13" s="828"/>
      <c r="DO13" s="828"/>
      <c r="DP13" s="829"/>
      <c r="DQ13" s="827">
        <v>0</v>
      </c>
      <c r="DR13" s="828"/>
      <c r="DS13" s="828"/>
      <c r="DT13" s="828"/>
      <c r="DU13" s="829"/>
      <c r="DV13" s="830"/>
      <c r="DW13" s="831"/>
      <c r="DX13" s="831"/>
      <c r="DY13" s="831"/>
      <c r="DZ13" s="832"/>
      <c r="EA13" s="255"/>
    </row>
    <row r="14" spans="1:131" s="256" customFormat="1" ht="26.25" customHeight="1">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t="s">
        <v>605</v>
      </c>
      <c r="BT14" s="815"/>
      <c r="BU14" s="815"/>
      <c r="BV14" s="815"/>
      <c r="BW14" s="815"/>
      <c r="BX14" s="815"/>
      <c r="BY14" s="815"/>
      <c r="BZ14" s="815"/>
      <c r="CA14" s="815"/>
      <c r="CB14" s="815"/>
      <c r="CC14" s="815"/>
      <c r="CD14" s="815"/>
      <c r="CE14" s="815"/>
      <c r="CF14" s="815"/>
      <c r="CG14" s="816"/>
      <c r="CH14" s="827">
        <v>15</v>
      </c>
      <c r="CI14" s="828"/>
      <c r="CJ14" s="828"/>
      <c r="CK14" s="828"/>
      <c r="CL14" s="829"/>
      <c r="CM14" s="827">
        <v>1622</v>
      </c>
      <c r="CN14" s="828"/>
      <c r="CO14" s="828"/>
      <c r="CP14" s="828"/>
      <c r="CQ14" s="829"/>
      <c r="CR14" s="827">
        <v>543</v>
      </c>
      <c r="CS14" s="828"/>
      <c r="CT14" s="828"/>
      <c r="CU14" s="828"/>
      <c r="CV14" s="829"/>
      <c r="CW14" s="827">
        <v>0</v>
      </c>
      <c r="CX14" s="828"/>
      <c r="CY14" s="828"/>
      <c r="CZ14" s="828"/>
      <c r="DA14" s="829"/>
      <c r="DB14" s="827">
        <v>0</v>
      </c>
      <c r="DC14" s="828"/>
      <c r="DD14" s="828"/>
      <c r="DE14" s="828"/>
      <c r="DF14" s="829"/>
      <c r="DG14" s="827">
        <v>0</v>
      </c>
      <c r="DH14" s="828"/>
      <c r="DI14" s="828"/>
      <c r="DJ14" s="828"/>
      <c r="DK14" s="829"/>
      <c r="DL14" s="827">
        <v>0</v>
      </c>
      <c r="DM14" s="828"/>
      <c r="DN14" s="828"/>
      <c r="DO14" s="828"/>
      <c r="DP14" s="829"/>
      <c r="DQ14" s="827">
        <v>0</v>
      </c>
      <c r="DR14" s="828"/>
      <c r="DS14" s="828"/>
      <c r="DT14" s="828"/>
      <c r="DU14" s="829"/>
      <c r="DV14" s="830"/>
      <c r="DW14" s="831"/>
      <c r="DX14" s="831"/>
      <c r="DY14" s="831"/>
      <c r="DZ14" s="832"/>
      <c r="EA14" s="255"/>
    </row>
    <row r="15" spans="1:131" s="256" customFormat="1" ht="26.25" customHeight="1">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t="s">
        <v>606</v>
      </c>
      <c r="BT15" s="815"/>
      <c r="BU15" s="815"/>
      <c r="BV15" s="815"/>
      <c r="BW15" s="815"/>
      <c r="BX15" s="815"/>
      <c r="BY15" s="815"/>
      <c r="BZ15" s="815"/>
      <c r="CA15" s="815"/>
      <c r="CB15" s="815"/>
      <c r="CC15" s="815"/>
      <c r="CD15" s="815"/>
      <c r="CE15" s="815"/>
      <c r="CF15" s="815"/>
      <c r="CG15" s="816"/>
      <c r="CH15" s="827">
        <v>-6</v>
      </c>
      <c r="CI15" s="828"/>
      <c r="CJ15" s="828"/>
      <c r="CK15" s="828"/>
      <c r="CL15" s="829"/>
      <c r="CM15" s="827">
        <v>165</v>
      </c>
      <c r="CN15" s="828"/>
      <c r="CO15" s="828"/>
      <c r="CP15" s="828"/>
      <c r="CQ15" s="829"/>
      <c r="CR15" s="827">
        <v>50</v>
      </c>
      <c r="CS15" s="828"/>
      <c r="CT15" s="828"/>
      <c r="CU15" s="828"/>
      <c r="CV15" s="829"/>
      <c r="CW15" s="827">
        <v>11</v>
      </c>
      <c r="CX15" s="828"/>
      <c r="CY15" s="828"/>
      <c r="CZ15" s="828"/>
      <c r="DA15" s="829"/>
      <c r="DB15" s="827">
        <v>0</v>
      </c>
      <c r="DC15" s="828"/>
      <c r="DD15" s="828"/>
      <c r="DE15" s="828"/>
      <c r="DF15" s="829"/>
      <c r="DG15" s="827">
        <v>0</v>
      </c>
      <c r="DH15" s="828"/>
      <c r="DI15" s="828"/>
      <c r="DJ15" s="828"/>
      <c r="DK15" s="829"/>
      <c r="DL15" s="827">
        <v>0</v>
      </c>
      <c r="DM15" s="828"/>
      <c r="DN15" s="828"/>
      <c r="DO15" s="828"/>
      <c r="DP15" s="829"/>
      <c r="DQ15" s="827">
        <v>0</v>
      </c>
      <c r="DR15" s="828"/>
      <c r="DS15" s="828"/>
      <c r="DT15" s="828"/>
      <c r="DU15" s="829"/>
      <c r="DV15" s="830"/>
      <c r="DW15" s="831"/>
      <c r="DX15" s="831"/>
      <c r="DY15" s="831"/>
      <c r="DZ15" s="832"/>
      <c r="EA15" s="255"/>
    </row>
    <row r="16" spans="1:131" s="256" customFormat="1" ht="26.25" customHeight="1">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t="s">
        <v>607</v>
      </c>
      <c r="BT16" s="815"/>
      <c r="BU16" s="815"/>
      <c r="BV16" s="815"/>
      <c r="BW16" s="815"/>
      <c r="BX16" s="815"/>
      <c r="BY16" s="815"/>
      <c r="BZ16" s="815"/>
      <c r="CA16" s="815"/>
      <c r="CB16" s="815"/>
      <c r="CC16" s="815"/>
      <c r="CD16" s="815"/>
      <c r="CE16" s="815"/>
      <c r="CF16" s="815"/>
      <c r="CG16" s="816"/>
      <c r="CH16" s="827">
        <v>-19</v>
      </c>
      <c r="CI16" s="828"/>
      <c r="CJ16" s="828"/>
      <c r="CK16" s="828"/>
      <c r="CL16" s="829"/>
      <c r="CM16" s="827">
        <v>235</v>
      </c>
      <c r="CN16" s="828"/>
      <c r="CO16" s="828"/>
      <c r="CP16" s="828"/>
      <c r="CQ16" s="829"/>
      <c r="CR16" s="827">
        <v>55</v>
      </c>
      <c r="CS16" s="828"/>
      <c r="CT16" s="828"/>
      <c r="CU16" s="828"/>
      <c r="CV16" s="829"/>
      <c r="CW16" s="827">
        <v>0</v>
      </c>
      <c r="CX16" s="828"/>
      <c r="CY16" s="828"/>
      <c r="CZ16" s="828"/>
      <c r="DA16" s="829"/>
      <c r="DB16" s="827">
        <v>0</v>
      </c>
      <c r="DC16" s="828"/>
      <c r="DD16" s="828"/>
      <c r="DE16" s="828"/>
      <c r="DF16" s="829"/>
      <c r="DG16" s="827">
        <v>0</v>
      </c>
      <c r="DH16" s="828"/>
      <c r="DI16" s="828"/>
      <c r="DJ16" s="828"/>
      <c r="DK16" s="829"/>
      <c r="DL16" s="827">
        <v>0</v>
      </c>
      <c r="DM16" s="828"/>
      <c r="DN16" s="828"/>
      <c r="DO16" s="828"/>
      <c r="DP16" s="829"/>
      <c r="DQ16" s="827">
        <v>0</v>
      </c>
      <c r="DR16" s="828"/>
      <c r="DS16" s="828"/>
      <c r="DT16" s="828"/>
      <c r="DU16" s="829"/>
      <c r="DV16" s="830"/>
      <c r="DW16" s="831"/>
      <c r="DX16" s="831"/>
      <c r="DY16" s="831"/>
      <c r="DZ16" s="832"/>
      <c r="EA16" s="255"/>
    </row>
    <row r="17" spans="1:131" s="256" customFormat="1" ht="26.25" customHeight="1">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t="s">
        <v>608</v>
      </c>
      <c r="BT17" s="815"/>
      <c r="BU17" s="815"/>
      <c r="BV17" s="815"/>
      <c r="BW17" s="815"/>
      <c r="BX17" s="815"/>
      <c r="BY17" s="815"/>
      <c r="BZ17" s="815"/>
      <c r="CA17" s="815"/>
      <c r="CB17" s="815"/>
      <c r="CC17" s="815"/>
      <c r="CD17" s="815"/>
      <c r="CE17" s="815"/>
      <c r="CF17" s="815"/>
      <c r="CG17" s="816"/>
      <c r="CH17" s="827">
        <v>38</v>
      </c>
      <c r="CI17" s="828"/>
      <c r="CJ17" s="828"/>
      <c r="CK17" s="828"/>
      <c r="CL17" s="829"/>
      <c r="CM17" s="827">
        <v>1524</v>
      </c>
      <c r="CN17" s="828"/>
      <c r="CO17" s="828"/>
      <c r="CP17" s="828"/>
      <c r="CQ17" s="829"/>
      <c r="CR17" s="827">
        <v>110</v>
      </c>
      <c r="CS17" s="828"/>
      <c r="CT17" s="828"/>
      <c r="CU17" s="828"/>
      <c r="CV17" s="829"/>
      <c r="CW17" s="827">
        <v>0</v>
      </c>
      <c r="CX17" s="828"/>
      <c r="CY17" s="828"/>
      <c r="CZ17" s="828"/>
      <c r="DA17" s="829"/>
      <c r="DB17" s="827">
        <v>0</v>
      </c>
      <c r="DC17" s="828"/>
      <c r="DD17" s="828"/>
      <c r="DE17" s="828"/>
      <c r="DF17" s="829"/>
      <c r="DG17" s="827">
        <v>0</v>
      </c>
      <c r="DH17" s="828"/>
      <c r="DI17" s="828"/>
      <c r="DJ17" s="828"/>
      <c r="DK17" s="829"/>
      <c r="DL17" s="827">
        <v>0</v>
      </c>
      <c r="DM17" s="828"/>
      <c r="DN17" s="828"/>
      <c r="DO17" s="828"/>
      <c r="DP17" s="829"/>
      <c r="DQ17" s="827">
        <v>0</v>
      </c>
      <c r="DR17" s="828"/>
      <c r="DS17" s="828"/>
      <c r="DT17" s="828"/>
      <c r="DU17" s="829"/>
      <c r="DV17" s="830"/>
      <c r="DW17" s="831"/>
      <c r="DX17" s="831"/>
      <c r="DY17" s="831"/>
      <c r="DZ17" s="832"/>
      <c r="EA17" s="255"/>
    </row>
    <row r="18" spans="1:131" s="256" customFormat="1" ht="26.25" customHeight="1">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t="s">
        <v>609</v>
      </c>
      <c r="BT18" s="815"/>
      <c r="BU18" s="815"/>
      <c r="BV18" s="815"/>
      <c r="BW18" s="815"/>
      <c r="BX18" s="815"/>
      <c r="BY18" s="815"/>
      <c r="BZ18" s="815"/>
      <c r="CA18" s="815"/>
      <c r="CB18" s="815"/>
      <c r="CC18" s="815"/>
      <c r="CD18" s="815"/>
      <c r="CE18" s="815"/>
      <c r="CF18" s="815"/>
      <c r="CG18" s="816"/>
      <c r="CH18" s="827">
        <v>8</v>
      </c>
      <c r="CI18" s="828"/>
      <c r="CJ18" s="828"/>
      <c r="CK18" s="828"/>
      <c r="CL18" s="829"/>
      <c r="CM18" s="827">
        <v>349</v>
      </c>
      <c r="CN18" s="828"/>
      <c r="CO18" s="828"/>
      <c r="CP18" s="828"/>
      <c r="CQ18" s="829"/>
      <c r="CR18" s="827">
        <v>195</v>
      </c>
      <c r="CS18" s="828"/>
      <c r="CT18" s="828"/>
      <c r="CU18" s="828"/>
      <c r="CV18" s="829"/>
      <c r="CW18" s="827">
        <v>0</v>
      </c>
      <c r="CX18" s="828"/>
      <c r="CY18" s="828"/>
      <c r="CZ18" s="828"/>
      <c r="DA18" s="829"/>
      <c r="DB18" s="827">
        <v>0</v>
      </c>
      <c r="DC18" s="828"/>
      <c r="DD18" s="828"/>
      <c r="DE18" s="828"/>
      <c r="DF18" s="829"/>
      <c r="DG18" s="827">
        <v>0</v>
      </c>
      <c r="DH18" s="828"/>
      <c r="DI18" s="828"/>
      <c r="DJ18" s="828"/>
      <c r="DK18" s="829"/>
      <c r="DL18" s="827">
        <v>0</v>
      </c>
      <c r="DM18" s="828"/>
      <c r="DN18" s="828"/>
      <c r="DO18" s="828"/>
      <c r="DP18" s="829"/>
      <c r="DQ18" s="827">
        <v>0</v>
      </c>
      <c r="DR18" s="828"/>
      <c r="DS18" s="828"/>
      <c r="DT18" s="828"/>
      <c r="DU18" s="829"/>
      <c r="DV18" s="830"/>
      <c r="DW18" s="831"/>
      <c r="DX18" s="831"/>
      <c r="DY18" s="831"/>
      <c r="DZ18" s="832"/>
      <c r="EA18" s="255"/>
    </row>
    <row r="19" spans="1:131" s="256" customFormat="1" ht="26.25" customHeight="1">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393</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c r="A23" s="265" t="s">
        <v>394</v>
      </c>
      <c r="B23" s="836" t="s">
        <v>395</v>
      </c>
      <c r="C23" s="837"/>
      <c r="D23" s="837"/>
      <c r="E23" s="837"/>
      <c r="F23" s="837"/>
      <c r="G23" s="837"/>
      <c r="H23" s="837"/>
      <c r="I23" s="837"/>
      <c r="J23" s="837"/>
      <c r="K23" s="837"/>
      <c r="L23" s="837"/>
      <c r="M23" s="837"/>
      <c r="N23" s="837"/>
      <c r="O23" s="837"/>
      <c r="P23" s="838"/>
      <c r="Q23" s="839"/>
      <c r="R23" s="840"/>
      <c r="S23" s="840"/>
      <c r="T23" s="840"/>
      <c r="U23" s="840"/>
      <c r="V23" s="840"/>
      <c r="W23" s="840"/>
      <c r="X23" s="840"/>
      <c r="Y23" s="840"/>
      <c r="Z23" s="840"/>
      <c r="AA23" s="840"/>
      <c r="AB23" s="840"/>
      <c r="AC23" s="840"/>
      <c r="AD23" s="840"/>
      <c r="AE23" s="841"/>
      <c r="AF23" s="842">
        <v>5939</v>
      </c>
      <c r="AG23" s="840"/>
      <c r="AH23" s="840"/>
      <c r="AI23" s="840"/>
      <c r="AJ23" s="843"/>
      <c r="AK23" s="844"/>
      <c r="AL23" s="845"/>
      <c r="AM23" s="845"/>
      <c r="AN23" s="845"/>
      <c r="AO23" s="845"/>
      <c r="AP23" s="840"/>
      <c r="AQ23" s="840"/>
      <c r="AR23" s="840"/>
      <c r="AS23" s="840"/>
      <c r="AT23" s="840"/>
      <c r="AU23" s="846"/>
      <c r="AV23" s="846"/>
      <c r="AW23" s="846"/>
      <c r="AX23" s="846"/>
      <c r="AY23" s="847"/>
      <c r="AZ23" s="855" t="s">
        <v>128</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c r="A24" s="854" t="s">
        <v>396</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c r="A25" s="795" t="s">
        <v>397</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c r="A26" s="786" t="s">
        <v>369</v>
      </c>
      <c r="B26" s="787"/>
      <c r="C26" s="787"/>
      <c r="D26" s="787"/>
      <c r="E26" s="787"/>
      <c r="F26" s="787"/>
      <c r="G26" s="787"/>
      <c r="H26" s="787"/>
      <c r="I26" s="787"/>
      <c r="J26" s="787"/>
      <c r="K26" s="787"/>
      <c r="L26" s="787"/>
      <c r="M26" s="787"/>
      <c r="N26" s="787"/>
      <c r="O26" s="787"/>
      <c r="P26" s="788"/>
      <c r="Q26" s="763" t="s">
        <v>398</v>
      </c>
      <c r="R26" s="764"/>
      <c r="S26" s="764"/>
      <c r="T26" s="764"/>
      <c r="U26" s="765"/>
      <c r="V26" s="763" t="s">
        <v>399</v>
      </c>
      <c r="W26" s="764"/>
      <c r="X26" s="764"/>
      <c r="Y26" s="764"/>
      <c r="Z26" s="765"/>
      <c r="AA26" s="763" t="s">
        <v>400</v>
      </c>
      <c r="AB26" s="764"/>
      <c r="AC26" s="764"/>
      <c r="AD26" s="764"/>
      <c r="AE26" s="764"/>
      <c r="AF26" s="858" t="s">
        <v>401</v>
      </c>
      <c r="AG26" s="859"/>
      <c r="AH26" s="859"/>
      <c r="AI26" s="859"/>
      <c r="AJ26" s="860"/>
      <c r="AK26" s="764" t="s">
        <v>402</v>
      </c>
      <c r="AL26" s="764"/>
      <c r="AM26" s="764"/>
      <c r="AN26" s="764"/>
      <c r="AO26" s="765"/>
      <c r="AP26" s="763" t="s">
        <v>403</v>
      </c>
      <c r="AQ26" s="764"/>
      <c r="AR26" s="764"/>
      <c r="AS26" s="764"/>
      <c r="AT26" s="765"/>
      <c r="AU26" s="763" t="s">
        <v>404</v>
      </c>
      <c r="AV26" s="764"/>
      <c r="AW26" s="764"/>
      <c r="AX26" s="764"/>
      <c r="AY26" s="765"/>
      <c r="AZ26" s="763" t="s">
        <v>405</v>
      </c>
      <c r="BA26" s="764"/>
      <c r="BB26" s="764"/>
      <c r="BC26" s="764"/>
      <c r="BD26" s="765"/>
      <c r="BE26" s="763" t="s">
        <v>376</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c r="A28" s="267">
        <v>1</v>
      </c>
      <c r="B28" s="777" t="s">
        <v>406</v>
      </c>
      <c r="C28" s="778"/>
      <c r="D28" s="778"/>
      <c r="E28" s="778"/>
      <c r="F28" s="778"/>
      <c r="G28" s="778"/>
      <c r="H28" s="778"/>
      <c r="I28" s="778"/>
      <c r="J28" s="778"/>
      <c r="K28" s="778"/>
      <c r="L28" s="778"/>
      <c r="M28" s="778"/>
      <c r="N28" s="778"/>
      <c r="O28" s="778"/>
      <c r="P28" s="779"/>
      <c r="Q28" s="868">
        <v>77321</v>
      </c>
      <c r="R28" s="869"/>
      <c r="S28" s="869"/>
      <c r="T28" s="869"/>
      <c r="U28" s="869"/>
      <c r="V28" s="869">
        <v>75449</v>
      </c>
      <c r="W28" s="869"/>
      <c r="X28" s="869"/>
      <c r="Y28" s="869"/>
      <c r="Z28" s="869"/>
      <c r="AA28" s="869">
        <v>1872</v>
      </c>
      <c r="AB28" s="869"/>
      <c r="AC28" s="869"/>
      <c r="AD28" s="869"/>
      <c r="AE28" s="870"/>
      <c r="AF28" s="871">
        <v>1872</v>
      </c>
      <c r="AG28" s="869"/>
      <c r="AH28" s="869"/>
      <c r="AI28" s="869"/>
      <c r="AJ28" s="872"/>
      <c r="AK28" s="873">
        <v>4871</v>
      </c>
      <c r="AL28" s="864"/>
      <c r="AM28" s="864"/>
      <c r="AN28" s="864"/>
      <c r="AO28" s="864"/>
      <c r="AP28" s="864">
        <v>0</v>
      </c>
      <c r="AQ28" s="864"/>
      <c r="AR28" s="864"/>
      <c r="AS28" s="864"/>
      <c r="AT28" s="864"/>
      <c r="AU28" s="864">
        <v>0</v>
      </c>
      <c r="AV28" s="864"/>
      <c r="AW28" s="864"/>
      <c r="AX28" s="864"/>
      <c r="AY28" s="864"/>
      <c r="AZ28" s="865"/>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c r="A29" s="267">
        <v>2</v>
      </c>
      <c r="B29" s="801" t="s">
        <v>407</v>
      </c>
      <c r="C29" s="802"/>
      <c r="D29" s="802"/>
      <c r="E29" s="802"/>
      <c r="F29" s="802"/>
      <c r="G29" s="802"/>
      <c r="H29" s="802"/>
      <c r="I29" s="802"/>
      <c r="J29" s="802"/>
      <c r="K29" s="802"/>
      <c r="L29" s="802"/>
      <c r="M29" s="802"/>
      <c r="N29" s="802"/>
      <c r="O29" s="802"/>
      <c r="P29" s="803"/>
      <c r="Q29" s="804">
        <v>66897</v>
      </c>
      <c r="R29" s="805"/>
      <c r="S29" s="805"/>
      <c r="T29" s="805"/>
      <c r="U29" s="805"/>
      <c r="V29" s="805">
        <v>66189</v>
      </c>
      <c r="W29" s="805"/>
      <c r="X29" s="805"/>
      <c r="Y29" s="805"/>
      <c r="Z29" s="805"/>
      <c r="AA29" s="805">
        <v>708</v>
      </c>
      <c r="AB29" s="805"/>
      <c r="AC29" s="805"/>
      <c r="AD29" s="805"/>
      <c r="AE29" s="806"/>
      <c r="AF29" s="807">
        <v>708</v>
      </c>
      <c r="AG29" s="808"/>
      <c r="AH29" s="808"/>
      <c r="AI29" s="808"/>
      <c r="AJ29" s="809"/>
      <c r="AK29" s="876">
        <v>9256</v>
      </c>
      <c r="AL29" s="877"/>
      <c r="AM29" s="877"/>
      <c r="AN29" s="877"/>
      <c r="AO29" s="877"/>
      <c r="AP29" s="877">
        <v>0</v>
      </c>
      <c r="AQ29" s="877"/>
      <c r="AR29" s="877"/>
      <c r="AS29" s="877"/>
      <c r="AT29" s="877"/>
      <c r="AU29" s="877">
        <v>0</v>
      </c>
      <c r="AV29" s="877"/>
      <c r="AW29" s="877"/>
      <c r="AX29" s="877"/>
      <c r="AY29" s="877"/>
      <c r="AZ29" s="878"/>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c r="A30" s="267">
        <v>3</v>
      </c>
      <c r="B30" s="801" t="s">
        <v>408</v>
      </c>
      <c r="C30" s="802"/>
      <c r="D30" s="802"/>
      <c r="E30" s="802"/>
      <c r="F30" s="802"/>
      <c r="G30" s="802"/>
      <c r="H30" s="802"/>
      <c r="I30" s="802"/>
      <c r="J30" s="802"/>
      <c r="K30" s="802"/>
      <c r="L30" s="802"/>
      <c r="M30" s="802"/>
      <c r="N30" s="802"/>
      <c r="O30" s="802"/>
      <c r="P30" s="803"/>
      <c r="Q30" s="804">
        <v>9890</v>
      </c>
      <c r="R30" s="805"/>
      <c r="S30" s="805"/>
      <c r="T30" s="805"/>
      <c r="U30" s="805"/>
      <c r="V30" s="805">
        <v>9864</v>
      </c>
      <c r="W30" s="805"/>
      <c r="X30" s="805"/>
      <c r="Y30" s="805"/>
      <c r="Z30" s="805"/>
      <c r="AA30" s="805">
        <v>26</v>
      </c>
      <c r="AB30" s="805"/>
      <c r="AC30" s="805"/>
      <c r="AD30" s="805"/>
      <c r="AE30" s="806"/>
      <c r="AF30" s="807">
        <v>26</v>
      </c>
      <c r="AG30" s="808"/>
      <c r="AH30" s="808"/>
      <c r="AI30" s="808"/>
      <c r="AJ30" s="809"/>
      <c r="AK30" s="876">
        <v>1770</v>
      </c>
      <c r="AL30" s="877"/>
      <c r="AM30" s="877"/>
      <c r="AN30" s="877"/>
      <c r="AO30" s="877"/>
      <c r="AP30" s="877">
        <v>0</v>
      </c>
      <c r="AQ30" s="877"/>
      <c r="AR30" s="877"/>
      <c r="AS30" s="877"/>
      <c r="AT30" s="877"/>
      <c r="AU30" s="877">
        <v>0</v>
      </c>
      <c r="AV30" s="877"/>
      <c r="AW30" s="877"/>
      <c r="AX30" s="877"/>
      <c r="AY30" s="877"/>
      <c r="AZ30" s="878"/>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c r="A31" s="267">
        <v>4</v>
      </c>
      <c r="B31" s="801" t="s">
        <v>409</v>
      </c>
      <c r="C31" s="802"/>
      <c r="D31" s="802"/>
      <c r="E31" s="802"/>
      <c r="F31" s="802"/>
      <c r="G31" s="802"/>
      <c r="H31" s="802"/>
      <c r="I31" s="802"/>
      <c r="J31" s="802"/>
      <c r="K31" s="802"/>
      <c r="L31" s="802"/>
      <c r="M31" s="802"/>
      <c r="N31" s="802"/>
      <c r="O31" s="802"/>
      <c r="P31" s="803"/>
      <c r="Q31" s="804">
        <v>12763</v>
      </c>
      <c r="R31" s="805"/>
      <c r="S31" s="805"/>
      <c r="T31" s="805"/>
      <c r="U31" s="805"/>
      <c r="V31" s="805">
        <v>12077</v>
      </c>
      <c r="W31" s="805"/>
      <c r="X31" s="805"/>
      <c r="Y31" s="805"/>
      <c r="Z31" s="805"/>
      <c r="AA31" s="805">
        <v>686</v>
      </c>
      <c r="AB31" s="805"/>
      <c r="AC31" s="805"/>
      <c r="AD31" s="805"/>
      <c r="AE31" s="806"/>
      <c r="AF31" s="807">
        <v>685</v>
      </c>
      <c r="AG31" s="808"/>
      <c r="AH31" s="808"/>
      <c r="AI31" s="808"/>
      <c r="AJ31" s="809"/>
      <c r="AK31" s="876">
        <v>621</v>
      </c>
      <c r="AL31" s="877"/>
      <c r="AM31" s="877"/>
      <c r="AN31" s="877"/>
      <c r="AO31" s="877"/>
      <c r="AP31" s="877">
        <v>0</v>
      </c>
      <c r="AQ31" s="877"/>
      <c r="AR31" s="877"/>
      <c r="AS31" s="877"/>
      <c r="AT31" s="877"/>
      <c r="AU31" s="877">
        <v>0</v>
      </c>
      <c r="AV31" s="877"/>
      <c r="AW31" s="877"/>
      <c r="AX31" s="877"/>
      <c r="AY31" s="877"/>
      <c r="AZ31" s="878"/>
      <c r="BA31" s="878"/>
      <c r="BB31" s="878"/>
      <c r="BC31" s="878"/>
      <c r="BD31" s="878"/>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c r="A32" s="267">
        <v>5</v>
      </c>
      <c r="B32" s="801" t="s">
        <v>410</v>
      </c>
      <c r="C32" s="802"/>
      <c r="D32" s="802"/>
      <c r="E32" s="802"/>
      <c r="F32" s="802"/>
      <c r="G32" s="802"/>
      <c r="H32" s="802"/>
      <c r="I32" s="802"/>
      <c r="J32" s="802"/>
      <c r="K32" s="802"/>
      <c r="L32" s="802"/>
      <c r="M32" s="802"/>
      <c r="N32" s="802"/>
      <c r="O32" s="802"/>
      <c r="P32" s="803"/>
      <c r="Q32" s="804">
        <v>580</v>
      </c>
      <c r="R32" s="805"/>
      <c r="S32" s="805"/>
      <c r="T32" s="805"/>
      <c r="U32" s="805"/>
      <c r="V32" s="805">
        <v>555</v>
      </c>
      <c r="W32" s="805"/>
      <c r="X32" s="805"/>
      <c r="Y32" s="805"/>
      <c r="Z32" s="805"/>
      <c r="AA32" s="805">
        <v>25</v>
      </c>
      <c r="AB32" s="805"/>
      <c r="AC32" s="805"/>
      <c r="AD32" s="805"/>
      <c r="AE32" s="806"/>
      <c r="AF32" s="807">
        <v>25</v>
      </c>
      <c r="AG32" s="808"/>
      <c r="AH32" s="808"/>
      <c r="AI32" s="808"/>
      <c r="AJ32" s="809"/>
      <c r="AK32" s="876">
        <v>157</v>
      </c>
      <c r="AL32" s="877"/>
      <c r="AM32" s="877"/>
      <c r="AN32" s="877"/>
      <c r="AO32" s="877"/>
      <c r="AP32" s="877">
        <v>320</v>
      </c>
      <c r="AQ32" s="877"/>
      <c r="AR32" s="877"/>
      <c r="AS32" s="877"/>
      <c r="AT32" s="877"/>
      <c r="AU32" s="877">
        <v>0</v>
      </c>
      <c r="AV32" s="877"/>
      <c r="AW32" s="877"/>
      <c r="AX32" s="877"/>
      <c r="AY32" s="877"/>
      <c r="AZ32" s="878"/>
      <c r="BA32" s="878"/>
      <c r="BB32" s="878"/>
      <c r="BC32" s="878"/>
      <c r="BD32" s="878"/>
      <c r="BE32" s="874"/>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c r="A33" s="267">
        <v>6</v>
      </c>
      <c r="B33" s="801" t="s">
        <v>411</v>
      </c>
      <c r="C33" s="802"/>
      <c r="D33" s="802"/>
      <c r="E33" s="802"/>
      <c r="F33" s="802"/>
      <c r="G33" s="802"/>
      <c r="H33" s="802"/>
      <c r="I33" s="802"/>
      <c r="J33" s="802"/>
      <c r="K33" s="802"/>
      <c r="L33" s="802"/>
      <c r="M33" s="802"/>
      <c r="N33" s="802"/>
      <c r="O33" s="802"/>
      <c r="P33" s="803"/>
      <c r="Q33" s="804">
        <v>4082</v>
      </c>
      <c r="R33" s="805"/>
      <c r="S33" s="805"/>
      <c r="T33" s="805"/>
      <c r="U33" s="805"/>
      <c r="V33" s="805">
        <v>971</v>
      </c>
      <c r="W33" s="805"/>
      <c r="X33" s="805"/>
      <c r="Y33" s="805"/>
      <c r="Z33" s="805"/>
      <c r="AA33" s="805">
        <v>3111</v>
      </c>
      <c r="AB33" s="805"/>
      <c r="AC33" s="805"/>
      <c r="AD33" s="805"/>
      <c r="AE33" s="806"/>
      <c r="AF33" s="807">
        <v>3111</v>
      </c>
      <c r="AG33" s="808"/>
      <c r="AH33" s="808"/>
      <c r="AI33" s="808"/>
      <c r="AJ33" s="809"/>
      <c r="AK33" s="876">
        <v>2751</v>
      </c>
      <c r="AL33" s="877"/>
      <c r="AM33" s="877"/>
      <c r="AN33" s="877"/>
      <c r="AO33" s="877"/>
      <c r="AP33" s="877">
        <v>15372</v>
      </c>
      <c r="AQ33" s="877"/>
      <c r="AR33" s="877"/>
      <c r="AS33" s="877"/>
      <c r="AT33" s="877"/>
      <c r="AU33" s="877">
        <v>8557</v>
      </c>
      <c r="AV33" s="877"/>
      <c r="AW33" s="877"/>
      <c r="AX33" s="877"/>
      <c r="AY33" s="877"/>
      <c r="AZ33" s="878"/>
      <c r="BA33" s="878"/>
      <c r="BB33" s="878"/>
      <c r="BC33" s="878"/>
      <c r="BD33" s="878"/>
      <c r="BE33" s="874" t="s">
        <v>412</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c r="A34" s="267">
        <v>7</v>
      </c>
      <c r="B34" s="801" t="s">
        <v>413</v>
      </c>
      <c r="C34" s="802"/>
      <c r="D34" s="802"/>
      <c r="E34" s="802"/>
      <c r="F34" s="802"/>
      <c r="G34" s="802"/>
      <c r="H34" s="802"/>
      <c r="I34" s="802"/>
      <c r="J34" s="802"/>
      <c r="K34" s="802"/>
      <c r="L34" s="802"/>
      <c r="M34" s="802"/>
      <c r="N34" s="802"/>
      <c r="O34" s="802"/>
      <c r="P34" s="803"/>
      <c r="Q34" s="804">
        <v>15047</v>
      </c>
      <c r="R34" s="805"/>
      <c r="S34" s="805"/>
      <c r="T34" s="805"/>
      <c r="U34" s="805"/>
      <c r="V34" s="805">
        <v>3729</v>
      </c>
      <c r="W34" s="805"/>
      <c r="X34" s="805"/>
      <c r="Y34" s="805"/>
      <c r="Z34" s="805"/>
      <c r="AA34" s="805">
        <v>11318</v>
      </c>
      <c r="AB34" s="805"/>
      <c r="AC34" s="805"/>
      <c r="AD34" s="805"/>
      <c r="AE34" s="806"/>
      <c r="AF34" s="807">
        <v>11318</v>
      </c>
      <c r="AG34" s="808"/>
      <c r="AH34" s="808"/>
      <c r="AI34" s="808"/>
      <c r="AJ34" s="809"/>
      <c r="AK34" s="876">
        <v>515</v>
      </c>
      <c r="AL34" s="877"/>
      <c r="AM34" s="877"/>
      <c r="AN34" s="877"/>
      <c r="AO34" s="877"/>
      <c r="AP34" s="877">
        <v>24639</v>
      </c>
      <c r="AQ34" s="877"/>
      <c r="AR34" s="877"/>
      <c r="AS34" s="877"/>
      <c r="AT34" s="877"/>
      <c r="AU34" s="877">
        <v>1759</v>
      </c>
      <c r="AV34" s="877"/>
      <c r="AW34" s="877"/>
      <c r="AX34" s="877"/>
      <c r="AY34" s="877"/>
      <c r="AZ34" s="878"/>
      <c r="BA34" s="878"/>
      <c r="BB34" s="878"/>
      <c r="BC34" s="878"/>
      <c r="BD34" s="878"/>
      <c r="BE34" s="874" t="s">
        <v>412</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c r="A35" s="267">
        <v>8</v>
      </c>
      <c r="B35" s="801" t="s">
        <v>414</v>
      </c>
      <c r="C35" s="802"/>
      <c r="D35" s="802"/>
      <c r="E35" s="802"/>
      <c r="F35" s="802"/>
      <c r="G35" s="802"/>
      <c r="H35" s="802"/>
      <c r="I35" s="802"/>
      <c r="J35" s="802"/>
      <c r="K35" s="802"/>
      <c r="L35" s="802"/>
      <c r="M35" s="802"/>
      <c r="N35" s="802"/>
      <c r="O35" s="802"/>
      <c r="P35" s="803"/>
      <c r="Q35" s="804">
        <v>8079</v>
      </c>
      <c r="R35" s="805"/>
      <c r="S35" s="805"/>
      <c r="T35" s="805"/>
      <c r="U35" s="805"/>
      <c r="V35" s="805">
        <v>3909</v>
      </c>
      <c r="W35" s="805"/>
      <c r="X35" s="805"/>
      <c r="Y35" s="805"/>
      <c r="Z35" s="805"/>
      <c r="AA35" s="805">
        <v>4170</v>
      </c>
      <c r="AB35" s="805"/>
      <c r="AC35" s="805"/>
      <c r="AD35" s="805"/>
      <c r="AE35" s="806"/>
      <c r="AF35" s="807">
        <v>4171</v>
      </c>
      <c r="AG35" s="808"/>
      <c r="AH35" s="808"/>
      <c r="AI35" s="808"/>
      <c r="AJ35" s="809"/>
      <c r="AK35" s="876">
        <v>6007</v>
      </c>
      <c r="AL35" s="877"/>
      <c r="AM35" s="877"/>
      <c r="AN35" s="877"/>
      <c r="AO35" s="877"/>
      <c r="AP35" s="877">
        <v>150971</v>
      </c>
      <c r="AQ35" s="877"/>
      <c r="AR35" s="877"/>
      <c r="AS35" s="877"/>
      <c r="AT35" s="877"/>
      <c r="AU35" s="877">
        <v>29286</v>
      </c>
      <c r="AV35" s="877"/>
      <c r="AW35" s="877"/>
      <c r="AX35" s="877"/>
      <c r="AY35" s="877"/>
      <c r="AZ35" s="878"/>
      <c r="BA35" s="878"/>
      <c r="BB35" s="878"/>
      <c r="BC35" s="878"/>
      <c r="BD35" s="878"/>
      <c r="BE35" s="874" t="s">
        <v>412</v>
      </c>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c r="A36" s="267">
        <v>9</v>
      </c>
      <c r="B36" s="801" t="s">
        <v>415</v>
      </c>
      <c r="C36" s="802"/>
      <c r="D36" s="802"/>
      <c r="E36" s="802"/>
      <c r="F36" s="802"/>
      <c r="G36" s="802"/>
      <c r="H36" s="802"/>
      <c r="I36" s="802"/>
      <c r="J36" s="802"/>
      <c r="K36" s="802"/>
      <c r="L36" s="802"/>
      <c r="M36" s="802"/>
      <c r="N36" s="802"/>
      <c r="O36" s="802"/>
      <c r="P36" s="803"/>
      <c r="Q36" s="804">
        <v>316</v>
      </c>
      <c r="R36" s="805"/>
      <c r="S36" s="805"/>
      <c r="T36" s="805"/>
      <c r="U36" s="805"/>
      <c r="V36" s="805">
        <v>316</v>
      </c>
      <c r="W36" s="805"/>
      <c r="X36" s="805"/>
      <c r="Y36" s="805"/>
      <c r="Z36" s="805"/>
      <c r="AA36" s="805">
        <v>0</v>
      </c>
      <c r="AB36" s="805"/>
      <c r="AC36" s="805"/>
      <c r="AD36" s="805"/>
      <c r="AE36" s="806"/>
      <c r="AF36" s="807" t="s">
        <v>389</v>
      </c>
      <c r="AG36" s="808"/>
      <c r="AH36" s="808"/>
      <c r="AI36" s="808"/>
      <c r="AJ36" s="809"/>
      <c r="AK36" s="876">
        <v>161</v>
      </c>
      <c r="AL36" s="877"/>
      <c r="AM36" s="877"/>
      <c r="AN36" s="877"/>
      <c r="AO36" s="877"/>
      <c r="AP36" s="877">
        <v>165</v>
      </c>
      <c r="AQ36" s="877"/>
      <c r="AR36" s="877"/>
      <c r="AS36" s="877"/>
      <c r="AT36" s="877"/>
      <c r="AU36" s="877">
        <v>33</v>
      </c>
      <c r="AV36" s="877"/>
      <c r="AW36" s="877"/>
      <c r="AX36" s="877"/>
      <c r="AY36" s="877"/>
      <c r="AZ36" s="878"/>
      <c r="BA36" s="878"/>
      <c r="BB36" s="878"/>
      <c r="BC36" s="878"/>
      <c r="BD36" s="878"/>
      <c r="BE36" s="874" t="s">
        <v>416</v>
      </c>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c r="A37" s="267">
        <v>10</v>
      </c>
      <c r="B37" s="801" t="s">
        <v>417</v>
      </c>
      <c r="C37" s="802"/>
      <c r="D37" s="802"/>
      <c r="E37" s="802"/>
      <c r="F37" s="802"/>
      <c r="G37" s="802"/>
      <c r="H37" s="802"/>
      <c r="I37" s="802"/>
      <c r="J37" s="802"/>
      <c r="K37" s="802"/>
      <c r="L37" s="802"/>
      <c r="M37" s="802"/>
      <c r="N37" s="802"/>
      <c r="O37" s="802"/>
      <c r="P37" s="803"/>
      <c r="Q37" s="804">
        <v>204</v>
      </c>
      <c r="R37" s="805"/>
      <c r="S37" s="805"/>
      <c r="T37" s="805"/>
      <c r="U37" s="805"/>
      <c r="V37" s="805">
        <v>204</v>
      </c>
      <c r="W37" s="805"/>
      <c r="X37" s="805"/>
      <c r="Y37" s="805"/>
      <c r="Z37" s="805"/>
      <c r="AA37" s="805">
        <v>0</v>
      </c>
      <c r="AB37" s="805"/>
      <c r="AC37" s="805"/>
      <c r="AD37" s="805"/>
      <c r="AE37" s="806"/>
      <c r="AF37" s="807" t="s">
        <v>128</v>
      </c>
      <c r="AG37" s="808"/>
      <c r="AH37" s="808"/>
      <c r="AI37" s="808"/>
      <c r="AJ37" s="809"/>
      <c r="AK37" s="876">
        <v>167</v>
      </c>
      <c r="AL37" s="877"/>
      <c r="AM37" s="877"/>
      <c r="AN37" s="877"/>
      <c r="AO37" s="877"/>
      <c r="AP37" s="877">
        <v>572</v>
      </c>
      <c r="AQ37" s="877"/>
      <c r="AR37" s="877"/>
      <c r="AS37" s="877"/>
      <c r="AT37" s="877"/>
      <c r="AU37" s="877">
        <v>572</v>
      </c>
      <c r="AV37" s="877"/>
      <c r="AW37" s="877"/>
      <c r="AX37" s="877"/>
      <c r="AY37" s="877"/>
      <c r="AZ37" s="878"/>
      <c r="BA37" s="878"/>
      <c r="BB37" s="878"/>
      <c r="BC37" s="878"/>
      <c r="BD37" s="878"/>
      <c r="BE37" s="874" t="s">
        <v>418</v>
      </c>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c r="A38" s="267">
        <v>11</v>
      </c>
      <c r="B38" s="801" t="s">
        <v>419</v>
      </c>
      <c r="C38" s="802"/>
      <c r="D38" s="802"/>
      <c r="E38" s="802"/>
      <c r="F38" s="802"/>
      <c r="G38" s="802"/>
      <c r="H38" s="802"/>
      <c r="I38" s="802"/>
      <c r="J38" s="802"/>
      <c r="K38" s="802"/>
      <c r="L38" s="802"/>
      <c r="M38" s="802"/>
      <c r="N38" s="802"/>
      <c r="O38" s="802"/>
      <c r="P38" s="803"/>
      <c r="Q38" s="804">
        <v>771</v>
      </c>
      <c r="R38" s="805"/>
      <c r="S38" s="805"/>
      <c r="T38" s="805"/>
      <c r="U38" s="805"/>
      <c r="V38" s="805">
        <v>752</v>
      </c>
      <c r="W38" s="805"/>
      <c r="X38" s="805"/>
      <c r="Y38" s="805"/>
      <c r="Z38" s="805"/>
      <c r="AA38" s="805">
        <v>19</v>
      </c>
      <c r="AB38" s="805"/>
      <c r="AC38" s="805"/>
      <c r="AD38" s="805"/>
      <c r="AE38" s="806"/>
      <c r="AF38" s="807">
        <v>19</v>
      </c>
      <c r="AG38" s="808"/>
      <c r="AH38" s="808"/>
      <c r="AI38" s="808"/>
      <c r="AJ38" s="809"/>
      <c r="AK38" s="876">
        <v>85</v>
      </c>
      <c r="AL38" s="877"/>
      <c r="AM38" s="877"/>
      <c r="AN38" s="877"/>
      <c r="AO38" s="877"/>
      <c r="AP38" s="877">
        <v>204</v>
      </c>
      <c r="AQ38" s="877"/>
      <c r="AR38" s="877"/>
      <c r="AS38" s="877"/>
      <c r="AT38" s="877"/>
      <c r="AU38" s="877">
        <v>0</v>
      </c>
      <c r="AV38" s="877"/>
      <c r="AW38" s="877"/>
      <c r="AX38" s="877"/>
      <c r="AY38" s="877"/>
      <c r="AZ38" s="878"/>
      <c r="BA38" s="878"/>
      <c r="BB38" s="878"/>
      <c r="BC38" s="878"/>
      <c r="BD38" s="878"/>
      <c r="BE38" s="874" t="s">
        <v>416</v>
      </c>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420</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c r="A63" s="265" t="s">
        <v>394</v>
      </c>
      <c r="B63" s="836" t="s">
        <v>421</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21935</v>
      </c>
      <c r="AG63" s="888"/>
      <c r="AH63" s="888"/>
      <c r="AI63" s="888"/>
      <c r="AJ63" s="889"/>
      <c r="AK63" s="890"/>
      <c r="AL63" s="885"/>
      <c r="AM63" s="885"/>
      <c r="AN63" s="885"/>
      <c r="AO63" s="885"/>
      <c r="AP63" s="888">
        <v>192243</v>
      </c>
      <c r="AQ63" s="888"/>
      <c r="AR63" s="888"/>
      <c r="AS63" s="888"/>
      <c r="AT63" s="888"/>
      <c r="AU63" s="888">
        <v>40207</v>
      </c>
      <c r="AV63" s="888"/>
      <c r="AW63" s="888"/>
      <c r="AX63" s="888"/>
      <c r="AY63" s="888"/>
      <c r="AZ63" s="892"/>
      <c r="BA63" s="892"/>
      <c r="BB63" s="892"/>
      <c r="BC63" s="892"/>
      <c r="BD63" s="892"/>
      <c r="BE63" s="893"/>
      <c r="BF63" s="893"/>
      <c r="BG63" s="893"/>
      <c r="BH63" s="893"/>
      <c r="BI63" s="894"/>
      <c r="BJ63" s="895" t="s">
        <v>422</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c r="A65" s="253" t="s">
        <v>423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c r="A66" s="786" t="s">
        <v>424</v>
      </c>
      <c r="B66" s="787"/>
      <c r="C66" s="787"/>
      <c r="D66" s="787"/>
      <c r="E66" s="787"/>
      <c r="F66" s="787"/>
      <c r="G66" s="787"/>
      <c r="H66" s="787"/>
      <c r="I66" s="787"/>
      <c r="J66" s="787"/>
      <c r="K66" s="787"/>
      <c r="L66" s="787"/>
      <c r="M66" s="787"/>
      <c r="N66" s="787"/>
      <c r="O66" s="787"/>
      <c r="P66" s="788"/>
      <c r="Q66" s="763" t="s">
        <v>425</v>
      </c>
      <c r="R66" s="764"/>
      <c r="S66" s="764"/>
      <c r="T66" s="764"/>
      <c r="U66" s="765"/>
      <c r="V66" s="763" t="s">
        <v>426</v>
      </c>
      <c r="W66" s="764"/>
      <c r="X66" s="764"/>
      <c r="Y66" s="764"/>
      <c r="Z66" s="765"/>
      <c r="AA66" s="763" t="s">
        <v>427</v>
      </c>
      <c r="AB66" s="764"/>
      <c r="AC66" s="764"/>
      <c r="AD66" s="764"/>
      <c r="AE66" s="765"/>
      <c r="AF66" s="898" t="s">
        <v>428</v>
      </c>
      <c r="AG66" s="859"/>
      <c r="AH66" s="859"/>
      <c r="AI66" s="859"/>
      <c r="AJ66" s="899"/>
      <c r="AK66" s="763" t="s">
        <v>429</v>
      </c>
      <c r="AL66" s="787"/>
      <c r="AM66" s="787"/>
      <c r="AN66" s="787"/>
      <c r="AO66" s="788"/>
      <c r="AP66" s="763" t="s">
        <v>430</v>
      </c>
      <c r="AQ66" s="764"/>
      <c r="AR66" s="764"/>
      <c r="AS66" s="764"/>
      <c r="AT66" s="765"/>
      <c r="AU66" s="763" t="s">
        <v>431</v>
      </c>
      <c r="AV66" s="764"/>
      <c r="AW66" s="764"/>
      <c r="AX66" s="764"/>
      <c r="AY66" s="765"/>
      <c r="AZ66" s="763" t="s">
        <v>376</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c r="A68" s="259">
        <v>1</v>
      </c>
      <c r="B68" s="915" t="s">
        <v>595</v>
      </c>
      <c r="C68" s="916"/>
      <c r="D68" s="916"/>
      <c r="E68" s="916"/>
      <c r="F68" s="916"/>
      <c r="G68" s="916"/>
      <c r="H68" s="916"/>
      <c r="I68" s="916"/>
      <c r="J68" s="916"/>
      <c r="K68" s="916"/>
      <c r="L68" s="916"/>
      <c r="M68" s="916"/>
      <c r="N68" s="916"/>
      <c r="O68" s="916"/>
      <c r="P68" s="917"/>
      <c r="Q68" s="918">
        <v>78255</v>
      </c>
      <c r="R68" s="912"/>
      <c r="S68" s="912"/>
      <c r="T68" s="912"/>
      <c r="U68" s="912"/>
      <c r="V68" s="912">
        <v>77388</v>
      </c>
      <c r="W68" s="912"/>
      <c r="X68" s="912"/>
      <c r="Y68" s="912"/>
      <c r="Z68" s="912"/>
      <c r="AA68" s="912">
        <v>887</v>
      </c>
      <c r="AB68" s="912"/>
      <c r="AC68" s="912"/>
      <c r="AD68" s="912"/>
      <c r="AE68" s="912"/>
      <c r="AF68" s="912">
        <v>8261</v>
      </c>
      <c r="AG68" s="912"/>
      <c r="AH68" s="912"/>
      <c r="AI68" s="912"/>
      <c r="AJ68" s="912"/>
      <c r="AK68" s="912">
        <v>0</v>
      </c>
      <c r="AL68" s="912"/>
      <c r="AM68" s="912"/>
      <c r="AN68" s="912"/>
      <c r="AO68" s="912"/>
      <c r="AP68" s="912">
        <v>0</v>
      </c>
      <c r="AQ68" s="912"/>
      <c r="AR68" s="912"/>
      <c r="AS68" s="912"/>
      <c r="AT68" s="912"/>
      <c r="AU68" s="912">
        <v>0</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c r="A69" s="262">
        <v>2</v>
      </c>
      <c r="B69" s="919" t="s">
        <v>596</v>
      </c>
      <c r="C69" s="920"/>
      <c r="D69" s="920"/>
      <c r="E69" s="920"/>
      <c r="F69" s="920"/>
      <c r="G69" s="920"/>
      <c r="H69" s="920"/>
      <c r="I69" s="920"/>
      <c r="J69" s="920"/>
      <c r="K69" s="920"/>
      <c r="L69" s="920"/>
      <c r="M69" s="920"/>
      <c r="N69" s="920"/>
      <c r="O69" s="920"/>
      <c r="P69" s="921"/>
      <c r="Q69" s="922">
        <v>115</v>
      </c>
      <c r="R69" s="877"/>
      <c r="S69" s="877"/>
      <c r="T69" s="877"/>
      <c r="U69" s="877"/>
      <c r="V69" s="877">
        <v>112</v>
      </c>
      <c r="W69" s="877"/>
      <c r="X69" s="877"/>
      <c r="Y69" s="877"/>
      <c r="Z69" s="877"/>
      <c r="AA69" s="877">
        <v>3</v>
      </c>
      <c r="AB69" s="877"/>
      <c r="AC69" s="877"/>
      <c r="AD69" s="877"/>
      <c r="AE69" s="877"/>
      <c r="AF69" s="877">
        <v>3</v>
      </c>
      <c r="AG69" s="877"/>
      <c r="AH69" s="877"/>
      <c r="AI69" s="877"/>
      <c r="AJ69" s="877"/>
      <c r="AK69" s="877">
        <v>0</v>
      </c>
      <c r="AL69" s="877"/>
      <c r="AM69" s="877"/>
      <c r="AN69" s="877"/>
      <c r="AO69" s="877"/>
      <c r="AP69" s="877">
        <v>0</v>
      </c>
      <c r="AQ69" s="877"/>
      <c r="AR69" s="877"/>
      <c r="AS69" s="877"/>
      <c r="AT69" s="877"/>
      <c r="AU69" s="877">
        <v>0</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c r="A70" s="262">
        <v>3</v>
      </c>
      <c r="B70" s="919" t="s">
        <v>597</v>
      </c>
      <c r="C70" s="920"/>
      <c r="D70" s="920"/>
      <c r="E70" s="920"/>
      <c r="F70" s="920"/>
      <c r="G70" s="920"/>
      <c r="H70" s="920"/>
      <c r="I70" s="920"/>
      <c r="J70" s="920"/>
      <c r="K70" s="920"/>
      <c r="L70" s="920"/>
      <c r="M70" s="920"/>
      <c r="N70" s="920"/>
      <c r="O70" s="920"/>
      <c r="P70" s="921"/>
      <c r="Q70" s="922">
        <v>484</v>
      </c>
      <c r="R70" s="877"/>
      <c r="S70" s="877"/>
      <c r="T70" s="877"/>
      <c r="U70" s="877"/>
      <c r="V70" s="877">
        <v>444</v>
      </c>
      <c r="W70" s="877"/>
      <c r="X70" s="877"/>
      <c r="Y70" s="877"/>
      <c r="Z70" s="877"/>
      <c r="AA70" s="877">
        <v>40</v>
      </c>
      <c r="AB70" s="877"/>
      <c r="AC70" s="877"/>
      <c r="AD70" s="877"/>
      <c r="AE70" s="877"/>
      <c r="AF70" s="877">
        <v>40</v>
      </c>
      <c r="AG70" s="877"/>
      <c r="AH70" s="877"/>
      <c r="AI70" s="877"/>
      <c r="AJ70" s="877"/>
      <c r="AK70" s="877">
        <v>50</v>
      </c>
      <c r="AL70" s="877"/>
      <c r="AM70" s="877"/>
      <c r="AN70" s="877"/>
      <c r="AO70" s="877"/>
      <c r="AP70" s="877">
        <v>72</v>
      </c>
      <c r="AQ70" s="877"/>
      <c r="AR70" s="877"/>
      <c r="AS70" s="877"/>
      <c r="AT70" s="877"/>
      <c r="AU70" s="877">
        <v>29</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c r="A71" s="262">
        <v>4</v>
      </c>
      <c r="B71" s="919" t="s">
        <v>598</v>
      </c>
      <c r="C71" s="920"/>
      <c r="D71" s="920"/>
      <c r="E71" s="920"/>
      <c r="F71" s="920"/>
      <c r="G71" s="920"/>
      <c r="H71" s="920"/>
      <c r="I71" s="920"/>
      <c r="J71" s="920"/>
      <c r="K71" s="920"/>
      <c r="L71" s="920"/>
      <c r="M71" s="920"/>
      <c r="N71" s="920"/>
      <c r="O71" s="920"/>
      <c r="P71" s="921"/>
      <c r="Q71" s="922">
        <v>130</v>
      </c>
      <c r="R71" s="877"/>
      <c r="S71" s="877"/>
      <c r="T71" s="877"/>
      <c r="U71" s="877"/>
      <c r="V71" s="877">
        <v>123</v>
      </c>
      <c r="W71" s="877"/>
      <c r="X71" s="877"/>
      <c r="Y71" s="877"/>
      <c r="Z71" s="877"/>
      <c r="AA71" s="877">
        <v>7</v>
      </c>
      <c r="AB71" s="877"/>
      <c r="AC71" s="877"/>
      <c r="AD71" s="877"/>
      <c r="AE71" s="877"/>
      <c r="AF71" s="877">
        <v>7</v>
      </c>
      <c r="AG71" s="877"/>
      <c r="AH71" s="877"/>
      <c r="AI71" s="877"/>
      <c r="AJ71" s="877"/>
      <c r="AK71" s="877">
        <v>0</v>
      </c>
      <c r="AL71" s="877"/>
      <c r="AM71" s="877"/>
      <c r="AN71" s="877"/>
      <c r="AO71" s="877"/>
      <c r="AP71" s="877">
        <v>0</v>
      </c>
      <c r="AQ71" s="877"/>
      <c r="AR71" s="877"/>
      <c r="AS71" s="877"/>
      <c r="AT71" s="877"/>
      <c r="AU71" s="877">
        <v>0</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c r="A72" s="262">
        <v>5</v>
      </c>
      <c r="B72" s="919" t="s">
        <v>599</v>
      </c>
      <c r="C72" s="920"/>
      <c r="D72" s="920"/>
      <c r="E72" s="920"/>
      <c r="F72" s="920"/>
      <c r="G72" s="920"/>
      <c r="H72" s="920"/>
      <c r="I72" s="920"/>
      <c r="J72" s="920"/>
      <c r="K72" s="920"/>
      <c r="L72" s="920"/>
      <c r="M72" s="920"/>
      <c r="N72" s="920"/>
      <c r="O72" s="920"/>
      <c r="P72" s="921"/>
      <c r="Q72" s="922">
        <v>438691</v>
      </c>
      <c r="R72" s="877"/>
      <c r="S72" s="877"/>
      <c r="T72" s="877"/>
      <c r="U72" s="877"/>
      <c r="V72" s="877">
        <v>428211</v>
      </c>
      <c r="W72" s="877"/>
      <c r="X72" s="877"/>
      <c r="Y72" s="877"/>
      <c r="Z72" s="877"/>
      <c r="AA72" s="877">
        <v>10480</v>
      </c>
      <c r="AB72" s="877"/>
      <c r="AC72" s="877"/>
      <c r="AD72" s="877"/>
      <c r="AE72" s="877"/>
      <c r="AF72" s="877">
        <v>10480</v>
      </c>
      <c r="AG72" s="877"/>
      <c r="AH72" s="877"/>
      <c r="AI72" s="877"/>
      <c r="AJ72" s="877"/>
      <c r="AK72" s="877">
        <v>0</v>
      </c>
      <c r="AL72" s="877"/>
      <c r="AM72" s="877"/>
      <c r="AN72" s="877"/>
      <c r="AO72" s="877"/>
      <c r="AP72" s="877">
        <v>0</v>
      </c>
      <c r="AQ72" s="877"/>
      <c r="AR72" s="877"/>
      <c r="AS72" s="877"/>
      <c r="AT72" s="877"/>
      <c r="AU72" s="877">
        <v>0</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c r="A73" s="262">
        <v>6</v>
      </c>
      <c r="B73" s="919" t="s">
        <v>600</v>
      </c>
      <c r="C73" s="920"/>
      <c r="D73" s="920"/>
      <c r="E73" s="920"/>
      <c r="F73" s="920"/>
      <c r="G73" s="920"/>
      <c r="H73" s="920"/>
      <c r="I73" s="920"/>
      <c r="J73" s="920"/>
      <c r="K73" s="920"/>
      <c r="L73" s="920"/>
      <c r="M73" s="920"/>
      <c r="N73" s="920"/>
      <c r="O73" s="920"/>
      <c r="P73" s="921"/>
      <c r="Q73" s="922">
        <v>316</v>
      </c>
      <c r="R73" s="877"/>
      <c r="S73" s="877"/>
      <c r="T73" s="877"/>
      <c r="U73" s="877"/>
      <c r="V73" s="877">
        <v>304</v>
      </c>
      <c r="W73" s="877"/>
      <c r="X73" s="877"/>
      <c r="Y73" s="877"/>
      <c r="Z73" s="877"/>
      <c r="AA73" s="877">
        <v>12</v>
      </c>
      <c r="AB73" s="877"/>
      <c r="AC73" s="877"/>
      <c r="AD73" s="877"/>
      <c r="AE73" s="877"/>
      <c r="AF73" s="877">
        <v>12</v>
      </c>
      <c r="AG73" s="877"/>
      <c r="AH73" s="877"/>
      <c r="AI73" s="877"/>
      <c r="AJ73" s="877"/>
      <c r="AK73" s="877">
        <v>6</v>
      </c>
      <c r="AL73" s="877"/>
      <c r="AM73" s="877"/>
      <c r="AN73" s="877"/>
      <c r="AO73" s="877"/>
      <c r="AP73" s="877">
        <v>0</v>
      </c>
      <c r="AQ73" s="877"/>
      <c r="AR73" s="877"/>
      <c r="AS73" s="877"/>
      <c r="AT73" s="877"/>
      <c r="AU73" s="877">
        <v>0</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c r="A88" s="265" t="s">
        <v>394</v>
      </c>
      <c r="B88" s="836" t="s">
        <v>432</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18803</v>
      </c>
      <c r="AG88" s="888"/>
      <c r="AH88" s="888"/>
      <c r="AI88" s="888"/>
      <c r="AJ88" s="888"/>
      <c r="AK88" s="885"/>
      <c r="AL88" s="885"/>
      <c r="AM88" s="885"/>
      <c r="AN88" s="885"/>
      <c r="AO88" s="885"/>
      <c r="AP88" s="888">
        <v>72</v>
      </c>
      <c r="AQ88" s="888"/>
      <c r="AR88" s="888"/>
      <c r="AS88" s="888"/>
      <c r="AT88" s="888"/>
      <c r="AU88" s="888">
        <v>29</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836" t="s">
        <v>433</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3641</v>
      </c>
      <c r="CS102" s="896"/>
      <c r="CT102" s="896"/>
      <c r="CU102" s="896"/>
      <c r="CV102" s="939"/>
      <c r="CW102" s="938">
        <v>281</v>
      </c>
      <c r="CX102" s="896"/>
      <c r="CY102" s="896"/>
      <c r="CZ102" s="896"/>
      <c r="DA102" s="939"/>
      <c r="DB102" s="938">
        <v>0</v>
      </c>
      <c r="DC102" s="896"/>
      <c r="DD102" s="896"/>
      <c r="DE102" s="896"/>
      <c r="DF102" s="939"/>
      <c r="DG102" s="938">
        <v>0</v>
      </c>
      <c r="DH102" s="896"/>
      <c r="DI102" s="896"/>
      <c r="DJ102" s="896"/>
      <c r="DK102" s="939"/>
      <c r="DL102" s="938">
        <v>0</v>
      </c>
      <c r="DM102" s="896"/>
      <c r="DN102" s="896"/>
      <c r="DO102" s="896"/>
      <c r="DP102" s="939"/>
      <c r="DQ102" s="938">
        <v>0</v>
      </c>
      <c r="DR102" s="896"/>
      <c r="DS102" s="896"/>
      <c r="DT102" s="896"/>
      <c r="DU102" s="939"/>
      <c r="DV102" s="962"/>
      <c r="DW102" s="963"/>
      <c r="DX102" s="963"/>
      <c r="DY102" s="963"/>
      <c r="DZ102" s="964"/>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434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435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436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67" t="s">
        <v>438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c r="A109" s="960" t="s">
        <v>440</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441</v>
      </c>
      <c r="AB109" s="941"/>
      <c r="AC109" s="941"/>
      <c r="AD109" s="941"/>
      <c r="AE109" s="942"/>
      <c r="AF109" s="940" t="s">
        <v>306</v>
      </c>
      <c r="AG109" s="941"/>
      <c r="AH109" s="941"/>
      <c r="AI109" s="941"/>
      <c r="AJ109" s="942"/>
      <c r="AK109" s="940" t="s">
        <v>305</v>
      </c>
      <c r="AL109" s="941"/>
      <c r="AM109" s="941"/>
      <c r="AN109" s="941"/>
      <c r="AO109" s="942"/>
      <c r="AP109" s="940" t="s">
        <v>442</v>
      </c>
      <c r="AQ109" s="941"/>
      <c r="AR109" s="941"/>
      <c r="AS109" s="941"/>
      <c r="AT109" s="943"/>
      <c r="AU109" s="960" t="s">
        <v>440</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441</v>
      </c>
      <c r="BR109" s="941"/>
      <c r="BS109" s="941"/>
      <c r="BT109" s="941"/>
      <c r="BU109" s="942"/>
      <c r="BV109" s="940" t="s">
        <v>306</v>
      </c>
      <c r="BW109" s="941"/>
      <c r="BX109" s="941"/>
      <c r="BY109" s="941"/>
      <c r="BZ109" s="942"/>
      <c r="CA109" s="940" t="s">
        <v>305</v>
      </c>
      <c r="CB109" s="941"/>
      <c r="CC109" s="941"/>
      <c r="CD109" s="941"/>
      <c r="CE109" s="942"/>
      <c r="CF109" s="961" t="s">
        <v>442</v>
      </c>
      <c r="CG109" s="961"/>
      <c r="CH109" s="961"/>
      <c r="CI109" s="961"/>
      <c r="CJ109" s="961"/>
      <c r="CK109" s="940" t="s">
        <v>443</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441</v>
      </c>
      <c r="DH109" s="941"/>
      <c r="DI109" s="941"/>
      <c r="DJ109" s="941"/>
      <c r="DK109" s="942"/>
      <c r="DL109" s="940" t="s">
        <v>306</v>
      </c>
      <c r="DM109" s="941"/>
      <c r="DN109" s="941"/>
      <c r="DO109" s="941"/>
      <c r="DP109" s="942"/>
      <c r="DQ109" s="940" t="s">
        <v>305</v>
      </c>
      <c r="DR109" s="941"/>
      <c r="DS109" s="941"/>
      <c r="DT109" s="941"/>
      <c r="DU109" s="942"/>
      <c r="DV109" s="940" t="s">
        <v>442</v>
      </c>
      <c r="DW109" s="941"/>
      <c r="DX109" s="941"/>
      <c r="DY109" s="941"/>
      <c r="DZ109" s="943"/>
    </row>
    <row r="110" spans="1:131" s="247" customFormat="1" ht="26.25" customHeight="1">
      <c r="A110" s="944" t="s">
        <v>444</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32841310</v>
      </c>
      <c r="AB110" s="948"/>
      <c r="AC110" s="948"/>
      <c r="AD110" s="948"/>
      <c r="AE110" s="949"/>
      <c r="AF110" s="950">
        <v>31594686</v>
      </c>
      <c r="AG110" s="948"/>
      <c r="AH110" s="948"/>
      <c r="AI110" s="948"/>
      <c r="AJ110" s="949"/>
      <c r="AK110" s="950">
        <v>30558091</v>
      </c>
      <c r="AL110" s="948"/>
      <c r="AM110" s="948"/>
      <c r="AN110" s="948"/>
      <c r="AO110" s="949"/>
      <c r="AP110" s="951">
        <v>16.3</v>
      </c>
      <c r="AQ110" s="952"/>
      <c r="AR110" s="952"/>
      <c r="AS110" s="952"/>
      <c r="AT110" s="953"/>
      <c r="AU110" s="954" t="s">
        <v>73</v>
      </c>
      <c r="AV110" s="955"/>
      <c r="AW110" s="955"/>
      <c r="AX110" s="955"/>
      <c r="AY110" s="955"/>
      <c r="AZ110" s="996" t="s">
        <v>445</v>
      </c>
      <c r="BA110" s="945"/>
      <c r="BB110" s="945"/>
      <c r="BC110" s="945"/>
      <c r="BD110" s="945"/>
      <c r="BE110" s="945"/>
      <c r="BF110" s="945"/>
      <c r="BG110" s="945"/>
      <c r="BH110" s="945"/>
      <c r="BI110" s="945"/>
      <c r="BJ110" s="945"/>
      <c r="BK110" s="945"/>
      <c r="BL110" s="945"/>
      <c r="BM110" s="945"/>
      <c r="BN110" s="945"/>
      <c r="BO110" s="945"/>
      <c r="BP110" s="946"/>
      <c r="BQ110" s="982">
        <v>282790190</v>
      </c>
      <c r="BR110" s="983"/>
      <c r="BS110" s="983"/>
      <c r="BT110" s="983"/>
      <c r="BU110" s="983"/>
      <c r="BV110" s="983">
        <v>281321782</v>
      </c>
      <c r="BW110" s="983"/>
      <c r="BX110" s="983"/>
      <c r="BY110" s="983"/>
      <c r="BZ110" s="983"/>
      <c r="CA110" s="983">
        <v>281620509</v>
      </c>
      <c r="CB110" s="983"/>
      <c r="CC110" s="983"/>
      <c r="CD110" s="983"/>
      <c r="CE110" s="983"/>
      <c r="CF110" s="997">
        <v>149.9</v>
      </c>
      <c r="CG110" s="998"/>
      <c r="CH110" s="998"/>
      <c r="CI110" s="998"/>
      <c r="CJ110" s="998"/>
      <c r="CK110" s="999" t="s">
        <v>446</v>
      </c>
      <c r="CL110" s="1000"/>
      <c r="CM110" s="979" t="s">
        <v>447</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128</v>
      </c>
      <c r="DH110" s="983"/>
      <c r="DI110" s="983"/>
      <c r="DJ110" s="983"/>
      <c r="DK110" s="983"/>
      <c r="DL110" s="983">
        <v>124586</v>
      </c>
      <c r="DM110" s="983"/>
      <c r="DN110" s="983"/>
      <c r="DO110" s="983"/>
      <c r="DP110" s="983"/>
      <c r="DQ110" s="983">
        <v>140723</v>
      </c>
      <c r="DR110" s="983"/>
      <c r="DS110" s="983"/>
      <c r="DT110" s="983"/>
      <c r="DU110" s="983"/>
      <c r="DV110" s="984">
        <v>0.1</v>
      </c>
      <c r="DW110" s="984"/>
      <c r="DX110" s="984"/>
      <c r="DY110" s="984"/>
      <c r="DZ110" s="985"/>
    </row>
    <row r="111" spans="1:131" s="247" customFormat="1" ht="26.25" customHeight="1">
      <c r="A111" s="986" t="s">
        <v>448</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128</v>
      </c>
      <c r="AB111" s="990"/>
      <c r="AC111" s="990"/>
      <c r="AD111" s="990"/>
      <c r="AE111" s="991"/>
      <c r="AF111" s="992" t="s">
        <v>128</v>
      </c>
      <c r="AG111" s="990"/>
      <c r="AH111" s="990"/>
      <c r="AI111" s="990"/>
      <c r="AJ111" s="991"/>
      <c r="AK111" s="992" t="s">
        <v>128</v>
      </c>
      <c r="AL111" s="990"/>
      <c r="AM111" s="990"/>
      <c r="AN111" s="990"/>
      <c r="AO111" s="991"/>
      <c r="AP111" s="993" t="s">
        <v>128</v>
      </c>
      <c r="AQ111" s="994"/>
      <c r="AR111" s="994"/>
      <c r="AS111" s="994"/>
      <c r="AT111" s="995"/>
      <c r="AU111" s="956"/>
      <c r="AV111" s="957"/>
      <c r="AW111" s="957"/>
      <c r="AX111" s="957"/>
      <c r="AY111" s="957"/>
      <c r="AZ111" s="1005" t="s">
        <v>449</v>
      </c>
      <c r="BA111" s="1006"/>
      <c r="BB111" s="1006"/>
      <c r="BC111" s="1006"/>
      <c r="BD111" s="1006"/>
      <c r="BE111" s="1006"/>
      <c r="BF111" s="1006"/>
      <c r="BG111" s="1006"/>
      <c r="BH111" s="1006"/>
      <c r="BI111" s="1006"/>
      <c r="BJ111" s="1006"/>
      <c r="BK111" s="1006"/>
      <c r="BL111" s="1006"/>
      <c r="BM111" s="1006"/>
      <c r="BN111" s="1006"/>
      <c r="BO111" s="1006"/>
      <c r="BP111" s="1007"/>
      <c r="BQ111" s="975">
        <v>10676103</v>
      </c>
      <c r="BR111" s="976"/>
      <c r="BS111" s="976"/>
      <c r="BT111" s="976"/>
      <c r="BU111" s="976"/>
      <c r="BV111" s="976">
        <v>9466467</v>
      </c>
      <c r="BW111" s="976"/>
      <c r="BX111" s="976"/>
      <c r="BY111" s="976"/>
      <c r="BZ111" s="976"/>
      <c r="CA111" s="976">
        <v>10377636</v>
      </c>
      <c r="CB111" s="976"/>
      <c r="CC111" s="976"/>
      <c r="CD111" s="976"/>
      <c r="CE111" s="976"/>
      <c r="CF111" s="970">
        <v>5.5</v>
      </c>
      <c r="CG111" s="971"/>
      <c r="CH111" s="971"/>
      <c r="CI111" s="971"/>
      <c r="CJ111" s="971"/>
      <c r="CK111" s="1001"/>
      <c r="CL111" s="1002"/>
      <c r="CM111" s="972" t="s">
        <v>450</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128</v>
      </c>
      <c r="DH111" s="976"/>
      <c r="DI111" s="976"/>
      <c r="DJ111" s="976"/>
      <c r="DK111" s="976"/>
      <c r="DL111" s="976" t="s">
        <v>128</v>
      </c>
      <c r="DM111" s="976"/>
      <c r="DN111" s="976"/>
      <c r="DO111" s="976"/>
      <c r="DP111" s="976"/>
      <c r="DQ111" s="976" t="s">
        <v>451</v>
      </c>
      <c r="DR111" s="976"/>
      <c r="DS111" s="976"/>
      <c r="DT111" s="976"/>
      <c r="DU111" s="976"/>
      <c r="DV111" s="977" t="s">
        <v>128</v>
      </c>
      <c r="DW111" s="977"/>
      <c r="DX111" s="977"/>
      <c r="DY111" s="977"/>
      <c r="DZ111" s="978"/>
    </row>
    <row r="112" spans="1:131" s="247" customFormat="1" ht="26.25" customHeight="1">
      <c r="A112" s="1008" t="s">
        <v>452</v>
      </c>
      <c r="B112" s="1009"/>
      <c r="C112" s="1006" t="s">
        <v>453</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v>3333333</v>
      </c>
      <c r="AB112" s="1015"/>
      <c r="AC112" s="1015"/>
      <c r="AD112" s="1015"/>
      <c r="AE112" s="1016"/>
      <c r="AF112" s="1017">
        <v>3666667</v>
      </c>
      <c r="AG112" s="1015"/>
      <c r="AH112" s="1015"/>
      <c r="AI112" s="1015"/>
      <c r="AJ112" s="1016"/>
      <c r="AK112" s="1017">
        <v>4000000</v>
      </c>
      <c r="AL112" s="1015"/>
      <c r="AM112" s="1015"/>
      <c r="AN112" s="1015"/>
      <c r="AO112" s="1016"/>
      <c r="AP112" s="1018">
        <v>2.1</v>
      </c>
      <c r="AQ112" s="1019"/>
      <c r="AR112" s="1019"/>
      <c r="AS112" s="1019"/>
      <c r="AT112" s="1020"/>
      <c r="AU112" s="956"/>
      <c r="AV112" s="957"/>
      <c r="AW112" s="957"/>
      <c r="AX112" s="957"/>
      <c r="AY112" s="957"/>
      <c r="AZ112" s="1005" t="s">
        <v>454</v>
      </c>
      <c r="BA112" s="1006"/>
      <c r="BB112" s="1006"/>
      <c r="BC112" s="1006"/>
      <c r="BD112" s="1006"/>
      <c r="BE112" s="1006"/>
      <c r="BF112" s="1006"/>
      <c r="BG112" s="1006"/>
      <c r="BH112" s="1006"/>
      <c r="BI112" s="1006"/>
      <c r="BJ112" s="1006"/>
      <c r="BK112" s="1006"/>
      <c r="BL112" s="1006"/>
      <c r="BM112" s="1006"/>
      <c r="BN112" s="1006"/>
      <c r="BO112" s="1006"/>
      <c r="BP112" s="1007"/>
      <c r="BQ112" s="975">
        <v>77037648</v>
      </c>
      <c r="BR112" s="976"/>
      <c r="BS112" s="976"/>
      <c r="BT112" s="976"/>
      <c r="BU112" s="976"/>
      <c r="BV112" s="976">
        <v>70958457</v>
      </c>
      <c r="BW112" s="976"/>
      <c r="BX112" s="976"/>
      <c r="BY112" s="976"/>
      <c r="BZ112" s="976"/>
      <c r="CA112" s="976">
        <v>65344158</v>
      </c>
      <c r="CB112" s="976"/>
      <c r="CC112" s="976"/>
      <c r="CD112" s="976"/>
      <c r="CE112" s="976"/>
      <c r="CF112" s="970">
        <v>34.799999999999997</v>
      </c>
      <c r="CG112" s="971"/>
      <c r="CH112" s="971"/>
      <c r="CI112" s="971"/>
      <c r="CJ112" s="971"/>
      <c r="CK112" s="1001"/>
      <c r="CL112" s="1002"/>
      <c r="CM112" s="972" t="s">
        <v>455</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128</v>
      </c>
      <c r="DH112" s="976"/>
      <c r="DI112" s="976"/>
      <c r="DJ112" s="976"/>
      <c r="DK112" s="976"/>
      <c r="DL112" s="976" t="s">
        <v>128</v>
      </c>
      <c r="DM112" s="976"/>
      <c r="DN112" s="976"/>
      <c r="DO112" s="976"/>
      <c r="DP112" s="976"/>
      <c r="DQ112" s="976" t="s">
        <v>451</v>
      </c>
      <c r="DR112" s="976"/>
      <c r="DS112" s="976"/>
      <c r="DT112" s="976"/>
      <c r="DU112" s="976"/>
      <c r="DV112" s="977" t="s">
        <v>128</v>
      </c>
      <c r="DW112" s="977"/>
      <c r="DX112" s="977"/>
      <c r="DY112" s="977"/>
      <c r="DZ112" s="978"/>
    </row>
    <row r="113" spans="1:130" s="247" customFormat="1" ht="26.25" customHeight="1">
      <c r="A113" s="1010"/>
      <c r="B113" s="1011"/>
      <c r="C113" s="1006" t="s">
        <v>456</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6184902</v>
      </c>
      <c r="AB113" s="990"/>
      <c r="AC113" s="990"/>
      <c r="AD113" s="990"/>
      <c r="AE113" s="991"/>
      <c r="AF113" s="992">
        <v>5617581</v>
      </c>
      <c r="AG113" s="990"/>
      <c r="AH113" s="990"/>
      <c r="AI113" s="990"/>
      <c r="AJ113" s="991"/>
      <c r="AK113" s="992">
        <v>5496799</v>
      </c>
      <c r="AL113" s="990"/>
      <c r="AM113" s="990"/>
      <c r="AN113" s="990"/>
      <c r="AO113" s="991"/>
      <c r="AP113" s="993">
        <v>2.9</v>
      </c>
      <c r="AQ113" s="994"/>
      <c r="AR113" s="994"/>
      <c r="AS113" s="994"/>
      <c r="AT113" s="995"/>
      <c r="AU113" s="956"/>
      <c r="AV113" s="957"/>
      <c r="AW113" s="957"/>
      <c r="AX113" s="957"/>
      <c r="AY113" s="957"/>
      <c r="AZ113" s="1005" t="s">
        <v>457</v>
      </c>
      <c r="BA113" s="1006"/>
      <c r="BB113" s="1006"/>
      <c r="BC113" s="1006"/>
      <c r="BD113" s="1006"/>
      <c r="BE113" s="1006"/>
      <c r="BF113" s="1006"/>
      <c r="BG113" s="1006"/>
      <c r="BH113" s="1006"/>
      <c r="BI113" s="1006"/>
      <c r="BJ113" s="1006"/>
      <c r="BK113" s="1006"/>
      <c r="BL113" s="1006"/>
      <c r="BM113" s="1006"/>
      <c r="BN113" s="1006"/>
      <c r="BO113" s="1006"/>
      <c r="BP113" s="1007"/>
      <c r="BQ113" s="975">
        <v>52245</v>
      </c>
      <c r="BR113" s="976"/>
      <c r="BS113" s="976"/>
      <c r="BT113" s="976"/>
      <c r="BU113" s="976"/>
      <c r="BV113" s="976">
        <v>40882</v>
      </c>
      <c r="BW113" s="976"/>
      <c r="BX113" s="976"/>
      <c r="BY113" s="976"/>
      <c r="BZ113" s="976"/>
      <c r="CA113" s="976">
        <v>29380</v>
      </c>
      <c r="CB113" s="976"/>
      <c r="CC113" s="976"/>
      <c r="CD113" s="976"/>
      <c r="CE113" s="976"/>
      <c r="CF113" s="970">
        <v>0</v>
      </c>
      <c r="CG113" s="971"/>
      <c r="CH113" s="971"/>
      <c r="CI113" s="971"/>
      <c r="CJ113" s="971"/>
      <c r="CK113" s="1001"/>
      <c r="CL113" s="1002"/>
      <c r="CM113" s="972" t="s">
        <v>458</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128</v>
      </c>
      <c r="DH113" s="1015"/>
      <c r="DI113" s="1015"/>
      <c r="DJ113" s="1015"/>
      <c r="DK113" s="1016"/>
      <c r="DL113" s="1017" t="s">
        <v>451</v>
      </c>
      <c r="DM113" s="1015"/>
      <c r="DN113" s="1015"/>
      <c r="DO113" s="1015"/>
      <c r="DP113" s="1016"/>
      <c r="DQ113" s="1017" t="s">
        <v>128</v>
      </c>
      <c r="DR113" s="1015"/>
      <c r="DS113" s="1015"/>
      <c r="DT113" s="1015"/>
      <c r="DU113" s="1016"/>
      <c r="DV113" s="1018" t="s">
        <v>128</v>
      </c>
      <c r="DW113" s="1019"/>
      <c r="DX113" s="1019"/>
      <c r="DY113" s="1019"/>
      <c r="DZ113" s="1020"/>
    </row>
    <row r="114" spans="1:130" s="247" customFormat="1" ht="26.25" customHeight="1">
      <c r="A114" s="1010"/>
      <c r="B114" s="1011"/>
      <c r="C114" s="1006" t="s">
        <v>459</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1352</v>
      </c>
      <c r="AB114" s="1015"/>
      <c r="AC114" s="1015"/>
      <c r="AD114" s="1015"/>
      <c r="AE114" s="1016"/>
      <c r="AF114" s="1017">
        <v>1101</v>
      </c>
      <c r="AG114" s="1015"/>
      <c r="AH114" s="1015"/>
      <c r="AI114" s="1015"/>
      <c r="AJ114" s="1016"/>
      <c r="AK114" s="1017">
        <v>1199</v>
      </c>
      <c r="AL114" s="1015"/>
      <c r="AM114" s="1015"/>
      <c r="AN114" s="1015"/>
      <c r="AO114" s="1016"/>
      <c r="AP114" s="1018">
        <v>0</v>
      </c>
      <c r="AQ114" s="1019"/>
      <c r="AR114" s="1019"/>
      <c r="AS114" s="1019"/>
      <c r="AT114" s="1020"/>
      <c r="AU114" s="956"/>
      <c r="AV114" s="957"/>
      <c r="AW114" s="957"/>
      <c r="AX114" s="957"/>
      <c r="AY114" s="957"/>
      <c r="AZ114" s="1005" t="s">
        <v>460</v>
      </c>
      <c r="BA114" s="1006"/>
      <c r="BB114" s="1006"/>
      <c r="BC114" s="1006"/>
      <c r="BD114" s="1006"/>
      <c r="BE114" s="1006"/>
      <c r="BF114" s="1006"/>
      <c r="BG114" s="1006"/>
      <c r="BH114" s="1006"/>
      <c r="BI114" s="1006"/>
      <c r="BJ114" s="1006"/>
      <c r="BK114" s="1006"/>
      <c r="BL114" s="1006"/>
      <c r="BM114" s="1006"/>
      <c r="BN114" s="1006"/>
      <c r="BO114" s="1006"/>
      <c r="BP114" s="1007"/>
      <c r="BQ114" s="975">
        <v>69089932</v>
      </c>
      <c r="BR114" s="976"/>
      <c r="BS114" s="976"/>
      <c r="BT114" s="976"/>
      <c r="BU114" s="976"/>
      <c r="BV114" s="976">
        <v>66422245</v>
      </c>
      <c r="BW114" s="976"/>
      <c r="BX114" s="976"/>
      <c r="BY114" s="976"/>
      <c r="BZ114" s="976"/>
      <c r="CA114" s="976">
        <v>64691701</v>
      </c>
      <c r="CB114" s="976"/>
      <c r="CC114" s="976"/>
      <c r="CD114" s="976"/>
      <c r="CE114" s="976"/>
      <c r="CF114" s="970">
        <v>34.4</v>
      </c>
      <c r="CG114" s="971"/>
      <c r="CH114" s="971"/>
      <c r="CI114" s="971"/>
      <c r="CJ114" s="971"/>
      <c r="CK114" s="1001"/>
      <c r="CL114" s="1002"/>
      <c r="CM114" s="972" t="s">
        <v>461</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128</v>
      </c>
      <c r="DH114" s="1015"/>
      <c r="DI114" s="1015"/>
      <c r="DJ114" s="1015"/>
      <c r="DK114" s="1016"/>
      <c r="DL114" s="1017" t="s">
        <v>128</v>
      </c>
      <c r="DM114" s="1015"/>
      <c r="DN114" s="1015"/>
      <c r="DO114" s="1015"/>
      <c r="DP114" s="1016"/>
      <c r="DQ114" s="1017" t="s">
        <v>128</v>
      </c>
      <c r="DR114" s="1015"/>
      <c r="DS114" s="1015"/>
      <c r="DT114" s="1015"/>
      <c r="DU114" s="1016"/>
      <c r="DV114" s="1018" t="s">
        <v>451</v>
      </c>
      <c r="DW114" s="1019"/>
      <c r="DX114" s="1019"/>
      <c r="DY114" s="1019"/>
      <c r="DZ114" s="1020"/>
    </row>
    <row r="115" spans="1:130" s="247" customFormat="1" ht="26.25" customHeight="1">
      <c r="A115" s="1010"/>
      <c r="B115" s="1011"/>
      <c r="C115" s="1006" t="s">
        <v>462</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1040895</v>
      </c>
      <c r="AB115" s="990"/>
      <c r="AC115" s="990"/>
      <c r="AD115" s="990"/>
      <c r="AE115" s="991"/>
      <c r="AF115" s="992">
        <v>1044956</v>
      </c>
      <c r="AG115" s="990"/>
      <c r="AH115" s="990"/>
      <c r="AI115" s="990"/>
      <c r="AJ115" s="991"/>
      <c r="AK115" s="992">
        <v>981534</v>
      </c>
      <c r="AL115" s="990"/>
      <c r="AM115" s="990"/>
      <c r="AN115" s="990"/>
      <c r="AO115" s="991"/>
      <c r="AP115" s="993">
        <v>0.5</v>
      </c>
      <c r="AQ115" s="994"/>
      <c r="AR115" s="994"/>
      <c r="AS115" s="994"/>
      <c r="AT115" s="995"/>
      <c r="AU115" s="956"/>
      <c r="AV115" s="957"/>
      <c r="AW115" s="957"/>
      <c r="AX115" s="957"/>
      <c r="AY115" s="957"/>
      <c r="AZ115" s="1005" t="s">
        <v>463</v>
      </c>
      <c r="BA115" s="1006"/>
      <c r="BB115" s="1006"/>
      <c r="BC115" s="1006"/>
      <c r="BD115" s="1006"/>
      <c r="BE115" s="1006"/>
      <c r="BF115" s="1006"/>
      <c r="BG115" s="1006"/>
      <c r="BH115" s="1006"/>
      <c r="BI115" s="1006"/>
      <c r="BJ115" s="1006"/>
      <c r="BK115" s="1006"/>
      <c r="BL115" s="1006"/>
      <c r="BM115" s="1006"/>
      <c r="BN115" s="1006"/>
      <c r="BO115" s="1006"/>
      <c r="BP115" s="1007"/>
      <c r="BQ115" s="975" t="s">
        <v>451</v>
      </c>
      <c r="BR115" s="976"/>
      <c r="BS115" s="976"/>
      <c r="BT115" s="976"/>
      <c r="BU115" s="976"/>
      <c r="BV115" s="976" t="s">
        <v>128</v>
      </c>
      <c r="BW115" s="976"/>
      <c r="BX115" s="976"/>
      <c r="BY115" s="976"/>
      <c r="BZ115" s="976"/>
      <c r="CA115" s="976" t="s">
        <v>128</v>
      </c>
      <c r="CB115" s="976"/>
      <c r="CC115" s="976"/>
      <c r="CD115" s="976"/>
      <c r="CE115" s="976"/>
      <c r="CF115" s="970" t="s">
        <v>128</v>
      </c>
      <c r="CG115" s="971"/>
      <c r="CH115" s="971"/>
      <c r="CI115" s="971"/>
      <c r="CJ115" s="971"/>
      <c r="CK115" s="1001"/>
      <c r="CL115" s="1002"/>
      <c r="CM115" s="1005" t="s">
        <v>464</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451</v>
      </c>
      <c r="DH115" s="1015"/>
      <c r="DI115" s="1015"/>
      <c r="DJ115" s="1015"/>
      <c r="DK115" s="1016"/>
      <c r="DL115" s="1017" t="s">
        <v>128</v>
      </c>
      <c r="DM115" s="1015"/>
      <c r="DN115" s="1015"/>
      <c r="DO115" s="1015"/>
      <c r="DP115" s="1016"/>
      <c r="DQ115" s="1017" t="s">
        <v>128</v>
      </c>
      <c r="DR115" s="1015"/>
      <c r="DS115" s="1015"/>
      <c r="DT115" s="1015"/>
      <c r="DU115" s="1016"/>
      <c r="DV115" s="1018" t="s">
        <v>128</v>
      </c>
      <c r="DW115" s="1019"/>
      <c r="DX115" s="1019"/>
      <c r="DY115" s="1019"/>
      <c r="DZ115" s="1020"/>
    </row>
    <row r="116" spans="1:130" s="247" customFormat="1" ht="26.25" customHeight="1">
      <c r="A116" s="1012"/>
      <c r="B116" s="1013"/>
      <c r="C116" s="1021" t="s">
        <v>465</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128</v>
      </c>
      <c r="AB116" s="1015"/>
      <c r="AC116" s="1015"/>
      <c r="AD116" s="1015"/>
      <c r="AE116" s="1016"/>
      <c r="AF116" s="1017" t="s">
        <v>128</v>
      </c>
      <c r="AG116" s="1015"/>
      <c r="AH116" s="1015"/>
      <c r="AI116" s="1015"/>
      <c r="AJ116" s="1016"/>
      <c r="AK116" s="1017" t="s">
        <v>128</v>
      </c>
      <c r="AL116" s="1015"/>
      <c r="AM116" s="1015"/>
      <c r="AN116" s="1015"/>
      <c r="AO116" s="1016"/>
      <c r="AP116" s="1018" t="s">
        <v>128</v>
      </c>
      <c r="AQ116" s="1019"/>
      <c r="AR116" s="1019"/>
      <c r="AS116" s="1019"/>
      <c r="AT116" s="1020"/>
      <c r="AU116" s="956"/>
      <c r="AV116" s="957"/>
      <c r="AW116" s="957"/>
      <c r="AX116" s="957"/>
      <c r="AY116" s="957"/>
      <c r="AZ116" s="1023" t="s">
        <v>466</v>
      </c>
      <c r="BA116" s="1024"/>
      <c r="BB116" s="1024"/>
      <c r="BC116" s="1024"/>
      <c r="BD116" s="1024"/>
      <c r="BE116" s="1024"/>
      <c r="BF116" s="1024"/>
      <c r="BG116" s="1024"/>
      <c r="BH116" s="1024"/>
      <c r="BI116" s="1024"/>
      <c r="BJ116" s="1024"/>
      <c r="BK116" s="1024"/>
      <c r="BL116" s="1024"/>
      <c r="BM116" s="1024"/>
      <c r="BN116" s="1024"/>
      <c r="BO116" s="1024"/>
      <c r="BP116" s="1025"/>
      <c r="BQ116" s="975" t="s">
        <v>128</v>
      </c>
      <c r="BR116" s="976"/>
      <c r="BS116" s="976"/>
      <c r="BT116" s="976"/>
      <c r="BU116" s="976"/>
      <c r="BV116" s="976" t="s">
        <v>128</v>
      </c>
      <c r="BW116" s="976"/>
      <c r="BX116" s="976"/>
      <c r="BY116" s="976"/>
      <c r="BZ116" s="976"/>
      <c r="CA116" s="976" t="s">
        <v>128</v>
      </c>
      <c r="CB116" s="976"/>
      <c r="CC116" s="976"/>
      <c r="CD116" s="976"/>
      <c r="CE116" s="976"/>
      <c r="CF116" s="970" t="s">
        <v>128</v>
      </c>
      <c r="CG116" s="971"/>
      <c r="CH116" s="971"/>
      <c r="CI116" s="971"/>
      <c r="CJ116" s="971"/>
      <c r="CK116" s="1001"/>
      <c r="CL116" s="1002"/>
      <c r="CM116" s="972" t="s">
        <v>467</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v>92309</v>
      </c>
      <c r="DH116" s="1015"/>
      <c r="DI116" s="1015"/>
      <c r="DJ116" s="1015"/>
      <c r="DK116" s="1016"/>
      <c r="DL116" s="1017">
        <v>74662</v>
      </c>
      <c r="DM116" s="1015"/>
      <c r="DN116" s="1015"/>
      <c r="DO116" s="1015"/>
      <c r="DP116" s="1016"/>
      <c r="DQ116" s="1017">
        <v>57014</v>
      </c>
      <c r="DR116" s="1015"/>
      <c r="DS116" s="1015"/>
      <c r="DT116" s="1015"/>
      <c r="DU116" s="1016"/>
      <c r="DV116" s="1018">
        <v>0</v>
      </c>
      <c r="DW116" s="1019"/>
      <c r="DX116" s="1019"/>
      <c r="DY116" s="1019"/>
      <c r="DZ116" s="1020"/>
    </row>
    <row r="117" spans="1:130" s="247" customFormat="1" ht="26.25" customHeight="1">
      <c r="A117" s="960" t="s">
        <v>186</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468</v>
      </c>
      <c r="Z117" s="942"/>
      <c r="AA117" s="1032">
        <v>43401792</v>
      </c>
      <c r="AB117" s="1033"/>
      <c r="AC117" s="1033"/>
      <c r="AD117" s="1033"/>
      <c r="AE117" s="1034"/>
      <c r="AF117" s="1035">
        <v>41924991</v>
      </c>
      <c r="AG117" s="1033"/>
      <c r="AH117" s="1033"/>
      <c r="AI117" s="1033"/>
      <c r="AJ117" s="1034"/>
      <c r="AK117" s="1035">
        <v>41037623</v>
      </c>
      <c r="AL117" s="1033"/>
      <c r="AM117" s="1033"/>
      <c r="AN117" s="1033"/>
      <c r="AO117" s="1034"/>
      <c r="AP117" s="1036"/>
      <c r="AQ117" s="1037"/>
      <c r="AR117" s="1037"/>
      <c r="AS117" s="1037"/>
      <c r="AT117" s="1038"/>
      <c r="AU117" s="956"/>
      <c r="AV117" s="957"/>
      <c r="AW117" s="957"/>
      <c r="AX117" s="957"/>
      <c r="AY117" s="957"/>
      <c r="AZ117" s="1023" t="s">
        <v>469</v>
      </c>
      <c r="BA117" s="1024"/>
      <c r="BB117" s="1024"/>
      <c r="BC117" s="1024"/>
      <c r="BD117" s="1024"/>
      <c r="BE117" s="1024"/>
      <c r="BF117" s="1024"/>
      <c r="BG117" s="1024"/>
      <c r="BH117" s="1024"/>
      <c r="BI117" s="1024"/>
      <c r="BJ117" s="1024"/>
      <c r="BK117" s="1024"/>
      <c r="BL117" s="1024"/>
      <c r="BM117" s="1024"/>
      <c r="BN117" s="1024"/>
      <c r="BO117" s="1024"/>
      <c r="BP117" s="1025"/>
      <c r="BQ117" s="975" t="s">
        <v>128</v>
      </c>
      <c r="BR117" s="976"/>
      <c r="BS117" s="976"/>
      <c r="BT117" s="976"/>
      <c r="BU117" s="976"/>
      <c r="BV117" s="976" t="s">
        <v>128</v>
      </c>
      <c r="BW117" s="976"/>
      <c r="BX117" s="976"/>
      <c r="BY117" s="976"/>
      <c r="BZ117" s="976"/>
      <c r="CA117" s="976" t="s">
        <v>128</v>
      </c>
      <c r="CB117" s="976"/>
      <c r="CC117" s="976"/>
      <c r="CD117" s="976"/>
      <c r="CE117" s="976"/>
      <c r="CF117" s="970" t="s">
        <v>128</v>
      </c>
      <c r="CG117" s="971"/>
      <c r="CH117" s="971"/>
      <c r="CI117" s="971"/>
      <c r="CJ117" s="971"/>
      <c r="CK117" s="1001"/>
      <c r="CL117" s="1002"/>
      <c r="CM117" s="972" t="s">
        <v>470</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128</v>
      </c>
      <c r="DH117" s="1015"/>
      <c r="DI117" s="1015"/>
      <c r="DJ117" s="1015"/>
      <c r="DK117" s="1016"/>
      <c r="DL117" s="1017" t="s">
        <v>128</v>
      </c>
      <c r="DM117" s="1015"/>
      <c r="DN117" s="1015"/>
      <c r="DO117" s="1015"/>
      <c r="DP117" s="1016"/>
      <c r="DQ117" s="1017" t="s">
        <v>128</v>
      </c>
      <c r="DR117" s="1015"/>
      <c r="DS117" s="1015"/>
      <c r="DT117" s="1015"/>
      <c r="DU117" s="1016"/>
      <c r="DV117" s="1018" t="s">
        <v>128</v>
      </c>
      <c r="DW117" s="1019"/>
      <c r="DX117" s="1019"/>
      <c r="DY117" s="1019"/>
      <c r="DZ117" s="1020"/>
    </row>
    <row r="118" spans="1:130" s="247" customFormat="1" ht="26.25" customHeight="1">
      <c r="A118" s="960" t="s">
        <v>443</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441</v>
      </c>
      <c r="AB118" s="941"/>
      <c r="AC118" s="941"/>
      <c r="AD118" s="941"/>
      <c r="AE118" s="942"/>
      <c r="AF118" s="940" t="s">
        <v>306</v>
      </c>
      <c r="AG118" s="941"/>
      <c r="AH118" s="941"/>
      <c r="AI118" s="941"/>
      <c r="AJ118" s="942"/>
      <c r="AK118" s="940" t="s">
        <v>305</v>
      </c>
      <c r="AL118" s="941"/>
      <c r="AM118" s="941"/>
      <c r="AN118" s="941"/>
      <c r="AO118" s="942"/>
      <c r="AP118" s="1027" t="s">
        <v>442</v>
      </c>
      <c r="AQ118" s="1028"/>
      <c r="AR118" s="1028"/>
      <c r="AS118" s="1028"/>
      <c r="AT118" s="1029"/>
      <c r="AU118" s="956"/>
      <c r="AV118" s="957"/>
      <c r="AW118" s="957"/>
      <c r="AX118" s="957"/>
      <c r="AY118" s="957"/>
      <c r="AZ118" s="1030" t="s">
        <v>471</v>
      </c>
      <c r="BA118" s="1021"/>
      <c r="BB118" s="1021"/>
      <c r="BC118" s="1021"/>
      <c r="BD118" s="1021"/>
      <c r="BE118" s="1021"/>
      <c r="BF118" s="1021"/>
      <c r="BG118" s="1021"/>
      <c r="BH118" s="1021"/>
      <c r="BI118" s="1021"/>
      <c r="BJ118" s="1021"/>
      <c r="BK118" s="1021"/>
      <c r="BL118" s="1021"/>
      <c r="BM118" s="1021"/>
      <c r="BN118" s="1021"/>
      <c r="BO118" s="1021"/>
      <c r="BP118" s="1022"/>
      <c r="BQ118" s="1053" t="s">
        <v>472</v>
      </c>
      <c r="BR118" s="1054"/>
      <c r="BS118" s="1054"/>
      <c r="BT118" s="1054"/>
      <c r="BU118" s="1054"/>
      <c r="BV118" s="1054" t="s">
        <v>128</v>
      </c>
      <c r="BW118" s="1054"/>
      <c r="BX118" s="1054"/>
      <c r="BY118" s="1054"/>
      <c r="BZ118" s="1054"/>
      <c r="CA118" s="1054" t="s">
        <v>128</v>
      </c>
      <c r="CB118" s="1054"/>
      <c r="CC118" s="1054"/>
      <c r="CD118" s="1054"/>
      <c r="CE118" s="1054"/>
      <c r="CF118" s="970" t="s">
        <v>128</v>
      </c>
      <c r="CG118" s="971"/>
      <c r="CH118" s="971"/>
      <c r="CI118" s="971"/>
      <c r="CJ118" s="971"/>
      <c r="CK118" s="1001"/>
      <c r="CL118" s="1002"/>
      <c r="CM118" s="972" t="s">
        <v>473</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128</v>
      </c>
      <c r="DH118" s="1015"/>
      <c r="DI118" s="1015"/>
      <c r="DJ118" s="1015"/>
      <c r="DK118" s="1016"/>
      <c r="DL118" s="1017" t="s">
        <v>128</v>
      </c>
      <c r="DM118" s="1015"/>
      <c r="DN118" s="1015"/>
      <c r="DO118" s="1015"/>
      <c r="DP118" s="1016"/>
      <c r="DQ118" s="1017" t="s">
        <v>128</v>
      </c>
      <c r="DR118" s="1015"/>
      <c r="DS118" s="1015"/>
      <c r="DT118" s="1015"/>
      <c r="DU118" s="1016"/>
      <c r="DV118" s="1018" t="s">
        <v>128</v>
      </c>
      <c r="DW118" s="1019"/>
      <c r="DX118" s="1019"/>
      <c r="DY118" s="1019"/>
      <c r="DZ118" s="1020"/>
    </row>
    <row r="119" spans="1:130" s="247" customFormat="1" ht="26.25" customHeight="1">
      <c r="A119" s="1114" t="s">
        <v>446</v>
      </c>
      <c r="B119" s="1000"/>
      <c r="C119" s="979" t="s">
        <v>447</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128</v>
      </c>
      <c r="AB119" s="948"/>
      <c r="AC119" s="948"/>
      <c r="AD119" s="948"/>
      <c r="AE119" s="949"/>
      <c r="AF119" s="950" t="s">
        <v>128</v>
      </c>
      <c r="AG119" s="948"/>
      <c r="AH119" s="948"/>
      <c r="AI119" s="948"/>
      <c r="AJ119" s="949"/>
      <c r="AK119" s="950" t="s">
        <v>128</v>
      </c>
      <c r="AL119" s="948"/>
      <c r="AM119" s="948"/>
      <c r="AN119" s="948"/>
      <c r="AO119" s="949"/>
      <c r="AP119" s="951" t="s">
        <v>472</v>
      </c>
      <c r="AQ119" s="952"/>
      <c r="AR119" s="952"/>
      <c r="AS119" s="952"/>
      <c r="AT119" s="953"/>
      <c r="AU119" s="958"/>
      <c r="AV119" s="959"/>
      <c r="AW119" s="959"/>
      <c r="AX119" s="959"/>
      <c r="AY119" s="959"/>
      <c r="AZ119" s="278" t="s">
        <v>186</v>
      </c>
      <c r="BA119" s="278"/>
      <c r="BB119" s="278"/>
      <c r="BC119" s="278"/>
      <c r="BD119" s="278"/>
      <c r="BE119" s="278"/>
      <c r="BF119" s="278"/>
      <c r="BG119" s="278"/>
      <c r="BH119" s="278"/>
      <c r="BI119" s="278"/>
      <c r="BJ119" s="278"/>
      <c r="BK119" s="278"/>
      <c r="BL119" s="278"/>
      <c r="BM119" s="278"/>
      <c r="BN119" s="278"/>
      <c r="BO119" s="1031" t="s">
        <v>474</v>
      </c>
      <c r="BP119" s="1062"/>
      <c r="BQ119" s="1053">
        <v>439646118</v>
      </c>
      <c r="BR119" s="1054"/>
      <c r="BS119" s="1054"/>
      <c r="BT119" s="1054"/>
      <c r="BU119" s="1054"/>
      <c r="BV119" s="1054">
        <v>428209833</v>
      </c>
      <c r="BW119" s="1054"/>
      <c r="BX119" s="1054"/>
      <c r="BY119" s="1054"/>
      <c r="BZ119" s="1054"/>
      <c r="CA119" s="1054">
        <v>422063384</v>
      </c>
      <c r="CB119" s="1054"/>
      <c r="CC119" s="1054"/>
      <c r="CD119" s="1054"/>
      <c r="CE119" s="1054"/>
      <c r="CF119" s="1055"/>
      <c r="CG119" s="1056"/>
      <c r="CH119" s="1056"/>
      <c r="CI119" s="1056"/>
      <c r="CJ119" s="1057"/>
      <c r="CK119" s="1003"/>
      <c r="CL119" s="1004"/>
      <c r="CM119" s="1058" t="s">
        <v>475</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v>10583794</v>
      </c>
      <c r="DH119" s="1040"/>
      <c r="DI119" s="1040"/>
      <c r="DJ119" s="1040"/>
      <c r="DK119" s="1041"/>
      <c r="DL119" s="1039">
        <v>9267219</v>
      </c>
      <c r="DM119" s="1040"/>
      <c r="DN119" s="1040"/>
      <c r="DO119" s="1040"/>
      <c r="DP119" s="1041"/>
      <c r="DQ119" s="1039">
        <v>10179899</v>
      </c>
      <c r="DR119" s="1040"/>
      <c r="DS119" s="1040"/>
      <c r="DT119" s="1040"/>
      <c r="DU119" s="1041"/>
      <c r="DV119" s="1042">
        <v>5.4</v>
      </c>
      <c r="DW119" s="1043"/>
      <c r="DX119" s="1043"/>
      <c r="DY119" s="1043"/>
      <c r="DZ119" s="1044"/>
    </row>
    <row r="120" spans="1:130" s="247" customFormat="1" ht="26.25" customHeight="1">
      <c r="A120" s="1115"/>
      <c r="B120" s="1002"/>
      <c r="C120" s="972" t="s">
        <v>450</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128</v>
      </c>
      <c r="AB120" s="1015"/>
      <c r="AC120" s="1015"/>
      <c r="AD120" s="1015"/>
      <c r="AE120" s="1016"/>
      <c r="AF120" s="1017" t="s">
        <v>128</v>
      </c>
      <c r="AG120" s="1015"/>
      <c r="AH120" s="1015"/>
      <c r="AI120" s="1015"/>
      <c r="AJ120" s="1016"/>
      <c r="AK120" s="1017" t="s">
        <v>128</v>
      </c>
      <c r="AL120" s="1015"/>
      <c r="AM120" s="1015"/>
      <c r="AN120" s="1015"/>
      <c r="AO120" s="1016"/>
      <c r="AP120" s="1018" t="s">
        <v>472</v>
      </c>
      <c r="AQ120" s="1019"/>
      <c r="AR120" s="1019"/>
      <c r="AS120" s="1019"/>
      <c r="AT120" s="1020"/>
      <c r="AU120" s="1045" t="s">
        <v>476</v>
      </c>
      <c r="AV120" s="1046"/>
      <c r="AW120" s="1046"/>
      <c r="AX120" s="1046"/>
      <c r="AY120" s="1047"/>
      <c r="AZ120" s="996" t="s">
        <v>477</v>
      </c>
      <c r="BA120" s="945"/>
      <c r="BB120" s="945"/>
      <c r="BC120" s="945"/>
      <c r="BD120" s="945"/>
      <c r="BE120" s="945"/>
      <c r="BF120" s="945"/>
      <c r="BG120" s="945"/>
      <c r="BH120" s="945"/>
      <c r="BI120" s="945"/>
      <c r="BJ120" s="945"/>
      <c r="BK120" s="945"/>
      <c r="BL120" s="945"/>
      <c r="BM120" s="945"/>
      <c r="BN120" s="945"/>
      <c r="BO120" s="945"/>
      <c r="BP120" s="946"/>
      <c r="BQ120" s="982">
        <v>69834344</v>
      </c>
      <c r="BR120" s="983"/>
      <c r="BS120" s="983"/>
      <c r="BT120" s="983"/>
      <c r="BU120" s="983"/>
      <c r="BV120" s="983">
        <v>77197031</v>
      </c>
      <c r="BW120" s="983"/>
      <c r="BX120" s="983"/>
      <c r="BY120" s="983"/>
      <c r="BZ120" s="983"/>
      <c r="CA120" s="983">
        <v>78539448</v>
      </c>
      <c r="CB120" s="983"/>
      <c r="CC120" s="983"/>
      <c r="CD120" s="983"/>
      <c r="CE120" s="983"/>
      <c r="CF120" s="997">
        <v>41.8</v>
      </c>
      <c r="CG120" s="998"/>
      <c r="CH120" s="998"/>
      <c r="CI120" s="998"/>
      <c r="CJ120" s="998"/>
      <c r="CK120" s="1063" t="s">
        <v>478</v>
      </c>
      <c r="CL120" s="1064"/>
      <c r="CM120" s="1064"/>
      <c r="CN120" s="1064"/>
      <c r="CO120" s="1065"/>
      <c r="CP120" s="1071" t="s">
        <v>414</v>
      </c>
      <c r="CQ120" s="1072"/>
      <c r="CR120" s="1072"/>
      <c r="CS120" s="1072"/>
      <c r="CT120" s="1072"/>
      <c r="CU120" s="1072"/>
      <c r="CV120" s="1072"/>
      <c r="CW120" s="1072"/>
      <c r="CX120" s="1072"/>
      <c r="CY120" s="1072"/>
      <c r="CZ120" s="1072"/>
      <c r="DA120" s="1072"/>
      <c r="DB120" s="1072"/>
      <c r="DC120" s="1072"/>
      <c r="DD120" s="1072"/>
      <c r="DE120" s="1072"/>
      <c r="DF120" s="1073"/>
      <c r="DG120" s="982">
        <v>64080419</v>
      </c>
      <c r="DH120" s="983"/>
      <c r="DI120" s="983"/>
      <c r="DJ120" s="983"/>
      <c r="DK120" s="983"/>
      <c r="DL120" s="983">
        <v>57789032</v>
      </c>
      <c r="DM120" s="983"/>
      <c r="DN120" s="983"/>
      <c r="DO120" s="983"/>
      <c r="DP120" s="983"/>
      <c r="DQ120" s="983">
        <v>52084827</v>
      </c>
      <c r="DR120" s="983"/>
      <c r="DS120" s="983"/>
      <c r="DT120" s="983"/>
      <c r="DU120" s="983"/>
      <c r="DV120" s="984">
        <v>27.7</v>
      </c>
      <c r="DW120" s="984"/>
      <c r="DX120" s="984"/>
      <c r="DY120" s="984"/>
      <c r="DZ120" s="985"/>
    </row>
    <row r="121" spans="1:130" s="247" customFormat="1" ht="26.25" customHeight="1">
      <c r="A121" s="1115"/>
      <c r="B121" s="1002"/>
      <c r="C121" s="1023" t="s">
        <v>479</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128</v>
      </c>
      <c r="AB121" s="1015"/>
      <c r="AC121" s="1015"/>
      <c r="AD121" s="1015"/>
      <c r="AE121" s="1016"/>
      <c r="AF121" s="1017" t="s">
        <v>128</v>
      </c>
      <c r="AG121" s="1015"/>
      <c r="AH121" s="1015"/>
      <c r="AI121" s="1015"/>
      <c r="AJ121" s="1016"/>
      <c r="AK121" s="1017" t="s">
        <v>472</v>
      </c>
      <c r="AL121" s="1015"/>
      <c r="AM121" s="1015"/>
      <c r="AN121" s="1015"/>
      <c r="AO121" s="1016"/>
      <c r="AP121" s="1018" t="s">
        <v>128</v>
      </c>
      <c r="AQ121" s="1019"/>
      <c r="AR121" s="1019"/>
      <c r="AS121" s="1019"/>
      <c r="AT121" s="1020"/>
      <c r="AU121" s="1048"/>
      <c r="AV121" s="1049"/>
      <c r="AW121" s="1049"/>
      <c r="AX121" s="1049"/>
      <c r="AY121" s="1050"/>
      <c r="AZ121" s="1005" t="s">
        <v>480</v>
      </c>
      <c r="BA121" s="1006"/>
      <c r="BB121" s="1006"/>
      <c r="BC121" s="1006"/>
      <c r="BD121" s="1006"/>
      <c r="BE121" s="1006"/>
      <c r="BF121" s="1006"/>
      <c r="BG121" s="1006"/>
      <c r="BH121" s="1006"/>
      <c r="BI121" s="1006"/>
      <c r="BJ121" s="1006"/>
      <c r="BK121" s="1006"/>
      <c r="BL121" s="1006"/>
      <c r="BM121" s="1006"/>
      <c r="BN121" s="1006"/>
      <c r="BO121" s="1006"/>
      <c r="BP121" s="1007"/>
      <c r="BQ121" s="975">
        <v>53843429</v>
      </c>
      <c r="BR121" s="976"/>
      <c r="BS121" s="976"/>
      <c r="BT121" s="976"/>
      <c r="BU121" s="976"/>
      <c r="BV121" s="976">
        <v>46091475</v>
      </c>
      <c r="BW121" s="976"/>
      <c r="BX121" s="976"/>
      <c r="BY121" s="976"/>
      <c r="BZ121" s="976"/>
      <c r="CA121" s="976">
        <v>42833959</v>
      </c>
      <c r="CB121" s="976"/>
      <c r="CC121" s="976"/>
      <c r="CD121" s="976"/>
      <c r="CE121" s="976"/>
      <c r="CF121" s="970">
        <v>22.8</v>
      </c>
      <c r="CG121" s="971"/>
      <c r="CH121" s="971"/>
      <c r="CI121" s="971"/>
      <c r="CJ121" s="971"/>
      <c r="CK121" s="1066"/>
      <c r="CL121" s="1067"/>
      <c r="CM121" s="1067"/>
      <c r="CN121" s="1067"/>
      <c r="CO121" s="1068"/>
      <c r="CP121" s="1076" t="s">
        <v>481</v>
      </c>
      <c r="CQ121" s="1077"/>
      <c r="CR121" s="1077"/>
      <c r="CS121" s="1077"/>
      <c r="CT121" s="1077"/>
      <c r="CU121" s="1077"/>
      <c r="CV121" s="1077"/>
      <c r="CW121" s="1077"/>
      <c r="CX121" s="1077"/>
      <c r="CY121" s="1077"/>
      <c r="CZ121" s="1077"/>
      <c r="DA121" s="1077"/>
      <c r="DB121" s="1077"/>
      <c r="DC121" s="1077"/>
      <c r="DD121" s="1077"/>
      <c r="DE121" s="1077"/>
      <c r="DF121" s="1078"/>
      <c r="DG121" s="975">
        <v>10033502</v>
      </c>
      <c r="DH121" s="976"/>
      <c r="DI121" s="976"/>
      <c r="DJ121" s="976"/>
      <c r="DK121" s="976"/>
      <c r="DL121" s="976">
        <v>9494097</v>
      </c>
      <c r="DM121" s="976"/>
      <c r="DN121" s="976"/>
      <c r="DO121" s="976"/>
      <c r="DP121" s="976"/>
      <c r="DQ121" s="976">
        <v>8869586</v>
      </c>
      <c r="DR121" s="976"/>
      <c r="DS121" s="976"/>
      <c r="DT121" s="976"/>
      <c r="DU121" s="976"/>
      <c r="DV121" s="977">
        <v>4.7</v>
      </c>
      <c r="DW121" s="977"/>
      <c r="DX121" s="977"/>
      <c r="DY121" s="977"/>
      <c r="DZ121" s="978"/>
    </row>
    <row r="122" spans="1:130" s="247" customFormat="1" ht="26.25" customHeight="1">
      <c r="A122" s="1115"/>
      <c r="B122" s="1002"/>
      <c r="C122" s="972" t="s">
        <v>461</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128</v>
      </c>
      <c r="AB122" s="1015"/>
      <c r="AC122" s="1015"/>
      <c r="AD122" s="1015"/>
      <c r="AE122" s="1016"/>
      <c r="AF122" s="1017" t="s">
        <v>128</v>
      </c>
      <c r="AG122" s="1015"/>
      <c r="AH122" s="1015"/>
      <c r="AI122" s="1015"/>
      <c r="AJ122" s="1016"/>
      <c r="AK122" s="1017" t="s">
        <v>128</v>
      </c>
      <c r="AL122" s="1015"/>
      <c r="AM122" s="1015"/>
      <c r="AN122" s="1015"/>
      <c r="AO122" s="1016"/>
      <c r="AP122" s="1018" t="s">
        <v>128</v>
      </c>
      <c r="AQ122" s="1019"/>
      <c r="AR122" s="1019"/>
      <c r="AS122" s="1019"/>
      <c r="AT122" s="1020"/>
      <c r="AU122" s="1048"/>
      <c r="AV122" s="1049"/>
      <c r="AW122" s="1049"/>
      <c r="AX122" s="1049"/>
      <c r="AY122" s="1050"/>
      <c r="AZ122" s="1030" t="s">
        <v>482</v>
      </c>
      <c r="BA122" s="1021"/>
      <c r="BB122" s="1021"/>
      <c r="BC122" s="1021"/>
      <c r="BD122" s="1021"/>
      <c r="BE122" s="1021"/>
      <c r="BF122" s="1021"/>
      <c r="BG122" s="1021"/>
      <c r="BH122" s="1021"/>
      <c r="BI122" s="1021"/>
      <c r="BJ122" s="1021"/>
      <c r="BK122" s="1021"/>
      <c r="BL122" s="1021"/>
      <c r="BM122" s="1021"/>
      <c r="BN122" s="1021"/>
      <c r="BO122" s="1021"/>
      <c r="BP122" s="1022"/>
      <c r="BQ122" s="1053">
        <v>339168702</v>
      </c>
      <c r="BR122" s="1054"/>
      <c r="BS122" s="1054"/>
      <c r="BT122" s="1054"/>
      <c r="BU122" s="1054"/>
      <c r="BV122" s="1054">
        <v>344659184</v>
      </c>
      <c r="BW122" s="1054"/>
      <c r="BX122" s="1054"/>
      <c r="BY122" s="1054"/>
      <c r="BZ122" s="1054"/>
      <c r="CA122" s="1054">
        <v>351547017</v>
      </c>
      <c r="CB122" s="1054"/>
      <c r="CC122" s="1054"/>
      <c r="CD122" s="1054"/>
      <c r="CE122" s="1054"/>
      <c r="CF122" s="1074">
        <v>187.2</v>
      </c>
      <c r="CG122" s="1075"/>
      <c r="CH122" s="1075"/>
      <c r="CI122" s="1075"/>
      <c r="CJ122" s="1075"/>
      <c r="CK122" s="1066"/>
      <c r="CL122" s="1067"/>
      <c r="CM122" s="1067"/>
      <c r="CN122" s="1067"/>
      <c r="CO122" s="1068"/>
      <c r="CP122" s="1076" t="s">
        <v>483</v>
      </c>
      <c r="CQ122" s="1077"/>
      <c r="CR122" s="1077"/>
      <c r="CS122" s="1077"/>
      <c r="CT122" s="1077"/>
      <c r="CU122" s="1077"/>
      <c r="CV122" s="1077"/>
      <c r="CW122" s="1077"/>
      <c r="CX122" s="1077"/>
      <c r="CY122" s="1077"/>
      <c r="CZ122" s="1077"/>
      <c r="DA122" s="1077"/>
      <c r="DB122" s="1077"/>
      <c r="DC122" s="1077"/>
      <c r="DD122" s="1077"/>
      <c r="DE122" s="1077"/>
      <c r="DF122" s="1078"/>
      <c r="DG122" s="975">
        <v>1624199</v>
      </c>
      <c r="DH122" s="976"/>
      <c r="DI122" s="976"/>
      <c r="DJ122" s="976"/>
      <c r="DK122" s="976"/>
      <c r="DL122" s="976">
        <v>2525266</v>
      </c>
      <c r="DM122" s="976"/>
      <c r="DN122" s="976"/>
      <c r="DO122" s="976"/>
      <c r="DP122" s="976"/>
      <c r="DQ122" s="976">
        <v>3621884</v>
      </c>
      <c r="DR122" s="976"/>
      <c r="DS122" s="976"/>
      <c r="DT122" s="976"/>
      <c r="DU122" s="976"/>
      <c r="DV122" s="977">
        <v>1.9</v>
      </c>
      <c r="DW122" s="977"/>
      <c r="DX122" s="977"/>
      <c r="DY122" s="977"/>
      <c r="DZ122" s="978"/>
    </row>
    <row r="123" spans="1:130" s="247" customFormat="1" ht="26.25" customHeight="1">
      <c r="A123" s="1115"/>
      <c r="B123" s="1002"/>
      <c r="C123" s="972" t="s">
        <v>467</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v>18492</v>
      </c>
      <c r="AB123" s="1015"/>
      <c r="AC123" s="1015"/>
      <c r="AD123" s="1015"/>
      <c r="AE123" s="1016"/>
      <c r="AF123" s="1017">
        <v>18347</v>
      </c>
      <c r="AG123" s="1015"/>
      <c r="AH123" s="1015"/>
      <c r="AI123" s="1015"/>
      <c r="AJ123" s="1016"/>
      <c r="AK123" s="1017">
        <v>17648</v>
      </c>
      <c r="AL123" s="1015"/>
      <c r="AM123" s="1015"/>
      <c r="AN123" s="1015"/>
      <c r="AO123" s="1016"/>
      <c r="AP123" s="1018">
        <v>0</v>
      </c>
      <c r="AQ123" s="1019"/>
      <c r="AR123" s="1019"/>
      <c r="AS123" s="1019"/>
      <c r="AT123" s="1020"/>
      <c r="AU123" s="1051"/>
      <c r="AV123" s="1052"/>
      <c r="AW123" s="1052"/>
      <c r="AX123" s="1052"/>
      <c r="AY123" s="1052"/>
      <c r="AZ123" s="278" t="s">
        <v>186</v>
      </c>
      <c r="BA123" s="278"/>
      <c r="BB123" s="278"/>
      <c r="BC123" s="278"/>
      <c r="BD123" s="278"/>
      <c r="BE123" s="278"/>
      <c r="BF123" s="278"/>
      <c r="BG123" s="278"/>
      <c r="BH123" s="278"/>
      <c r="BI123" s="278"/>
      <c r="BJ123" s="278"/>
      <c r="BK123" s="278"/>
      <c r="BL123" s="278"/>
      <c r="BM123" s="278"/>
      <c r="BN123" s="278"/>
      <c r="BO123" s="1031" t="s">
        <v>484</v>
      </c>
      <c r="BP123" s="1062"/>
      <c r="BQ123" s="1121">
        <v>462846475</v>
      </c>
      <c r="BR123" s="1122"/>
      <c r="BS123" s="1122"/>
      <c r="BT123" s="1122"/>
      <c r="BU123" s="1122"/>
      <c r="BV123" s="1122">
        <v>467947690</v>
      </c>
      <c r="BW123" s="1122"/>
      <c r="BX123" s="1122"/>
      <c r="BY123" s="1122"/>
      <c r="BZ123" s="1122"/>
      <c r="CA123" s="1122">
        <v>472920424</v>
      </c>
      <c r="CB123" s="1122"/>
      <c r="CC123" s="1122"/>
      <c r="CD123" s="1122"/>
      <c r="CE123" s="1122"/>
      <c r="CF123" s="1055"/>
      <c r="CG123" s="1056"/>
      <c r="CH123" s="1056"/>
      <c r="CI123" s="1056"/>
      <c r="CJ123" s="1057"/>
      <c r="CK123" s="1066"/>
      <c r="CL123" s="1067"/>
      <c r="CM123" s="1067"/>
      <c r="CN123" s="1067"/>
      <c r="CO123" s="1068"/>
      <c r="CP123" s="1076" t="s">
        <v>485</v>
      </c>
      <c r="CQ123" s="1077"/>
      <c r="CR123" s="1077"/>
      <c r="CS123" s="1077"/>
      <c r="CT123" s="1077"/>
      <c r="CU123" s="1077"/>
      <c r="CV123" s="1077"/>
      <c r="CW123" s="1077"/>
      <c r="CX123" s="1077"/>
      <c r="CY123" s="1077"/>
      <c r="CZ123" s="1077"/>
      <c r="DA123" s="1077"/>
      <c r="DB123" s="1077"/>
      <c r="DC123" s="1077"/>
      <c r="DD123" s="1077"/>
      <c r="DE123" s="1077"/>
      <c r="DF123" s="1078"/>
      <c r="DG123" s="1014">
        <v>787958</v>
      </c>
      <c r="DH123" s="1015"/>
      <c r="DI123" s="1015"/>
      <c r="DJ123" s="1015"/>
      <c r="DK123" s="1016"/>
      <c r="DL123" s="1017">
        <v>807622</v>
      </c>
      <c r="DM123" s="1015"/>
      <c r="DN123" s="1015"/>
      <c r="DO123" s="1015"/>
      <c r="DP123" s="1016"/>
      <c r="DQ123" s="1017">
        <v>571598</v>
      </c>
      <c r="DR123" s="1015"/>
      <c r="DS123" s="1015"/>
      <c r="DT123" s="1015"/>
      <c r="DU123" s="1016"/>
      <c r="DV123" s="1018">
        <v>0.3</v>
      </c>
      <c r="DW123" s="1019"/>
      <c r="DX123" s="1019"/>
      <c r="DY123" s="1019"/>
      <c r="DZ123" s="1020"/>
    </row>
    <row r="124" spans="1:130" s="247" customFormat="1" ht="26.25" customHeight="1" thickBot="1">
      <c r="A124" s="1115"/>
      <c r="B124" s="1002"/>
      <c r="C124" s="972" t="s">
        <v>470</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128</v>
      </c>
      <c r="AB124" s="1015"/>
      <c r="AC124" s="1015"/>
      <c r="AD124" s="1015"/>
      <c r="AE124" s="1016"/>
      <c r="AF124" s="1017" t="s">
        <v>128</v>
      </c>
      <c r="AG124" s="1015"/>
      <c r="AH124" s="1015"/>
      <c r="AI124" s="1015"/>
      <c r="AJ124" s="1016"/>
      <c r="AK124" s="1017" t="s">
        <v>128</v>
      </c>
      <c r="AL124" s="1015"/>
      <c r="AM124" s="1015"/>
      <c r="AN124" s="1015"/>
      <c r="AO124" s="1016"/>
      <c r="AP124" s="1018" t="s">
        <v>128</v>
      </c>
      <c r="AQ124" s="1019"/>
      <c r="AR124" s="1019"/>
      <c r="AS124" s="1019"/>
      <c r="AT124" s="1020"/>
      <c r="AU124" s="1117" t="s">
        <v>486</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t="s">
        <v>128</v>
      </c>
      <c r="BR124" s="1084"/>
      <c r="BS124" s="1084"/>
      <c r="BT124" s="1084"/>
      <c r="BU124" s="1084"/>
      <c r="BV124" s="1084" t="s">
        <v>128</v>
      </c>
      <c r="BW124" s="1084"/>
      <c r="BX124" s="1084"/>
      <c r="BY124" s="1084"/>
      <c r="BZ124" s="1084"/>
      <c r="CA124" s="1084" t="s">
        <v>128</v>
      </c>
      <c r="CB124" s="1084"/>
      <c r="CC124" s="1084"/>
      <c r="CD124" s="1084"/>
      <c r="CE124" s="1084"/>
      <c r="CF124" s="1085"/>
      <c r="CG124" s="1086"/>
      <c r="CH124" s="1086"/>
      <c r="CI124" s="1086"/>
      <c r="CJ124" s="1087"/>
      <c r="CK124" s="1069"/>
      <c r="CL124" s="1069"/>
      <c r="CM124" s="1069"/>
      <c r="CN124" s="1069"/>
      <c r="CO124" s="1070"/>
      <c r="CP124" s="1076" t="s">
        <v>487</v>
      </c>
      <c r="CQ124" s="1077"/>
      <c r="CR124" s="1077"/>
      <c r="CS124" s="1077"/>
      <c r="CT124" s="1077"/>
      <c r="CU124" s="1077"/>
      <c r="CV124" s="1077"/>
      <c r="CW124" s="1077"/>
      <c r="CX124" s="1077"/>
      <c r="CY124" s="1077"/>
      <c r="CZ124" s="1077"/>
      <c r="DA124" s="1077"/>
      <c r="DB124" s="1077"/>
      <c r="DC124" s="1077"/>
      <c r="DD124" s="1077"/>
      <c r="DE124" s="1077"/>
      <c r="DF124" s="1078"/>
      <c r="DG124" s="1061">
        <v>511570</v>
      </c>
      <c r="DH124" s="1040"/>
      <c r="DI124" s="1040"/>
      <c r="DJ124" s="1040"/>
      <c r="DK124" s="1041"/>
      <c r="DL124" s="1039">
        <v>342440</v>
      </c>
      <c r="DM124" s="1040"/>
      <c r="DN124" s="1040"/>
      <c r="DO124" s="1040"/>
      <c r="DP124" s="1041"/>
      <c r="DQ124" s="1039">
        <v>196263</v>
      </c>
      <c r="DR124" s="1040"/>
      <c r="DS124" s="1040"/>
      <c r="DT124" s="1040"/>
      <c r="DU124" s="1041"/>
      <c r="DV124" s="1042">
        <v>0.1</v>
      </c>
      <c r="DW124" s="1043"/>
      <c r="DX124" s="1043"/>
      <c r="DY124" s="1043"/>
      <c r="DZ124" s="1044"/>
    </row>
    <row r="125" spans="1:130" s="247" customFormat="1" ht="26.25" customHeight="1">
      <c r="A125" s="1115"/>
      <c r="B125" s="1002"/>
      <c r="C125" s="972" t="s">
        <v>473</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128</v>
      </c>
      <c r="AB125" s="1015"/>
      <c r="AC125" s="1015"/>
      <c r="AD125" s="1015"/>
      <c r="AE125" s="1016"/>
      <c r="AF125" s="1017" t="s">
        <v>128</v>
      </c>
      <c r="AG125" s="1015"/>
      <c r="AH125" s="1015"/>
      <c r="AI125" s="1015"/>
      <c r="AJ125" s="1016"/>
      <c r="AK125" s="1017" t="s">
        <v>128</v>
      </c>
      <c r="AL125" s="1015"/>
      <c r="AM125" s="1015"/>
      <c r="AN125" s="1015"/>
      <c r="AO125" s="1016"/>
      <c r="AP125" s="1018" t="s">
        <v>128</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488</v>
      </c>
      <c r="CL125" s="1064"/>
      <c r="CM125" s="1064"/>
      <c r="CN125" s="1064"/>
      <c r="CO125" s="1065"/>
      <c r="CP125" s="996" t="s">
        <v>489</v>
      </c>
      <c r="CQ125" s="945"/>
      <c r="CR125" s="945"/>
      <c r="CS125" s="945"/>
      <c r="CT125" s="945"/>
      <c r="CU125" s="945"/>
      <c r="CV125" s="945"/>
      <c r="CW125" s="945"/>
      <c r="CX125" s="945"/>
      <c r="CY125" s="945"/>
      <c r="CZ125" s="945"/>
      <c r="DA125" s="945"/>
      <c r="DB125" s="945"/>
      <c r="DC125" s="945"/>
      <c r="DD125" s="945"/>
      <c r="DE125" s="945"/>
      <c r="DF125" s="946"/>
      <c r="DG125" s="982" t="s">
        <v>128</v>
      </c>
      <c r="DH125" s="983"/>
      <c r="DI125" s="983"/>
      <c r="DJ125" s="983"/>
      <c r="DK125" s="983"/>
      <c r="DL125" s="983" t="s">
        <v>128</v>
      </c>
      <c r="DM125" s="983"/>
      <c r="DN125" s="983"/>
      <c r="DO125" s="983"/>
      <c r="DP125" s="983"/>
      <c r="DQ125" s="983" t="s">
        <v>128</v>
      </c>
      <c r="DR125" s="983"/>
      <c r="DS125" s="983"/>
      <c r="DT125" s="983"/>
      <c r="DU125" s="983"/>
      <c r="DV125" s="984" t="s">
        <v>128</v>
      </c>
      <c r="DW125" s="984"/>
      <c r="DX125" s="984"/>
      <c r="DY125" s="984"/>
      <c r="DZ125" s="985"/>
    </row>
    <row r="126" spans="1:130" s="247" customFormat="1" ht="26.25" customHeight="1" thickBot="1">
      <c r="A126" s="1115"/>
      <c r="B126" s="1002"/>
      <c r="C126" s="972" t="s">
        <v>475</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v>978039</v>
      </c>
      <c r="AB126" s="1015"/>
      <c r="AC126" s="1015"/>
      <c r="AD126" s="1015"/>
      <c r="AE126" s="1016"/>
      <c r="AF126" s="1017">
        <v>994452</v>
      </c>
      <c r="AG126" s="1015"/>
      <c r="AH126" s="1015"/>
      <c r="AI126" s="1015"/>
      <c r="AJ126" s="1016"/>
      <c r="AK126" s="1017">
        <v>944373</v>
      </c>
      <c r="AL126" s="1015"/>
      <c r="AM126" s="1015"/>
      <c r="AN126" s="1015"/>
      <c r="AO126" s="1016"/>
      <c r="AP126" s="1018">
        <v>0.5</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490</v>
      </c>
      <c r="CQ126" s="1006"/>
      <c r="CR126" s="1006"/>
      <c r="CS126" s="1006"/>
      <c r="CT126" s="1006"/>
      <c r="CU126" s="1006"/>
      <c r="CV126" s="1006"/>
      <c r="CW126" s="1006"/>
      <c r="CX126" s="1006"/>
      <c r="CY126" s="1006"/>
      <c r="CZ126" s="1006"/>
      <c r="DA126" s="1006"/>
      <c r="DB126" s="1006"/>
      <c r="DC126" s="1006"/>
      <c r="DD126" s="1006"/>
      <c r="DE126" s="1006"/>
      <c r="DF126" s="1007"/>
      <c r="DG126" s="975" t="s">
        <v>128</v>
      </c>
      <c r="DH126" s="976"/>
      <c r="DI126" s="976"/>
      <c r="DJ126" s="976"/>
      <c r="DK126" s="976"/>
      <c r="DL126" s="976" t="s">
        <v>128</v>
      </c>
      <c r="DM126" s="976"/>
      <c r="DN126" s="976"/>
      <c r="DO126" s="976"/>
      <c r="DP126" s="976"/>
      <c r="DQ126" s="976" t="s">
        <v>128</v>
      </c>
      <c r="DR126" s="976"/>
      <c r="DS126" s="976"/>
      <c r="DT126" s="976"/>
      <c r="DU126" s="976"/>
      <c r="DV126" s="977" t="s">
        <v>128</v>
      </c>
      <c r="DW126" s="977"/>
      <c r="DX126" s="977"/>
      <c r="DY126" s="977"/>
      <c r="DZ126" s="978"/>
    </row>
    <row r="127" spans="1:130" s="247" customFormat="1" ht="26.25" customHeight="1">
      <c r="A127" s="1116"/>
      <c r="B127" s="1004"/>
      <c r="C127" s="1058" t="s">
        <v>491</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v>44364</v>
      </c>
      <c r="AB127" s="1015"/>
      <c r="AC127" s="1015"/>
      <c r="AD127" s="1015"/>
      <c r="AE127" s="1016"/>
      <c r="AF127" s="1017">
        <v>32157</v>
      </c>
      <c r="AG127" s="1015"/>
      <c r="AH127" s="1015"/>
      <c r="AI127" s="1015"/>
      <c r="AJ127" s="1016"/>
      <c r="AK127" s="1017">
        <v>19513</v>
      </c>
      <c r="AL127" s="1015"/>
      <c r="AM127" s="1015"/>
      <c r="AN127" s="1015"/>
      <c r="AO127" s="1016"/>
      <c r="AP127" s="1018">
        <v>0</v>
      </c>
      <c r="AQ127" s="1019"/>
      <c r="AR127" s="1019"/>
      <c r="AS127" s="1019"/>
      <c r="AT127" s="1020"/>
      <c r="AU127" s="283"/>
      <c r="AV127" s="283"/>
      <c r="AW127" s="283"/>
      <c r="AX127" s="1088" t="s">
        <v>492</v>
      </c>
      <c r="AY127" s="1089"/>
      <c r="AZ127" s="1089"/>
      <c r="BA127" s="1089"/>
      <c r="BB127" s="1089"/>
      <c r="BC127" s="1089"/>
      <c r="BD127" s="1089"/>
      <c r="BE127" s="1090"/>
      <c r="BF127" s="1091" t="s">
        <v>493</v>
      </c>
      <c r="BG127" s="1089"/>
      <c r="BH127" s="1089"/>
      <c r="BI127" s="1089"/>
      <c r="BJ127" s="1089"/>
      <c r="BK127" s="1089"/>
      <c r="BL127" s="1090"/>
      <c r="BM127" s="1091" t="s">
        <v>494</v>
      </c>
      <c r="BN127" s="1089"/>
      <c r="BO127" s="1089"/>
      <c r="BP127" s="1089"/>
      <c r="BQ127" s="1089"/>
      <c r="BR127" s="1089"/>
      <c r="BS127" s="1090"/>
      <c r="BT127" s="1091" t="s">
        <v>495</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496</v>
      </c>
      <c r="CQ127" s="1006"/>
      <c r="CR127" s="1006"/>
      <c r="CS127" s="1006"/>
      <c r="CT127" s="1006"/>
      <c r="CU127" s="1006"/>
      <c r="CV127" s="1006"/>
      <c r="CW127" s="1006"/>
      <c r="CX127" s="1006"/>
      <c r="CY127" s="1006"/>
      <c r="CZ127" s="1006"/>
      <c r="DA127" s="1006"/>
      <c r="DB127" s="1006"/>
      <c r="DC127" s="1006"/>
      <c r="DD127" s="1006"/>
      <c r="DE127" s="1006"/>
      <c r="DF127" s="1007"/>
      <c r="DG127" s="975" t="s">
        <v>128</v>
      </c>
      <c r="DH127" s="976"/>
      <c r="DI127" s="976"/>
      <c r="DJ127" s="976"/>
      <c r="DK127" s="976"/>
      <c r="DL127" s="976" t="s">
        <v>128</v>
      </c>
      <c r="DM127" s="976"/>
      <c r="DN127" s="976"/>
      <c r="DO127" s="976"/>
      <c r="DP127" s="976"/>
      <c r="DQ127" s="976" t="s">
        <v>128</v>
      </c>
      <c r="DR127" s="976"/>
      <c r="DS127" s="976"/>
      <c r="DT127" s="976"/>
      <c r="DU127" s="976"/>
      <c r="DV127" s="977" t="s">
        <v>128</v>
      </c>
      <c r="DW127" s="977"/>
      <c r="DX127" s="977"/>
      <c r="DY127" s="977"/>
      <c r="DZ127" s="978"/>
    </row>
    <row r="128" spans="1:130" s="247" customFormat="1" ht="26.25" customHeight="1" thickBot="1">
      <c r="A128" s="1099" t="s">
        <v>497</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498</v>
      </c>
      <c r="X128" s="1101"/>
      <c r="Y128" s="1101"/>
      <c r="Z128" s="1102"/>
      <c r="AA128" s="1103">
        <v>6457258</v>
      </c>
      <c r="AB128" s="1104"/>
      <c r="AC128" s="1104"/>
      <c r="AD128" s="1104"/>
      <c r="AE128" s="1105"/>
      <c r="AF128" s="1106">
        <v>6138898</v>
      </c>
      <c r="AG128" s="1104"/>
      <c r="AH128" s="1104"/>
      <c r="AI128" s="1104"/>
      <c r="AJ128" s="1105"/>
      <c r="AK128" s="1106">
        <v>6117663</v>
      </c>
      <c r="AL128" s="1104"/>
      <c r="AM128" s="1104"/>
      <c r="AN128" s="1104"/>
      <c r="AO128" s="1105"/>
      <c r="AP128" s="1107"/>
      <c r="AQ128" s="1108"/>
      <c r="AR128" s="1108"/>
      <c r="AS128" s="1108"/>
      <c r="AT128" s="1109"/>
      <c r="AU128" s="283"/>
      <c r="AV128" s="283"/>
      <c r="AW128" s="283"/>
      <c r="AX128" s="944" t="s">
        <v>499</v>
      </c>
      <c r="AY128" s="945"/>
      <c r="AZ128" s="945"/>
      <c r="BA128" s="945"/>
      <c r="BB128" s="945"/>
      <c r="BC128" s="945"/>
      <c r="BD128" s="945"/>
      <c r="BE128" s="946"/>
      <c r="BF128" s="1110" t="s">
        <v>128</v>
      </c>
      <c r="BG128" s="1111"/>
      <c r="BH128" s="1111"/>
      <c r="BI128" s="1111"/>
      <c r="BJ128" s="1111"/>
      <c r="BK128" s="1111"/>
      <c r="BL128" s="1112"/>
      <c r="BM128" s="1110">
        <v>11.25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500</v>
      </c>
      <c r="CQ128" s="1093"/>
      <c r="CR128" s="1093"/>
      <c r="CS128" s="1093"/>
      <c r="CT128" s="1093"/>
      <c r="CU128" s="1093"/>
      <c r="CV128" s="1093"/>
      <c r="CW128" s="1093"/>
      <c r="CX128" s="1093"/>
      <c r="CY128" s="1093"/>
      <c r="CZ128" s="1093"/>
      <c r="DA128" s="1093"/>
      <c r="DB128" s="1093"/>
      <c r="DC128" s="1093"/>
      <c r="DD128" s="1093"/>
      <c r="DE128" s="1093"/>
      <c r="DF128" s="1094"/>
      <c r="DG128" s="1095" t="s">
        <v>389</v>
      </c>
      <c r="DH128" s="1096"/>
      <c r="DI128" s="1096"/>
      <c r="DJ128" s="1096"/>
      <c r="DK128" s="1096"/>
      <c r="DL128" s="1096" t="s">
        <v>128</v>
      </c>
      <c r="DM128" s="1096"/>
      <c r="DN128" s="1096"/>
      <c r="DO128" s="1096"/>
      <c r="DP128" s="1096"/>
      <c r="DQ128" s="1096" t="s">
        <v>389</v>
      </c>
      <c r="DR128" s="1096"/>
      <c r="DS128" s="1096"/>
      <c r="DT128" s="1096"/>
      <c r="DU128" s="1096"/>
      <c r="DV128" s="1097" t="s">
        <v>128</v>
      </c>
      <c r="DW128" s="1097"/>
      <c r="DX128" s="1097"/>
      <c r="DY128" s="1097"/>
      <c r="DZ128" s="1098"/>
    </row>
    <row r="129" spans="1:131" s="247" customFormat="1" ht="26.25" customHeight="1">
      <c r="A129" s="986" t="s">
        <v>106</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501</v>
      </c>
      <c r="X129" s="1130"/>
      <c r="Y129" s="1130"/>
      <c r="Z129" s="1131"/>
      <c r="AA129" s="1014">
        <v>208722595</v>
      </c>
      <c r="AB129" s="1015"/>
      <c r="AC129" s="1015"/>
      <c r="AD129" s="1015"/>
      <c r="AE129" s="1016"/>
      <c r="AF129" s="1017">
        <v>212828384</v>
      </c>
      <c r="AG129" s="1015"/>
      <c r="AH129" s="1015"/>
      <c r="AI129" s="1015"/>
      <c r="AJ129" s="1016"/>
      <c r="AK129" s="1017">
        <v>213100289</v>
      </c>
      <c r="AL129" s="1015"/>
      <c r="AM129" s="1015"/>
      <c r="AN129" s="1015"/>
      <c r="AO129" s="1016"/>
      <c r="AP129" s="1132"/>
      <c r="AQ129" s="1133"/>
      <c r="AR129" s="1133"/>
      <c r="AS129" s="1133"/>
      <c r="AT129" s="1134"/>
      <c r="AU129" s="285"/>
      <c r="AV129" s="285"/>
      <c r="AW129" s="285"/>
      <c r="AX129" s="1123" t="s">
        <v>502</v>
      </c>
      <c r="AY129" s="1006"/>
      <c r="AZ129" s="1006"/>
      <c r="BA129" s="1006"/>
      <c r="BB129" s="1006"/>
      <c r="BC129" s="1006"/>
      <c r="BD129" s="1006"/>
      <c r="BE129" s="1007"/>
      <c r="BF129" s="1124" t="s">
        <v>128</v>
      </c>
      <c r="BG129" s="1125"/>
      <c r="BH129" s="1125"/>
      <c r="BI129" s="1125"/>
      <c r="BJ129" s="1125"/>
      <c r="BK129" s="1125"/>
      <c r="BL129" s="1126"/>
      <c r="BM129" s="1124">
        <v>16.25</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986" t="s">
        <v>503</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504</v>
      </c>
      <c r="X130" s="1130"/>
      <c r="Y130" s="1130"/>
      <c r="Z130" s="1131"/>
      <c r="AA130" s="1014">
        <v>25671862</v>
      </c>
      <c r="AB130" s="1015"/>
      <c r="AC130" s="1015"/>
      <c r="AD130" s="1015"/>
      <c r="AE130" s="1016"/>
      <c r="AF130" s="1017">
        <v>25766031</v>
      </c>
      <c r="AG130" s="1015"/>
      <c r="AH130" s="1015"/>
      <c r="AI130" s="1015"/>
      <c r="AJ130" s="1016"/>
      <c r="AK130" s="1017">
        <v>25279647</v>
      </c>
      <c r="AL130" s="1015"/>
      <c r="AM130" s="1015"/>
      <c r="AN130" s="1015"/>
      <c r="AO130" s="1016"/>
      <c r="AP130" s="1132"/>
      <c r="AQ130" s="1133"/>
      <c r="AR130" s="1133"/>
      <c r="AS130" s="1133"/>
      <c r="AT130" s="1134"/>
      <c r="AU130" s="285"/>
      <c r="AV130" s="285"/>
      <c r="AW130" s="285"/>
      <c r="AX130" s="1123" t="s">
        <v>505</v>
      </c>
      <c r="AY130" s="1006"/>
      <c r="AZ130" s="1006"/>
      <c r="BA130" s="1006"/>
      <c r="BB130" s="1006"/>
      <c r="BC130" s="1006"/>
      <c r="BD130" s="1006"/>
      <c r="BE130" s="1007"/>
      <c r="BF130" s="1160">
        <v>5.5</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506</v>
      </c>
      <c r="X131" s="1168"/>
      <c r="Y131" s="1168"/>
      <c r="Z131" s="1169"/>
      <c r="AA131" s="1061">
        <v>183050733</v>
      </c>
      <c r="AB131" s="1040"/>
      <c r="AC131" s="1040"/>
      <c r="AD131" s="1040"/>
      <c r="AE131" s="1041"/>
      <c r="AF131" s="1039">
        <v>187062353</v>
      </c>
      <c r="AG131" s="1040"/>
      <c r="AH131" s="1040"/>
      <c r="AI131" s="1040"/>
      <c r="AJ131" s="1041"/>
      <c r="AK131" s="1039">
        <v>187820642</v>
      </c>
      <c r="AL131" s="1040"/>
      <c r="AM131" s="1040"/>
      <c r="AN131" s="1040"/>
      <c r="AO131" s="1041"/>
      <c r="AP131" s="1170"/>
      <c r="AQ131" s="1171"/>
      <c r="AR131" s="1171"/>
      <c r="AS131" s="1171"/>
      <c r="AT131" s="1172"/>
      <c r="AU131" s="285"/>
      <c r="AV131" s="285"/>
      <c r="AW131" s="285"/>
      <c r="AX131" s="1142" t="s">
        <v>507</v>
      </c>
      <c r="AY131" s="1093"/>
      <c r="AZ131" s="1093"/>
      <c r="BA131" s="1093"/>
      <c r="BB131" s="1093"/>
      <c r="BC131" s="1093"/>
      <c r="BD131" s="1093"/>
      <c r="BE131" s="1094"/>
      <c r="BF131" s="1143" t="s">
        <v>128</v>
      </c>
      <c r="BG131" s="1144"/>
      <c r="BH131" s="1144"/>
      <c r="BI131" s="1144"/>
      <c r="BJ131" s="1144"/>
      <c r="BK131" s="1144"/>
      <c r="BL131" s="1145"/>
      <c r="BM131" s="1143">
        <v>400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49" t="s">
        <v>508</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509</v>
      </c>
      <c r="W132" s="1153"/>
      <c r="X132" s="1153"/>
      <c r="Y132" s="1153"/>
      <c r="Z132" s="1154"/>
      <c r="AA132" s="1155">
        <v>6.1582229960000001</v>
      </c>
      <c r="AB132" s="1156"/>
      <c r="AC132" s="1156"/>
      <c r="AD132" s="1156"/>
      <c r="AE132" s="1157"/>
      <c r="AF132" s="1158">
        <v>5.3565356719999997</v>
      </c>
      <c r="AG132" s="1156"/>
      <c r="AH132" s="1156"/>
      <c r="AI132" s="1156"/>
      <c r="AJ132" s="1157"/>
      <c r="AK132" s="1158">
        <v>5.132722845</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510</v>
      </c>
      <c r="W133" s="1136"/>
      <c r="X133" s="1136"/>
      <c r="Y133" s="1136"/>
      <c r="Z133" s="1137"/>
      <c r="AA133" s="1138">
        <v>7.4</v>
      </c>
      <c r="AB133" s="1139"/>
      <c r="AC133" s="1139"/>
      <c r="AD133" s="1139"/>
      <c r="AE133" s="1140"/>
      <c r="AF133" s="1138">
        <v>6.5</v>
      </c>
      <c r="AG133" s="1139"/>
      <c r="AH133" s="1139"/>
      <c r="AI133" s="1139"/>
      <c r="AJ133" s="1140"/>
      <c r="AK133" s="1138">
        <v>5.5</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5lNAmgjT/dB3zLaNABP5+ATqr+zMuvM4gNohQaxfjSqi2HuW9aB5KHQZR1DlL/TCdh+qKPVGxJ6e/CKzFbHLdg==" saltValue="7ZNQ+OTDLLxP5eBC+f0jj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election activeCell="AU5" sqref="AU5"/>
    </sheetView>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511</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EY/eg4yOnMeEpSl2rHh3D35HghlrCFxbFZ+ATprrdLcy961A0eVErcOIrwC0Db27J4lLhzME71n3EZq+EkS77Q==" saltValue="qOtW+ObkhXvVhcSa2L8q7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election activeCell="BR5" sqref="BR5"/>
    </sheetView>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fr7o8kTfOw8ZQnJiC5BcauDZTYyGR0hzif0ZXnF5hy1TCCFyoD/joUNLWESpqPfTq/TwFLBqlp5fhvO9GCbcBQ==" saltValue="mUAkG11pSL4m1VheSW6YK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election activeCell="AO23" sqref="AO23"/>
    </sheetView>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512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513</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514</v>
      </c>
      <c r="AP7" s="304"/>
      <c r="AQ7" s="305" t="s">
        <v>515</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516</v>
      </c>
      <c r="AQ8" s="311" t="s">
        <v>517</v>
      </c>
      <c r="AR8" s="312" t="s">
        <v>518</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519</v>
      </c>
      <c r="AL9" s="1179"/>
      <c r="AM9" s="1179"/>
      <c r="AN9" s="1180"/>
      <c r="AO9" s="313">
        <v>78440725</v>
      </c>
      <c r="AP9" s="313">
        <v>97742</v>
      </c>
      <c r="AQ9" s="314">
        <v>103263</v>
      </c>
      <c r="AR9" s="315">
        <v>-5.3</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520</v>
      </c>
      <c r="AL10" s="1179"/>
      <c r="AM10" s="1179"/>
      <c r="AN10" s="1180"/>
      <c r="AO10" s="316">
        <v>1260079</v>
      </c>
      <c r="AP10" s="316">
        <v>1570</v>
      </c>
      <c r="AQ10" s="317">
        <v>1458</v>
      </c>
      <c r="AR10" s="318">
        <v>7.7</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521</v>
      </c>
      <c r="AL11" s="1179"/>
      <c r="AM11" s="1179"/>
      <c r="AN11" s="1180"/>
      <c r="AO11" s="316">
        <v>122579</v>
      </c>
      <c r="AP11" s="316">
        <v>153</v>
      </c>
      <c r="AQ11" s="317">
        <v>119</v>
      </c>
      <c r="AR11" s="318">
        <v>28.6</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522</v>
      </c>
      <c r="AL12" s="1179"/>
      <c r="AM12" s="1179"/>
      <c r="AN12" s="1180"/>
      <c r="AO12" s="316">
        <v>209584</v>
      </c>
      <c r="AP12" s="316">
        <v>261</v>
      </c>
      <c r="AQ12" s="317">
        <v>1204</v>
      </c>
      <c r="AR12" s="318">
        <v>-78.3</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523</v>
      </c>
      <c r="AL13" s="1179"/>
      <c r="AM13" s="1179"/>
      <c r="AN13" s="1180"/>
      <c r="AO13" s="316" t="s">
        <v>524</v>
      </c>
      <c r="AP13" s="316" t="s">
        <v>524</v>
      </c>
      <c r="AQ13" s="317">
        <v>5</v>
      </c>
      <c r="AR13" s="318" t="s">
        <v>524</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525</v>
      </c>
      <c r="AL14" s="1179"/>
      <c r="AM14" s="1179"/>
      <c r="AN14" s="1180"/>
      <c r="AO14" s="316">
        <v>1399146</v>
      </c>
      <c r="AP14" s="316">
        <v>1743</v>
      </c>
      <c r="AQ14" s="317">
        <v>1915</v>
      </c>
      <c r="AR14" s="318">
        <v>-9</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526</v>
      </c>
      <c r="AL15" s="1179"/>
      <c r="AM15" s="1179"/>
      <c r="AN15" s="1180"/>
      <c r="AO15" s="316">
        <v>1121288</v>
      </c>
      <c r="AP15" s="316">
        <v>1397</v>
      </c>
      <c r="AQ15" s="317">
        <v>1236</v>
      </c>
      <c r="AR15" s="318">
        <v>13</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527</v>
      </c>
      <c r="AL16" s="1182"/>
      <c r="AM16" s="1182"/>
      <c r="AN16" s="1183"/>
      <c r="AO16" s="316">
        <v>-6628852</v>
      </c>
      <c r="AP16" s="316">
        <v>-8260</v>
      </c>
      <c r="AQ16" s="317">
        <v>-7821</v>
      </c>
      <c r="AR16" s="318">
        <v>5.6</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186</v>
      </c>
      <c r="AL17" s="1182"/>
      <c r="AM17" s="1182"/>
      <c r="AN17" s="1183"/>
      <c r="AO17" s="316">
        <v>75924549</v>
      </c>
      <c r="AP17" s="316">
        <v>94607</v>
      </c>
      <c r="AQ17" s="317">
        <v>101379</v>
      </c>
      <c r="AR17" s="318">
        <v>-6.7</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528</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529</v>
      </c>
      <c r="AP20" s="324" t="s">
        <v>530</v>
      </c>
      <c r="AQ20" s="325" t="s">
        <v>531</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532</v>
      </c>
      <c r="AL21" s="1174"/>
      <c r="AM21" s="1174"/>
      <c r="AN21" s="1175"/>
      <c r="AO21" s="328">
        <v>10.38</v>
      </c>
      <c r="AP21" s="329">
        <v>10.89</v>
      </c>
      <c r="AQ21" s="330">
        <v>-0.51</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533</v>
      </c>
      <c r="AL22" s="1174"/>
      <c r="AM22" s="1174"/>
      <c r="AN22" s="1175"/>
      <c r="AO22" s="333">
        <v>100.2</v>
      </c>
      <c r="AP22" s="334">
        <v>99.9</v>
      </c>
      <c r="AQ22" s="335">
        <v>0.3</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536</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514</v>
      </c>
      <c r="AP30" s="304"/>
      <c r="AQ30" s="305" t="s">
        <v>515</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516</v>
      </c>
      <c r="AQ31" s="311" t="s">
        <v>517</v>
      </c>
      <c r="AR31" s="312" t="s">
        <v>518</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537</v>
      </c>
      <c r="AL32" s="1190"/>
      <c r="AM32" s="1190"/>
      <c r="AN32" s="1191"/>
      <c r="AO32" s="343">
        <v>30558091</v>
      </c>
      <c r="AP32" s="343">
        <v>38077</v>
      </c>
      <c r="AQ32" s="344">
        <v>32340</v>
      </c>
      <c r="AR32" s="345">
        <v>17.7</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538</v>
      </c>
      <c r="AL33" s="1190"/>
      <c r="AM33" s="1190"/>
      <c r="AN33" s="1191"/>
      <c r="AO33" s="343" t="s">
        <v>524</v>
      </c>
      <c r="AP33" s="343" t="s">
        <v>524</v>
      </c>
      <c r="AQ33" s="344">
        <v>3070</v>
      </c>
      <c r="AR33" s="345" t="s">
        <v>524</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539</v>
      </c>
      <c r="AL34" s="1190"/>
      <c r="AM34" s="1190"/>
      <c r="AN34" s="1191"/>
      <c r="AO34" s="343">
        <v>4000000</v>
      </c>
      <c r="AP34" s="343">
        <v>4984</v>
      </c>
      <c r="AQ34" s="344">
        <v>20684</v>
      </c>
      <c r="AR34" s="345">
        <v>-75.900000000000006</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540</v>
      </c>
      <c r="AL35" s="1190"/>
      <c r="AM35" s="1190"/>
      <c r="AN35" s="1191"/>
      <c r="AO35" s="343">
        <v>5496799</v>
      </c>
      <c r="AP35" s="343">
        <v>6849</v>
      </c>
      <c r="AQ35" s="344">
        <v>10383</v>
      </c>
      <c r="AR35" s="345">
        <v>-34</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541</v>
      </c>
      <c r="AL36" s="1190"/>
      <c r="AM36" s="1190"/>
      <c r="AN36" s="1191"/>
      <c r="AO36" s="343">
        <v>1199</v>
      </c>
      <c r="AP36" s="343">
        <v>1</v>
      </c>
      <c r="AQ36" s="344">
        <v>181</v>
      </c>
      <c r="AR36" s="345">
        <v>-99.4</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542</v>
      </c>
      <c r="AL37" s="1190"/>
      <c r="AM37" s="1190"/>
      <c r="AN37" s="1191"/>
      <c r="AO37" s="343">
        <v>981534</v>
      </c>
      <c r="AP37" s="343">
        <v>1223</v>
      </c>
      <c r="AQ37" s="344">
        <v>1161</v>
      </c>
      <c r="AR37" s="345">
        <v>5.3</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543</v>
      </c>
      <c r="AL38" s="1193"/>
      <c r="AM38" s="1193"/>
      <c r="AN38" s="1194"/>
      <c r="AO38" s="346" t="s">
        <v>524</v>
      </c>
      <c r="AP38" s="346" t="s">
        <v>524</v>
      </c>
      <c r="AQ38" s="347">
        <v>0</v>
      </c>
      <c r="AR38" s="335" t="s">
        <v>524</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544</v>
      </c>
      <c r="AL39" s="1193"/>
      <c r="AM39" s="1193"/>
      <c r="AN39" s="1194"/>
      <c r="AO39" s="343">
        <v>-6117663</v>
      </c>
      <c r="AP39" s="343">
        <v>-7623</v>
      </c>
      <c r="AQ39" s="344">
        <v>-17790</v>
      </c>
      <c r="AR39" s="345">
        <v>-57.2</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545</v>
      </c>
      <c r="AL40" s="1190"/>
      <c r="AM40" s="1190"/>
      <c r="AN40" s="1191"/>
      <c r="AO40" s="343">
        <v>-25279647</v>
      </c>
      <c r="AP40" s="343">
        <v>-31500</v>
      </c>
      <c r="AQ40" s="344">
        <v>-32769</v>
      </c>
      <c r="AR40" s="345">
        <v>-3.9</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298</v>
      </c>
      <c r="AL41" s="1196"/>
      <c r="AM41" s="1196"/>
      <c r="AN41" s="1197"/>
      <c r="AO41" s="343">
        <v>9640313</v>
      </c>
      <c r="AP41" s="343">
        <v>12012</v>
      </c>
      <c r="AQ41" s="344">
        <v>17259</v>
      </c>
      <c r="AR41" s="345">
        <v>-30.4</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546</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548</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514</v>
      </c>
      <c r="AN49" s="1186" t="s">
        <v>549</v>
      </c>
      <c r="AO49" s="1187"/>
      <c r="AP49" s="1187"/>
      <c r="AQ49" s="1187"/>
      <c r="AR49" s="1188"/>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550</v>
      </c>
      <c r="AO50" s="360" t="s">
        <v>551</v>
      </c>
      <c r="AP50" s="361" t="s">
        <v>552</v>
      </c>
      <c r="AQ50" s="362" t="s">
        <v>553</v>
      </c>
      <c r="AR50" s="363" t="s">
        <v>554</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555</v>
      </c>
      <c r="AL51" s="356"/>
      <c r="AM51" s="364">
        <v>48257634</v>
      </c>
      <c r="AN51" s="365">
        <v>59649</v>
      </c>
      <c r="AO51" s="366">
        <v>25.9</v>
      </c>
      <c r="AP51" s="367">
        <v>51898</v>
      </c>
      <c r="AQ51" s="368">
        <v>-3.1</v>
      </c>
      <c r="AR51" s="369">
        <v>29</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556</v>
      </c>
      <c r="AM52" s="372">
        <v>27954974</v>
      </c>
      <c r="AN52" s="373">
        <v>34554</v>
      </c>
      <c r="AO52" s="374">
        <v>53.2</v>
      </c>
      <c r="AP52" s="375">
        <v>25986</v>
      </c>
      <c r="AQ52" s="376">
        <v>2.9</v>
      </c>
      <c r="AR52" s="377">
        <v>50.3</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557</v>
      </c>
      <c r="AL53" s="356"/>
      <c r="AM53" s="364">
        <v>52110115</v>
      </c>
      <c r="AN53" s="365">
        <v>64501</v>
      </c>
      <c r="AO53" s="366">
        <v>8.1</v>
      </c>
      <c r="AP53" s="367">
        <v>51684</v>
      </c>
      <c r="AQ53" s="368">
        <v>-0.4</v>
      </c>
      <c r="AR53" s="369">
        <v>8.5</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556</v>
      </c>
      <c r="AM54" s="372">
        <v>27680895</v>
      </c>
      <c r="AN54" s="373">
        <v>34263</v>
      </c>
      <c r="AO54" s="374">
        <v>-0.8</v>
      </c>
      <c r="AP54" s="375">
        <v>26671</v>
      </c>
      <c r="AQ54" s="376">
        <v>2.6</v>
      </c>
      <c r="AR54" s="377">
        <v>-3.4</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558</v>
      </c>
      <c r="AL55" s="356"/>
      <c r="AM55" s="364">
        <v>44083903</v>
      </c>
      <c r="AN55" s="365">
        <v>54626</v>
      </c>
      <c r="AO55" s="366">
        <v>-15.3</v>
      </c>
      <c r="AP55" s="367">
        <v>52897</v>
      </c>
      <c r="AQ55" s="368">
        <v>2.2999999999999998</v>
      </c>
      <c r="AR55" s="369">
        <v>-17.600000000000001</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556</v>
      </c>
      <c r="AM56" s="372">
        <v>23507350</v>
      </c>
      <c r="AN56" s="373">
        <v>29129</v>
      </c>
      <c r="AO56" s="374">
        <v>-15</v>
      </c>
      <c r="AP56" s="375">
        <v>27013</v>
      </c>
      <c r="AQ56" s="376">
        <v>1.3</v>
      </c>
      <c r="AR56" s="377">
        <v>-16.3</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559</v>
      </c>
      <c r="AL57" s="356"/>
      <c r="AM57" s="364">
        <v>42244181</v>
      </c>
      <c r="AN57" s="365">
        <v>52492</v>
      </c>
      <c r="AO57" s="366">
        <v>-3.9</v>
      </c>
      <c r="AP57" s="367">
        <v>54945</v>
      </c>
      <c r="AQ57" s="368">
        <v>3.9</v>
      </c>
      <c r="AR57" s="369">
        <v>-7.8</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556</v>
      </c>
      <c r="AM58" s="372">
        <v>21083006</v>
      </c>
      <c r="AN58" s="373">
        <v>26197</v>
      </c>
      <c r="AO58" s="374">
        <v>-10.1</v>
      </c>
      <c r="AP58" s="375">
        <v>29293</v>
      </c>
      <c r="AQ58" s="376">
        <v>8.4</v>
      </c>
      <c r="AR58" s="377">
        <v>-18.5</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560</v>
      </c>
      <c r="AL59" s="356"/>
      <c r="AM59" s="364">
        <v>56699489</v>
      </c>
      <c r="AN59" s="365">
        <v>70651</v>
      </c>
      <c r="AO59" s="366">
        <v>34.6</v>
      </c>
      <c r="AP59" s="367">
        <v>57132</v>
      </c>
      <c r="AQ59" s="368">
        <v>4</v>
      </c>
      <c r="AR59" s="369">
        <v>30.6</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556</v>
      </c>
      <c r="AM60" s="372">
        <v>29346368</v>
      </c>
      <c r="AN60" s="373">
        <v>36567</v>
      </c>
      <c r="AO60" s="374">
        <v>39.6</v>
      </c>
      <c r="AP60" s="375">
        <v>30126</v>
      </c>
      <c r="AQ60" s="376">
        <v>2.8</v>
      </c>
      <c r="AR60" s="377">
        <v>36.799999999999997</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561</v>
      </c>
      <c r="AL61" s="378"/>
      <c r="AM61" s="379">
        <v>48679064</v>
      </c>
      <c r="AN61" s="380">
        <v>60384</v>
      </c>
      <c r="AO61" s="381">
        <v>9.9</v>
      </c>
      <c r="AP61" s="382">
        <v>53711</v>
      </c>
      <c r="AQ61" s="383">
        <v>1.3</v>
      </c>
      <c r="AR61" s="369">
        <v>8.6</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556</v>
      </c>
      <c r="AM62" s="372">
        <v>25914519</v>
      </c>
      <c r="AN62" s="373">
        <v>32142</v>
      </c>
      <c r="AO62" s="374">
        <v>13.4</v>
      </c>
      <c r="AP62" s="375">
        <v>27818</v>
      </c>
      <c r="AQ62" s="376">
        <v>3.6</v>
      </c>
      <c r="AR62" s="377">
        <v>9.8000000000000007</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rIfcBKGahS0voEaneBzH4MudJ8TxLxaT5/+teaiLXOvFxG6E2ZIvKPEhqHg9eGHc2o3t3v3zsXeHTkigo8y8jw==" saltValue="1mPMtisskQfRB4bJZnPB8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election activeCell="A3" sqref="A3"/>
    </sheetView>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563</v>
      </c>
    </row>
    <row r="120" spans="125:125" ht="13.5" hidden="1" customHeight="1"/>
    <row r="121" spans="125:125" ht="13.5" hidden="1" customHeight="1">
      <c r="DU121" s="291"/>
    </row>
  </sheetData>
  <sheetProtection algorithmName="SHA-512" hashValue="MbEry3kLEcn/bzjq89vaDOIlaWo2wB5IhMHSzBxaFbWg2Ox/1M9q2Y1T9v/6/lDXx1TG5xUjp/v5f4xR7e8sDA==" saltValue="ky/FFkVPJsV50siOaGDUx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5" zoomScaleNormal="55" zoomScaleSheetLayoutView="55" workbookViewId="0">
      <selection activeCell="DE97" sqref="DE97"/>
    </sheetView>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564</v>
      </c>
    </row>
  </sheetData>
  <sheetProtection algorithmName="SHA-512" hashValue="sNaaoAPXoHcIawEp3PYdDGZwrxKqHodT9UbI45GB+TWPUn/FJfDLqDetvu5n88b1TYbgLEqV/hRrYX2ztdPJ4A==" saltValue="6IKwbC2KCX3uSm5MXdML8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1" zoomScale="55" zoomScaleNormal="55" zoomScaleSheetLayoutView="100" workbookViewId="0">
      <selection activeCell="C48" sqref="C48:E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565</v>
      </c>
      <c r="G46" s="8" t="s">
        <v>566</v>
      </c>
      <c r="H46" s="8" t="s">
        <v>567</v>
      </c>
      <c r="I46" s="8" t="s">
        <v>568</v>
      </c>
      <c r="J46" s="9" t="s">
        <v>569</v>
      </c>
    </row>
    <row r="47" spans="2:10" ht="57.75" customHeight="1">
      <c r="B47" s="10"/>
      <c r="C47" s="1198" t="s">
        <v>3</v>
      </c>
      <c r="D47" s="1198"/>
      <c r="E47" s="1199"/>
      <c r="F47" s="11">
        <v>8.5</v>
      </c>
      <c r="G47" s="12">
        <v>8.5</v>
      </c>
      <c r="H47" s="12">
        <v>7.28</v>
      </c>
      <c r="I47" s="12">
        <v>7.15</v>
      </c>
      <c r="J47" s="13">
        <v>5.42</v>
      </c>
    </row>
    <row r="48" spans="2:10" ht="57.75" customHeight="1">
      <c r="B48" s="14"/>
      <c r="C48" s="1200" t="s">
        <v>4</v>
      </c>
      <c r="D48" s="1200"/>
      <c r="E48" s="1201"/>
      <c r="F48" s="15">
        <v>4.29</v>
      </c>
      <c r="G48" s="16">
        <v>3.87</v>
      </c>
      <c r="H48" s="16">
        <v>3.11</v>
      </c>
      <c r="I48" s="16">
        <v>2.83</v>
      </c>
      <c r="J48" s="17">
        <v>2.79</v>
      </c>
    </row>
    <row r="49" spans="2:10" ht="57.75" customHeight="1" thickBot="1">
      <c r="B49" s="18"/>
      <c r="C49" s="1202" t="s">
        <v>5</v>
      </c>
      <c r="D49" s="1202"/>
      <c r="E49" s="1203"/>
      <c r="F49" s="19">
        <v>1.04</v>
      </c>
      <c r="G49" s="20" t="s">
        <v>570</v>
      </c>
      <c r="H49" s="20" t="s">
        <v>571</v>
      </c>
      <c r="I49" s="20" t="s">
        <v>572</v>
      </c>
      <c r="J49" s="21" t="s">
        <v>573</v>
      </c>
    </row>
    <row r="50" spans="2:10" ht="13.5" customHeight="1"/>
  </sheetData>
  <sheetProtection algorithmName="SHA-512" hashValue="Jr2vtU8GOVhXKmG2YNKtbzcWoLkpOtCyyhiibZp0zyyHtiQrHAuuwbXeSdC+OSGur/zpCJmNvMpLUkjaBDJ7Dw==" saltValue="jTWjRWz2443xa9IftaQzE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八木</cp:lastModifiedBy>
  <cp:lastPrinted>2021-03-10T03:04:41Z</cp:lastPrinted>
  <dcterms:created xsi:type="dcterms:W3CDTF">2021-02-05T02:49:52Z</dcterms:created>
  <dcterms:modified xsi:type="dcterms:W3CDTF">2021-03-17T02:33:38Z</dcterms:modified>
</cp:coreProperties>
</file>