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614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<sst xmlns="http://schemas.openxmlformats.org/spreadsheetml/2006/main" count="562" uniqueCount="362">
  <si>
    <t>年　次　・　区　分</t>
  </si>
  <si>
    <t>認知件数</t>
  </si>
  <si>
    <t>検挙件数</t>
  </si>
  <si>
    <t>総　数</t>
  </si>
  <si>
    <t>成　人</t>
  </si>
  <si>
    <t>触法少年</t>
  </si>
  <si>
    <t>18　公安・司法</t>
  </si>
  <si>
    <t>１　犯　罪　発　生　状　況</t>
  </si>
  <si>
    <t xml:space="preserve">（単位：件・人） </t>
  </si>
  <si>
    <t>解決件数</t>
  </si>
  <si>
    <t>検　　挙　　人　　員</t>
  </si>
  <si>
    <t>少　年</t>
  </si>
  <si>
    <t>凶　　悪　　犯</t>
  </si>
  <si>
    <t>殺人</t>
  </si>
  <si>
    <t>凶器準備集合</t>
  </si>
  <si>
    <t>暴行</t>
  </si>
  <si>
    <t>傷害</t>
  </si>
  <si>
    <t>脅迫</t>
  </si>
  <si>
    <t>恐喝</t>
  </si>
  <si>
    <t>粗 暴 犯</t>
  </si>
  <si>
    <t>知 能 犯</t>
  </si>
  <si>
    <t>風俗犯</t>
  </si>
  <si>
    <t>その他</t>
  </si>
  <si>
    <t>詐欺</t>
  </si>
  <si>
    <t>横領</t>
  </si>
  <si>
    <t>偽造</t>
  </si>
  <si>
    <t>汚職</t>
  </si>
  <si>
    <t>背任</t>
  </si>
  <si>
    <t>とばく</t>
  </si>
  <si>
    <t>　資料：文書行政課（静岡県の犯罪）</t>
  </si>
  <si>
    <t>　　　２０</t>
  </si>
  <si>
    <t>　　　１９</t>
  </si>
  <si>
    <t>…　</t>
  </si>
  <si>
    <t>…　</t>
  </si>
  <si>
    <t>平　　成　　１８　　年</t>
  </si>
  <si>
    <t>　　　２２</t>
  </si>
  <si>
    <t>　　　２１</t>
  </si>
  <si>
    <t>強盗</t>
  </si>
  <si>
    <t>放火</t>
  </si>
  <si>
    <t>強姦</t>
  </si>
  <si>
    <t>窃盗犯</t>
  </si>
  <si>
    <t>わいせつ</t>
  </si>
  <si>
    <t>　　　（注）浜松中央、浜松東、浜北、細江、天竜警察署の各管内の合算。</t>
  </si>
  <si>
    <t>２　交　通　事　故　の　状　況</t>
  </si>
  <si>
    <t>年　　　次</t>
  </si>
  <si>
    <t>総　　　件　　　数</t>
  </si>
  <si>
    <t>死　　　　　　　者</t>
  </si>
  <si>
    <t>傷　　　　　　　者</t>
  </si>
  <si>
    <t xml:space="preserve">平 成 １８ 年 </t>
  </si>
  <si>
    <t>　１９</t>
  </si>
  <si>
    <t>　２０</t>
  </si>
  <si>
    <t>　２１</t>
  </si>
  <si>
    <t>　２１</t>
  </si>
  <si>
    <t>　２２</t>
  </si>
  <si>
    <t>　２２</t>
  </si>
  <si>
    <t>　資料：交通政策課　（注）物損事故を除く。</t>
  </si>
  <si>
    <t>３　時間別の交通事故発生状況（平成22年）</t>
  </si>
  <si>
    <t xml:space="preserve">（単位：件） </t>
  </si>
  <si>
    <t>時　　　間</t>
  </si>
  <si>
    <t>件　　　数</t>
  </si>
  <si>
    <t>０～</t>
  </si>
  <si>
    <t>８～</t>
  </si>
  <si>
    <t>16～</t>
  </si>
  <si>
    <t>２～</t>
  </si>
  <si>
    <t>10～</t>
  </si>
  <si>
    <t>18～</t>
  </si>
  <si>
    <t>４～</t>
  </si>
  <si>
    <t>12～</t>
  </si>
  <si>
    <t>20～</t>
  </si>
  <si>
    <t>６～</t>
  </si>
  <si>
    <t>14～</t>
  </si>
  <si>
    <t>22～</t>
  </si>
  <si>
    <t>計</t>
  </si>
  <si>
    <t>　資料：交通政策課 　（注）物損事故を除く。</t>
  </si>
  <si>
    <t>４　曜日別の交通事故発生状況（平成22年）</t>
  </si>
  <si>
    <t>曜　日</t>
  </si>
  <si>
    <t>月 曜 日</t>
  </si>
  <si>
    <t>火 曜 日</t>
  </si>
  <si>
    <t>水 曜 日</t>
  </si>
  <si>
    <t>木　曜　日</t>
  </si>
  <si>
    <t>金 曜 日</t>
  </si>
  <si>
    <t>土 曜 日</t>
  </si>
  <si>
    <t>日 曜 日</t>
  </si>
  <si>
    <t>計</t>
  </si>
  <si>
    <t>発生件数</t>
  </si>
  <si>
    <t>構成比(％)</t>
  </si>
  <si>
    <t>　資料：交通政策課 　（注）物損事故を除く。</t>
  </si>
  <si>
    <t>５　月別の交通事故発生状況（平成22年）</t>
  </si>
  <si>
    <t>月</t>
  </si>
  <si>
    <t>発　生　件　数</t>
  </si>
  <si>
    <t>構　成　比</t>
  </si>
  <si>
    <t>１　　月</t>
  </si>
  <si>
    <t>８　　月</t>
  </si>
  <si>
    <t>２　　　</t>
  </si>
  <si>
    <t>９　　　</t>
  </si>
  <si>
    <t>３　　　</t>
  </si>
  <si>
    <t>10　　　</t>
  </si>
  <si>
    <t>４　　　</t>
  </si>
  <si>
    <t>11　　　</t>
  </si>
  <si>
    <t>５　　　</t>
  </si>
  <si>
    <t>12　　　</t>
  </si>
  <si>
    <t>６　　　</t>
  </si>
  <si>
    <t>７　　　</t>
  </si>
  <si>
    <t>　資料：交通政策課　（注）物損事故を除く。</t>
  </si>
  <si>
    <t>６　市内の交通事故発生状況（人身事故）</t>
  </si>
  <si>
    <t xml:space="preserve">（単位：人） </t>
  </si>
  <si>
    <t>年　　　次</t>
  </si>
  <si>
    <t>総　　数</t>
  </si>
  <si>
    <t>幼児・園児</t>
  </si>
  <si>
    <t>小 学 生</t>
  </si>
  <si>
    <t>中 学 生</t>
  </si>
  <si>
    <t>高 校 生</t>
  </si>
  <si>
    <t>青 壮 年</t>
  </si>
  <si>
    <t>高 齢 者</t>
  </si>
  <si>
    <t>死者</t>
  </si>
  <si>
    <t>傷 者</t>
  </si>
  <si>
    <t>平成 １８ 年</t>
  </si>
  <si>
    <t xml:space="preserve">   -</t>
  </si>
  <si>
    <t>　１９</t>
  </si>
  <si>
    <t>　２１</t>
  </si>
  <si>
    <t>　２２</t>
  </si>
  <si>
    <t>　資料：交通政策課　（注）青壮年は65歳未満、高齢者は65歳以上。</t>
  </si>
  <si>
    <t>７　火　　災　　発　　生　　状　　況</t>
  </si>
  <si>
    <t xml:space="preserve">区　分 </t>
  </si>
  <si>
    <t>火災件数計</t>
  </si>
  <si>
    <t>火　　災　　種　　別</t>
  </si>
  <si>
    <t>焼　　　損　　　棟　　　数</t>
  </si>
  <si>
    <t>り　　　災　</t>
  </si>
  <si>
    <t>　　状　　　況</t>
  </si>
  <si>
    <t>焼　損　面　積</t>
  </si>
  <si>
    <t>損　　　　　　　害　　　　　　　額　　　（　千　円　）</t>
  </si>
  <si>
    <t>建　　　物</t>
  </si>
  <si>
    <t>林　　　野</t>
  </si>
  <si>
    <t>車　　　両</t>
  </si>
  <si>
    <t>船　　　舶</t>
  </si>
  <si>
    <t>航　空　機</t>
  </si>
  <si>
    <t>そ　の　他</t>
  </si>
  <si>
    <t>火　　　元</t>
  </si>
  <si>
    <t>類　　　焼</t>
  </si>
  <si>
    <t>世　　帯</t>
  </si>
  <si>
    <t>り災人員</t>
  </si>
  <si>
    <t>死　傷　者</t>
  </si>
  <si>
    <t>延床面積</t>
  </si>
  <si>
    <t>表面積</t>
  </si>
  <si>
    <t>林野火災</t>
  </si>
  <si>
    <t>建　　物</t>
  </si>
  <si>
    <t>林　　　野</t>
  </si>
  <si>
    <t>車　　　両</t>
  </si>
  <si>
    <t>船　　　舶</t>
  </si>
  <si>
    <t>航　空　機</t>
  </si>
  <si>
    <t>そ　の　他</t>
  </si>
  <si>
    <t>合　　　計</t>
  </si>
  <si>
    <t>全　焼</t>
  </si>
  <si>
    <t>半　焼</t>
  </si>
  <si>
    <t>部分焼</t>
  </si>
  <si>
    <t>ぼ　や</t>
  </si>
  <si>
    <t>全　損</t>
  </si>
  <si>
    <t>半　損</t>
  </si>
  <si>
    <t>小　損</t>
  </si>
  <si>
    <t>死　者</t>
  </si>
  <si>
    <t>負傷者</t>
  </si>
  <si>
    <t>収容物
う　ち</t>
  </si>
  <si>
    <t xml:space="preserve"> 年　月</t>
  </si>
  <si>
    <t>（㎡）</t>
  </si>
  <si>
    <t>（ａ）</t>
  </si>
  <si>
    <t>平成 １８ 年</t>
  </si>
  <si>
    <t>　１９</t>
  </si>
  <si>
    <t>-</t>
  </si>
  <si>
    <t>２２</t>
  </si>
  <si>
    <t>年 １月</t>
  </si>
  <si>
    <t>　 ２</t>
  </si>
  <si>
    <t>　 ３</t>
  </si>
  <si>
    <t>　 ４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</si>
  <si>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</si>
  <si>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</si>
  <si>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</si>
  <si>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</si>
  <si>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</si>
  <si>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</si>
  <si>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</si>
  <si>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</si>
  <si>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 xml:space="preserve">   資料：消防局 予防課 　（注） 死者のうち（ ）は放火自殺者</t>
  </si>
  <si>
    <t>８　出 火 原 因 別 状 況 （平成22年）</t>
  </si>
  <si>
    <t xml:space="preserve">区　　　分 </t>
  </si>
  <si>
    <t>件　　数</t>
  </si>
  <si>
    <t>火　　　災　　　種　　　別</t>
  </si>
  <si>
    <t>焼　損　面　積</t>
  </si>
  <si>
    <t>損　害　額</t>
  </si>
  <si>
    <t>そ の 他</t>
  </si>
  <si>
    <t>建物</t>
  </si>
  <si>
    <t>林野</t>
  </si>
  <si>
    <t>車両</t>
  </si>
  <si>
    <t>船舶</t>
  </si>
  <si>
    <t>航空機</t>
  </si>
  <si>
    <t>延床面積</t>
  </si>
  <si>
    <t>表面積</t>
  </si>
  <si>
    <t>林野火災</t>
  </si>
  <si>
    <t>枯草</t>
  </si>
  <si>
    <t>その他</t>
  </si>
  <si>
    <t xml:space="preserve"> 原　　　因</t>
  </si>
  <si>
    <t>（㎡）</t>
  </si>
  <si>
    <t>（ａ）</t>
  </si>
  <si>
    <t>（千円）</t>
  </si>
  <si>
    <t>合　　　　　　　　　計</t>
  </si>
  <si>
    <t>移動可能な電熱器</t>
  </si>
  <si>
    <t>電</t>
  </si>
  <si>
    <t>固定の電熱器</t>
  </si>
  <si>
    <t>気</t>
  </si>
  <si>
    <t>電気機器</t>
  </si>
  <si>
    <t>に</t>
  </si>
  <si>
    <t>電気装置</t>
  </si>
  <si>
    <t>よ</t>
  </si>
  <si>
    <t>電灯電話等の配線</t>
  </si>
  <si>
    <t>る</t>
  </si>
  <si>
    <t>配線器具</t>
  </si>
  <si>
    <t>発</t>
  </si>
  <si>
    <t>漏電により発熱し易い部分</t>
  </si>
  <si>
    <t>熱</t>
  </si>
  <si>
    <t>静電スパーク</t>
  </si>
  <si>
    <t>体</t>
  </si>
  <si>
    <t>その他</t>
  </si>
  <si>
    <t>都市ｶﾞｽを用いる</t>
  </si>
  <si>
    <t>コンロ</t>
  </si>
  <si>
    <t>ガス油類を燃料とする道具装置</t>
  </si>
  <si>
    <t>移動可能な道具</t>
  </si>
  <si>
    <t>その他</t>
  </si>
  <si>
    <t>ﾌﾟﾛﾊﾟﾝｶﾞｽを用いる</t>
  </si>
  <si>
    <t>固定したｶﾞｽ設備</t>
  </si>
  <si>
    <t>油を燃料とする移動可能な道具</t>
  </si>
  <si>
    <t>油を燃料とする固定設備</t>
  </si>
  <si>
    <t>明り</t>
  </si>
  <si>
    <t>まき等を燃料とする道具装置</t>
  </si>
  <si>
    <t>炭等を燃料とするもの</t>
  </si>
  <si>
    <t>まき等を燃料とするもの</t>
  </si>
  <si>
    <t>石炭燃料の移動可能な装置</t>
  </si>
  <si>
    <t>石炭燃料の固定装置</t>
  </si>
  <si>
    <t>火を消すための器</t>
  </si>
  <si>
    <t>　資料：消防局 予防課　　(注) 原因の分類は火災報告取扱要領中別表第３「出火原因分類表」による。</t>
  </si>
  <si>
    <t>火　　　災　　　種　　　別</t>
  </si>
  <si>
    <t>裸火</t>
  </si>
  <si>
    <t>火</t>
  </si>
  <si>
    <t>たばこ・マッチ・ライター</t>
  </si>
  <si>
    <t>火の粉</t>
  </si>
  <si>
    <t>火花</t>
  </si>
  <si>
    <t>種</t>
  </si>
  <si>
    <t>高</t>
  </si>
  <si>
    <t>高温気体で熱せられたもの</t>
  </si>
  <si>
    <t>温</t>
  </si>
  <si>
    <t>摩擦により熱せられたもの</t>
  </si>
  <si>
    <t>の</t>
  </si>
  <si>
    <t>高温の固体</t>
  </si>
  <si>
    <t>固</t>
  </si>
  <si>
    <t>自</t>
  </si>
  <si>
    <t>自己反応性物質</t>
  </si>
  <si>
    <t>然</t>
  </si>
  <si>
    <t>自然発火性及び禁水性物質</t>
  </si>
  <si>
    <t>その他の自然発火し易いもの</t>
  </si>
  <si>
    <t>再燃により出火原因となり易いもの</t>
  </si>
  <si>
    <t>・</t>
  </si>
  <si>
    <t>レンズ</t>
  </si>
  <si>
    <t>再</t>
  </si>
  <si>
    <t>燃</t>
  </si>
  <si>
    <t>火薬類</t>
  </si>
  <si>
    <t>危険物</t>
  </si>
  <si>
    <t>酸化性気体</t>
  </si>
  <si>
    <t>酸化性液体</t>
  </si>
  <si>
    <t>酸化性固体</t>
  </si>
  <si>
    <t>天</t>
  </si>
  <si>
    <t>雷</t>
  </si>
  <si>
    <t>災</t>
  </si>
  <si>
    <t>火遊び</t>
  </si>
  <si>
    <t>放火・放火の疑い</t>
  </si>
  <si>
    <t>無意識で火を着ける</t>
  </si>
  <si>
    <t>不明</t>
  </si>
  <si>
    <t>９　事故別救急活動状況（平成22年）</t>
  </si>
  <si>
    <t>区　　　分</t>
  </si>
  <si>
    <t>火　　　災</t>
  </si>
  <si>
    <t>自 然 災 害</t>
  </si>
  <si>
    <t>水 難 事 故</t>
  </si>
  <si>
    <t>交 通 事 故</t>
  </si>
  <si>
    <t>労 災 事 故</t>
  </si>
  <si>
    <t>運 動 競 技</t>
  </si>
  <si>
    <t>一 般 負 傷</t>
  </si>
  <si>
    <t>加　　　害</t>
  </si>
  <si>
    <t>自 損 行 為</t>
  </si>
  <si>
    <t>急　　　病</t>
  </si>
  <si>
    <t>救急件数</t>
  </si>
  <si>
    <t>搬送件数</t>
  </si>
  <si>
    <t>-</t>
  </si>
  <si>
    <t>搬送人員</t>
  </si>
  <si>
    <t>-</t>
  </si>
  <si>
    <t>　資料：消防局 警防課</t>
  </si>
  <si>
    <t>10　事故別救助活動状況（平成22年）</t>
  </si>
  <si>
    <t>風 水 害 等
自 然 災 害</t>
  </si>
  <si>
    <t>機械による事故</t>
  </si>
  <si>
    <t>建物等による事故</t>
  </si>
  <si>
    <t>ガス及び酸欠事故</t>
  </si>
  <si>
    <t>破　裂　事　故</t>
  </si>
  <si>
    <t>その他の事故</t>
  </si>
  <si>
    <t>出動件数</t>
  </si>
  <si>
    <t>-　</t>
  </si>
  <si>
    <t>-　</t>
  </si>
  <si>
    <t>活動件数</t>
  </si>
  <si>
    <t>-　</t>
  </si>
  <si>
    <t>救出人員</t>
  </si>
  <si>
    <t>-　</t>
  </si>
  <si>
    <t>　資料：消防局 警防課　</t>
  </si>
  <si>
    <t>11　交  通  事  件 （ 道 路 交 通 法 違 反 ）</t>
  </si>
  <si>
    <t xml:space="preserve">（単位：人） </t>
  </si>
  <si>
    <t>年　　　月</t>
  </si>
  <si>
    <t>総　　　　　数</t>
  </si>
  <si>
    <t>既</t>
  </si>
  <si>
    <t>済</t>
  </si>
  <si>
    <t>罰金、科料のうち</t>
  </si>
  <si>
    <t>科　　　　　料</t>
  </si>
  <si>
    <t>罰</t>
  </si>
  <si>
    <t>　　　　　　　　　　金</t>
  </si>
  <si>
    <t>略　 式　 不　 能</t>
  </si>
  <si>
    <t>仮　納　付　を</t>
  </si>
  <si>
    <t>10 000 円 未 満</t>
  </si>
  <si>
    <t>10 000 円 以 上</t>
  </si>
  <si>
    <t>30 000 円 以 上</t>
  </si>
  <si>
    <t>50 000 円 以 上</t>
  </si>
  <si>
    <t>100 000 円 以 上</t>
  </si>
  <si>
    <t>ま た は 不 相 当</t>
  </si>
  <si>
    <t>命ぜられたもの</t>
  </si>
  <si>
    <t xml:space="preserve">         -</t>
  </si>
  <si>
    <t xml:space="preserve">                -</t>
  </si>
  <si>
    <t xml:space="preserve">         -</t>
  </si>
  <si>
    <t xml:space="preserve">                -</t>
  </si>
  <si>
    <t xml:space="preserve">   ２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</si>
  <si>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</si>
  <si>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</si>
  <si>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</si>
  <si>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</si>
  <si>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</si>
  <si>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</si>
  <si>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</si>
  <si>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 10</t>
  </si>
  <si>
    <t xml:space="preserve">   11</t>
  </si>
  <si>
    <t xml:space="preserve">   12</t>
  </si>
  <si>
    <t>　資料：静岡地方裁判所（浜松簡易裁判所管内）　</t>
  </si>
  <si>
    <t>12  検　察　庁　処　理　状　況</t>
  </si>
  <si>
    <t>種　　　別</t>
  </si>
  <si>
    <t>地　　　　　　方　　　　　　検　　　　　　察　　　　　　庁</t>
  </si>
  <si>
    <t>区　　　　　　　　検　　　　　　　　察　　　　　　　　庁</t>
  </si>
  <si>
    <t>受　　　　　　　　　理</t>
  </si>
  <si>
    <t>　　　　　　処</t>
  </si>
  <si>
    <t>理</t>
  </si>
  <si>
    <t>受　　　　　　　理</t>
  </si>
  <si>
    <t>処　　　　　　　　　　　　　　　　理</t>
  </si>
  <si>
    <t>旧　受</t>
  </si>
  <si>
    <t>新　受</t>
  </si>
  <si>
    <t>起　訴</t>
  </si>
  <si>
    <t>不起訴</t>
  </si>
  <si>
    <t>中　止</t>
  </si>
  <si>
    <t>他へ送致</t>
  </si>
  <si>
    <t>刑法犯</t>
  </si>
  <si>
    <t>平成 １８年</t>
  </si>
  <si>
    <t>特別法犯</t>
  </si>
  <si>
    <t>　２０</t>
  </si>
  <si>
    <t>　資料：静岡地方検察庁浜松支部（管内）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</si>
</sst>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;;#\-\ \ \ "/>
    <numFmt numFmtId="187" formatCode="#\ ##0\ ;;#\-\ "/>
    <numFmt numFmtId="188" formatCode="#\ ##0\ \ ;;#\-\ \ "/>
    <numFmt numFmtId="189" formatCode="#\ ##0.0\ \ \ ;;#\-\ \ \ "/>
    <numFmt numFmtId="190" formatCode="#\ ###\ ##0\ \ \ ;;#\-\ \ \ "/>
    <numFmt numFmtId="191" formatCode="#\ ##0\ \ \ \ \ ;;#\-\ \ \ \ \ "/>
    <numFmt numFmtId="192" formatCode="#\ ##0\ \ \ \ \ \ ;;#\-\ \ \ \ \ \ "/>
    <numFmt numFmtId="193" formatCode="#\ ##0.0\ \ ;;#\-\ \ "/>
    <numFmt numFmtId="194" formatCode="#\ ##0\ \ \ \ ;;#\-\ \ \ \ "/>
    <numFmt numFmtId="195" formatCode="#\ ##0;;#\-"/>
    <numFmt numFmtId="196" formatCode="&quot;(&quot;#\ ##0&quot;)&quot;;;#\-"/>
    <numFmt numFmtId="197" formatCode="&quot;(&quot;#\ ##0&quot;)&quot;;;&quot;(&quot;#\-&quot;)&quot;"/>
    <numFmt numFmtId="198" formatCode="&quot;(&quot;##0&quot;)&quot;;;&quot;(&quot;#\-&quot;)&quot;"/>
    <numFmt numFmtId="199" formatCode="#\ ##0\ \ ;;#\-\ \ \ "/>
    <numFmt numFmtId="200" formatCode="#\ ##0\ \ ;;#\ \-\ \ \ "/>
    <numFmt numFmtId="201" formatCode="#\ ##0\ \ ;;#\ \ \-\ \ \ "/>
    <numFmt numFmtId="202" formatCode="#\ ##0\ \ ;;#\ \ \ \ \ \ \-\ \ \ "/>
    <numFmt numFmtId="203" formatCode="#\ ##0\ \ ;;#\ \ \ \ \-\ \ \ "/>
    <numFmt numFmtId="204" formatCode="#\ ##0;;#\ \ \ \ \ \-\ \ \ "/>
    <numFmt numFmtId="205" formatCode="#\ ##0\ \ \ \ \ ;;#\-\ \ \ \ \ \ "/>
    <numFmt numFmtId="206" formatCode="#\ ##0\ \ \ \ \ \ \ ;;#\-\ \ \ \ \ \ "/>
    <numFmt numFmtId="207" formatCode="#,##0\ \ "/>
    <numFmt numFmtId="208" formatCode="\(#\ ##0\)"/>
    <numFmt numFmtId="209" formatCode="#\ ##0\ \ "/>
    <numFmt numFmtId="210" formatCode="#\ ##0\ \ \ "/>
    <numFmt numFmtId="211" formatCode="#\ ##0\ \ \ \ "/>
    <numFmt numFmtId="212" formatCode="\(##0\)"/>
    <numFmt numFmtId="213" formatCode="#\ ##0\ \ \ \ \ "/>
    <numFmt numFmtId="214" formatCode="\(#\ ##0\)\ "/>
    <numFmt numFmtId="215" formatCode="0.0_);[Red]\(0.0\)"/>
    <numFmt numFmtId="216" formatCode="0_ "/>
    <numFmt numFmtId="217" formatCode="&quot;r&quot;\ #\ ##0\ \ \ \ \ \ ;;#\-\ \ \ \ \ \ "/>
    <numFmt numFmtId="218" formatCode="&quot;r&quot;\ \ #\ ##0\ \ \ \ \ \ ;;#\-\ \ \ \ \ \ 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9"/>
      <name val="ＭＳ 明朝"/>
      <family val="1"/>
    </font>
    <font>
      <sz val="9"/>
      <color indexed="12"/>
      <name val="ＭＳ 明朝"/>
      <family val="1"/>
    </font>
    <font>
      <sz val="9"/>
      <color indexed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8"/>
      <color indexed="12"/>
      <name val="ＭＳ 明朝"/>
      <family val="1"/>
    </font>
    <font>
      <sz val="8"/>
      <color indexed="10"/>
      <name val="ＭＳ 明朝"/>
      <family val="1"/>
    </font>
    <font>
      <sz val="8.5"/>
      <color indexed="8"/>
      <name val="ＭＳ 明朝"/>
      <family val="1"/>
    </font>
    <font>
      <sz val="7.7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8.9"/>
      <color indexed="8"/>
      <name val="ＭＳ 明朝"/>
      <family val="1"/>
    </font>
    <font>
      <sz val="8.2"/>
      <color indexed="8"/>
      <name val="ＭＳ 明朝"/>
      <family val="1"/>
    </font>
    <font>
      <sz val="6.8"/>
      <color indexed="8"/>
      <name val="ＭＳ 明朝"/>
      <family val="1"/>
    </font>
    <font>
      <sz val="6.5"/>
      <color indexed="8"/>
      <name val="ＭＳ 明朝"/>
      <family val="1"/>
    </font>
    <font>
      <sz val="8.8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22" applyFont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188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8" fontId="6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8" fontId="2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188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208" fontId="2" fillId="0" borderId="0" xfId="0" applyNumberFormat="1" applyFont="1" applyBorder="1" applyAlignment="1">
      <alignment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211" fontId="2" fillId="0" borderId="2" xfId="0" applyNumberFormat="1" applyFont="1" applyBorder="1" applyAlignment="1">
      <alignment vertical="center"/>
    </xf>
    <xf numFmtId="211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211" fontId="2" fillId="0" borderId="1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21" applyFont="1" applyBorder="1" applyAlignment="1" applyProtection="1">
      <alignment vertical="top"/>
      <protection/>
    </xf>
    <xf numFmtId="176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191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 vertical="center"/>
    </xf>
    <xf numFmtId="191" fontId="1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3" fillId="0" borderId="0" xfId="0" applyNumberFormat="1" applyFont="1" applyAlignment="1">
      <alignment/>
    </xf>
    <xf numFmtId="191" fontId="16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22" applyFont="1" applyBorder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193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88" fontId="2" fillId="0" borderId="1" xfId="0" applyNumberFormat="1" applyFont="1" applyBorder="1" applyAlignment="1">
      <alignment vertical="center"/>
    </xf>
    <xf numFmtId="0" fontId="17" fillId="0" borderId="0" xfId="0" applyFont="1" applyAlignment="1">
      <alignment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textRotation="255"/>
    </xf>
    <xf numFmtId="0" fontId="2" fillId="0" borderId="8" xfId="0" applyFont="1" applyBorder="1" applyAlignment="1">
      <alignment horizontal="distributed" vertical="center" textRotation="255"/>
    </xf>
    <xf numFmtId="49" fontId="2" fillId="0" borderId="9" xfId="0" applyNumberFormat="1" applyFont="1" applyBorder="1" applyAlignment="1">
      <alignment horizontal="center" vertical="center"/>
    </xf>
    <xf numFmtId="189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 vertical="center"/>
    </xf>
    <xf numFmtId="216" fontId="0" fillId="0" borderId="0" xfId="0" applyNumberFormat="1" applyAlignment="1">
      <alignment/>
    </xf>
    <xf numFmtId="216" fontId="2" fillId="0" borderId="0" xfId="0" applyNumberFormat="1" applyFont="1" applyAlignment="1">
      <alignment/>
    </xf>
    <xf numFmtId="0" fontId="4" fillId="0" borderId="0" xfId="22" applyFont="1" applyBorder="1" applyAlignment="1" applyProtection="1">
      <alignment vertical="top"/>
      <protection/>
    </xf>
    <xf numFmtId="0" fontId="2" fillId="0" borderId="0" xfId="22" applyFont="1" applyAlignment="1" applyProtection="1">
      <alignment horizontal="center" vertical="top"/>
      <protection/>
    </xf>
    <xf numFmtId="0" fontId="2" fillId="0" borderId="0" xfId="22" applyFont="1" applyBorder="1" applyAlignment="1" applyProtection="1">
      <alignment horizontal="center" vertical="top"/>
      <protection/>
    </xf>
    <xf numFmtId="0" fontId="2" fillId="0" borderId="0" xfId="22" applyFont="1" applyAlignment="1" applyProtection="1">
      <alignment vertical="top"/>
      <protection/>
    </xf>
    <xf numFmtId="0" fontId="2" fillId="0" borderId="0" xfId="22" applyFont="1" applyAlignment="1" applyProtection="1">
      <alignment vertical="center"/>
      <protection/>
    </xf>
    <xf numFmtId="0" fontId="2" fillId="0" borderId="1" xfId="22" applyFont="1" applyBorder="1" applyProtection="1">
      <alignment/>
      <protection/>
    </xf>
    <xf numFmtId="0" fontId="2" fillId="0" borderId="1" xfId="22" applyFont="1" applyBorder="1" applyAlignment="1" applyProtection="1">
      <alignment horizontal="right" vertical="center"/>
      <protection/>
    </xf>
    <xf numFmtId="49" fontId="2" fillId="0" borderId="0" xfId="22" applyNumberFormat="1" applyFont="1" applyAlignment="1" applyProtection="1">
      <alignment vertical="center"/>
      <protection/>
    </xf>
    <xf numFmtId="49" fontId="2" fillId="0" borderId="17" xfId="22" applyNumberFormat="1" applyFont="1" applyBorder="1" applyAlignment="1" applyProtection="1">
      <alignment horizontal="center" vertical="center"/>
      <protection/>
    </xf>
    <xf numFmtId="49" fontId="2" fillId="0" borderId="18" xfId="22" applyNumberFormat="1" applyFont="1" applyBorder="1" applyAlignment="1" applyProtection="1">
      <alignment horizontal="center" vertical="center"/>
      <protection/>
    </xf>
    <xf numFmtId="49" fontId="2" fillId="0" borderId="14" xfId="22" applyNumberFormat="1" applyFont="1" applyBorder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horizontal="center" vertical="center"/>
      <protection/>
    </xf>
    <xf numFmtId="49" fontId="19" fillId="0" borderId="14" xfId="17" applyNumberFormat="1" applyFont="1" applyBorder="1" applyAlignment="1" applyProtection="1">
      <alignment horizontal="center" vertical="center"/>
      <protection locked="0"/>
    </xf>
    <xf numFmtId="187" fontId="19" fillId="0" borderId="0" xfId="17" applyNumberFormat="1" applyFont="1" applyAlignment="1" applyProtection="1">
      <alignment vertical="center"/>
      <protection/>
    </xf>
    <xf numFmtId="187" fontId="19" fillId="0" borderId="0" xfId="17" applyNumberFormat="1" applyFont="1" applyAlignment="1" applyProtection="1">
      <alignment vertical="center" shrinkToFit="1"/>
      <protection/>
    </xf>
    <xf numFmtId="0" fontId="2" fillId="0" borderId="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187" fontId="20" fillId="0" borderId="0" xfId="17" applyNumberFormat="1" applyFont="1" applyAlignment="1" applyProtection="1">
      <alignment vertical="center"/>
      <protection/>
    </xf>
    <xf numFmtId="0" fontId="21" fillId="0" borderId="0" xfId="22" applyFont="1" applyAlignment="1" applyProtection="1">
      <alignment vertical="center"/>
      <protection/>
    </xf>
    <xf numFmtId="187" fontId="19" fillId="0" borderId="0" xfId="17" applyNumberFormat="1" applyFont="1" applyAlignment="1" applyProtection="1">
      <alignment vertical="center"/>
      <protection locked="0"/>
    </xf>
    <xf numFmtId="0" fontId="19" fillId="0" borderId="0" xfId="22" applyFont="1" applyAlignment="1" applyProtection="1">
      <alignment vertical="center"/>
      <protection/>
    </xf>
    <xf numFmtId="49" fontId="20" fillId="0" borderId="14" xfId="17" applyNumberFormat="1" applyFont="1" applyBorder="1" applyAlignment="1" applyProtection="1">
      <alignment horizontal="center" vertical="center"/>
      <protection locked="0"/>
    </xf>
    <xf numFmtId="187" fontId="20" fillId="0" borderId="0" xfId="17" applyNumberFormat="1" applyFont="1" applyAlignment="1" applyProtection="1">
      <alignment vertical="center"/>
      <protection locked="0"/>
    </xf>
    <xf numFmtId="0" fontId="20" fillId="0" borderId="0" xfId="22" applyFont="1" applyAlignment="1" applyProtection="1">
      <alignment vertical="center"/>
      <protection/>
    </xf>
    <xf numFmtId="49" fontId="19" fillId="0" borderId="4" xfId="17" applyNumberFormat="1" applyFont="1" applyBorder="1" applyAlignment="1" applyProtection="1">
      <alignment horizontal="center" vertical="center"/>
      <protection/>
    </xf>
    <xf numFmtId="187" fontId="19" fillId="0" borderId="1" xfId="17" applyNumberFormat="1" applyFont="1" applyBorder="1" applyAlignment="1" applyProtection="1">
      <alignment vertical="center"/>
      <protection/>
    </xf>
    <xf numFmtId="187" fontId="19" fillId="0" borderId="1" xfId="17" applyNumberFormat="1" applyFont="1" applyBorder="1" applyAlignment="1" applyProtection="1">
      <alignment vertical="center"/>
      <protection locked="0"/>
    </xf>
    <xf numFmtId="0" fontId="2" fillId="0" borderId="0" xfId="22" applyFont="1" applyBorder="1" applyAlignment="1" applyProtection="1">
      <alignment/>
      <protection/>
    </xf>
    <xf numFmtId="0" fontId="22" fillId="0" borderId="0" xfId="22" applyFont="1" applyAlignment="1" applyProtection="1">
      <alignment/>
      <protection/>
    </xf>
    <xf numFmtId="0" fontId="23" fillId="0" borderId="0" xfId="22" applyFont="1" applyBorder="1" applyAlignment="1" applyProtection="1">
      <alignment vertical="center"/>
      <protection/>
    </xf>
    <xf numFmtId="0" fontId="24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0" fontId="25" fillId="0" borderId="0" xfId="22" applyFont="1" applyAlignment="1" applyProtection="1">
      <alignment vertical="center"/>
      <protection/>
    </xf>
    <xf numFmtId="187" fontId="23" fillId="0" borderId="0" xfId="22" applyNumberFormat="1" applyFont="1" applyAlignment="1" applyProtection="1">
      <alignment vertical="center"/>
      <protection/>
    </xf>
    <xf numFmtId="0" fontId="4" fillId="0" borderId="0" xfId="23" applyFont="1" applyAlignment="1" applyProtection="1">
      <alignment horizontal="right" vertical="top"/>
      <protection/>
    </xf>
    <xf numFmtId="0" fontId="2" fillId="0" borderId="5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195" fontId="2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 shrinkToFit="1"/>
    </xf>
    <xf numFmtId="49" fontId="2" fillId="0" borderId="6" xfId="0" applyNumberFormat="1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198" fontId="2" fillId="0" borderId="0" xfId="0" applyNumberFormat="1" applyFont="1" applyBorder="1" applyAlignment="1">
      <alignment vertical="center" shrinkToFit="1"/>
    </xf>
    <xf numFmtId="195" fontId="6" fillId="0" borderId="0" xfId="0" applyNumberFormat="1" applyFont="1" applyBorder="1" applyAlignment="1">
      <alignment vertical="center"/>
    </xf>
    <xf numFmtId="195" fontId="6" fillId="0" borderId="0" xfId="0" applyNumberFormat="1" applyFont="1" applyBorder="1" applyAlignment="1">
      <alignment horizontal="right" vertical="center"/>
    </xf>
    <xf numFmtId="198" fontId="12" fillId="0" borderId="0" xfId="0" applyNumberFormat="1" applyFont="1" applyBorder="1" applyAlignment="1">
      <alignment vertical="center" shrinkToFit="1"/>
    </xf>
    <xf numFmtId="195" fontId="6" fillId="0" borderId="0" xfId="0" applyNumberFormat="1" applyFont="1" applyBorder="1" applyAlignment="1">
      <alignment vertical="center" shrinkToFit="1"/>
    </xf>
    <xf numFmtId="195" fontId="2" fillId="0" borderId="0" xfId="0" applyNumberFormat="1" applyFont="1" applyBorder="1" applyAlignment="1">
      <alignment horizontal="right" vertical="center" shrinkToFit="1"/>
    </xf>
    <xf numFmtId="195" fontId="2" fillId="0" borderId="1" xfId="0" applyNumberFormat="1" applyFont="1" applyBorder="1" applyAlignment="1">
      <alignment vertical="center"/>
    </xf>
    <xf numFmtId="195" fontId="2" fillId="0" borderId="1" xfId="0" applyNumberFormat="1" applyFont="1" applyBorder="1" applyAlignment="1">
      <alignment vertical="center" shrinkToFit="1"/>
    </xf>
    <xf numFmtId="178" fontId="2" fillId="0" borderId="0" xfId="0" applyNumberFormat="1" applyFont="1" applyBorder="1" applyAlignment="1">
      <alignment horizontal="center" vertical="center"/>
    </xf>
    <xf numFmtId="0" fontId="4" fillId="0" borderId="0" xfId="23" applyFont="1" applyFill="1" applyBorder="1" applyAlignment="1" applyProtection="1">
      <alignment vertical="top"/>
      <protection/>
    </xf>
    <xf numFmtId="0" fontId="2" fillId="0" borderId="0" xfId="23" applyFont="1" applyFill="1" applyAlignment="1" applyProtection="1">
      <alignment horizontal="center" vertical="top"/>
      <protection/>
    </xf>
    <xf numFmtId="0" fontId="2" fillId="0" borderId="0" xfId="23" applyFont="1" applyFill="1" applyBorder="1" applyAlignment="1" applyProtection="1">
      <alignment horizontal="center" vertical="top"/>
      <protection/>
    </xf>
    <xf numFmtId="0" fontId="2" fillId="0" borderId="0" xfId="23" applyFont="1" applyFill="1" applyAlignment="1" applyProtection="1">
      <alignment vertical="top"/>
      <protection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88" fontId="2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23" applyFont="1" applyFill="1" applyAlignment="1" applyProtection="1">
      <alignment vertical="center"/>
      <protection/>
    </xf>
    <xf numFmtId="0" fontId="2" fillId="0" borderId="1" xfId="23" applyFont="1" applyFill="1" applyBorder="1" applyProtection="1">
      <alignment/>
      <protection/>
    </xf>
    <xf numFmtId="49" fontId="2" fillId="0" borderId="0" xfId="23" applyNumberFormat="1" applyFont="1" applyFill="1" applyBorder="1" applyAlignment="1" applyProtection="1">
      <alignment horizontal="right" vertical="center"/>
      <protection/>
    </xf>
    <xf numFmtId="49" fontId="2" fillId="0" borderId="0" xfId="23" applyNumberFormat="1" applyFont="1" applyFill="1" applyAlignment="1" applyProtection="1">
      <alignment vertical="center"/>
      <protection/>
    </xf>
    <xf numFmtId="49" fontId="19" fillId="0" borderId="0" xfId="17" applyNumberFormat="1" applyFont="1" applyFill="1" applyBorder="1" applyAlignment="1" applyProtection="1">
      <alignment vertical="center"/>
      <protection/>
    </xf>
    <xf numFmtId="49" fontId="19" fillId="0" borderId="14" xfId="17" applyNumberFormat="1" applyFont="1" applyFill="1" applyBorder="1" applyAlignment="1" applyProtection="1">
      <alignment vertical="center"/>
      <protection/>
    </xf>
    <xf numFmtId="38" fontId="19" fillId="0" borderId="14" xfId="17" applyFont="1" applyFill="1" applyBorder="1" applyAlignment="1" applyProtection="1">
      <alignment vertical="center"/>
      <protection/>
    </xf>
    <xf numFmtId="0" fontId="19" fillId="0" borderId="0" xfId="23" applyFont="1" applyFill="1" applyBorder="1" applyAlignment="1" applyProtection="1">
      <alignment vertical="center"/>
      <protection/>
    </xf>
    <xf numFmtId="49" fontId="2" fillId="0" borderId="0" xfId="23" applyNumberFormat="1" applyFont="1" applyFill="1" applyBorder="1" applyAlignment="1" applyProtection="1">
      <alignment/>
      <protection/>
    </xf>
    <xf numFmtId="49" fontId="2" fillId="0" borderId="14" xfId="23" applyNumberFormat="1" applyFont="1" applyFill="1" applyBorder="1" applyAlignment="1" applyProtection="1">
      <alignment/>
      <protection/>
    </xf>
    <xf numFmtId="49" fontId="2" fillId="0" borderId="0" xfId="23" applyNumberFormat="1" applyFont="1" applyFill="1" applyBorder="1" applyAlignment="1" applyProtection="1">
      <alignment vertical="center"/>
      <protection/>
    </xf>
    <xf numFmtId="49" fontId="2" fillId="0" borderId="14" xfId="23" applyNumberFormat="1" applyFont="1" applyFill="1" applyBorder="1" applyAlignment="1" applyProtection="1">
      <alignment horizontal="center" textRotation="255"/>
      <protection/>
    </xf>
    <xf numFmtId="38" fontId="19" fillId="0" borderId="20" xfId="17" applyFont="1" applyFill="1" applyBorder="1" applyAlignment="1" applyProtection="1">
      <alignment horizontal="center" vertical="center"/>
      <protection/>
    </xf>
    <xf numFmtId="49" fontId="2" fillId="0" borderId="0" xfId="23" applyNumberFormat="1" applyFont="1" applyFill="1" applyBorder="1" applyAlignment="1" applyProtection="1">
      <alignment horizontal="center" vertical="center"/>
      <protection/>
    </xf>
    <xf numFmtId="49" fontId="19" fillId="0" borderId="18" xfId="17" applyNumberFormat="1" applyFont="1" applyFill="1" applyBorder="1" applyAlignment="1" applyProtection="1">
      <alignment vertical="center"/>
      <protection/>
    </xf>
    <xf numFmtId="49" fontId="19" fillId="0" borderId="17" xfId="17" applyNumberFormat="1" applyFont="1" applyFill="1" applyBorder="1" applyAlignment="1" applyProtection="1">
      <alignment vertical="center"/>
      <protection/>
    </xf>
    <xf numFmtId="38" fontId="19" fillId="0" borderId="0" xfId="17" applyFont="1" applyFill="1" applyBorder="1" applyAlignment="1" applyProtection="1">
      <alignment horizontal="center" vertical="center"/>
      <protection/>
    </xf>
    <xf numFmtId="0" fontId="19" fillId="0" borderId="0" xfId="23" applyFont="1" applyFill="1" applyAlignment="1" applyProtection="1">
      <alignment vertical="center"/>
      <protection/>
    </xf>
    <xf numFmtId="49" fontId="19" fillId="0" borderId="7" xfId="17" applyNumberFormat="1" applyFont="1" applyFill="1" applyBorder="1" applyAlignment="1" applyProtection="1">
      <alignment horizontal="center" vertical="center"/>
      <protection/>
    </xf>
    <xf numFmtId="41" fontId="2" fillId="0" borderId="5" xfId="0" applyNumberFormat="1" applyFont="1" applyBorder="1" applyAlignment="1">
      <alignment horizontal="right" vertical="center"/>
    </xf>
    <xf numFmtId="41" fontId="2" fillId="0" borderId="7" xfId="0" applyNumberFormat="1" applyFont="1" applyBorder="1" applyAlignment="1">
      <alignment horizontal="right" vertical="center"/>
    </xf>
    <xf numFmtId="49" fontId="19" fillId="0" borderId="7" xfId="17" applyNumberFormat="1" applyFont="1" applyFill="1" applyBorder="1" applyAlignment="1" applyProtection="1">
      <alignment vertical="center"/>
      <protection/>
    </xf>
    <xf numFmtId="41" fontId="2" fillId="0" borderId="9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9" fontId="19" fillId="0" borderId="14" xfId="17" applyNumberFormat="1" applyFont="1" applyFill="1" applyBorder="1" applyAlignment="1" applyProtection="1">
      <alignment horizontal="center" vertical="center"/>
      <protection/>
    </xf>
    <xf numFmtId="41" fontId="2" fillId="0" borderId="16" xfId="0" applyNumberFormat="1" applyFont="1" applyBorder="1" applyAlignment="1">
      <alignment horizontal="right" vertical="center"/>
    </xf>
    <xf numFmtId="41" fontId="2" fillId="0" borderId="18" xfId="0" applyNumberFormat="1" applyFont="1" applyBorder="1" applyAlignment="1">
      <alignment horizontal="right" vertical="center"/>
    </xf>
    <xf numFmtId="49" fontId="19" fillId="0" borderId="0" xfId="17" applyNumberFormat="1" applyFont="1" applyFill="1" applyBorder="1" applyAlignment="1" applyProtection="1">
      <alignment horizontal="distributed"/>
      <protection/>
    </xf>
    <xf numFmtId="49" fontId="19" fillId="0" borderId="18" xfId="17" applyNumberFormat="1" applyFont="1" applyFill="1" applyBorder="1" applyAlignment="1" applyProtection="1">
      <alignment horizontal="distributed" vertical="top"/>
      <protection/>
    </xf>
    <xf numFmtId="49" fontId="26" fillId="0" borderId="0" xfId="17" applyNumberFormat="1" applyFont="1" applyFill="1" applyBorder="1" applyAlignment="1" applyProtection="1">
      <alignment horizontal="center" shrinkToFit="1"/>
      <protection/>
    </xf>
    <xf numFmtId="49" fontId="28" fillId="0" borderId="7" xfId="17" applyNumberFormat="1" applyFont="1" applyFill="1" applyBorder="1" applyAlignment="1" applyProtection="1">
      <alignment vertical="center"/>
      <protection/>
    </xf>
    <xf numFmtId="41" fontId="2" fillId="0" borderId="11" xfId="0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/>
    </xf>
    <xf numFmtId="0" fontId="2" fillId="0" borderId="0" xfId="23" applyFont="1" applyFill="1" applyBorder="1" applyAlignment="1" applyProtection="1">
      <alignment/>
      <protection/>
    </xf>
    <xf numFmtId="0" fontId="22" fillId="0" borderId="0" xfId="23" applyFont="1" applyFill="1" applyAlignment="1" applyProtection="1">
      <alignment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23" applyFont="1" applyFill="1" applyBorder="1" applyAlignment="1" applyProtection="1">
      <alignment vertical="top"/>
      <protection/>
    </xf>
    <xf numFmtId="0" fontId="23" fillId="0" borderId="0" xfId="23" applyFont="1" applyFill="1" applyAlignment="1" applyProtection="1">
      <alignment vertical="center"/>
      <protection/>
    </xf>
    <xf numFmtId="0" fontId="4" fillId="0" borderId="0" xfId="23" applyFont="1" applyFill="1" applyAlignment="1" applyProtection="1">
      <alignment horizontal="right" vertical="top"/>
      <protection/>
    </xf>
    <xf numFmtId="0" fontId="5" fillId="0" borderId="0" xfId="23" applyFont="1" applyFill="1" applyBorder="1" applyAlignment="1" applyProtection="1">
      <alignment/>
      <protection locked="0"/>
    </xf>
    <xf numFmtId="0" fontId="5" fillId="0" borderId="0" xfId="23" applyFont="1" applyFill="1" applyBorder="1" applyAlignment="1" applyProtection="1">
      <alignment/>
      <protection/>
    </xf>
    <xf numFmtId="0" fontId="2" fillId="0" borderId="0" xfId="23" applyFont="1" applyFill="1" applyAlignment="1" applyProtection="1">
      <alignment/>
      <protection/>
    </xf>
    <xf numFmtId="41" fontId="2" fillId="0" borderId="10" xfId="0" applyNumberFormat="1" applyFont="1" applyBorder="1" applyAlignment="1">
      <alignment horizontal="right" vertical="center"/>
    </xf>
    <xf numFmtId="41" fontId="2" fillId="0" borderId="2" xfId="0" applyNumberFormat="1" applyFont="1" applyBorder="1" applyAlignment="1">
      <alignment horizontal="right" vertical="center"/>
    </xf>
    <xf numFmtId="49" fontId="19" fillId="0" borderId="17" xfId="17" applyNumberFormat="1" applyFont="1" applyFill="1" applyBorder="1" applyAlignment="1" applyProtection="1">
      <alignment horizontal="center" vertical="center"/>
      <protection/>
    </xf>
    <xf numFmtId="49" fontId="19" fillId="0" borderId="14" xfId="17" applyNumberFormat="1" applyFont="1" applyFill="1" applyBorder="1" applyAlignment="1" applyProtection="1">
      <alignment horizontal="center"/>
      <protection/>
    </xf>
    <xf numFmtId="49" fontId="26" fillId="0" borderId="7" xfId="17" applyNumberFormat="1" applyFont="1" applyFill="1" applyBorder="1" applyAlignment="1" applyProtection="1">
      <alignment vertical="center"/>
      <protection/>
    </xf>
    <xf numFmtId="49" fontId="33" fillId="0" borderId="7" xfId="17" applyNumberFormat="1" applyFont="1" applyFill="1" applyBorder="1" applyAlignment="1" applyProtection="1">
      <alignment vertical="center"/>
      <protection/>
    </xf>
    <xf numFmtId="49" fontId="19" fillId="0" borderId="14" xfId="17" applyNumberFormat="1" applyFont="1" applyFill="1" applyBorder="1" applyAlignment="1" applyProtection="1">
      <alignment horizontal="center" vertical="top"/>
      <protection/>
    </xf>
    <xf numFmtId="49" fontId="19" fillId="0" borderId="17" xfId="17" applyNumberFormat="1" applyFont="1" applyFill="1" applyBorder="1" applyAlignment="1" applyProtection="1">
      <alignment horizontal="center" vertical="top"/>
      <protection/>
    </xf>
    <xf numFmtId="49" fontId="19" fillId="0" borderId="4" xfId="17" applyNumberFormat="1" applyFont="1" applyFill="1" applyBorder="1" applyAlignment="1" applyProtection="1">
      <alignment vertical="center"/>
      <protection/>
    </xf>
    <xf numFmtId="41" fontId="2" fillId="0" borderId="11" xfId="0" applyNumberFormat="1" applyFont="1" applyBorder="1" applyAlignment="1">
      <alignment/>
    </xf>
    <xf numFmtId="41" fontId="2" fillId="0" borderId="1" xfId="0" applyNumberFormat="1" applyFont="1" applyBorder="1" applyAlignment="1">
      <alignment/>
    </xf>
    <xf numFmtId="0" fontId="23" fillId="0" borderId="0" xfId="23" applyFont="1" applyFill="1" applyBorder="1" applyAlignment="1" applyProtection="1">
      <alignment vertical="center"/>
      <protection/>
    </xf>
    <xf numFmtId="186" fontId="0" fillId="0" borderId="0" xfId="0" applyNumberFormat="1" applyAlignment="1">
      <alignment/>
    </xf>
    <xf numFmtId="0" fontId="4" fillId="0" borderId="0" xfId="23" applyFont="1" applyBorder="1" applyAlignment="1" applyProtection="1">
      <alignment vertical="top"/>
      <protection/>
    </xf>
    <xf numFmtId="176" fontId="2" fillId="0" borderId="2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99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6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99" fontId="6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8" fontId="1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8" fontId="2" fillId="0" borderId="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91" fontId="2" fillId="0" borderId="24" xfId="0" applyNumberFormat="1" applyFont="1" applyBorder="1" applyAlignment="1">
      <alignment vertical="center"/>
    </xf>
    <xf numFmtId="191" fontId="2" fillId="0" borderId="25" xfId="0" applyNumberFormat="1" applyFont="1" applyBorder="1" applyAlignment="1">
      <alignment vertical="center"/>
    </xf>
    <xf numFmtId="191" fontId="2" fillId="0" borderId="9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191" fontId="2" fillId="0" borderId="11" xfId="0" applyNumberFormat="1" applyFont="1" applyBorder="1" applyAlignment="1">
      <alignment vertical="center"/>
    </xf>
    <xf numFmtId="191" fontId="2" fillId="0" borderId="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91" fontId="2" fillId="0" borderId="14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93" fontId="2" fillId="0" borderId="0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194" fontId="2" fillId="0" borderId="1" xfId="0" applyNumberFormat="1" applyFont="1" applyBorder="1" applyAlignment="1">
      <alignment vertical="center"/>
    </xf>
    <xf numFmtId="18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94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89" fontId="2" fillId="0" borderId="0" xfId="0" applyNumberFormat="1" applyFont="1" applyBorder="1" applyAlignment="1">
      <alignment vertical="center"/>
    </xf>
    <xf numFmtId="194" fontId="2" fillId="0" borderId="9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22" applyFont="1" applyBorder="1" applyAlignment="1" applyProtection="1">
      <alignment horizontal="center"/>
      <protection/>
    </xf>
    <xf numFmtId="49" fontId="2" fillId="0" borderId="26" xfId="22" applyNumberFormat="1" applyFont="1" applyBorder="1" applyAlignment="1" applyProtection="1">
      <alignment horizontal="center" vertical="center"/>
      <protection/>
    </xf>
    <xf numFmtId="49" fontId="2" fillId="0" borderId="17" xfId="22" applyNumberFormat="1" applyFont="1" applyBorder="1" applyAlignment="1" applyProtection="1">
      <alignment horizontal="center" vertical="center"/>
      <protection/>
    </xf>
    <xf numFmtId="49" fontId="2" fillId="0" borderId="13" xfId="22" applyNumberFormat="1" applyFont="1" applyBorder="1" applyAlignment="1" applyProtection="1">
      <alignment horizontal="center" vertical="center"/>
      <protection/>
    </xf>
    <xf numFmtId="49" fontId="2" fillId="0" borderId="15" xfId="22" applyNumberFormat="1" applyFont="1" applyBorder="1" applyAlignment="1" applyProtection="1">
      <alignment horizontal="center" vertical="center"/>
      <protection/>
    </xf>
    <xf numFmtId="49" fontId="2" fillId="0" borderId="27" xfId="22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195" fontId="2" fillId="0" borderId="1" xfId="0" applyNumberFormat="1" applyFont="1" applyBorder="1" applyAlignment="1">
      <alignment vertical="center" shrinkToFit="1"/>
    </xf>
    <xf numFmtId="49" fontId="2" fillId="0" borderId="28" xfId="0" applyNumberFormat="1" applyFont="1" applyBorder="1" applyAlignment="1">
      <alignment horizontal="left"/>
    </xf>
    <xf numFmtId="0" fontId="0" fillId="0" borderId="28" xfId="0" applyBorder="1" applyAlignment="1">
      <alignment/>
    </xf>
    <xf numFmtId="195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195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195" fontId="2" fillId="0" borderId="9" xfId="0" applyNumberFormat="1" applyFont="1" applyBorder="1" applyAlignment="1">
      <alignment vertical="center" shrinkToFit="1"/>
    </xf>
    <xf numFmtId="195" fontId="2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195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shrinkToFit="1"/>
    </xf>
    <xf numFmtId="195" fontId="6" fillId="0" borderId="9" xfId="0" applyNumberFormat="1" applyFont="1" applyBorder="1" applyAlignment="1">
      <alignment vertical="center" shrinkToFit="1"/>
    </xf>
    <xf numFmtId="195" fontId="6" fillId="0" borderId="0" xfId="0" applyNumberFormat="1" applyFont="1" applyBorder="1" applyAlignment="1">
      <alignment vertical="center" shrinkToFit="1"/>
    </xf>
    <xf numFmtId="195" fontId="6" fillId="0" borderId="9" xfId="0" applyNumberFormat="1" applyFont="1" applyBorder="1" applyAlignment="1">
      <alignment vertical="center"/>
    </xf>
    <xf numFmtId="195" fontId="6" fillId="0" borderId="0" xfId="0" applyNumberFormat="1" applyFont="1" applyBorder="1" applyAlignment="1">
      <alignment vertical="center"/>
    </xf>
    <xf numFmtId="195" fontId="2" fillId="0" borderId="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 textRotation="255"/>
    </xf>
    <xf numFmtId="176" fontId="2" fillId="0" borderId="21" xfId="0" applyNumberFormat="1" applyFont="1" applyBorder="1" applyAlignment="1">
      <alignment horizontal="center" vertical="center" textRotation="255"/>
    </xf>
    <xf numFmtId="176" fontId="2" fillId="0" borderId="9" xfId="0" applyNumberFormat="1" applyFont="1" applyBorder="1" applyAlignment="1">
      <alignment horizontal="center" vertical="center" textRotation="255"/>
    </xf>
    <xf numFmtId="176" fontId="2" fillId="0" borderId="16" xfId="0" applyNumberFormat="1" applyFont="1" applyBorder="1" applyAlignment="1">
      <alignment horizontal="center" vertical="center" textRotation="255"/>
    </xf>
    <xf numFmtId="49" fontId="2" fillId="0" borderId="18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4" fillId="0" borderId="0" xfId="21" applyFont="1" applyBorder="1" applyAlignment="1" applyProtection="1">
      <alignment vertical="top"/>
      <protection/>
    </xf>
    <xf numFmtId="0" fontId="5" fillId="0" borderId="0" xfId="0" applyFont="1" applyBorder="1" applyAlignment="1">
      <alignment horizontal="center"/>
    </xf>
    <xf numFmtId="49" fontId="2" fillId="0" borderId="28" xfId="0" applyNumberFormat="1" applyFont="1" applyBorder="1" applyAlignment="1">
      <alignment horizontal="right" vertical="center"/>
    </xf>
    <xf numFmtId="49" fontId="2" fillId="0" borderId="29" xfId="0" applyNumberFormat="1" applyFont="1" applyBorder="1" applyAlignment="1">
      <alignment horizontal="center" vertical="center" textRotation="255"/>
    </xf>
    <xf numFmtId="49" fontId="2" fillId="0" borderId="20" xfId="0" applyNumberFormat="1" applyFont="1" applyBorder="1" applyAlignment="1">
      <alignment horizontal="center" vertical="center" textRotation="255"/>
    </xf>
    <xf numFmtId="49" fontId="2" fillId="0" borderId="21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49" fontId="19" fillId="0" borderId="24" xfId="17" applyNumberFormat="1" applyFont="1" applyFill="1" applyBorder="1" applyAlignment="1" applyProtection="1">
      <alignment horizontal="center" vertical="center"/>
      <protection/>
    </xf>
    <xf numFmtId="49" fontId="19" fillId="0" borderId="25" xfId="17" applyNumberFormat="1" applyFont="1" applyFill="1" applyBorder="1" applyAlignment="1" applyProtection="1">
      <alignment horizontal="center" vertical="center"/>
      <protection/>
    </xf>
    <xf numFmtId="49" fontId="19" fillId="0" borderId="14" xfId="17" applyNumberFormat="1" applyFont="1" applyFill="1" applyBorder="1" applyAlignment="1" applyProtection="1">
      <alignment horizontal="center" vertical="distributed" textRotation="255"/>
      <protection/>
    </xf>
    <xf numFmtId="49" fontId="19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19" fillId="0" borderId="5" xfId="17" applyNumberFormat="1" applyFont="1" applyFill="1" applyBorder="1" applyAlignment="1" applyProtection="1">
      <alignment horizontal="center" vertical="center"/>
      <protection/>
    </xf>
    <xf numFmtId="49" fontId="19" fillId="0" borderId="7" xfId="17" applyNumberFormat="1" applyFont="1" applyFill="1" applyBorder="1" applyAlignment="1" applyProtection="1">
      <alignment horizontal="center" vertical="center"/>
      <protection/>
    </xf>
    <xf numFmtId="49" fontId="30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31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32" fillId="0" borderId="7" xfId="17" applyNumberFormat="1" applyFont="1" applyFill="1" applyBorder="1" applyAlignment="1" applyProtection="1">
      <alignment horizontal="center" vertical="center" shrinkToFit="1"/>
      <protection/>
    </xf>
    <xf numFmtId="49" fontId="26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2" fillId="0" borderId="30" xfId="23" applyNumberFormat="1" applyFont="1" applyFill="1" applyBorder="1" applyAlignment="1" applyProtection="1">
      <alignment horizontal="center" vertical="center" textRotation="255"/>
      <protection/>
    </xf>
    <xf numFmtId="49" fontId="2" fillId="0" borderId="9" xfId="23" applyNumberFormat="1" applyFont="1" applyFill="1" applyBorder="1" applyAlignment="1" applyProtection="1">
      <alignment horizontal="center" vertical="center" textRotation="255"/>
      <protection/>
    </xf>
    <xf numFmtId="38" fontId="19" fillId="0" borderId="10" xfId="17" applyFont="1" applyFill="1" applyBorder="1" applyAlignment="1" applyProtection="1">
      <alignment horizontal="center" vertical="center"/>
      <protection/>
    </xf>
    <xf numFmtId="38" fontId="19" fillId="0" borderId="3" xfId="17" applyFont="1" applyFill="1" applyBorder="1" applyAlignment="1" applyProtection="1">
      <alignment horizontal="center" vertical="center"/>
      <protection/>
    </xf>
    <xf numFmtId="38" fontId="19" fillId="0" borderId="16" xfId="17" applyFont="1" applyFill="1" applyBorder="1" applyAlignment="1" applyProtection="1">
      <alignment horizontal="center" vertical="center"/>
      <protection/>
    </xf>
    <xf numFmtId="38" fontId="19" fillId="0" borderId="17" xfId="17" applyFont="1" applyFill="1" applyBorder="1" applyAlignment="1" applyProtection="1">
      <alignment horizontal="center" vertical="center"/>
      <protection/>
    </xf>
    <xf numFmtId="38" fontId="19" fillId="0" borderId="20" xfId="17" applyFont="1" applyFill="1" applyBorder="1" applyAlignment="1" applyProtection="1">
      <alignment horizontal="center" vertical="distributed" textRotation="255"/>
      <protection/>
    </xf>
    <xf numFmtId="49" fontId="19" fillId="0" borderId="11" xfId="17" applyNumberFormat="1" applyFont="1" applyFill="1" applyBorder="1" applyAlignment="1" applyProtection="1">
      <alignment horizontal="center" vertical="center"/>
      <protection/>
    </xf>
    <xf numFmtId="49" fontId="19" fillId="0" borderId="1" xfId="17" applyNumberFormat="1" applyFont="1" applyFill="1" applyBorder="1" applyAlignment="1" applyProtection="1">
      <alignment horizontal="center" vertical="center"/>
      <protection/>
    </xf>
    <xf numFmtId="49" fontId="2" fillId="0" borderId="29" xfId="23" applyNumberFormat="1" applyFont="1" applyFill="1" applyBorder="1" applyAlignment="1" applyProtection="1">
      <alignment horizontal="center" vertical="center" textRotation="255"/>
      <protection/>
    </xf>
    <xf numFmtId="49" fontId="2" fillId="0" borderId="20" xfId="23" applyNumberFormat="1" applyFont="1" applyFill="1" applyBorder="1" applyAlignment="1" applyProtection="1">
      <alignment horizontal="center" vertical="center" textRotation="255"/>
      <protection/>
    </xf>
    <xf numFmtId="49" fontId="2" fillId="0" borderId="13" xfId="23" applyNumberFormat="1" applyFont="1" applyFill="1" applyBorder="1" applyAlignment="1" applyProtection="1">
      <alignment horizontal="center" vertical="center"/>
      <protection/>
    </xf>
    <xf numFmtId="49" fontId="2" fillId="0" borderId="27" xfId="23" applyNumberFormat="1" applyFont="1" applyFill="1" applyBorder="1" applyAlignment="1" applyProtection="1">
      <alignment horizontal="center" vertical="center"/>
      <protection/>
    </xf>
    <xf numFmtId="49" fontId="2" fillId="0" borderId="15" xfId="23" applyNumberFormat="1" applyFont="1" applyFill="1" applyBorder="1" applyAlignment="1" applyProtection="1">
      <alignment horizontal="center" vertical="center"/>
      <protection/>
    </xf>
    <xf numFmtId="49" fontId="2" fillId="0" borderId="20" xfId="23" applyNumberFormat="1" applyFont="1" applyFill="1" applyBorder="1" applyAlignment="1" applyProtection="1">
      <alignment horizontal="center" vertical="distributed" textRotation="255"/>
      <protection/>
    </xf>
    <xf numFmtId="49" fontId="19" fillId="0" borderId="7" xfId="17" applyNumberFormat="1" applyFont="1" applyFill="1" applyBorder="1" applyAlignment="1" applyProtection="1">
      <alignment horizontal="distributed" vertical="center"/>
      <protection/>
    </xf>
    <xf numFmtId="49" fontId="29" fillId="0" borderId="3" xfId="17" applyNumberFormat="1" applyFont="1" applyFill="1" applyBorder="1" applyAlignment="1" applyProtection="1">
      <alignment horizontal="center" vertical="center" textRotation="255" shrinkToFit="1"/>
      <protection/>
    </xf>
    <xf numFmtId="49" fontId="29" fillId="0" borderId="14" xfId="17" applyNumberFormat="1" applyFont="1" applyFill="1" applyBorder="1" applyAlignment="1" applyProtection="1">
      <alignment horizontal="center" vertical="center" textRotation="255" shrinkToFit="1"/>
      <protection/>
    </xf>
    <xf numFmtId="49" fontId="29" fillId="0" borderId="4" xfId="17" applyNumberFormat="1" applyFont="1" applyFill="1" applyBorder="1" applyAlignment="1" applyProtection="1">
      <alignment horizontal="center" vertical="center" textRotation="255" shrinkToFit="1"/>
      <protection/>
    </xf>
    <xf numFmtId="49" fontId="19" fillId="0" borderId="18" xfId="17" applyNumberFormat="1" applyFont="1" applyFill="1" applyBorder="1" applyAlignment="1" applyProtection="1">
      <alignment horizontal="distributed" vertical="center"/>
      <protection/>
    </xf>
    <xf numFmtId="49" fontId="19" fillId="0" borderId="14" xfId="17" applyNumberFormat="1" applyFont="1" applyFill="1" applyBorder="1" applyAlignment="1" applyProtection="1">
      <alignment horizontal="center" vertical="distributed" textRotation="255" shrinkToFit="1"/>
      <protection/>
    </xf>
    <xf numFmtId="49" fontId="27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19" fillId="0" borderId="16" xfId="17" applyNumberFormat="1" applyFont="1" applyFill="1" applyBorder="1" applyAlignment="1" applyProtection="1">
      <alignment horizontal="center" vertical="center"/>
      <protection/>
    </xf>
    <xf numFmtId="49" fontId="19" fillId="0" borderId="18" xfId="17" applyNumberFormat="1" applyFont="1" applyFill="1" applyBorder="1" applyAlignment="1" applyProtection="1">
      <alignment horizontal="center" vertical="center"/>
      <protection/>
    </xf>
    <xf numFmtId="49" fontId="26" fillId="0" borderId="7" xfId="17" applyNumberFormat="1" applyFont="1" applyFill="1" applyBorder="1" applyAlignment="1" applyProtection="1">
      <alignment horizontal="distributed" vertical="center"/>
      <protection/>
    </xf>
    <xf numFmtId="0" fontId="5" fillId="0" borderId="0" xfId="23" applyFont="1" applyFill="1" applyBorder="1" applyAlignment="1" applyProtection="1">
      <alignment horizontal="center"/>
      <protection/>
    </xf>
    <xf numFmtId="186" fontId="2" fillId="0" borderId="1" xfId="0" applyNumberFormat="1" applyFont="1" applyBorder="1" applyAlignment="1">
      <alignment vertical="center"/>
    </xf>
    <xf numFmtId="38" fontId="2" fillId="0" borderId="0" xfId="17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distributed" vertical="center"/>
    </xf>
    <xf numFmtId="186" fontId="6" fillId="0" borderId="11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38" fontId="6" fillId="0" borderId="0" xfId="17" applyFont="1" applyBorder="1" applyAlignment="1">
      <alignment horizontal="right" vertical="center"/>
    </xf>
    <xf numFmtId="49" fontId="2" fillId="0" borderId="0" xfId="17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186" fontId="6" fillId="0" borderId="9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 wrapText="1"/>
    </xf>
    <xf numFmtId="192" fontId="2" fillId="0" borderId="1" xfId="0" applyNumberFormat="1" applyFont="1" applyBorder="1" applyAlignment="1">
      <alignment vertical="center"/>
    </xf>
    <xf numFmtId="192" fontId="2" fillId="0" borderId="11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2" fillId="0" borderId="9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horizontal="center" vertical="center"/>
    </xf>
    <xf numFmtId="192" fontId="6" fillId="0" borderId="0" xfId="0" applyNumberFormat="1" applyFont="1" applyBorder="1" applyAlignment="1">
      <alignment vertical="center"/>
    </xf>
    <xf numFmtId="192" fontId="6" fillId="0" borderId="9" xfId="0" applyNumberFormat="1" applyFont="1" applyBorder="1" applyAlignment="1">
      <alignment vertical="center"/>
    </xf>
    <xf numFmtId="192" fontId="6" fillId="0" borderId="0" xfId="0" applyNumberFormat="1" applyFont="1" applyBorder="1" applyAlignment="1">
      <alignment horizontal="right" vertical="center"/>
    </xf>
    <xf numFmtId="218" fontId="2" fillId="0" borderId="0" xfId="0" applyNumberFormat="1" applyFont="1" applyBorder="1" applyAlignment="1">
      <alignment vertical="center"/>
    </xf>
    <xf numFmtId="217" fontId="2" fillId="0" borderId="0" xfId="0" applyNumberFormat="1" applyFont="1" applyBorder="1" applyAlignment="1">
      <alignment vertical="center"/>
    </xf>
    <xf numFmtId="192" fontId="34" fillId="0" borderId="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vertical="center"/>
    </xf>
    <xf numFmtId="199" fontId="6" fillId="0" borderId="0" xfId="0" applyNumberFormat="1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219" xfId="21"/>
    <cellStyle name="標準_P 220" xfId="22"/>
    <cellStyle name="標準_P 223-224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74609375" style="1" customWidth="1"/>
    <col min="2" max="2" width="3.875" style="1" customWidth="1"/>
    <col min="3" max="3" width="0.74609375" style="1" customWidth="1"/>
    <col min="4" max="4" width="3.75390625" style="1" customWidth="1"/>
    <col min="5" max="5" width="0.74609375" style="1" customWidth="1"/>
    <col min="6" max="6" width="4.875" style="1" customWidth="1"/>
    <col min="7" max="7" width="5.25390625" style="1" customWidth="1"/>
    <col min="8" max="8" width="0.74609375" style="1" customWidth="1"/>
    <col min="9" max="9" width="10.00390625" style="1" customWidth="1"/>
    <col min="10" max="10" width="9.125" style="1" customWidth="1"/>
    <col min="11" max="11" width="0.74609375" style="1" customWidth="1"/>
    <col min="12" max="12" width="9.875" style="1" customWidth="1"/>
    <col min="13" max="13" width="10.00390625" style="1" customWidth="1"/>
    <col min="14" max="14" width="4.50390625" style="1" customWidth="1"/>
    <col min="15" max="15" width="5.375" style="1" customWidth="1"/>
    <col min="16" max="17" width="9.875" style="1" customWidth="1"/>
  </cols>
  <sheetData>
    <row r="1" ht="33" customHeight="1">
      <c r="Q1" s="2"/>
    </row>
    <row r="2" spans="1:17" ht="24" customHeight="1">
      <c r="A2" s="224" t="s">
        <v>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spans="1:17" ht="27" customHeight="1">
      <c r="A3" s="225" t="s">
        <v>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ht="16.5" customHeight="1" thickBot="1">
      <c r="Q4" s="3" t="s">
        <v>8</v>
      </c>
    </row>
    <row r="5" spans="1:17" ht="19.5" customHeight="1">
      <c r="A5" s="229" t="s">
        <v>0</v>
      </c>
      <c r="B5" s="187"/>
      <c r="C5" s="187"/>
      <c r="D5" s="187"/>
      <c r="E5" s="187"/>
      <c r="F5" s="187"/>
      <c r="G5" s="187"/>
      <c r="H5" s="187"/>
      <c r="I5" s="150" t="s">
        <v>1</v>
      </c>
      <c r="J5" s="219" t="s">
        <v>9</v>
      </c>
      <c r="K5" s="219"/>
      <c r="L5" s="219" t="s">
        <v>2</v>
      </c>
      <c r="M5" s="219" t="s">
        <v>10</v>
      </c>
      <c r="N5" s="219"/>
      <c r="O5" s="219"/>
      <c r="P5" s="219"/>
      <c r="Q5" s="226" t="s">
        <v>5</v>
      </c>
    </row>
    <row r="6" spans="1:17" ht="25.5" customHeight="1">
      <c r="A6" s="145"/>
      <c r="B6" s="146"/>
      <c r="C6" s="146"/>
      <c r="D6" s="146"/>
      <c r="E6" s="146"/>
      <c r="F6" s="146"/>
      <c r="G6" s="146"/>
      <c r="H6" s="146"/>
      <c r="I6" s="151"/>
      <c r="J6" s="228"/>
      <c r="K6" s="228"/>
      <c r="L6" s="228"/>
      <c r="M6" s="17" t="s">
        <v>3</v>
      </c>
      <c r="N6" s="228" t="s">
        <v>4</v>
      </c>
      <c r="O6" s="228"/>
      <c r="P6" s="17" t="s">
        <v>11</v>
      </c>
      <c r="Q6" s="227"/>
    </row>
    <row r="7" spans="1:17" ht="6" customHeight="1">
      <c r="A7" s="41"/>
      <c r="B7" s="41"/>
      <c r="C7" s="41"/>
      <c r="D7" s="41"/>
      <c r="E7" s="41"/>
      <c r="F7" s="41"/>
      <c r="G7" s="41"/>
      <c r="H7" s="42"/>
      <c r="I7" s="19"/>
      <c r="J7" s="218"/>
      <c r="K7" s="218"/>
      <c r="L7" s="9"/>
      <c r="M7" s="9"/>
      <c r="N7" s="218"/>
      <c r="O7" s="218"/>
      <c r="P7" s="9"/>
      <c r="Q7" s="9"/>
    </row>
    <row r="8" spans="1:17" ht="21.75" customHeight="1">
      <c r="A8" s="39" t="s">
        <v>34</v>
      </c>
      <c r="B8" s="39"/>
      <c r="C8" s="39"/>
      <c r="D8" s="39"/>
      <c r="E8" s="39"/>
      <c r="F8" s="39"/>
      <c r="G8" s="39"/>
      <c r="H8" s="40"/>
      <c r="I8" s="18">
        <v>10711</v>
      </c>
      <c r="J8" s="221">
        <v>2743</v>
      </c>
      <c r="K8" s="221"/>
      <c r="L8" s="6">
        <v>2842</v>
      </c>
      <c r="M8" s="26">
        <v>1879</v>
      </c>
      <c r="N8" s="221">
        <v>1275</v>
      </c>
      <c r="O8" s="221"/>
      <c r="P8" s="6">
        <v>604</v>
      </c>
      <c r="Q8" s="6">
        <v>75</v>
      </c>
    </row>
    <row r="9" spans="1:17" s="25" customFormat="1" ht="21.75" customHeight="1">
      <c r="A9" s="39" t="s">
        <v>31</v>
      </c>
      <c r="B9" s="39"/>
      <c r="C9" s="39"/>
      <c r="D9" s="39"/>
      <c r="E9" s="39"/>
      <c r="F9" s="39"/>
      <c r="G9" s="39"/>
      <c r="H9" s="40"/>
      <c r="I9" s="18">
        <v>9569</v>
      </c>
      <c r="J9" s="221">
        <v>2339</v>
      </c>
      <c r="K9" s="221"/>
      <c r="L9" s="6">
        <v>2467</v>
      </c>
      <c r="M9" s="26">
        <v>1679</v>
      </c>
      <c r="N9" s="147">
        <v>1178</v>
      </c>
      <c r="O9" s="147"/>
      <c r="P9" s="6">
        <v>501</v>
      </c>
      <c r="Q9" s="6">
        <v>73</v>
      </c>
    </row>
    <row r="10" spans="1:17" s="25" customFormat="1" ht="21.75" customHeight="1">
      <c r="A10" s="39" t="s">
        <v>30</v>
      </c>
      <c r="B10" s="39"/>
      <c r="C10" s="39"/>
      <c r="D10" s="39"/>
      <c r="E10" s="39"/>
      <c r="F10" s="39"/>
      <c r="G10" s="39"/>
      <c r="H10" s="40"/>
      <c r="I10" s="18">
        <v>9192</v>
      </c>
      <c r="J10" s="223" t="s">
        <v>32</v>
      </c>
      <c r="K10" s="223"/>
      <c r="L10" s="6">
        <v>2532</v>
      </c>
      <c r="M10" s="6">
        <v>1563</v>
      </c>
      <c r="N10" s="221">
        <v>1093</v>
      </c>
      <c r="O10" s="221"/>
      <c r="P10" s="6">
        <v>470</v>
      </c>
      <c r="Q10" s="6">
        <v>37</v>
      </c>
    </row>
    <row r="11" spans="1:17" s="25" customFormat="1" ht="21.75" customHeight="1">
      <c r="A11" s="39" t="s">
        <v>36</v>
      </c>
      <c r="B11" s="39"/>
      <c r="C11" s="39"/>
      <c r="D11" s="39"/>
      <c r="E11" s="39"/>
      <c r="F11" s="39"/>
      <c r="G11" s="39"/>
      <c r="H11" s="40"/>
      <c r="I11" s="18">
        <v>9463</v>
      </c>
      <c r="J11" s="223" t="s">
        <v>33</v>
      </c>
      <c r="K11" s="223"/>
      <c r="L11" s="6">
        <v>3354</v>
      </c>
      <c r="M11" s="6">
        <v>1684</v>
      </c>
      <c r="N11" s="221">
        <v>1195</v>
      </c>
      <c r="O11" s="221"/>
      <c r="P11" s="6">
        <v>489</v>
      </c>
      <c r="Q11" s="6">
        <v>49</v>
      </c>
    </row>
    <row r="12" spans="1:17" s="27" customFormat="1" ht="21.75" customHeight="1">
      <c r="A12" s="43" t="s">
        <v>35</v>
      </c>
      <c r="B12" s="43"/>
      <c r="C12" s="43"/>
      <c r="D12" s="43"/>
      <c r="E12" s="43"/>
      <c r="F12" s="43"/>
      <c r="G12" s="43"/>
      <c r="H12" s="44"/>
      <c r="I12" s="20">
        <v>8891</v>
      </c>
      <c r="J12" s="222" t="s">
        <v>33</v>
      </c>
      <c r="K12" s="222"/>
      <c r="L12" s="7">
        <v>2467</v>
      </c>
      <c r="M12" s="7">
        <v>1738</v>
      </c>
      <c r="N12" s="220">
        <f>M12-P12</f>
        <v>1229</v>
      </c>
      <c r="O12" s="220"/>
      <c r="P12" s="7">
        <v>509</v>
      </c>
      <c r="Q12" s="7">
        <v>68</v>
      </c>
    </row>
    <row r="13" spans="1:17" ht="6" customHeight="1">
      <c r="A13" s="41"/>
      <c r="B13" s="41"/>
      <c r="C13" s="41"/>
      <c r="D13" s="41"/>
      <c r="E13" s="41"/>
      <c r="F13" s="41"/>
      <c r="G13" s="41"/>
      <c r="H13" s="42"/>
      <c r="I13" s="21"/>
      <c r="J13" s="218"/>
      <c r="K13" s="218"/>
      <c r="L13" s="9"/>
      <c r="M13" s="9"/>
      <c r="N13" s="218"/>
      <c r="O13" s="218"/>
      <c r="P13" s="9"/>
      <c r="Q13" s="9"/>
    </row>
    <row r="14" spans="1:17" ht="21.75" customHeight="1">
      <c r="A14" s="83" t="s">
        <v>12</v>
      </c>
      <c r="B14" s="84"/>
      <c r="C14" s="14"/>
      <c r="D14" s="63" t="s">
        <v>13</v>
      </c>
      <c r="E14" s="131"/>
      <c r="F14" s="131"/>
      <c r="G14" s="125"/>
      <c r="H14" s="15"/>
      <c r="I14" s="18">
        <v>7</v>
      </c>
      <c r="J14" s="223" t="s">
        <v>33</v>
      </c>
      <c r="K14" s="223"/>
      <c r="L14" s="6">
        <v>8</v>
      </c>
      <c r="M14" s="6">
        <v>6</v>
      </c>
      <c r="N14" s="221">
        <f>M14-P14</f>
        <v>6</v>
      </c>
      <c r="O14" s="221"/>
      <c r="P14" s="6">
        <v>0</v>
      </c>
      <c r="Q14" s="6">
        <v>0</v>
      </c>
    </row>
    <row r="15" spans="1:17" ht="21.75" customHeight="1">
      <c r="A15" s="83"/>
      <c r="B15" s="84"/>
      <c r="C15" s="38"/>
      <c r="D15" s="130" t="s">
        <v>37</v>
      </c>
      <c r="E15" s="131"/>
      <c r="F15" s="131"/>
      <c r="G15" s="125"/>
      <c r="H15" s="15"/>
      <c r="I15" s="6">
        <v>14</v>
      </c>
      <c r="J15" s="223" t="s">
        <v>33</v>
      </c>
      <c r="K15" s="223"/>
      <c r="L15" s="6">
        <v>10</v>
      </c>
      <c r="M15" s="6">
        <v>10</v>
      </c>
      <c r="N15" s="221">
        <f aca="true" t="shared" si="0" ref="N15:N31">M15-P15</f>
        <v>8</v>
      </c>
      <c r="O15" s="221"/>
      <c r="P15" s="6">
        <v>2</v>
      </c>
      <c r="Q15" s="6">
        <v>0</v>
      </c>
    </row>
    <row r="16" spans="1:17" ht="21.75" customHeight="1">
      <c r="A16" s="83"/>
      <c r="B16" s="84"/>
      <c r="C16" s="38"/>
      <c r="D16" s="130" t="s">
        <v>38</v>
      </c>
      <c r="E16" s="131"/>
      <c r="F16" s="131"/>
      <c r="G16" s="125"/>
      <c r="H16" s="15"/>
      <c r="I16" s="18">
        <v>3</v>
      </c>
      <c r="J16" s="223" t="s">
        <v>33</v>
      </c>
      <c r="K16" s="223"/>
      <c r="L16" s="6">
        <v>2</v>
      </c>
      <c r="M16" s="6">
        <v>2</v>
      </c>
      <c r="N16" s="221">
        <f t="shared" si="0"/>
        <v>2</v>
      </c>
      <c r="O16" s="221"/>
      <c r="P16" s="6">
        <v>0</v>
      </c>
      <c r="Q16" s="6">
        <v>3</v>
      </c>
    </row>
    <row r="17" spans="1:17" ht="21.75" customHeight="1">
      <c r="A17" s="83"/>
      <c r="B17" s="84"/>
      <c r="C17"/>
      <c r="D17" s="130" t="s">
        <v>39</v>
      </c>
      <c r="E17" s="131"/>
      <c r="F17" s="131"/>
      <c r="G17" s="125"/>
      <c r="H17" s="15"/>
      <c r="I17" s="18">
        <v>5</v>
      </c>
      <c r="J17" s="223" t="s">
        <v>33</v>
      </c>
      <c r="K17" s="223"/>
      <c r="L17" s="6">
        <v>7</v>
      </c>
      <c r="M17" s="6">
        <v>5</v>
      </c>
      <c r="N17" s="221">
        <f t="shared" si="0"/>
        <v>5</v>
      </c>
      <c r="O17" s="221"/>
      <c r="P17" s="6">
        <v>0</v>
      </c>
      <c r="Q17" s="6">
        <v>0</v>
      </c>
    </row>
    <row r="18" spans="1:17" ht="21.75" customHeight="1">
      <c r="A18" s="83" t="s">
        <v>19</v>
      </c>
      <c r="B18" s="84"/>
      <c r="C18" s="14"/>
      <c r="D18" s="130" t="s">
        <v>14</v>
      </c>
      <c r="E18" s="131"/>
      <c r="F18" s="131"/>
      <c r="G18" s="125"/>
      <c r="H18" s="15"/>
      <c r="I18" s="6">
        <v>0</v>
      </c>
      <c r="J18" s="223" t="s">
        <v>33</v>
      </c>
      <c r="K18" s="223"/>
      <c r="L18" s="6">
        <v>0</v>
      </c>
      <c r="M18" s="6">
        <v>0</v>
      </c>
      <c r="N18" s="221">
        <f t="shared" si="0"/>
        <v>0</v>
      </c>
      <c r="O18" s="221"/>
      <c r="P18" s="6">
        <v>0</v>
      </c>
      <c r="Q18" s="6">
        <v>0</v>
      </c>
    </row>
    <row r="19" spans="1:17" ht="21.75" customHeight="1">
      <c r="A19" s="83"/>
      <c r="B19" s="84"/>
      <c r="C19" s="14"/>
      <c r="D19" s="130" t="s">
        <v>15</v>
      </c>
      <c r="E19" s="131"/>
      <c r="F19" s="131"/>
      <c r="G19" s="125"/>
      <c r="H19" s="15"/>
      <c r="I19" s="18">
        <v>140</v>
      </c>
      <c r="J19" s="223" t="s">
        <v>33</v>
      </c>
      <c r="K19" s="223"/>
      <c r="L19" s="6">
        <v>117</v>
      </c>
      <c r="M19" s="6">
        <v>109</v>
      </c>
      <c r="N19" s="221">
        <f t="shared" si="0"/>
        <v>104</v>
      </c>
      <c r="O19" s="221"/>
      <c r="P19" s="6">
        <v>5</v>
      </c>
      <c r="Q19" s="6">
        <v>0</v>
      </c>
    </row>
    <row r="20" spans="1:17" ht="21.75" customHeight="1">
      <c r="A20" s="83"/>
      <c r="B20" s="84"/>
      <c r="C20" s="14"/>
      <c r="D20" s="130" t="s">
        <v>16</v>
      </c>
      <c r="E20" s="131"/>
      <c r="F20" s="131"/>
      <c r="G20" s="125"/>
      <c r="H20" s="15"/>
      <c r="I20" s="18">
        <v>172</v>
      </c>
      <c r="J20" s="223" t="s">
        <v>33</v>
      </c>
      <c r="K20" s="223"/>
      <c r="L20" s="6">
        <v>130</v>
      </c>
      <c r="M20" s="6">
        <v>148</v>
      </c>
      <c r="N20" s="221">
        <f t="shared" si="0"/>
        <v>112</v>
      </c>
      <c r="O20" s="221"/>
      <c r="P20" s="6">
        <v>36</v>
      </c>
      <c r="Q20" s="6">
        <v>3</v>
      </c>
    </row>
    <row r="21" spans="1:17" ht="21.75" customHeight="1">
      <c r="A21" s="83"/>
      <c r="B21" s="84"/>
      <c r="C21" s="14"/>
      <c r="D21" s="130" t="s">
        <v>17</v>
      </c>
      <c r="E21" s="131"/>
      <c r="F21" s="131"/>
      <c r="G21" s="125"/>
      <c r="H21" s="15"/>
      <c r="I21" s="18">
        <v>17</v>
      </c>
      <c r="J21" s="223" t="s">
        <v>33</v>
      </c>
      <c r="K21" s="223"/>
      <c r="L21" s="6">
        <v>8</v>
      </c>
      <c r="M21" s="6">
        <v>10</v>
      </c>
      <c r="N21" s="221">
        <f t="shared" si="0"/>
        <v>10</v>
      </c>
      <c r="O21" s="221"/>
      <c r="P21" s="6">
        <v>0</v>
      </c>
      <c r="Q21" s="6">
        <v>0</v>
      </c>
    </row>
    <row r="22" spans="1:17" ht="21.75" customHeight="1">
      <c r="A22" s="83"/>
      <c r="B22" s="84"/>
      <c r="C22" s="14"/>
      <c r="D22" s="130" t="s">
        <v>18</v>
      </c>
      <c r="E22" s="131"/>
      <c r="F22" s="131"/>
      <c r="G22" s="125"/>
      <c r="H22" s="15"/>
      <c r="I22" s="18">
        <v>64</v>
      </c>
      <c r="J22" s="223" t="s">
        <v>33</v>
      </c>
      <c r="K22" s="223"/>
      <c r="L22" s="6">
        <v>30</v>
      </c>
      <c r="M22" s="6">
        <v>40</v>
      </c>
      <c r="N22" s="221">
        <f t="shared" si="0"/>
        <v>27</v>
      </c>
      <c r="O22" s="221"/>
      <c r="P22" s="6">
        <v>13</v>
      </c>
      <c r="Q22" s="6">
        <v>4</v>
      </c>
    </row>
    <row r="23" spans="1:17" ht="21.75" customHeight="1">
      <c r="A23" s="16"/>
      <c r="B23" s="63" t="s">
        <v>40</v>
      </c>
      <c r="C23" s="131"/>
      <c r="D23" s="131"/>
      <c r="E23" s="131"/>
      <c r="F23" s="131"/>
      <c r="G23" s="125"/>
      <c r="H23" s="15"/>
      <c r="I23" s="18">
        <v>6780</v>
      </c>
      <c r="J23" s="223" t="s">
        <v>33</v>
      </c>
      <c r="K23" s="223"/>
      <c r="L23" s="6">
        <v>1641</v>
      </c>
      <c r="M23" s="6">
        <v>1048</v>
      </c>
      <c r="N23" s="221">
        <f t="shared" si="0"/>
        <v>707</v>
      </c>
      <c r="O23" s="221"/>
      <c r="P23" s="6">
        <v>341</v>
      </c>
      <c r="Q23" s="6">
        <v>48</v>
      </c>
    </row>
    <row r="24" spans="1:17" ht="21.75" customHeight="1">
      <c r="A24" s="83" t="s">
        <v>20</v>
      </c>
      <c r="B24" s="84"/>
      <c r="C24" s="14"/>
      <c r="D24" s="130" t="s">
        <v>23</v>
      </c>
      <c r="E24" s="131"/>
      <c r="F24" s="131"/>
      <c r="G24" s="125"/>
      <c r="H24" s="15"/>
      <c r="I24" s="18">
        <v>206</v>
      </c>
      <c r="J24" s="223" t="s">
        <v>33</v>
      </c>
      <c r="K24" s="223"/>
      <c r="L24" s="6">
        <v>132</v>
      </c>
      <c r="M24" s="6">
        <v>51</v>
      </c>
      <c r="N24" s="221">
        <f t="shared" si="0"/>
        <v>51</v>
      </c>
      <c r="O24" s="221"/>
      <c r="P24" s="6">
        <v>0</v>
      </c>
      <c r="Q24" s="6">
        <v>0</v>
      </c>
    </row>
    <row r="25" spans="1:17" ht="21.75" customHeight="1">
      <c r="A25" s="83"/>
      <c r="B25" s="84"/>
      <c r="C25" s="14"/>
      <c r="D25" s="130" t="s">
        <v>24</v>
      </c>
      <c r="E25" s="131"/>
      <c r="F25" s="131"/>
      <c r="G25" s="125"/>
      <c r="H25" s="15"/>
      <c r="I25" s="18">
        <v>6</v>
      </c>
      <c r="J25" s="223" t="s">
        <v>33</v>
      </c>
      <c r="K25" s="223"/>
      <c r="L25" s="6">
        <v>7</v>
      </c>
      <c r="M25" s="6">
        <v>6</v>
      </c>
      <c r="N25" s="221">
        <f t="shared" si="0"/>
        <v>6</v>
      </c>
      <c r="O25" s="221"/>
      <c r="P25" s="6">
        <v>0</v>
      </c>
      <c r="Q25" s="6">
        <v>0</v>
      </c>
    </row>
    <row r="26" spans="1:17" ht="21.75" customHeight="1">
      <c r="A26" s="83"/>
      <c r="B26" s="84"/>
      <c r="C26" s="14"/>
      <c r="D26" s="130" t="s">
        <v>25</v>
      </c>
      <c r="E26" s="131"/>
      <c r="F26" s="131"/>
      <c r="G26" s="125"/>
      <c r="H26" s="15"/>
      <c r="I26" s="18">
        <v>31</v>
      </c>
      <c r="J26" s="223" t="s">
        <v>33</v>
      </c>
      <c r="K26" s="223"/>
      <c r="L26" s="6">
        <v>32</v>
      </c>
      <c r="M26" s="6">
        <v>16</v>
      </c>
      <c r="N26" s="221">
        <f t="shared" si="0"/>
        <v>15</v>
      </c>
      <c r="O26" s="221"/>
      <c r="P26" s="6">
        <v>1</v>
      </c>
      <c r="Q26" s="6">
        <v>0</v>
      </c>
    </row>
    <row r="27" spans="1:17" ht="21.75" customHeight="1">
      <c r="A27" s="83"/>
      <c r="B27" s="84"/>
      <c r="C27" s="14"/>
      <c r="D27" s="130" t="s">
        <v>26</v>
      </c>
      <c r="E27" s="131"/>
      <c r="F27" s="131"/>
      <c r="G27" s="125"/>
      <c r="H27" s="15"/>
      <c r="I27" s="6">
        <v>0</v>
      </c>
      <c r="J27" s="223" t="s">
        <v>33</v>
      </c>
      <c r="K27" s="223"/>
      <c r="L27" s="6">
        <v>0</v>
      </c>
      <c r="M27" s="6">
        <v>0</v>
      </c>
      <c r="N27" s="221">
        <f t="shared" si="0"/>
        <v>0</v>
      </c>
      <c r="O27" s="221"/>
      <c r="P27" s="6">
        <v>0</v>
      </c>
      <c r="Q27" s="6">
        <v>0</v>
      </c>
    </row>
    <row r="28" spans="1:17" ht="21.75" customHeight="1">
      <c r="A28" s="83"/>
      <c r="B28" s="84"/>
      <c r="C28" s="14"/>
      <c r="D28" s="130" t="s">
        <v>27</v>
      </c>
      <c r="E28" s="131"/>
      <c r="F28" s="131"/>
      <c r="G28" s="125"/>
      <c r="H28" s="15"/>
      <c r="I28" s="6">
        <v>1</v>
      </c>
      <c r="J28" s="223" t="s">
        <v>33</v>
      </c>
      <c r="K28" s="223"/>
      <c r="L28" s="6">
        <v>0</v>
      </c>
      <c r="M28" s="6">
        <v>0</v>
      </c>
      <c r="N28" s="221">
        <f t="shared" si="0"/>
        <v>0</v>
      </c>
      <c r="O28" s="221"/>
      <c r="P28" s="6">
        <v>0</v>
      </c>
      <c r="Q28" s="6">
        <v>0</v>
      </c>
    </row>
    <row r="29" spans="1:17" ht="21.75" customHeight="1">
      <c r="A29" s="83" t="s">
        <v>21</v>
      </c>
      <c r="B29" s="84"/>
      <c r="C29" s="14"/>
      <c r="D29" s="130" t="s">
        <v>28</v>
      </c>
      <c r="E29" s="131"/>
      <c r="F29" s="131"/>
      <c r="G29" s="125"/>
      <c r="H29" s="15"/>
      <c r="I29" s="28">
        <v>1</v>
      </c>
      <c r="J29" s="223" t="s">
        <v>33</v>
      </c>
      <c r="K29" s="223"/>
      <c r="L29" s="28">
        <v>0</v>
      </c>
      <c r="M29" s="28">
        <v>0</v>
      </c>
      <c r="N29" s="221">
        <f t="shared" si="0"/>
        <v>0</v>
      </c>
      <c r="O29" s="221"/>
      <c r="P29" s="6">
        <v>0</v>
      </c>
      <c r="Q29" s="6">
        <v>0</v>
      </c>
    </row>
    <row r="30" spans="1:17" ht="21.75" customHeight="1">
      <c r="A30" s="83"/>
      <c r="B30" s="84"/>
      <c r="C30" s="14"/>
      <c r="D30" s="130" t="s">
        <v>41</v>
      </c>
      <c r="E30" s="131"/>
      <c r="F30" s="131"/>
      <c r="G30" s="125"/>
      <c r="H30" s="15"/>
      <c r="I30" s="18">
        <v>36</v>
      </c>
      <c r="J30" s="223" t="s">
        <v>33</v>
      </c>
      <c r="K30" s="223"/>
      <c r="L30" s="6">
        <v>27</v>
      </c>
      <c r="M30" s="6">
        <v>20</v>
      </c>
      <c r="N30" s="221">
        <f t="shared" si="0"/>
        <v>19</v>
      </c>
      <c r="O30" s="221"/>
      <c r="P30" s="6">
        <v>1</v>
      </c>
      <c r="Q30" s="6">
        <v>2</v>
      </c>
    </row>
    <row r="31" spans="1:17" ht="21.75" customHeight="1">
      <c r="A31" s="11"/>
      <c r="B31" s="105" t="s">
        <v>22</v>
      </c>
      <c r="C31" s="106"/>
      <c r="D31" s="106"/>
      <c r="E31" s="106"/>
      <c r="F31" s="106"/>
      <c r="G31" s="82"/>
      <c r="H31" s="12"/>
      <c r="I31" s="18">
        <v>1408</v>
      </c>
      <c r="J31" s="223" t="s">
        <v>33</v>
      </c>
      <c r="K31" s="223"/>
      <c r="L31" s="6">
        <v>316</v>
      </c>
      <c r="M31" s="6">
        <v>267</v>
      </c>
      <c r="N31" s="221">
        <f t="shared" si="0"/>
        <v>157</v>
      </c>
      <c r="O31" s="221"/>
      <c r="P31" s="6">
        <v>110</v>
      </c>
      <c r="Q31" s="6">
        <v>8</v>
      </c>
    </row>
    <row r="32" spans="1:17" ht="6" customHeight="1" thickBot="1">
      <c r="A32" s="5"/>
      <c r="B32" s="148"/>
      <c r="C32" s="148"/>
      <c r="D32" s="148"/>
      <c r="E32" s="148"/>
      <c r="F32" s="148"/>
      <c r="G32" s="148"/>
      <c r="H32" s="13"/>
      <c r="I32" s="22"/>
      <c r="J32" s="149"/>
      <c r="K32" s="149"/>
      <c r="L32" s="10"/>
      <c r="M32" s="10"/>
      <c r="N32" s="149"/>
      <c r="O32" s="149"/>
      <c r="P32" s="10"/>
      <c r="Q32" s="10"/>
    </row>
    <row r="33" ht="18.75" customHeight="1">
      <c r="A33" s="8" t="s">
        <v>29</v>
      </c>
    </row>
    <row r="34" spans="1:21" ht="12.75" customHeight="1">
      <c r="A34" s="24" t="s">
        <v>42</v>
      </c>
      <c r="B34" s="23"/>
      <c r="R34" s="1"/>
      <c r="S34" s="1"/>
      <c r="T34" s="1"/>
      <c r="U34" s="1"/>
    </row>
    <row r="35" spans="1:21" ht="12.75" customHeight="1">
      <c r="A35" s="24"/>
      <c r="B35" s="23"/>
      <c r="R35" s="1"/>
      <c r="S35" s="1"/>
      <c r="T35" s="1"/>
      <c r="U35" s="1"/>
    </row>
    <row r="36" ht="12.75" customHeight="1">
      <c r="A36" s="24"/>
    </row>
    <row r="37" ht="15" customHeight="1">
      <c r="A37" s="4"/>
    </row>
  </sheetData>
  <mergeCells count="91">
    <mergeCell ref="N20:O20"/>
    <mergeCell ref="N19:O19"/>
    <mergeCell ref="N21:O21"/>
    <mergeCell ref="J22:K22"/>
    <mergeCell ref="N22:O22"/>
    <mergeCell ref="J21:K21"/>
    <mergeCell ref="N18:O18"/>
    <mergeCell ref="N17:O17"/>
    <mergeCell ref="J17:K17"/>
    <mergeCell ref="D15:G15"/>
    <mergeCell ref="D17:G17"/>
    <mergeCell ref="D18:G18"/>
    <mergeCell ref="J15:K15"/>
    <mergeCell ref="D16:G16"/>
    <mergeCell ref="N14:O14"/>
    <mergeCell ref="J16:K16"/>
    <mergeCell ref="N15:O15"/>
    <mergeCell ref="N16:O16"/>
    <mergeCell ref="A9:H9"/>
    <mergeCell ref="A7:H7"/>
    <mergeCell ref="A10:H10"/>
    <mergeCell ref="J14:K14"/>
    <mergeCell ref="A12:H12"/>
    <mergeCell ref="A11:H11"/>
    <mergeCell ref="A8:H8"/>
    <mergeCell ref="A13:H13"/>
    <mergeCell ref="D14:G14"/>
    <mergeCell ref="A14:B17"/>
    <mergeCell ref="B23:G23"/>
    <mergeCell ref="A24:B28"/>
    <mergeCell ref="A18:B22"/>
    <mergeCell ref="D28:G28"/>
    <mergeCell ref="D19:G19"/>
    <mergeCell ref="D20:G20"/>
    <mergeCell ref="D27:G27"/>
    <mergeCell ref="D21:G21"/>
    <mergeCell ref="B31:G31"/>
    <mergeCell ref="J18:K18"/>
    <mergeCell ref="J19:K19"/>
    <mergeCell ref="J20:K20"/>
    <mergeCell ref="A29:B30"/>
    <mergeCell ref="D29:G29"/>
    <mergeCell ref="D30:G30"/>
    <mergeCell ref="D24:G24"/>
    <mergeCell ref="D22:G22"/>
    <mergeCell ref="D26:G26"/>
    <mergeCell ref="N24:O24"/>
    <mergeCell ref="J23:K23"/>
    <mergeCell ref="J27:K27"/>
    <mergeCell ref="N25:O25"/>
    <mergeCell ref="N23:O23"/>
    <mergeCell ref="N29:O29"/>
    <mergeCell ref="J26:K26"/>
    <mergeCell ref="N26:O26"/>
    <mergeCell ref="N27:O27"/>
    <mergeCell ref="N28:O28"/>
    <mergeCell ref="N31:O31"/>
    <mergeCell ref="J31:K31"/>
    <mergeCell ref="N32:O32"/>
    <mergeCell ref="J30:K30"/>
    <mergeCell ref="N30:O30"/>
    <mergeCell ref="B32:G32"/>
    <mergeCell ref="J32:K32"/>
    <mergeCell ref="I5:I6"/>
    <mergeCell ref="J5:K6"/>
    <mergeCell ref="J10:K10"/>
    <mergeCell ref="J29:K29"/>
    <mergeCell ref="J28:K28"/>
    <mergeCell ref="J25:K25"/>
    <mergeCell ref="D25:G25"/>
    <mergeCell ref="J24:K24"/>
    <mergeCell ref="N7:O7"/>
    <mergeCell ref="J9:K9"/>
    <mergeCell ref="N9:O9"/>
    <mergeCell ref="J7:K7"/>
    <mergeCell ref="A2:Q2"/>
    <mergeCell ref="A3:Q3"/>
    <mergeCell ref="Q5:Q6"/>
    <mergeCell ref="L5:L6"/>
    <mergeCell ref="N6:O6"/>
    <mergeCell ref="A5:H6"/>
    <mergeCell ref="N13:O13"/>
    <mergeCell ref="M5:P5"/>
    <mergeCell ref="J13:K13"/>
    <mergeCell ref="N12:O12"/>
    <mergeCell ref="J8:K8"/>
    <mergeCell ref="N8:O8"/>
    <mergeCell ref="J12:K12"/>
    <mergeCell ref="N10:O10"/>
    <mergeCell ref="J11:K11"/>
    <mergeCell ref="N11:O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0"/>
  <sheetViews>
    <sheetView workbookViewId="0" topLeftCell="A1">
      <selection activeCell="A1" sqref="A1:E1"/>
    </sheetView>
  </sheetViews>
  <sheetFormatPr defaultColWidth="9.00390625" defaultRowHeight="13.5"/>
  <cols>
    <col min="1" max="1" width="1.25" style="67" customWidth="1"/>
    <col min="2" max="2" width="4.25390625" style="67" customWidth="1"/>
    <col min="3" max="3" width="7.875" style="67" customWidth="1"/>
    <col min="4" max="4" width="1.25" style="67" customWidth="1"/>
    <col min="5" max="5" width="3.00390625" style="1" customWidth="1"/>
    <col min="6" max="11" width="4.25390625" style="1" customWidth="1"/>
    <col min="12" max="13" width="2.125" style="1" customWidth="1"/>
    <col min="14" max="19" width="4.25390625" style="1" customWidth="1"/>
    <col min="20" max="21" width="2.125" style="1" customWidth="1"/>
    <col min="22" max="24" width="4.25390625" style="1" customWidth="1"/>
    <col min="25" max="25" width="5.625" style="1" customWidth="1"/>
    <col min="26" max="26" width="3.00390625" style="1" customWidth="1"/>
    <col min="27" max="27" width="3.875" style="1" customWidth="1"/>
    <col min="28" max="28" width="4.50390625" style="1" customWidth="1"/>
    <col min="29" max="29" width="0.74609375" style="1" customWidth="1"/>
    <col min="30" max="30" width="6.125" style="1" customWidth="1"/>
    <col min="31" max="31" width="1.4921875" style="1" customWidth="1"/>
    <col min="32" max="32" width="4.625" style="1" customWidth="1"/>
    <col min="33" max="33" width="4.50390625" style="1" customWidth="1"/>
    <col min="34" max="34" width="1.4921875" style="1" customWidth="1"/>
    <col min="35" max="35" width="2.375" style="1" customWidth="1"/>
    <col min="36" max="36" width="3.75390625" style="1" customWidth="1"/>
    <col min="37" max="37" width="7.625" style="1" customWidth="1"/>
    <col min="38" max="38" width="1.4921875" style="1" customWidth="1"/>
    <col min="39" max="39" width="2.25390625" style="1" customWidth="1"/>
    <col min="40" max="40" width="3.00390625" style="1" customWidth="1"/>
    <col min="41" max="41" width="6.875" style="1" customWidth="1"/>
    <col min="42" max="42" width="0.74609375" style="1" customWidth="1"/>
    <col min="43" max="43" width="5.375" style="1" customWidth="1"/>
    <col min="44" max="44" width="2.25390625" style="1" customWidth="1"/>
    <col min="45" max="45" width="3.875" style="1" customWidth="1"/>
    <col min="46" max="46" width="1.4921875" style="1" customWidth="1"/>
    <col min="47" max="47" width="5.25390625" style="1" customWidth="1"/>
    <col min="48" max="48" width="7.625" style="1" customWidth="1"/>
    <col min="49" max="16384" width="9.25390625" style="0" customWidth="1"/>
  </cols>
  <sheetData>
    <row r="1" spans="1:48" ht="32.25" customHeight="1">
      <c r="A1" s="320"/>
      <c r="B1" s="320"/>
      <c r="C1" s="320"/>
      <c r="D1" s="320"/>
      <c r="E1" s="32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124"/>
      <c r="Z1" s="124"/>
      <c r="AA1" s="124"/>
      <c r="AB1" s="124"/>
      <c r="AC1" s="124"/>
      <c r="AD1" s="124"/>
      <c r="AE1" s="124"/>
      <c r="AF1" s="124"/>
      <c r="AG1" s="124"/>
      <c r="AV1" s="124"/>
    </row>
    <row r="2" spans="1:48" ht="24" customHeight="1">
      <c r="A2" s="321" t="s">
        <v>292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</row>
    <row r="3" spans="1:48" ht="16.5" customHeight="1" thickBot="1">
      <c r="A3" s="32"/>
      <c r="B3" s="32"/>
      <c r="C3" s="32"/>
      <c r="D3" s="32"/>
      <c r="E3" s="31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</row>
    <row r="4" spans="1:48" ht="24" customHeight="1">
      <c r="A4" s="229" t="s">
        <v>275</v>
      </c>
      <c r="B4" s="187"/>
      <c r="C4" s="187"/>
      <c r="D4" s="251"/>
      <c r="E4" s="378" t="s">
        <v>72</v>
      </c>
      <c r="F4" s="378"/>
      <c r="G4" s="378"/>
      <c r="H4" s="378"/>
      <c r="I4" s="326" t="s">
        <v>276</v>
      </c>
      <c r="J4" s="326"/>
      <c r="K4" s="326"/>
      <c r="L4" s="326"/>
      <c r="M4" s="326" t="s">
        <v>279</v>
      </c>
      <c r="N4" s="326"/>
      <c r="O4" s="326"/>
      <c r="P4" s="326"/>
      <c r="Q4" s="326" t="s">
        <v>278</v>
      </c>
      <c r="R4" s="326"/>
      <c r="S4" s="326"/>
      <c r="T4" s="326"/>
      <c r="U4" s="381" t="s">
        <v>293</v>
      </c>
      <c r="V4" s="382"/>
      <c r="W4" s="382"/>
      <c r="X4" s="382"/>
      <c r="Y4" s="380" t="s">
        <v>294</v>
      </c>
      <c r="Z4" s="219"/>
      <c r="AA4" s="219"/>
      <c r="AB4" s="219"/>
      <c r="AC4" s="219"/>
      <c r="AD4" s="326" t="s">
        <v>295</v>
      </c>
      <c r="AE4" s="219"/>
      <c r="AF4" s="219"/>
      <c r="AG4" s="219"/>
      <c r="AH4" s="219"/>
      <c r="AI4" s="326" t="s">
        <v>296</v>
      </c>
      <c r="AJ4" s="219"/>
      <c r="AK4" s="219"/>
      <c r="AL4" s="219"/>
      <c r="AM4" s="219"/>
      <c r="AN4" s="326" t="s">
        <v>297</v>
      </c>
      <c r="AO4" s="219"/>
      <c r="AP4" s="219"/>
      <c r="AQ4" s="219"/>
      <c r="AR4" s="219"/>
      <c r="AS4" s="326" t="s">
        <v>298</v>
      </c>
      <c r="AT4" s="219"/>
      <c r="AU4" s="219"/>
      <c r="AV4" s="226"/>
    </row>
    <row r="5" spans="1:48" ht="6" customHeight="1">
      <c r="A5" s="32"/>
      <c r="B5" s="372"/>
      <c r="C5" s="372"/>
      <c r="D5" s="32"/>
      <c r="E5" s="376"/>
      <c r="F5" s="377"/>
      <c r="G5" s="377"/>
      <c r="H5" s="377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218"/>
      <c r="AA5" s="218"/>
      <c r="AB5" s="218"/>
      <c r="AC5" s="218"/>
      <c r="AD5" s="375"/>
      <c r="AE5" s="218"/>
      <c r="AF5" s="218"/>
      <c r="AG5" s="218"/>
      <c r="AH5" s="218"/>
      <c r="AI5" s="375"/>
      <c r="AJ5" s="218"/>
      <c r="AK5" s="218"/>
      <c r="AL5" s="218"/>
      <c r="AM5" s="218"/>
      <c r="AN5" s="375"/>
      <c r="AO5" s="218"/>
      <c r="AP5" s="218"/>
      <c r="AQ5" s="218"/>
      <c r="AR5" s="218"/>
      <c r="AS5" s="375"/>
      <c r="AT5" s="218"/>
      <c r="AU5" s="218"/>
      <c r="AV5" s="218"/>
    </row>
    <row r="6" spans="1:50" ht="18" customHeight="1">
      <c r="A6" s="32"/>
      <c r="B6" s="372" t="s">
        <v>299</v>
      </c>
      <c r="C6" s="372"/>
      <c r="D6" s="33"/>
      <c r="E6" s="379">
        <v>289</v>
      </c>
      <c r="F6" s="379"/>
      <c r="G6" s="379"/>
      <c r="H6" s="379"/>
      <c r="I6" s="223">
        <v>105</v>
      </c>
      <c r="J6" s="223"/>
      <c r="K6" s="223"/>
      <c r="L6" s="223"/>
      <c r="M6" s="223">
        <v>90</v>
      </c>
      <c r="N6" s="223"/>
      <c r="O6" s="223"/>
      <c r="P6" s="223"/>
      <c r="Q6" s="223">
        <v>19</v>
      </c>
      <c r="R6" s="223"/>
      <c r="S6" s="223"/>
      <c r="T6" s="223"/>
      <c r="U6" s="223" t="s">
        <v>300</v>
      </c>
      <c r="V6" s="223"/>
      <c r="W6" s="223"/>
      <c r="X6" s="223"/>
      <c r="Y6" s="223">
        <v>15</v>
      </c>
      <c r="Z6" s="223"/>
      <c r="AA6" s="223"/>
      <c r="AB6" s="223"/>
      <c r="AC6" s="223"/>
      <c r="AD6" s="223">
        <v>18</v>
      </c>
      <c r="AE6" s="223"/>
      <c r="AF6" s="223"/>
      <c r="AG6" s="223"/>
      <c r="AH6" s="223"/>
      <c r="AI6" s="223">
        <v>1</v>
      </c>
      <c r="AJ6" s="223"/>
      <c r="AK6" s="223"/>
      <c r="AL6" s="223"/>
      <c r="AM6" s="223"/>
      <c r="AN6" s="279" t="s">
        <v>301</v>
      </c>
      <c r="AO6" s="279"/>
      <c r="AP6" s="279"/>
      <c r="AQ6" s="279"/>
      <c r="AR6" s="279"/>
      <c r="AS6" s="223">
        <v>41</v>
      </c>
      <c r="AT6" s="223"/>
      <c r="AU6" s="223"/>
      <c r="AV6" s="223"/>
      <c r="AX6" s="206"/>
    </row>
    <row r="7" spans="1:50" ht="18" customHeight="1">
      <c r="A7" s="32"/>
      <c r="B7" s="372" t="s">
        <v>302</v>
      </c>
      <c r="C7" s="372"/>
      <c r="D7" s="33"/>
      <c r="E7" s="379">
        <v>147</v>
      </c>
      <c r="F7" s="379"/>
      <c r="G7" s="379"/>
      <c r="H7" s="379"/>
      <c r="I7" s="223">
        <v>25</v>
      </c>
      <c r="J7" s="223"/>
      <c r="K7" s="223"/>
      <c r="L7" s="223"/>
      <c r="M7" s="223">
        <v>55</v>
      </c>
      <c r="N7" s="223"/>
      <c r="O7" s="223"/>
      <c r="P7" s="223"/>
      <c r="Q7" s="223">
        <v>14</v>
      </c>
      <c r="R7" s="223"/>
      <c r="S7" s="223"/>
      <c r="T7" s="223"/>
      <c r="U7" s="223" t="s">
        <v>300</v>
      </c>
      <c r="V7" s="223"/>
      <c r="W7" s="223"/>
      <c r="X7" s="223"/>
      <c r="Y7" s="223">
        <v>11</v>
      </c>
      <c r="Z7" s="223"/>
      <c r="AA7" s="223"/>
      <c r="AB7" s="223"/>
      <c r="AC7" s="223"/>
      <c r="AD7" s="223">
        <v>14</v>
      </c>
      <c r="AE7" s="223"/>
      <c r="AF7" s="223"/>
      <c r="AG7" s="223"/>
      <c r="AH7" s="223"/>
      <c r="AI7" s="279" t="s">
        <v>303</v>
      </c>
      <c r="AJ7" s="279"/>
      <c r="AK7" s="279"/>
      <c r="AL7" s="279"/>
      <c r="AM7" s="279"/>
      <c r="AN7" s="279" t="s">
        <v>303</v>
      </c>
      <c r="AO7" s="279"/>
      <c r="AP7" s="279"/>
      <c r="AQ7" s="279"/>
      <c r="AR7" s="279"/>
      <c r="AS7" s="223">
        <v>28</v>
      </c>
      <c r="AT7" s="223"/>
      <c r="AU7" s="223"/>
      <c r="AV7" s="223"/>
      <c r="AX7" s="206"/>
    </row>
    <row r="8" spans="1:50" ht="18" customHeight="1">
      <c r="A8" s="32"/>
      <c r="B8" s="372" t="s">
        <v>304</v>
      </c>
      <c r="C8" s="372"/>
      <c r="D8" s="33"/>
      <c r="E8" s="379">
        <v>230</v>
      </c>
      <c r="F8" s="379"/>
      <c r="G8" s="379"/>
      <c r="H8" s="379"/>
      <c r="I8" s="223">
        <v>9</v>
      </c>
      <c r="J8" s="223"/>
      <c r="K8" s="223"/>
      <c r="L8" s="223"/>
      <c r="M8" s="223">
        <v>63</v>
      </c>
      <c r="N8" s="223"/>
      <c r="O8" s="223"/>
      <c r="P8" s="223"/>
      <c r="Q8" s="223">
        <v>106</v>
      </c>
      <c r="R8" s="223"/>
      <c r="S8" s="223"/>
      <c r="T8" s="223"/>
      <c r="U8" s="223" t="s">
        <v>300</v>
      </c>
      <c r="V8" s="223"/>
      <c r="W8" s="223"/>
      <c r="X8" s="223"/>
      <c r="Y8" s="223">
        <v>11</v>
      </c>
      <c r="Z8" s="223"/>
      <c r="AA8" s="223"/>
      <c r="AB8" s="223"/>
      <c r="AC8" s="223"/>
      <c r="AD8" s="223">
        <v>14</v>
      </c>
      <c r="AE8" s="223"/>
      <c r="AF8" s="223"/>
      <c r="AG8" s="223"/>
      <c r="AH8" s="223"/>
      <c r="AI8" s="279" t="s">
        <v>305</v>
      </c>
      <c r="AJ8" s="279"/>
      <c r="AK8" s="279"/>
      <c r="AL8" s="279"/>
      <c r="AM8" s="279"/>
      <c r="AN8" s="279" t="s">
        <v>305</v>
      </c>
      <c r="AO8" s="279"/>
      <c r="AP8" s="279"/>
      <c r="AQ8" s="279"/>
      <c r="AR8" s="279"/>
      <c r="AS8" s="223">
        <v>27</v>
      </c>
      <c r="AT8" s="223"/>
      <c r="AU8" s="223"/>
      <c r="AV8" s="223"/>
      <c r="AX8" s="206"/>
    </row>
    <row r="9" spans="1:48" ht="6" customHeight="1" thickBot="1">
      <c r="A9" s="65"/>
      <c r="B9" s="369"/>
      <c r="C9" s="369"/>
      <c r="D9" s="65"/>
      <c r="E9" s="370"/>
      <c r="F9" s="371"/>
      <c r="G9" s="371"/>
      <c r="H9" s="371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149"/>
      <c r="AA9" s="149"/>
      <c r="AB9" s="149"/>
      <c r="AC9" s="149"/>
      <c r="AD9" s="367"/>
      <c r="AE9" s="149"/>
      <c r="AF9" s="149"/>
      <c r="AG9" s="149"/>
      <c r="AH9" s="149"/>
      <c r="AI9" s="367"/>
      <c r="AJ9" s="149"/>
      <c r="AK9" s="149"/>
      <c r="AL9" s="149"/>
      <c r="AM9" s="149"/>
      <c r="AN9" s="367"/>
      <c r="AO9" s="149"/>
      <c r="AP9" s="149"/>
      <c r="AQ9" s="149"/>
      <c r="AR9" s="149"/>
      <c r="AS9" s="367"/>
      <c r="AT9" s="149"/>
      <c r="AU9" s="149"/>
      <c r="AV9" s="149"/>
    </row>
    <row r="10" spans="1:48" ht="18" customHeight="1">
      <c r="A10" s="8" t="s">
        <v>306</v>
      </c>
      <c r="B10" s="8"/>
      <c r="C10" s="32"/>
      <c r="D10" s="32"/>
      <c r="E10" s="3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</row>
  </sheetData>
  <mergeCells count="68">
    <mergeCell ref="A1:E1"/>
    <mergeCell ref="A2:X2"/>
    <mergeCell ref="A4:D4"/>
    <mergeCell ref="E4:H4"/>
    <mergeCell ref="I4:L4"/>
    <mergeCell ref="M4:P4"/>
    <mergeCell ref="Q4:T4"/>
    <mergeCell ref="U4:X4"/>
    <mergeCell ref="Y4:AC4"/>
    <mergeCell ref="AD4:AH4"/>
    <mergeCell ref="AI4:AM4"/>
    <mergeCell ref="AN4:AR4"/>
    <mergeCell ref="AS4:AV4"/>
    <mergeCell ref="B5:C5"/>
    <mergeCell ref="E5:H5"/>
    <mergeCell ref="I5:L5"/>
    <mergeCell ref="M5:P5"/>
    <mergeCell ref="Q5:T5"/>
    <mergeCell ref="U5:X5"/>
    <mergeCell ref="Y5:AC5"/>
    <mergeCell ref="AD5:AH5"/>
    <mergeCell ref="AI5:AM5"/>
    <mergeCell ref="AN5:AR5"/>
    <mergeCell ref="AS5:AV5"/>
    <mergeCell ref="B6:C6"/>
    <mergeCell ref="E6:H6"/>
    <mergeCell ref="I6:L6"/>
    <mergeCell ref="M6:P6"/>
    <mergeCell ref="Q6:T6"/>
    <mergeCell ref="U6:X6"/>
    <mergeCell ref="Y6:AC6"/>
    <mergeCell ref="AD6:AH6"/>
    <mergeCell ref="AI6:AM6"/>
    <mergeCell ref="AN6:AR6"/>
    <mergeCell ref="AS6:AV6"/>
    <mergeCell ref="B7:C7"/>
    <mergeCell ref="E7:H7"/>
    <mergeCell ref="I7:L7"/>
    <mergeCell ref="M7:P7"/>
    <mergeCell ref="Q7:T7"/>
    <mergeCell ref="U7:X7"/>
    <mergeCell ref="Y7:AC7"/>
    <mergeCell ref="AD7:AH7"/>
    <mergeCell ref="AI7:AM7"/>
    <mergeCell ref="AN7:AR7"/>
    <mergeCell ref="AS7:AV7"/>
    <mergeCell ref="B8:C8"/>
    <mergeCell ref="E8:H8"/>
    <mergeCell ref="I8:L8"/>
    <mergeCell ref="M8:P8"/>
    <mergeCell ref="Q8:T8"/>
    <mergeCell ref="U8:X8"/>
    <mergeCell ref="Y8:AC8"/>
    <mergeCell ref="AD8:AH8"/>
    <mergeCell ref="AI8:AM8"/>
    <mergeCell ref="AN8:AR8"/>
    <mergeCell ref="AS8:AV8"/>
    <mergeCell ref="B9:C9"/>
    <mergeCell ref="E9:H9"/>
    <mergeCell ref="I9:L9"/>
    <mergeCell ref="M9:P9"/>
    <mergeCell ref="Q9:T9"/>
    <mergeCell ref="U9:X9"/>
    <mergeCell ref="Y9:AC9"/>
    <mergeCell ref="AD9:AH9"/>
    <mergeCell ref="AI9:AM9"/>
    <mergeCell ref="AN9:AR9"/>
    <mergeCell ref="AS9:AV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7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67" customWidth="1"/>
    <col min="2" max="2" width="8.375" style="67" customWidth="1"/>
    <col min="3" max="3" width="0.875" style="67" customWidth="1"/>
    <col min="4" max="4" width="11.625" style="1" customWidth="1"/>
    <col min="5" max="5" width="0.875" style="1" customWidth="1"/>
    <col min="6" max="6" width="7.25390625" style="1" customWidth="1"/>
    <col min="7" max="7" width="3.125" style="1" customWidth="1"/>
    <col min="8" max="8" width="10.25390625" style="1" customWidth="1"/>
    <col min="9" max="9" width="5.25390625" style="1" customWidth="1"/>
    <col min="10" max="10" width="5.125" style="1" customWidth="1"/>
    <col min="11" max="11" width="10.25390625" style="1" customWidth="1"/>
    <col min="12" max="12" width="2.625" style="1" customWidth="1"/>
    <col min="13" max="13" width="7.875" style="1" customWidth="1"/>
    <col min="14" max="14" width="10.25390625" style="1" customWidth="1"/>
    <col min="15" max="15" width="9.125" style="1" customWidth="1"/>
    <col min="16" max="16" width="7.375" style="1" customWidth="1"/>
    <col min="17" max="17" width="1.625" style="1" customWidth="1"/>
    <col min="18" max="18" width="9.00390625" style="1" customWidth="1"/>
    <col min="19" max="19" width="6.375" style="1" customWidth="1"/>
    <col min="20" max="20" width="2.625" style="1" customWidth="1"/>
    <col min="21" max="21" width="9.00390625" style="1" customWidth="1"/>
    <col min="22" max="22" width="5.125" style="1" customWidth="1"/>
    <col min="23" max="23" width="3.875" style="1" customWidth="1"/>
    <col min="24" max="24" width="8.875" style="1" customWidth="1"/>
    <col min="25" max="25" width="7.125" style="1" customWidth="1"/>
    <col min="26" max="26" width="2.125" style="1" customWidth="1"/>
    <col min="27" max="27" width="8.875" style="1" customWidth="1"/>
    <col min="28" max="28" width="9.00390625" style="1" customWidth="1"/>
  </cols>
  <sheetData>
    <row r="1" spans="1:28" ht="30" customHeight="1">
      <c r="A1" s="207"/>
      <c r="B1" s="207"/>
      <c r="C1" s="207"/>
      <c r="D1" s="207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124"/>
    </row>
    <row r="2" spans="1:28" ht="48" customHeight="1">
      <c r="A2" s="321" t="s">
        <v>307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ht="16.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73" t="s">
        <v>308</v>
      </c>
    </row>
    <row r="4" spans="1:28" ht="18" customHeight="1">
      <c r="A4" s="401" t="s">
        <v>309</v>
      </c>
      <c r="B4" s="402"/>
      <c r="C4" s="405" t="s">
        <v>310</v>
      </c>
      <c r="D4" s="405"/>
      <c r="E4" s="405"/>
      <c r="F4" s="405"/>
      <c r="G4" s="219" t="s">
        <v>311</v>
      </c>
      <c r="H4" s="219"/>
      <c r="I4" s="219"/>
      <c r="J4" s="219"/>
      <c r="K4" s="219"/>
      <c r="L4" s="219"/>
      <c r="M4" s="219"/>
      <c r="N4" s="226"/>
      <c r="O4" s="150" t="s">
        <v>312</v>
      </c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396" t="s">
        <v>313</v>
      </c>
      <c r="AA4" s="396"/>
      <c r="AB4" s="397"/>
    </row>
    <row r="5" spans="1:28" ht="18" customHeight="1">
      <c r="A5" s="39"/>
      <c r="B5" s="40"/>
      <c r="C5" s="406"/>
      <c r="D5" s="406"/>
      <c r="E5" s="406"/>
      <c r="F5" s="406"/>
      <c r="G5" s="398" t="s">
        <v>314</v>
      </c>
      <c r="H5" s="398"/>
      <c r="I5" s="398"/>
      <c r="J5" s="228" t="s">
        <v>315</v>
      </c>
      <c r="K5" s="228"/>
      <c r="L5" s="228"/>
      <c r="M5" s="228"/>
      <c r="N5" s="227"/>
      <c r="O5" s="151" t="s">
        <v>316</v>
      </c>
      <c r="P5" s="228"/>
      <c r="Q5" s="228"/>
      <c r="R5" s="228"/>
      <c r="S5" s="228"/>
      <c r="T5" s="228"/>
      <c r="U5" s="228"/>
      <c r="V5" s="228"/>
      <c r="W5" s="399" t="s">
        <v>317</v>
      </c>
      <c r="X5" s="399"/>
      <c r="Y5" s="399"/>
      <c r="Z5" s="398" t="s">
        <v>318</v>
      </c>
      <c r="AA5" s="398"/>
      <c r="AB5" s="242"/>
    </row>
    <row r="6" spans="1:28" ht="18" customHeight="1">
      <c r="A6" s="403"/>
      <c r="B6" s="404"/>
      <c r="C6" s="407"/>
      <c r="D6" s="407"/>
      <c r="E6" s="407"/>
      <c r="F6" s="407"/>
      <c r="G6" s="317"/>
      <c r="H6" s="317"/>
      <c r="I6" s="317"/>
      <c r="J6" s="317" t="s">
        <v>319</v>
      </c>
      <c r="K6" s="317"/>
      <c r="L6" s="317"/>
      <c r="M6" s="317" t="s">
        <v>320</v>
      </c>
      <c r="N6" s="315"/>
      <c r="O6" s="400" t="s">
        <v>321</v>
      </c>
      <c r="P6" s="317"/>
      <c r="Q6" s="317" t="s">
        <v>322</v>
      </c>
      <c r="R6" s="317"/>
      <c r="S6" s="317"/>
      <c r="T6" s="317" t="s">
        <v>323</v>
      </c>
      <c r="U6" s="317"/>
      <c r="V6" s="317"/>
      <c r="W6" s="394" t="s">
        <v>324</v>
      </c>
      <c r="X6" s="394"/>
      <c r="Y6" s="394"/>
      <c r="Z6" s="394" t="s">
        <v>325</v>
      </c>
      <c r="AA6" s="394"/>
      <c r="AB6" s="395"/>
    </row>
    <row r="7" spans="1:28" ht="6" customHeight="1">
      <c r="A7" s="32"/>
      <c r="B7" s="32"/>
      <c r="C7" s="386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</row>
    <row r="8" spans="1:28" ht="18" customHeight="1">
      <c r="A8" s="39" t="s">
        <v>165</v>
      </c>
      <c r="B8" s="40"/>
      <c r="C8" s="386">
        <v>3096</v>
      </c>
      <c r="D8" s="385"/>
      <c r="E8" s="385"/>
      <c r="F8" s="385"/>
      <c r="G8" s="387" t="s">
        <v>326</v>
      </c>
      <c r="H8" s="387"/>
      <c r="I8" s="387"/>
      <c r="J8" s="385">
        <v>3</v>
      </c>
      <c r="K8" s="385"/>
      <c r="L8" s="385"/>
      <c r="M8" s="385">
        <v>40</v>
      </c>
      <c r="N8" s="385"/>
      <c r="O8" s="385">
        <v>9</v>
      </c>
      <c r="P8" s="385"/>
      <c r="Q8" s="385">
        <v>1995</v>
      </c>
      <c r="R8" s="385"/>
      <c r="S8" s="385"/>
      <c r="T8" s="393">
        <v>1049</v>
      </c>
      <c r="U8" s="393"/>
      <c r="V8" s="393"/>
      <c r="W8" s="385" t="s">
        <v>327</v>
      </c>
      <c r="X8" s="385"/>
      <c r="Y8" s="385"/>
      <c r="Z8" s="385">
        <v>3096</v>
      </c>
      <c r="AA8" s="385"/>
      <c r="AB8" s="385"/>
    </row>
    <row r="9" spans="1:28" s="25" customFormat="1" ht="18" customHeight="1">
      <c r="A9" s="39" t="s">
        <v>166</v>
      </c>
      <c r="B9" s="40"/>
      <c r="C9" s="386">
        <v>2706</v>
      </c>
      <c r="D9" s="385"/>
      <c r="E9" s="385"/>
      <c r="F9" s="385"/>
      <c r="G9" s="387" t="s">
        <v>326</v>
      </c>
      <c r="H9" s="387"/>
      <c r="I9" s="387"/>
      <c r="J9" s="385">
        <v>1</v>
      </c>
      <c r="K9" s="385"/>
      <c r="L9" s="385"/>
      <c r="M9" s="385">
        <v>15</v>
      </c>
      <c r="N9" s="385"/>
      <c r="O9" s="385">
        <v>196</v>
      </c>
      <c r="P9" s="385"/>
      <c r="Q9" s="385">
        <v>1243</v>
      </c>
      <c r="R9" s="385"/>
      <c r="S9" s="385"/>
      <c r="T9" s="385">
        <v>1251</v>
      </c>
      <c r="U9" s="385"/>
      <c r="V9" s="385"/>
      <c r="W9" s="385" t="s">
        <v>327</v>
      </c>
      <c r="X9" s="385"/>
      <c r="Y9" s="385"/>
      <c r="Z9" s="385">
        <v>2706</v>
      </c>
      <c r="AA9" s="385"/>
      <c r="AB9" s="385"/>
    </row>
    <row r="10" spans="1:28" s="25" customFormat="1" ht="18" customHeight="1">
      <c r="A10" s="39" t="s">
        <v>50</v>
      </c>
      <c r="B10" s="40"/>
      <c r="C10" s="386">
        <v>2342</v>
      </c>
      <c r="D10" s="385"/>
      <c r="E10" s="385"/>
      <c r="F10" s="385"/>
      <c r="G10" s="387" t="s">
        <v>326</v>
      </c>
      <c r="H10" s="387"/>
      <c r="I10" s="387"/>
      <c r="J10" s="392">
        <v>2</v>
      </c>
      <c r="K10" s="392"/>
      <c r="L10" s="392"/>
      <c r="M10" s="392">
        <v>28</v>
      </c>
      <c r="N10" s="392"/>
      <c r="O10" s="392">
        <v>1</v>
      </c>
      <c r="P10" s="392"/>
      <c r="Q10" s="391">
        <v>1836</v>
      </c>
      <c r="R10" s="391"/>
      <c r="S10" s="391"/>
      <c r="T10" s="392">
        <v>475</v>
      </c>
      <c r="U10" s="392"/>
      <c r="V10" s="392"/>
      <c r="W10" s="385" t="s">
        <v>327</v>
      </c>
      <c r="X10" s="385"/>
      <c r="Y10" s="385"/>
      <c r="Z10" s="391">
        <v>2340</v>
      </c>
      <c r="AA10" s="391"/>
      <c r="AB10" s="391"/>
    </row>
    <row r="11" spans="1:28" s="25" customFormat="1" ht="18" customHeight="1">
      <c r="A11" s="39" t="s">
        <v>51</v>
      </c>
      <c r="B11" s="40"/>
      <c r="C11" s="386">
        <v>2349</v>
      </c>
      <c r="D11" s="385"/>
      <c r="E11" s="385"/>
      <c r="F11" s="385"/>
      <c r="G11" s="387" t="s">
        <v>326</v>
      </c>
      <c r="H11" s="387"/>
      <c r="I11" s="387"/>
      <c r="J11" s="385">
        <v>3</v>
      </c>
      <c r="K11" s="385"/>
      <c r="L11" s="385"/>
      <c r="M11" s="385">
        <v>26</v>
      </c>
      <c r="N11" s="385"/>
      <c r="O11" s="385">
        <v>2</v>
      </c>
      <c r="P11" s="385"/>
      <c r="Q11" s="385">
        <v>1933</v>
      </c>
      <c r="R11" s="385"/>
      <c r="S11" s="385"/>
      <c r="T11" s="385">
        <v>385</v>
      </c>
      <c r="U11" s="385"/>
      <c r="V11" s="385"/>
      <c r="W11" s="385" t="s">
        <v>327</v>
      </c>
      <c r="X11" s="385"/>
      <c r="Y11" s="385"/>
      <c r="Z11" s="385">
        <v>2349</v>
      </c>
      <c r="AA11" s="385"/>
      <c r="AB11" s="385"/>
    </row>
    <row r="12" spans="1:28" s="27" customFormat="1" ht="18" customHeight="1">
      <c r="A12" s="43" t="s">
        <v>53</v>
      </c>
      <c r="B12" s="44"/>
      <c r="C12" s="389">
        <v>1717</v>
      </c>
      <c r="D12" s="388"/>
      <c r="E12" s="388"/>
      <c r="F12" s="388"/>
      <c r="G12" s="390">
        <v>0</v>
      </c>
      <c r="H12" s="390"/>
      <c r="I12" s="390"/>
      <c r="J12" s="388">
        <v>2</v>
      </c>
      <c r="K12" s="388"/>
      <c r="L12" s="388"/>
      <c r="M12" s="388">
        <v>18</v>
      </c>
      <c r="N12" s="388"/>
      <c r="O12" s="388">
        <v>3</v>
      </c>
      <c r="P12" s="388"/>
      <c r="Q12" s="388">
        <v>1305</v>
      </c>
      <c r="R12" s="388"/>
      <c r="S12" s="388"/>
      <c r="T12" s="388">
        <v>389</v>
      </c>
      <c r="U12" s="388"/>
      <c r="V12" s="388"/>
      <c r="W12" s="388" t="s">
        <v>327</v>
      </c>
      <c r="X12" s="388"/>
      <c r="Y12" s="388"/>
      <c r="Z12" s="388">
        <v>1717</v>
      </c>
      <c r="AA12" s="388"/>
      <c r="AB12" s="388"/>
    </row>
    <row r="13" spans="1:28" ht="6" customHeight="1">
      <c r="A13" s="4"/>
      <c r="B13" s="4"/>
      <c r="C13" s="386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</row>
    <row r="14" spans="1:28" ht="18" customHeight="1">
      <c r="A14" s="73" t="s">
        <v>168</v>
      </c>
      <c r="B14" s="4" t="s">
        <v>169</v>
      </c>
      <c r="C14" s="386">
        <v>90</v>
      </c>
      <c r="D14" s="385"/>
      <c r="E14" s="385"/>
      <c r="F14" s="385"/>
      <c r="G14" s="387" t="s">
        <v>328</v>
      </c>
      <c r="H14" s="387"/>
      <c r="I14" s="387"/>
      <c r="J14" s="387" t="s">
        <v>328</v>
      </c>
      <c r="K14" s="387"/>
      <c r="L14" s="387"/>
      <c r="M14" s="385">
        <v>1</v>
      </c>
      <c r="N14" s="385"/>
      <c r="O14" s="385">
        <v>0</v>
      </c>
      <c r="P14" s="385"/>
      <c r="Q14" s="385">
        <v>67</v>
      </c>
      <c r="R14" s="385"/>
      <c r="S14" s="385"/>
      <c r="T14" s="385">
        <v>22</v>
      </c>
      <c r="U14" s="385"/>
      <c r="V14" s="385"/>
      <c r="W14" s="385" t="s">
        <v>329</v>
      </c>
      <c r="X14" s="385"/>
      <c r="Y14" s="385"/>
      <c r="Z14" s="385">
        <v>90</v>
      </c>
      <c r="AA14" s="385"/>
      <c r="AB14" s="385"/>
    </row>
    <row r="15" spans="1:28" ht="18" customHeight="1">
      <c r="A15" s="4"/>
      <c r="B15" s="4" t="s">
        <v>330</v>
      </c>
      <c r="C15" s="386">
        <v>159</v>
      </c>
      <c r="D15" s="385"/>
      <c r="E15" s="385"/>
      <c r="F15" s="385"/>
      <c r="G15" s="387" t="s">
        <v>328</v>
      </c>
      <c r="H15" s="387"/>
      <c r="I15" s="387"/>
      <c r="J15" s="387" t="s">
        <v>328</v>
      </c>
      <c r="K15" s="387"/>
      <c r="L15" s="387"/>
      <c r="M15" s="385">
        <v>1</v>
      </c>
      <c r="N15" s="385"/>
      <c r="O15" s="385">
        <v>0</v>
      </c>
      <c r="P15" s="385"/>
      <c r="Q15" s="385">
        <v>124</v>
      </c>
      <c r="R15" s="385"/>
      <c r="S15" s="385"/>
      <c r="T15" s="385">
        <v>34</v>
      </c>
      <c r="U15" s="385"/>
      <c r="V15" s="385"/>
      <c r="W15" s="385" t="s">
        <v>329</v>
      </c>
      <c r="X15" s="385"/>
      <c r="Y15" s="385"/>
      <c r="Z15" s="385">
        <v>159</v>
      </c>
      <c r="AA15" s="385"/>
      <c r="AB15" s="385"/>
    </row>
    <row r="16" spans="1:28" ht="18" customHeight="1">
      <c r="A16" s="4"/>
      <c r="B16" s="4" t="s">
        <v>331</v>
      </c>
      <c r="C16" s="386">
        <v>164</v>
      </c>
      <c r="D16" s="385"/>
      <c r="E16" s="385"/>
      <c r="F16" s="385"/>
      <c r="G16" s="387" t="s">
        <v>328</v>
      </c>
      <c r="H16" s="387"/>
      <c r="I16" s="387"/>
      <c r="J16" s="387" t="s">
        <v>328</v>
      </c>
      <c r="K16" s="387"/>
      <c r="L16" s="387"/>
      <c r="M16" s="385">
        <v>2</v>
      </c>
      <c r="N16" s="385"/>
      <c r="O16" s="385">
        <v>0</v>
      </c>
      <c r="P16" s="385"/>
      <c r="Q16" s="385">
        <v>124</v>
      </c>
      <c r="R16" s="385"/>
      <c r="S16" s="385"/>
      <c r="T16" s="385">
        <v>38</v>
      </c>
      <c r="U16" s="385"/>
      <c r="V16" s="385"/>
      <c r="W16" s="385" t="s">
        <v>329</v>
      </c>
      <c r="X16" s="385"/>
      <c r="Y16" s="385"/>
      <c r="Z16" s="385">
        <v>164</v>
      </c>
      <c r="AA16" s="385"/>
      <c r="AB16" s="385"/>
    </row>
    <row r="17" spans="1:28" ht="18" customHeight="1">
      <c r="A17" s="4"/>
      <c r="B17" s="4" t="s">
        <v>332</v>
      </c>
      <c r="C17" s="386">
        <v>167</v>
      </c>
      <c r="D17" s="385"/>
      <c r="E17" s="385"/>
      <c r="F17" s="385"/>
      <c r="G17" s="387" t="s">
        <v>328</v>
      </c>
      <c r="H17" s="387"/>
      <c r="I17" s="387"/>
      <c r="J17" s="387" t="s">
        <v>328</v>
      </c>
      <c r="K17" s="387"/>
      <c r="L17" s="387"/>
      <c r="M17" s="385">
        <v>1</v>
      </c>
      <c r="N17" s="385"/>
      <c r="O17" s="385">
        <v>0</v>
      </c>
      <c r="P17" s="385"/>
      <c r="Q17" s="385">
        <v>126</v>
      </c>
      <c r="R17" s="385"/>
      <c r="S17" s="385"/>
      <c r="T17" s="385">
        <v>40</v>
      </c>
      <c r="U17" s="385"/>
      <c r="V17" s="385"/>
      <c r="W17" s="385" t="s">
        <v>329</v>
      </c>
      <c r="X17" s="385"/>
      <c r="Y17" s="385"/>
      <c r="Z17" s="385">
        <v>167</v>
      </c>
      <c r="AA17" s="385"/>
      <c r="AB17" s="385"/>
    </row>
    <row r="18" spans="1:28" ht="18" customHeight="1">
      <c r="A18" s="4"/>
      <c r="B18" s="4" t="s">
        <v>333</v>
      </c>
      <c r="C18" s="386">
        <v>164</v>
      </c>
      <c r="D18" s="385"/>
      <c r="E18" s="385"/>
      <c r="F18" s="385"/>
      <c r="G18" s="387" t="s">
        <v>328</v>
      </c>
      <c r="H18" s="387"/>
      <c r="I18" s="387"/>
      <c r="J18" s="387" t="s">
        <v>328</v>
      </c>
      <c r="K18" s="387"/>
      <c r="L18" s="387"/>
      <c r="M18" s="385">
        <v>2</v>
      </c>
      <c r="N18" s="385"/>
      <c r="O18" s="385">
        <v>0</v>
      </c>
      <c r="P18" s="385"/>
      <c r="Q18" s="385">
        <v>130</v>
      </c>
      <c r="R18" s="385"/>
      <c r="S18" s="385"/>
      <c r="T18" s="385">
        <v>32</v>
      </c>
      <c r="U18" s="385"/>
      <c r="V18" s="385"/>
      <c r="W18" s="385" t="s">
        <v>329</v>
      </c>
      <c r="X18" s="385"/>
      <c r="Y18" s="385"/>
      <c r="Z18" s="385">
        <v>164</v>
      </c>
      <c r="AA18" s="385"/>
      <c r="AB18" s="385"/>
    </row>
    <row r="19" spans="1:28" ht="18" customHeight="1">
      <c r="A19" s="4"/>
      <c r="B19" s="4" t="s">
        <v>334</v>
      </c>
      <c r="C19" s="386">
        <v>185</v>
      </c>
      <c r="D19" s="385"/>
      <c r="E19" s="385"/>
      <c r="F19" s="385"/>
      <c r="G19" s="387" t="s">
        <v>328</v>
      </c>
      <c r="H19" s="387"/>
      <c r="I19" s="387"/>
      <c r="J19" s="387" t="s">
        <v>328</v>
      </c>
      <c r="K19" s="387"/>
      <c r="L19" s="387"/>
      <c r="M19" s="385">
        <v>1</v>
      </c>
      <c r="N19" s="385"/>
      <c r="O19" s="385">
        <v>0</v>
      </c>
      <c r="P19" s="385"/>
      <c r="Q19" s="385">
        <v>148</v>
      </c>
      <c r="R19" s="385"/>
      <c r="S19" s="385"/>
      <c r="T19" s="385">
        <v>36</v>
      </c>
      <c r="U19" s="385"/>
      <c r="V19" s="385"/>
      <c r="W19" s="385" t="s">
        <v>329</v>
      </c>
      <c r="X19" s="385"/>
      <c r="Y19" s="385"/>
      <c r="Z19" s="385">
        <v>185</v>
      </c>
      <c r="AA19" s="385"/>
      <c r="AB19" s="385"/>
    </row>
    <row r="20" spans="1:28" ht="18" customHeight="1">
      <c r="A20" s="4"/>
      <c r="B20" s="4" t="s">
        <v>335</v>
      </c>
      <c r="C20" s="386">
        <v>202</v>
      </c>
      <c r="D20" s="385"/>
      <c r="E20" s="385"/>
      <c r="F20" s="385"/>
      <c r="G20" s="387" t="s">
        <v>328</v>
      </c>
      <c r="H20" s="387"/>
      <c r="I20" s="387"/>
      <c r="J20" s="385">
        <v>1</v>
      </c>
      <c r="K20" s="385"/>
      <c r="L20" s="385"/>
      <c r="M20" s="385">
        <v>0</v>
      </c>
      <c r="N20" s="385"/>
      <c r="O20" s="385">
        <v>1</v>
      </c>
      <c r="P20" s="385"/>
      <c r="Q20" s="385">
        <v>160</v>
      </c>
      <c r="R20" s="385"/>
      <c r="S20" s="385"/>
      <c r="T20" s="385">
        <v>40</v>
      </c>
      <c r="U20" s="385"/>
      <c r="V20" s="385"/>
      <c r="W20" s="385" t="s">
        <v>329</v>
      </c>
      <c r="X20" s="385"/>
      <c r="Y20" s="385"/>
      <c r="Z20" s="385">
        <v>202</v>
      </c>
      <c r="AA20" s="385"/>
      <c r="AB20" s="385"/>
    </row>
    <row r="21" spans="1:28" ht="18" customHeight="1">
      <c r="A21" s="4"/>
      <c r="B21" s="4" t="s">
        <v>336</v>
      </c>
      <c r="C21" s="386">
        <v>124</v>
      </c>
      <c r="D21" s="385"/>
      <c r="E21" s="385"/>
      <c r="F21" s="385"/>
      <c r="G21" s="387" t="s">
        <v>328</v>
      </c>
      <c r="H21" s="387"/>
      <c r="I21" s="387"/>
      <c r="J21" s="387" t="s">
        <v>328</v>
      </c>
      <c r="K21" s="387"/>
      <c r="L21" s="387"/>
      <c r="M21" s="385">
        <v>2</v>
      </c>
      <c r="N21" s="385"/>
      <c r="O21" s="385">
        <v>1</v>
      </c>
      <c r="P21" s="385"/>
      <c r="Q21" s="385">
        <v>98</v>
      </c>
      <c r="R21" s="385"/>
      <c r="S21" s="385"/>
      <c r="T21" s="385">
        <v>23</v>
      </c>
      <c r="U21" s="385"/>
      <c r="V21" s="385"/>
      <c r="W21" s="385" t="s">
        <v>329</v>
      </c>
      <c r="X21" s="385"/>
      <c r="Y21" s="385"/>
      <c r="Z21" s="385">
        <v>124</v>
      </c>
      <c r="AA21" s="385"/>
      <c r="AB21" s="385"/>
    </row>
    <row r="22" spans="1:28" ht="18" customHeight="1">
      <c r="A22" s="4"/>
      <c r="B22" s="4" t="s">
        <v>337</v>
      </c>
      <c r="C22" s="386">
        <v>137</v>
      </c>
      <c r="D22" s="385"/>
      <c r="E22" s="385"/>
      <c r="F22" s="385"/>
      <c r="G22" s="387" t="s">
        <v>328</v>
      </c>
      <c r="H22" s="387"/>
      <c r="I22" s="387"/>
      <c r="J22" s="387" t="s">
        <v>328</v>
      </c>
      <c r="K22" s="387"/>
      <c r="L22" s="387"/>
      <c r="M22" s="385">
        <v>3</v>
      </c>
      <c r="N22" s="385"/>
      <c r="O22" s="385">
        <v>0</v>
      </c>
      <c r="P22" s="385"/>
      <c r="Q22" s="385">
        <v>99</v>
      </c>
      <c r="R22" s="385"/>
      <c r="S22" s="385"/>
      <c r="T22" s="385">
        <v>35</v>
      </c>
      <c r="U22" s="385"/>
      <c r="V22" s="385"/>
      <c r="W22" s="385" t="s">
        <v>329</v>
      </c>
      <c r="X22" s="385"/>
      <c r="Y22" s="385"/>
      <c r="Z22" s="385">
        <v>137</v>
      </c>
      <c r="AA22" s="385"/>
      <c r="AB22" s="385"/>
    </row>
    <row r="23" spans="1:28" ht="18" customHeight="1">
      <c r="A23" s="4"/>
      <c r="B23" s="4" t="s">
        <v>338</v>
      </c>
      <c r="C23" s="386">
        <v>76</v>
      </c>
      <c r="D23" s="385"/>
      <c r="E23" s="385"/>
      <c r="F23" s="385"/>
      <c r="G23" s="387" t="s">
        <v>328</v>
      </c>
      <c r="H23" s="387"/>
      <c r="I23" s="387"/>
      <c r="J23" s="387" t="s">
        <v>328</v>
      </c>
      <c r="K23" s="387"/>
      <c r="L23" s="387"/>
      <c r="M23" s="385">
        <v>1</v>
      </c>
      <c r="N23" s="385"/>
      <c r="O23" s="385">
        <v>0</v>
      </c>
      <c r="P23" s="385"/>
      <c r="Q23" s="385">
        <v>56</v>
      </c>
      <c r="R23" s="385"/>
      <c r="S23" s="385"/>
      <c r="T23" s="385">
        <v>19</v>
      </c>
      <c r="U23" s="385"/>
      <c r="V23" s="385"/>
      <c r="W23" s="385" t="s">
        <v>329</v>
      </c>
      <c r="X23" s="385"/>
      <c r="Y23" s="385"/>
      <c r="Z23" s="385">
        <v>76</v>
      </c>
      <c r="AA23" s="385"/>
      <c r="AB23" s="385"/>
    </row>
    <row r="24" spans="1:28" ht="18" customHeight="1">
      <c r="A24" s="4"/>
      <c r="B24" s="4" t="s">
        <v>339</v>
      </c>
      <c r="C24" s="386">
        <v>122</v>
      </c>
      <c r="D24" s="385"/>
      <c r="E24" s="385"/>
      <c r="F24" s="385"/>
      <c r="G24" s="387" t="s">
        <v>328</v>
      </c>
      <c r="H24" s="387"/>
      <c r="I24" s="387"/>
      <c r="J24" s="385">
        <v>1</v>
      </c>
      <c r="K24" s="385"/>
      <c r="L24" s="385"/>
      <c r="M24" s="385">
        <v>1</v>
      </c>
      <c r="N24" s="385"/>
      <c r="O24" s="385">
        <v>1</v>
      </c>
      <c r="P24" s="385"/>
      <c r="Q24" s="385">
        <v>76</v>
      </c>
      <c r="R24" s="385"/>
      <c r="S24" s="385"/>
      <c r="T24" s="385">
        <v>43</v>
      </c>
      <c r="U24" s="385"/>
      <c r="V24" s="385"/>
      <c r="W24" s="385" t="s">
        <v>329</v>
      </c>
      <c r="X24" s="385"/>
      <c r="Y24" s="385"/>
      <c r="Z24" s="385">
        <v>122</v>
      </c>
      <c r="AA24" s="385"/>
      <c r="AB24" s="385"/>
    </row>
    <row r="25" spans="1:28" ht="18" customHeight="1">
      <c r="A25" s="4"/>
      <c r="B25" s="4" t="s">
        <v>340</v>
      </c>
      <c r="C25" s="386">
        <v>127</v>
      </c>
      <c r="D25" s="385"/>
      <c r="E25" s="385"/>
      <c r="F25" s="385"/>
      <c r="G25" s="387" t="s">
        <v>328</v>
      </c>
      <c r="H25" s="387"/>
      <c r="I25" s="387"/>
      <c r="J25" s="387" t="s">
        <v>328</v>
      </c>
      <c r="K25" s="387"/>
      <c r="L25" s="387"/>
      <c r="M25" s="385">
        <v>3</v>
      </c>
      <c r="N25" s="385"/>
      <c r="O25" s="385">
        <v>0</v>
      </c>
      <c r="P25" s="385"/>
      <c r="Q25" s="385">
        <v>97</v>
      </c>
      <c r="R25" s="385"/>
      <c r="S25" s="385"/>
      <c r="T25" s="385">
        <v>27</v>
      </c>
      <c r="U25" s="385"/>
      <c r="V25" s="385"/>
      <c r="W25" s="385" t="s">
        <v>329</v>
      </c>
      <c r="X25" s="385"/>
      <c r="Y25" s="385"/>
      <c r="Z25" s="385">
        <v>127</v>
      </c>
      <c r="AA25" s="385"/>
      <c r="AB25" s="385"/>
    </row>
    <row r="26" spans="1:28" ht="6" customHeight="1" thickBot="1">
      <c r="A26" s="65"/>
      <c r="B26" s="65"/>
      <c r="C26" s="384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</row>
    <row r="27" spans="1:28" ht="18" customHeight="1">
      <c r="A27" s="8" t="s">
        <v>341</v>
      </c>
      <c r="B27" s="32"/>
      <c r="C27" s="32"/>
      <c r="D27" s="3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</row>
  </sheetData>
  <mergeCells count="203">
    <mergeCell ref="A2:N2"/>
    <mergeCell ref="A4:B6"/>
    <mergeCell ref="C4:F6"/>
    <mergeCell ref="G4:N4"/>
    <mergeCell ref="O4:Y4"/>
    <mergeCell ref="Z4:AB4"/>
    <mergeCell ref="G5:I6"/>
    <mergeCell ref="J5:N5"/>
    <mergeCell ref="O5:V5"/>
    <mergeCell ref="W5:Y5"/>
    <mergeCell ref="Z5:AB5"/>
    <mergeCell ref="J6:L6"/>
    <mergeCell ref="M6:N6"/>
    <mergeCell ref="O6:P6"/>
    <mergeCell ref="Q6:S6"/>
    <mergeCell ref="T6:V6"/>
    <mergeCell ref="W6:Y6"/>
    <mergeCell ref="Z6:AB6"/>
    <mergeCell ref="C7:F7"/>
    <mergeCell ref="G7:I7"/>
    <mergeCell ref="J7:L7"/>
    <mergeCell ref="M7:N7"/>
    <mergeCell ref="O7:P7"/>
    <mergeCell ref="Q7:S7"/>
    <mergeCell ref="T7:V7"/>
    <mergeCell ref="W7:Y7"/>
    <mergeCell ref="Z7:AB7"/>
    <mergeCell ref="A8:B8"/>
    <mergeCell ref="C8:F8"/>
    <mergeCell ref="G8:I8"/>
    <mergeCell ref="J8:L8"/>
    <mergeCell ref="M8:N8"/>
    <mergeCell ref="O8:P8"/>
    <mergeCell ref="Q8:S8"/>
    <mergeCell ref="T8:V8"/>
    <mergeCell ref="W8:Y8"/>
    <mergeCell ref="Z8:AB8"/>
    <mergeCell ref="A9:B9"/>
    <mergeCell ref="C9:F9"/>
    <mergeCell ref="G9:I9"/>
    <mergeCell ref="J9:L9"/>
    <mergeCell ref="M9:N9"/>
    <mergeCell ref="O9:P9"/>
    <mergeCell ref="Q9:S9"/>
    <mergeCell ref="T9:V9"/>
    <mergeCell ref="W9:Y9"/>
    <mergeCell ref="Z9:AB9"/>
    <mergeCell ref="A10:B10"/>
    <mergeCell ref="C10:F10"/>
    <mergeCell ref="G10:I10"/>
    <mergeCell ref="J10:L10"/>
    <mergeCell ref="M10:N10"/>
    <mergeCell ref="O10:P10"/>
    <mergeCell ref="Q10:S10"/>
    <mergeCell ref="T10:V10"/>
    <mergeCell ref="W10:Y10"/>
    <mergeCell ref="Z10:AB10"/>
    <mergeCell ref="A11:B11"/>
    <mergeCell ref="C11:F11"/>
    <mergeCell ref="G11:I11"/>
    <mergeCell ref="J11:L11"/>
    <mergeCell ref="M11:N11"/>
    <mergeCell ref="O11:P11"/>
    <mergeCell ref="Q11:S11"/>
    <mergeCell ref="T11:V11"/>
    <mergeCell ref="W11:Y11"/>
    <mergeCell ref="Z11:AB11"/>
    <mergeCell ref="A12:B12"/>
    <mergeCell ref="C12:F12"/>
    <mergeCell ref="G12:I12"/>
    <mergeCell ref="J12:L12"/>
    <mergeCell ref="M12:N12"/>
    <mergeCell ref="O12:P12"/>
    <mergeCell ref="Q12:S12"/>
    <mergeCell ref="T12:V12"/>
    <mergeCell ref="W12:Y12"/>
    <mergeCell ref="Z12:AB12"/>
    <mergeCell ref="C13:F13"/>
    <mergeCell ref="G13:I13"/>
    <mergeCell ref="J13:L13"/>
    <mergeCell ref="M13:N13"/>
    <mergeCell ref="O13:P13"/>
    <mergeCell ref="Q13:S13"/>
    <mergeCell ref="T13:V13"/>
    <mergeCell ref="W13:Y13"/>
    <mergeCell ref="Z13:AB13"/>
    <mergeCell ref="C14:F14"/>
    <mergeCell ref="G14:I14"/>
    <mergeCell ref="J14:L14"/>
    <mergeCell ref="M14:N14"/>
    <mergeCell ref="O14:P14"/>
    <mergeCell ref="Q14:S14"/>
    <mergeCell ref="T14:V14"/>
    <mergeCell ref="W14:Y14"/>
    <mergeCell ref="Z14:AB14"/>
    <mergeCell ref="C15:F15"/>
    <mergeCell ref="G15:I15"/>
    <mergeCell ref="J15:L15"/>
    <mergeCell ref="M15:N15"/>
    <mergeCell ref="O15:P15"/>
    <mergeCell ref="Q15:S15"/>
    <mergeCell ref="T15:V15"/>
    <mergeCell ref="W15:Y15"/>
    <mergeCell ref="Z15:AB15"/>
    <mergeCell ref="C16:F16"/>
    <mergeCell ref="G16:I16"/>
    <mergeCell ref="J16:L16"/>
    <mergeCell ref="M16:N16"/>
    <mergeCell ref="O16:P16"/>
    <mergeCell ref="Q16:S16"/>
    <mergeCell ref="T16:V16"/>
    <mergeCell ref="W16:Y16"/>
    <mergeCell ref="Z16:AB16"/>
    <mergeCell ref="C17:F17"/>
    <mergeCell ref="G17:I17"/>
    <mergeCell ref="J17:L17"/>
    <mergeCell ref="M17:N17"/>
    <mergeCell ref="O17:P17"/>
    <mergeCell ref="Q17:S17"/>
    <mergeCell ref="T17:V17"/>
    <mergeCell ref="W17:Y17"/>
    <mergeCell ref="Z17:AB17"/>
    <mergeCell ref="C18:F18"/>
    <mergeCell ref="G18:I18"/>
    <mergeCell ref="J18:L18"/>
    <mergeCell ref="M18:N18"/>
    <mergeCell ref="O18:P18"/>
    <mergeCell ref="Q18:S18"/>
    <mergeCell ref="T18:V18"/>
    <mergeCell ref="W18:Y18"/>
    <mergeCell ref="Z18:AB18"/>
    <mergeCell ref="C19:F19"/>
    <mergeCell ref="G19:I19"/>
    <mergeCell ref="J19:L19"/>
    <mergeCell ref="M19:N19"/>
    <mergeCell ref="O19:P19"/>
    <mergeCell ref="Q19:S19"/>
    <mergeCell ref="T19:V19"/>
    <mergeCell ref="W19:Y19"/>
    <mergeCell ref="Z19:AB19"/>
    <mergeCell ref="C20:F20"/>
    <mergeCell ref="G20:I20"/>
    <mergeCell ref="J20:L20"/>
    <mergeCell ref="M20:N20"/>
    <mergeCell ref="O20:P20"/>
    <mergeCell ref="Q20:S20"/>
    <mergeCell ref="T20:V20"/>
    <mergeCell ref="W20:Y20"/>
    <mergeCell ref="Z20:AB20"/>
    <mergeCell ref="C21:F21"/>
    <mergeCell ref="G21:I21"/>
    <mergeCell ref="J21:L21"/>
    <mergeCell ref="M21:N21"/>
    <mergeCell ref="O21:P21"/>
    <mergeCell ref="Q21:S21"/>
    <mergeCell ref="T21:V21"/>
    <mergeCell ref="W21:Y21"/>
    <mergeCell ref="Z21:AB21"/>
    <mergeCell ref="C22:F22"/>
    <mergeCell ref="G22:I22"/>
    <mergeCell ref="J22:L22"/>
    <mergeCell ref="M22:N22"/>
    <mergeCell ref="O22:P22"/>
    <mergeCell ref="Q22:S22"/>
    <mergeCell ref="T22:V22"/>
    <mergeCell ref="W22:Y22"/>
    <mergeCell ref="Z22:AB22"/>
    <mergeCell ref="C23:F23"/>
    <mergeCell ref="G23:I23"/>
    <mergeCell ref="J23:L23"/>
    <mergeCell ref="M23:N23"/>
    <mergeCell ref="O23:P23"/>
    <mergeCell ref="Q23:S23"/>
    <mergeCell ref="T23:V23"/>
    <mergeCell ref="W23:Y23"/>
    <mergeCell ref="Z23:AB23"/>
    <mergeCell ref="C24:F24"/>
    <mergeCell ref="G24:I24"/>
    <mergeCell ref="J24:L24"/>
    <mergeCell ref="M24:N24"/>
    <mergeCell ref="O24:P24"/>
    <mergeCell ref="Q24:S24"/>
    <mergeCell ref="T24:V24"/>
    <mergeCell ref="W24:Y24"/>
    <mergeCell ref="Z24:AB24"/>
    <mergeCell ref="C25:F25"/>
    <mergeCell ref="G25:I25"/>
    <mergeCell ref="J25:L25"/>
    <mergeCell ref="M25:N25"/>
    <mergeCell ref="O25:P25"/>
    <mergeCell ref="Q25:S25"/>
    <mergeCell ref="T25:V25"/>
    <mergeCell ref="W25:Y25"/>
    <mergeCell ref="Z25:AB25"/>
    <mergeCell ref="C26:F26"/>
    <mergeCell ref="G26:I26"/>
    <mergeCell ref="J26:L26"/>
    <mergeCell ref="M26:N26"/>
    <mergeCell ref="Z26:AB26"/>
    <mergeCell ref="O26:P26"/>
    <mergeCell ref="Q26:S26"/>
    <mergeCell ref="T26:V26"/>
    <mergeCell ref="W26:Y2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67" customWidth="1"/>
    <col min="2" max="2" width="8.375" style="67" customWidth="1"/>
    <col min="3" max="3" width="0.875" style="67" customWidth="1"/>
    <col min="4" max="4" width="11.625" style="1" customWidth="1"/>
    <col min="5" max="5" width="0.875" style="1" customWidth="1"/>
    <col min="6" max="6" width="7.25390625" style="1" customWidth="1"/>
    <col min="7" max="7" width="3.125" style="1" customWidth="1"/>
    <col min="8" max="8" width="10.25390625" style="1" customWidth="1"/>
    <col min="9" max="9" width="5.25390625" style="1" customWidth="1"/>
    <col min="10" max="10" width="5.125" style="1" customWidth="1"/>
    <col min="11" max="11" width="10.25390625" style="1" customWidth="1"/>
    <col min="12" max="12" width="2.625" style="1" customWidth="1"/>
    <col min="13" max="13" width="7.875" style="1" customWidth="1"/>
    <col min="14" max="14" width="10.25390625" style="1" customWidth="1"/>
    <col min="15" max="15" width="9.125" style="1" customWidth="1"/>
    <col min="16" max="16" width="7.375" style="1" customWidth="1"/>
    <col min="17" max="17" width="1.625" style="1" customWidth="1"/>
    <col min="18" max="18" width="10.75390625" style="1" bestFit="1" customWidth="1"/>
    <col min="19" max="19" width="6.375" style="1" customWidth="1"/>
    <col min="20" max="20" width="2.625" style="1" customWidth="1"/>
    <col min="21" max="21" width="9.00390625" style="1" customWidth="1"/>
    <col min="22" max="22" width="5.125" style="1" customWidth="1"/>
    <col min="23" max="23" width="3.875" style="1" customWidth="1"/>
    <col min="24" max="24" width="8.875" style="1" customWidth="1"/>
    <col min="25" max="25" width="7.125" style="1" customWidth="1"/>
    <col min="26" max="26" width="2.125" style="1" customWidth="1"/>
    <col min="27" max="27" width="8.875" style="1" customWidth="1"/>
    <col min="28" max="28" width="9.00390625" style="1" customWidth="1"/>
  </cols>
  <sheetData>
    <row r="1" spans="1:28" ht="30" customHeight="1">
      <c r="A1" s="207"/>
      <c r="B1" s="207"/>
      <c r="C1" s="207"/>
      <c r="D1" s="207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124"/>
    </row>
    <row r="2" spans="1:28" ht="30" customHeight="1">
      <c r="A2" s="321" t="s">
        <v>342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28" ht="16.5" customHeight="1" thickBot="1">
      <c r="A3" s="32"/>
      <c r="B3" s="32"/>
      <c r="C3" s="32"/>
      <c r="D3" s="31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54" t="s">
        <v>57</v>
      </c>
    </row>
    <row r="4" spans="1:28" ht="21" customHeight="1">
      <c r="A4" s="401" t="s">
        <v>309</v>
      </c>
      <c r="B4" s="402"/>
      <c r="C4" s="405" t="s">
        <v>343</v>
      </c>
      <c r="D4" s="405"/>
      <c r="E4" s="405"/>
      <c r="F4" s="328" t="s">
        <v>344</v>
      </c>
      <c r="G4" s="417"/>
      <c r="H4" s="417"/>
      <c r="I4" s="417"/>
      <c r="J4" s="417"/>
      <c r="K4" s="417"/>
      <c r="L4" s="417"/>
      <c r="M4" s="417"/>
      <c r="N4" s="417"/>
      <c r="O4" s="380"/>
      <c r="P4" s="326"/>
      <c r="Q4" s="326"/>
      <c r="R4" s="326" t="s">
        <v>345</v>
      </c>
      <c r="S4" s="326"/>
      <c r="T4" s="326"/>
      <c r="U4" s="326"/>
      <c r="V4" s="326"/>
      <c r="W4" s="326"/>
      <c r="X4" s="326"/>
      <c r="Y4" s="326"/>
      <c r="Z4" s="326"/>
      <c r="AA4" s="326"/>
      <c r="AB4" s="413"/>
    </row>
    <row r="5" spans="1:28" ht="21" customHeight="1">
      <c r="A5" s="39"/>
      <c r="B5" s="40"/>
      <c r="C5" s="406"/>
      <c r="D5" s="406"/>
      <c r="E5" s="406"/>
      <c r="F5" s="329" t="s">
        <v>346</v>
      </c>
      <c r="G5" s="329"/>
      <c r="H5" s="329"/>
      <c r="I5" s="329"/>
      <c r="J5" s="329"/>
      <c r="K5" s="414" t="s">
        <v>347</v>
      </c>
      <c r="L5" s="415"/>
      <c r="M5" s="415"/>
      <c r="N5" s="415"/>
      <c r="O5" s="416" t="s">
        <v>348</v>
      </c>
      <c r="P5" s="329"/>
      <c r="Q5" s="329"/>
      <c r="R5" s="329" t="s">
        <v>349</v>
      </c>
      <c r="S5" s="329"/>
      <c r="T5" s="329"/>
      <c r="U5" s="329"/>
      <c r="V5" s="329" t="s">
        <v>350</v>
      </c>
      <c r="W5" s="329"/>
      <c r="X5" s="329"/>
      <c r="Y5" s="329"/>
      <c r="Z5" s="329"/>
      <c r="AA5" s="329"/>
      <c r="AB5" s="330"/>
    </row>
    <row r="6" spans="1:28" ht="21" customHeight="1">
      <c r="A6" s="403"/>
      <c r="B6" s="404"/>
      <c r="C6" s="407"/>
      <c r="D6" s="407"/>
      <c r="E6" s="407"/>
      <c r="F6" s="412" t="s">
        <v>72</v>
      </c>
      <c r="G6" s="412"/>
      <c r="H6" s="208" t="s">
        <v>351</v>
      </c>
      <c r="I6" s="412" t="s">
        <v>352</v>
      </c>
      <c r="J6" s="412"/>
      <c r="K6" s="208" t="s">
        <v>72</v>
      </c>
      <c r="L6" s="412" t="s">
        <v>353</v>
      </c>
      <c r="M6" s="412"/>
      <c r="N6" s="209" t="s">
        <v>354</v>
      </c>
      <c r="O6" s="210" t="s">
        <v>355</v>
      </c>
      <c r="P6" s="412" t="s">
        <v>356</v>
      </c>
      <c r="Q6" s="412"/>
      <c r="R6" s="208" t="s">
        <v>72</v>
      </c>
      <c r="S6" s="412" t="s">
        <v>351</v>
      </c>
      <c r="T6" s="412"/>
      <c r="U6" s="208" t="s">
        <v>352</v>
      </c>
      <c r="V6" s="412" t="s">
        <v>72</v>
      </c>
      <c r="W6" s="412"/>
      <c r="X6" s="208" t="s">
        <v>353</v>
      </c>
      <c r="Y6" s="412" t="s">
        <v>354</v>
      </c>
      <c r="Z6" s="412"/>
      <c r="AA6" s="208" t="s">
        <v>355</v>
      </c>
      <c r="AB6" s="209" t="s">
        <v>356</v>
      </c>
    </row>
    <row r="7" spans="1:28" ht="6" customHeight="1">
      <c r="A7" s="39"/>
      <c r="B7" s="40"/>
      <c r="C7" s="85"/>
      <c r="D7" s="74"/>
      <c r="E7" s="62"/>
      <c r="F7" s="410"/>
      <c r="G7" s="410"/>
      <c r="H7" s="211"/>
      <c r="I7" s="410"/>
      <c r="J7" s="410"/>
      <c r="K7" s="211"/>
      <c r="L7" s="410"/>
      <c r="M7" s="410"/>
      <c r="N7" s="211"/>
      <c r="O7" s="211"/>
      <c r="P7" s="410"/>
      <c r="Q7" s="410"/>
      <c r="R7" s="211"/>
      <c r="S7" s="410"/>
      <c r="T7" s="410"/>
      <c r="U7" s="211"/>
      <c r="V7" s="410"/>
      <c r="W7" s="410"/>
      <c r="X7" s="211"/>
      <c r="Y7" s="410"/>
      <c r="Z7" s="410"/>
      <c r="AA7" s="211"/>
      <c r="AB7" s="211"/>
    </row>
    <row r="8" spans="1:28" s="212" customFormat="1" ht="21" customHeight="1">
      <c r="A8" s="39"/>
      <c r="B8" s="40"/>
      <c r="C8" s="85"/>
      <c r="D8" s="74" t="s">
        <v>357</v>
      </c>
      <c r="E8" s="31"/>
      <c r="F8" s="410">
        <v>3534</v>
      </c>
      <c r="G8" s="410"/>
      <c r="H8" s="211">
        <v>23</v>
      </c>
      <c r="I8" s="410">
        <v>3511</v>
      </c>
      <c r="J8" s="410"/>
      <c r="K8" s="211">
        <v>3528</v>
      </c>
      <c r="L8" s="410">
        <v>537</v>
      </c>
      <c r="M8" s="410"/>
      <c r="N8" s="211">
        <v>519</v>
      </c>
      <c r="O8" s="6">
        <v>0</v>
      </c>
      <c r="P8" s="410">
        <v>2472</v>
      </c>
      <c r="Q8" s="410"/>
      <c r="R8" s="211">
        <v>12370</v>
      </c>
      <c r="S8" s="221">
        <v>1</v>
      </c>
      <c r="T8" s="221"/>
      <c r="U8" s="211">
        <v>12369</v>
      </c>
      <c r="V8" s="410">
        <v>12370</v>
      </c>
      <c r="W8" s="410"/>
      <c r="X8" s="211">
        <v>1325</v>
      </c>
      <c r="Y8" s="410">
        <v>11000</v>
      </c>
      <c r="Z8" s="410"/>
      <c r="AA8" s="211">
        <v>1</v>
      </c>
      <c r="AB8" s="211">
        <v>44</v>
      </c>
    </row>
    <row r="9" spans="1:28" s="212" customFormat="1" ht="21" customHeight="1">
      <c r="A9" s="39" t="s">
        <v>358</v>
      </c>
      <c r="B9" s="411"/>
      <c r="C9" s="85"/>
      <c r="D9" s="74" t="s">
        <v>359</v>
      </c>
      <c r="E9" s="31"/>
      <c r="F9" s="410">
        <v>1728</v>
      </c>
      <c r="G9" s="410"/>
      <c r="H9" s="211">
        <v>6</v>
      </c>
      <c r="I9" s="410">
        <v>1722</v>
      </c>
      <c r="J9" s="410"/>
      <c r="K9" s="211">
        <v>1723</v>
      </c>
      <c r="L9" s="410">
        <v>341</v>
      </c>
      <c r="M9" s="410"/>
      <c r="N9" s="211">
        <v>312</v>
      </c>
      <c r="O9" s="6">
        <v>1</v>
      </c>
      <c r="P9" s="410">
        <v>1069</v>
      </c>
      <c r="Q9" s="410"/>
      <c r="R9" s="211">
        <v>6308</v>
      </c>
      <c r="S9" s="221">
        <v>5</v>
      </c>
      <c r="T9" s="221"/>
      <c r="U9" s="211">
        <v>6303</v>
      </c>
      <c r="V9" s="410">
        <v>6308</v>
      </c>
      <c r="W9" s="410"/>
      <c r="X9" s="211">
        <v>3367</v>
      </c>
      <c r="Y9" s="410">
        <v>2122</v>
      </c>
      <c r="Z9" s="410"/>
      <c r="AA9" s="211">
        <v>7</v>
      </c>
      <c r="AB9" s="211">
        <v>812</v>
      </c>
    </row>
    <row r="10" spans="1:28" s="212" customFormat="1" ht="21" customHeight="1">
      <c r="A10" s="39"/>
      <c r="B10" s="40"/>
      <c r="C10" s="85"/>
      <c r="D10" s="74" t="s">
        <v>72</v>
      </c>
      <c r="E10" s="57"/>
      <c r="F10" s="410">
        <v>5262</v>
      </c>
      <c r="G10" s="410"/>
      <c r="H10" s="211">
        <v>29</v>
      </c>
      <c r="I10" s="410">
        <v>5233</v>
      </c>
      <c r="J10" s="410"/>
      <c r="K10" s="211">
        <v>5251</v>
      </c>
      <c r="L10" s="410">
        <v>878</v>
      </c>
      <c r="M10" s="410"/>
      <c r="N10" s="211">
        <v>831</v>
      </c>
      <c r="O10" s="211">
        <v>1</v>
      </c>
      <c r="P10" s="410">
        <v>3541</v>
      </c>
      <c r="Q10" s="410"/>
      <c r="R10" s="211">
        <v>18678</v>
      </c>
      <c r="S10" s="410">
        <v>6</v>
      </c>
      <c r="T10" s="410"/>
      <c r="U10" s="211">
        <v>18672</v>
      </c>
      <c r="V10" s="410">
        <v>18678</v>
      </c>
      <c r="W10" s="410"/>
      <c r="X10" s="211">
        <v>4692</v>
      </c>
      <c r="Y10" s="410">
        <v>13122</v>
      </c>
      <c r="Z10" s="410"/>
      <c r="AA10" s="211">
        <v>8</v>
      </c>
      <c r="AB10" s="211">
        <v>856</v>
      </c>
    </row>
    <row r="11" spans="1:28" ht="6" customHeight="1">
      <c r="A11" s="39"/>
      <c r="B11" s="40"/>
      <c r="C11" s="85"/>
      <c r="D11" s="74"/>
      <c r="E11" s="31"/>
      <c r="F11" s="410"/>
      <c r="G11" s="410"/>
      <c r="H11" s="211"/>
      <c r="I11" s="410"/>
      <c r="J11" s="410"/>
      <c r="K11" s="211"/>
      <c r="L11" s="410"/>
      <c r="M11" s="410"/>
      <c r="N11" s="211"/>
      <c r="O11" s="211"/>
      <c r="P11" s="410"/>
      <c r="Q11" s="410"/>
      <c r="R11" s="211"/>
      <c r="S11" s="410"/>
      <c r="T11" s="410"/>
      <c r="U11" s="211"/>
      <c r="V11" s="410"/>
      <c r="W11" s="410"/>
      <c r="X11" s="211"/>
      <c r="Y11" s="410"/>
      <c r="Z11" s="410"/>
      <c r="AA11" s="211"/>
      <c r="AB11" s="211"/>
    </row>
    <row r="12" spans="1:28" s="25" customFormat="1" ht="21" customHeight="1">
      <c r="A12" s="39"/>
      <c r="B12" s="40"/>
      <c r="C12" s="85"/>
      <c r="D12" s="74" t="s">
        <v>357</v>
      </c>
      <c r="E12" s="31"/>
      <c r="F12" s="410">
        <v>3335</v>
      </c>
      <c r="G12" s="410"/>
      <c r="H12" s="211">
        <v>5</v>
      </c>
      <c r="I12" s="410">
        <v>3330</v>
      </c>
      <c r="J12" s="410"/>
      <c r="K12" s="211">
        <v>3328</v>
      </c>
      <c r="L12" s="410">
        <v>432</v>
      </c>
      <c r="M12" s="410"/>
      <c r="N12" s="211">
        <v>624</v>
      </c>
      <c r="O12" s="6">
        <v>1</v>
      </c>
      <c r="P12" s="410">
        <v>2271</v>
      </c>
      <c r="Q12" s="410"/>
      <c r="R12" s="211">
        <v>12262</v>
      </c>
      <c r="S12" s="221">
        <v>0</v>
      </c>
      <c r="T12" s="221"/>
      <c r="U12" s="211">
        <v>12262</v>
      </c>
      <c r="V12" s="410">
        <v>12262</v>
      </c>
      <c r="W12" s="410"/>
      <c r="X12" s="211">
        <v>1223</v>
      </c>
      <c r="Y12" s="410">
        <v>10996</v>
      </c>
      <c r="Z12" s="410"/>
      <c r="AA12" s="211">
        <v>1</v>
      </c>
      <c r="AB12" s="211">
        <v>42</v>
      </c>
    </row>
    <row r="13" spans="1:28" s="25" customFormat="1" ht="21" customHeight="1">
      <c r="A13" s="39" t="s">
        <v>166</v>
      </c>
      <c r="B13" s="40"/>
      <c r="C13" s="85"/>
      <c r="D13" s="74" t="s">
        <v>359</v>
      </c>
      <c r="E13" s="31"/>
      <c r="F13" s="410">
        <v>1622</v>
      </c>
      <c r="G13" s="410"/>
      <c r="H13" s="211">
        <v>6</v>
      </c>
      <c r="I13" s="410">
        <v>1616</v>
      </c>
      <c r="J13" s="410"/>
      <c r="K13" s="211">
        <v>1616</v>
      </c>
      <c r="L13" s="410">
        <v>366</v>
      </c>
      <c r="M13" s="410"/>
      <c r="N13" s="211">
        <v>334</v>
      </c>
      <c r="O13" s="6">
        <v>0</v>
      </c>
      <c r="P13" s="410">
        <v>916</v>
      </c>
      <c r="Q13" s="410"/>
      <c r="R13" s="211">
        <v>5768</v>
      </c>
      <c r="S13" s="221">
        <v>0</v>
      </c>
      <c r="T13" s="221"/>
      <c r="U13" s="211">
        <v>5768</v>
      </c>
      <c r="V13" s="410">
        <v>5768</v>
      </c>
      <c r="W13" s="410"/>
      <c r="X13" s="211">
        <v>3267</v>
      </c>
      <c r="Y13" s="410">
        <v>1929</v>
      </c>
      <c r="Z13" s="410"/>
      <c r="AA13" s="211">
        <v>2</v>
      </c>
      <c r="AB13" s="211">
        <v>570</v>
      </c>
    </row>
    <row r="14" spans="1:28" s="25" customFormat="1" ht="21" customHeight="1">
      <c r="A14" s="39"/>
      <c r="B14" s="40"/>
      <c r="C14" s="85"/>
      <c r="D14" s="74" t="s">
        <v>72</v>
      </c>
      <c r="E14" s="57"/>
      <c r="F14" s="410">
        <v>4957</v>
      </c>
      <c r="G14" s="410"/>
      <c r="H14" s="211">
        <v>11</v>
      </c>
      <c r="I14" s="410">
        <v>4946</v>
      </c>
      <c r="J14" s="410">
        <v>0</v>
      </c>
      <c r="K14" s="211">
        <v>4944</v>
      </c>
      <c r="L14" s="410">
        <v>798</v>
      </c>
      <c r="M14" s="410">
        <v>0</v>
      </c>
      <c r="N14" s="211">
        <v>958</v>
      </c>
      <c r="O14" s="211">
        <v>1</v>
      </c>
      <c r="P14" s="410">
        <v>3187</v>
      </c>
      <c r="Q14" s="410">
        <v>0</v>
      </c>
      <c r="R14" s="211">
        <v>18030</v>
      </c>
      <c r="S14" s="221">
        <v>0</v>
      </c>
      <c r="T14" s="221">
        <v>0</v>
      </c>
      <c r="U14" s="211">
        <v>18030</v>
      </c>
      <c r="V14" s="410">
        <v>18030</v>
      </c>
      <c r="W14" s="410">
        <v>0</v>
      </c>
      <c r="X14" s="211">
        <v>4490</v>
      </c>
      <c r="Y14" s="410">
        <v>12925</v>
      </c>
      <c r="Z14" s="410">
        <v>0</v>
      </c>
      <c r="AA14" s="211">
        <v>3</v>
      </c>
      <c r="AB14" s="211">
        <v>612</v>
      </c>
    </row>
    <row r="15" spans="1:28" ht="6" customHeight="1">
      <c r="A15" s="39"/>
      <c r="B15" s="40"/>
      <c r="C15" s="85"/>
      <c r="D15" s="74"/>
      <c r="E15" s="62"/>
      <c r="F15" s="410"/>
      <c r="G15" s="410"/>
      <c r="H15" s="211"/>
      <c r="I15" s="410"/>
      <c r="J15" s="410"/>
      <c r="K15" s="211"/>
      <c r="L15" s="410"/>
      <c r="M15" s="410"/>
      <c r="N15" s="211"/>
      <c r="O15" s="211"/>
      <c r="P15" s="410"/>
      <c r="Q15" s="410"/>
      <c r="R15" s="211"/>
      <c r="S15" s="410"/>
      <c r="T15" s="410"/>
      <c r="U15" s="211"/>
      <c r="V15" s="410"/>
      <c r="W15" s="410"/>
      <c r="X15" s="211"/>
      <c r="Y15" s="410"/>
      <c r="Z15" s="410"/>
      <c r="AA15" s="211"/>
      <c r="AB15" s="211"/>
    </row>
    <row r="16" spans="1:28" s="25" customFormat="1" ht="21" customHeight="1">
      <c r="A16" s="39"/>
      <c r="B16" s="40"/>
      <c r="C16" s="85"/>
      <c r="D16" s="74" t="s">
        <v>357</v>
      </c>
      <c r="E16" s="31"/>
      <c r="F16" s="410">
        <v>3131</v>
      </c>
      <c r="G16" s="410"/>
      <c r="H16" s="211">
        <v>7</v>
      </c>
      <c r="I16" s="410">
        <v>3124</v>
      </c>
      <c r="J16" s="410"/>
      <c r="K16" s="211">
        <v>3051</v>
      </c>
      <c r="L16" s="410">
        <v>566</v>
      </c>
      <c r="M16" s="410"/>
      <c r="N16" s="211">
        <v>475</v>
      </c>
      <c r="O16" s="6">
        <v>3</v>
      </c>
      <c r="P16" s="410">
        <v>2007</v>
      </c>
      <c r="Q16" s="410"/>
      <c r="R16" s="211">
        <v>11572</v>
      </c>
      <c r="S16" s="221">
        <v>0</v>
      </c>
      <c r="T16" s="221"/>
      <c r="U16" s="211">
        <v>11572</v>
      </c>
      <c r="V16" s="410">
        <v>11563</v>
      </c>
      <c r="W16" s="410"/>
      <c r="X16" s="211">
        <v>1193</v>
      </c>
      <c r="Y16" s="410">
        <v>10300</v>
      </c>
      <c r="Z16" s="410"/>
      <c r="AA16" s="211">
        <v>4</v>
      </c>
      <c r="AB16" s="211">
        <v>66</v>
      </c>
    </row>
    <row r="17" spans="1:28" s="25" customFormat="1" ht="21" customHeight="1">
      <c r="A17" s="39" t="s">
        <v>360</v>
      </c>
      <c r="B17" s="40"/>
      <c r="C17" s="85"/>
      <c r="D17" s="74" t="s">
        <v>359</v>
      </c>
      <c r="E17" s="31"/>
      <c r="F17" s="410">
        <v>1586</v>
      </c>
      <c r="G17" s="410"/>
      <c r="H17" s="211">
        <v>6</v>
      </c>
      <c r="I17" s="410">
        <v>1580</v>
      </c>
      <c r="J17" s="410"/>
      <c r="K17" s="211">
        <v>1567</v>
      </c>
      <c r="L17" s="410">
        <v>403</v>
      </c>
      <c r="M17" s="410"/>
      <c r="N17" s="211">
        <v>258</v>
      </c>
      <c r="O17" s="6">
        <v>5</v>
      </c>
      <c r="P17" s="410">
        <v>901</v>
      </c>
      <c r="Q17" s="410"/>
      <c r="R17" s="211">
        <v>4845</v>
      </c>
      <c r="S17" s="221">
        <v>0</v>
      </c>
      <c r="T17" s="221"/>
      <c r="U17" s="211">
        <v>4845</v>
      </c>
      <c r="V17" s="410">
        <v>4844</v>
      </c>
      <c r="W17" s="410"/>
      <c r="X17" s="211">
        <v>2533</v>
      </c>
      <c r="Y17" s="410">
        <v>1880</v>
      </c>
      <c r="Z17" s="410"/>
      <c r="AA17" s="211">
        <v>5</v>
      </c>
      <c r="AB17" s="211">
        <v>426</v>
      </c>
    </row>
    <row r="18" spans="1:28" s="25" customFormat="1" ht="21" customHeight="1">
      <c r="A18" s="39"/>
      <c r="B18" s="40"/>
      <c r="C18" s="85"/>
      <c r="D18" s="74" t="s">
        <v>72</v>
      </c>
      <c r="E18" s="31"/>
      <c r="F18" s="410">
        <v>4717</v>
      </c>
      <c r="G18" s="410"/>
      <c r="H18" s="211">
        <v>13</v>
      </c>
      <c r="I18" s="410">
        <v>4704</v>
      </c>
      <c r="J18" s="410"/>
      <c r="K18" s="211">
        <v>4618</v>
      </c>
      <c r="L18" s="410">
        <v>969</v>
      </c>
      <c r="M18" s="410"/>
      <c r="N18" s="211">
        <v>733</v>
      </c>
      <c r="O18" s="211">
        <v>8</v>
      </c>
      <c r="P18" s="410">
        <v>2908</v>
      </c>
      <c r="Q18" s="410"/>
      <c r="R18" s="211">
        <v>16417</v>
      </c>
      <c r="S18" s="221">
        <v>0</v>
      </c>
      <c r="T18" s="221"/>
      <c r="U18" s="211">
        <v>16417</v>
      </c>
      <c r="V18" s="410">
        <v>16407</v>
      </c>
      <c r="W18" s="410"/>
      <c r="X18" s="211">
        <v>3726</v>
      </c>
      <c r="Y18" s="410">
        <v>12180</v>
      </c>
      <c r="Z18" s="410"/>
      <c r="AA18" s="211">
        <v>9</v>
      </c>
      <c r="AB18" s="211">
        <v>492</v>
      </c>
    </row>
    <row r="19" spans="1:28" s="25" customFormat="1" ht="6" customHeight="1">
      <c r="A19" s="32"/>
      <c r="B19" s="33"/>
      <c r="C19" s="85"/>
      <c r="D19" s="74"/>
      <c r="E19" s="57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</row>
    <row r="20" spans="1:28" s="25" customFormat="1" ht="21" customHeight="1">
      <c r="A20" s="39"/>
      <c r="B20" s="40"/>
      <c r="C20" s="85"/>
      <c r="D20" s="74" t="s">
        <v>357</v>
      </c>
      <c r="E20" s="32"/>
      <c r="F20" s="410">
        <v>3161</v>
      </c>
      <c r="G20" s="410"/>
      <c r="H20" s="211">
        <v>78</v>
      </c>
      <c r="I20" s="410">
        <v>3083</v>
      </c>
      <c r="J20" s="410"/>
      <c r="K20" s="211">
        <v>3119</v>
      </c>
      <c r="L20" s="410">
        <v>538</v>
      </c>
      <c r="M20" s="410"/>
      <c r="N20" s="211">
        <v>434</v>
      </c>
      <c r="O20" s="6">
        <v>5</v>
      </c>
      <c r="P20" s="410">
        <v>2142</v>
      </c>
      <c r="Q20" s="410"/>
      <c r="R20" s="211">
        <v>11393</v>
      </c>
      <c r="S20" s="221">
        <v>9</v>
      </c>
      <c r="T20" s="221"/>
      <c r="U20" s="211">
        <v>11384</v>
      </c>
      <c r="V20" s="410">
        <v>11386</v>
      </c>
      <c r="W20" s="410"/>
      <c r="X20" s="211">
        <v>1468</v>
      </c>
      <c r="Y20" s="410">
        <v>9856</v>
      </c>
      <c r="Z20" s="410"/>
      <c r="AA20" s="211">
        <v>9</v>
      </c>
      <c r="AB20" s="211">
        <v>53</v>
      </c>
    </row>
    <row r="21" spans="1:28" s="25" customFormat="1" ht="21" customHeight="1">
      <c r="A21" s="39" t="s">
        <v>51</v>
      </c>
      <c r="B21" s="40"/>
      <c r="C21" s="85"/>
      <c r="D21" s="74" t="s">
        <v>359</v>
      </c>
      <c r="E21" s="32"/>
      <c r="F21" s="410">
        <v>1473</v>
      </c>
      <c r="G21" s="410"/>
      <c r="H21" s="211">
        <v>21</v>
      </c>
      <c r="I21" s="410">
        <v>1452</v>
      </c>
      <c r="J21" s="410"/>
      <c r="K21" s="211">
        <v>1455</v>
      </c>
      <c r="L21" s="410">
        <v>344</v>
      </c>
      <c r="M21" s="410"/>
      <c r="N21" s="211">
        <v>225</v>
      </c>
      <c r="O21" s="6">
        <v>1</v>
      </c>
      <c r="P21" s="410">
        <v>885</v>
      </c>
      <c r="Q21" s="410"/>
      <c r="R21" s="211">
        <v>4987</v>
      </c>
      <c r="S21" s="221">
        <v>1</v>
      </c>
      <c r="T21" s="221"/>
      <c r="U21" s="211">
        <v>4986</v>
      </c>
      <c r="V21" s="410">
        <v>4994</v>
      </c>
      <c r="W21" s="410"/>
      <c r="X21" s="211">
        <v>2654</v>
      </c>
      <c r="Y21" s="410">
        <v>1846</v>
      </c>
      <c r="Z21" s="410"/>
      <c r="AA21" s="211">
        <v>6</v>
      </c>
      <c r="AB21" s="211">
        <v>488</v>
      </c>
    </row>
    <row r="22" spans="1:28" s="25" customFormat="1" ht="21" customHeight="1">
      <c r="A22" s="39"/>
      <c r="B22" s="40"/>
      <c r="C22" s="85"/>
      <c r="D22" s="74" t="s">
        <v>72</v>
      </c>
      <c r="E22" s="32"/>
      <c r="F22" s="410">
        <v>4634</v>
      </c>
      <c r="G22" s="410"/>
      <c r="H22" s="211">
        <v>99</v>
      </c>
      <c r="I22" s="410">
        <v>4535</v>
      </c>
      <c r="J22" s="410"/>
      <c r="K22" s="211">
        <v>4574</v>
      </c>
      <c r="L22" s="410">
        <v>882</v>
      </c>
      <c r="M22" s="410"/>
      <c r="N22" s="211">
        <v>659</v>
      </c>
      <c r="O22" s="211">
        <v>6</v>
      </c>
      <c r="P22" s="410">
        <v>3027</v>
      </c>
      <c r="Q22" s="410"/>
      <c r="R22" s="211">
        <v>16380</v>
      </c>
      <c r="S22" s="221">
        <v>10</v>
      </c>
      <c r="T22" s="221"/>
      <c r="U22" s="211">
        <v>16370</v>
      </c>
      <c r="V22" s="410">
        <v>16380</v>
      </c>
      <c r="W22" s="410"/>
      <c r="X22" s="211">
        <v>4122</v>
      </c>
      <c r="Y22" s="410">
        <v>11702</v>
      </c>
      <c r="Z22" s="410"/>
      <c r="AA22" s="211">
        <v>15</v>
      </c>
      <c r="AB22" s="211">
        <v>541</v>
      </c>
    </row>
    <row r="23" spans="1:28" ht="6" customHeight="1">
      <c r="A23" s="32"/>
      <c r="B23" s="33"/>
      <c r="C23" s="85"/>
      <c r="D23" s="32"/>
      <c r="E23" s="3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</row>
    <row r="24" spans="1:28" s="27" customFormat="1" ht="21" customHeight="1">
      <c r="A24" s="43"/>
      <c r="B24" s="44"/>
      <c r="C24" s="213"/>
      <c r="D24" s="214" t="s">
        <v>357</v>
      </c>
      <c r="E24" s="37"/>
      <c r="F24" s="409">
        <v>3380</v>
      </c>
      <c r="G24" s="409"/>
      <c r="H24" s="215">
        <v>45</v>
      </c>
      <c r="I24" s="409">
        <v>3335</v>
      </c>
      <c r="J24" s="409"/>
      <c r="K24" s="215">
        <v>3329</v>
      </c>
      <c r="L24" s="409">
        <v>701</v>
      </c>
      <c r="M24" s="409"/>
      <c r="N24" s="215">
        <v>545</v>
      </c>
      <c r="O24" s="7">
        <v>1</v>
      </c>
      <c r="P24" s="409">
        <v>2082</v>
      </c>
      <c r="Q24" s="409"/>
      <c r="R24" s="215">
        <v>11531</v>
      </c>
      <c r="S24" s="220">
        <v>0</v>
      </c>
      <c r="T24" s="220"/>
      <c r="U24" s="215">
        <v>11531</v>
      </c>
      <c r="V24" s="409">
        <v>11527</v>
      </c>
      <c r="W24" s="409"/>
      <c r="X24" s="215">
        <v>1344</v>
      </c>
      <c r="Y24" s="409">
        <v>10122</v>
      </c>
      <c r="Z24" s="409"/>
      <c r="AA24" s="215">
        <v>3</v>
      </c>
      <c r="AB24" s="215">
        <v>58</v>
      </c>
    </row>
    <row r="25" spans="1:28" s="27" customFormat="1" ht="21" customHeight="1">
      <c r="A25" s="43" t="s">
        <v>53</v>
      </c>
      <c r="B25" s="44"/>
      <c r="C25" s="213"/>
      <c r="D25" s="214" t="s">
        <v>359</v>
      </c>
      <c r="E25" s="37"/>
      <c r="F25" s="409">
        <v>1293</v>
      </c>
      <c r="G25" s="409"/>
      <c r="H25" s="215">
        <v>15</v>
      </c>
      <c r="I25" s="409">
        <v>1278</v>
      </c>
      <c r="J25" s="409"/>
      <c r="K25" s="215">
        <v>1293</v>
      </c>
      <c r="L25" s="409">
        <v>264</v>
      </c>
      <c r="M25" s="409"/>
      <c r="N25" s="215">
        <v>241</v>
      </c>
      <c r="O25" s="7">
        <v>2</v>
      </c>
      <c r="P25" s="409">
        <v>786</v>
      </c>
      <c r="Q25" s="409"/>
      <c r="R25" s="215">
        <v>3867</v>
      </c>
      <c r="S25" s="220">
        <v>0</v>
      </c>
      <c r="T25" s="220"/>
      <c r="U25" s="215">
        <v>3867</v>
      </c>
      <c r="V25" s="409">
        <v>3867</v>
      </c>
      <c r="W25" s="409"/>
      <c r="X25" s="215">
        <v>1989</v>
      </c>
      <c r="Y25" s="409">
        <v>1540</v>
      </c>
      <c r="Z25" s="409"/>
      <c r="AA25" s="215">
        <v>1</v>
      </c>
      <c r="AB25" s="215">
        <v>337</v>
      </c>
    </row>
    <row r="26" spans="1:28" s="27" customFormat="1" ht="21" customHeight="1">
      <c r="A26" s="43"/>
      <c r="B26" s="44"/>
      <c r="C26" s="213"/>
      <c r="D26" s="214" t="s">
        <v>72</v>
      </c>
      <c r="E26" s="37"/>
      <c r="F26" s="409">
        <v>4673</v>
      </c>
      <c r="G26" s="409"/>
      <c r="H26" s="215">
        <v>60</v>
      </c>
      <c r="I26" s="409">
        <v>4613</v>
      </c>
      <c r="J26" s="409"/>
      <c r="K26" s="215">
        <v>4622</v>
      </c>
      <c r="L26" s="409">
        <v>965</v>
      </c>
      <c r="M26" s="409"/>
      <c r="N26" s="215">
        <v>786</v>
      </c>
      <c r="O26" s="215">
        <v>3</v>
      </c>
      <c r="P26" s="409">
        <v>2868</v>
      </c>
      <c r="Q26" s="409"/>
      <c r="R26" s="215">
        <v>15398</v>
      </c>
      <c r="S26" s="220">
        <v>0</v>
      </c>
      <c r="T26" s="220"/>
      <c r="U26" s="215">
        <v>15398</v>
      </c>
      <c r="V26" s="409">
        <v>15394</v>
      </c>
      <c r="W26" s="409"/>
      <c r="X26" s="215">
        <v>3333</v>
      </c>
      <c r="Y26" s="409">
        <v>11662</v>
      </c>
      <c r="Z26" s="409"/>
      <c r="AA26" s="215">
        <v>4</v>
      </c>
      <c r="AB26" s="215">
        <v>395</v>
      </c>
    </row>
    <row r="27" spans="1:28" ht="6" customHeight="1" thickBot="1">
      <c r="A27" s="256"/>
      <c r="B27" s="259"/>
      <c r="C27" s="87"/>
      <c r="D27" s="77"/>
      <c r="E27" s="216"/>
      <c r="F27" s="408"/>
      <c r="G27" s="408"/>
      <c r="H27" s="217"/>
      <c r="I27" s="408"/>
      <c r="J27" s="408"/>
      <c r="K27" s="217"/>
      <c r="L27" s="408"/>
      <c r="M27" s="408"/>
      <c r="N27" s="217"/>
      <c r="O27" s="217"/>
      <c r="P27" s="408"/>
      <c r="Q27" s="408"/>
      <c r="R27" s="217"/>
      <c r="S27" s="408"/>
      <c r="T27" s="408"/>
      <c r="U27" s="217"/>
      <c r="V27" s="408"/>
      <c r="W27" s="408"/>
      <c r="X27" s="217"/>
      <c r="Y27" s="408"/>
      <c r="Z27" s="408"/>
      <c r="AA27" s="217"/>
      <c r="AB27" s="217"/>
    </row>
    <row r="28" spans="1:28" ht="18" customHeight="1">
      <c r="A28" s="8" t="s">
        <v>361</v>
      </c>
      <c r="B28" s="32"/>
      <c r="C28" s="32"/>
      <c r="D28" s="31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</row>
    <row r="29" ht="13.5">
      <c r="S29" s="215"/>
    </row>
  </sheetData>
  <mergeCells count="170">
    <mergeCell ref="A2:N2"/>
    <mergeCell ref="A4:B6"/>
    <mergeCell ref="C4:E6"/>
    <mergeCell ref="F4:N4"/>
    <mergeCell ref="F6:G6"/>
    <mergeCell ref="I6:J6"/>
    <mergeCell ref="L6:M6"/>
    <mergeCell ref="O4:Q4"/>
    <mergeCell ref="R4:AB4"/>
    <mergeCell ref="F5:J5"/>
    <mergeCell ref="K5:N5"/>
    <mergeCell ref="O5:Q5"/>
    <mergeCell ref="R5:U5"/>
    <mergeCell ref="V5:AB5"/>
    <mergeCell ref="P6:Q6"/>
    <mergeCell ref="S6:T6"/>
    <mergeCell ref="V6:W6"/>
    <mergeCell ref="Y6:Z6"/>
    <mergeCell ref="A7:B7"/>
    <mergeCell ref="F7:G7"/>
    <mergeCell ref="I7:J7"/>
    <mergeCell ref="L7:M7"/>
    <mergeCell ref="P7:Q7"/>
    <mergeCell ref="S7:T7"/>
    <mergeCell ref="V7:W7"/>
    <mergeCell ref="Y7:Z7"/>
    <mergeCell ref="A8:B8"/>
    <mergeCell ref="F8:G8"/>
    <mergeCell ref="I8:J8"/>
    <mergeCell ref="L8:M8"/>
    <mergeCell ref="P8:Q8"/>
    <mergeCell ref="S8:T8"/>
    <mergeCell ref="V8:W8"/>
    <mergeCell ref="Y8:Z8"/>
    <mergeCell ref="A9:B9"/>
    <mergeCell ref="F9:G9"/>
    <mergeCell ref="I9:J9"/>
    <mergeCell ref="L9:M9"/>
    <mergeCell ref="P9:Q9"/>
    <mergeCell ref="S9:T9"/>
    <mergeCell ref="V9:W9"/>
    <mergeCell ref="Y9:Z9"/>
    <mergeCell ref="A10:B10"/>
    <mergeCell ref="F10:G10"/>
    <mergeCell ref="I10:J10"/>
    <mergeCell ref="L10:M10"/>
    <mergeCell ref="P10:Q10"/>
    <mergeCell ref="S10:T10"/>
    <mergeCell ref="V10:W10"/>
    <mergeCell ref="Y10:Z10"/>
    <mergeCell ref="A11:B11"/>
    <mergeCell ref="F11:G11"/>
    <mergeCell ref="I11:J11"/>
    <mergeCell ref="L11:M11"/>
    <mergeCell ref="P11:Q11"/>
    <mergeCell ref="S11:T11"/>
    <mergeCell ref="V11:W11"/>
    <mergeCell ref="Y11:Z11"/>
    <mergeCell ref="A12:B12"/>
    <mergeCell ref="F12:G12"/>
    <mergeCell ref="I12:J12"/>
    <mergeCell ref="L12:M12"/>
    <mergeCell ref="P12:Q12"/>
    <mergeCell ref="S12:T12"/>
    <mergeCell ref="V12:W12"/>
    <mergeCell ref="Y12:Z12"/>
    <mergeCell ref="A13:B13"/>
    <mergeCell ref="F13:G13"/>
    <mergeCell ref="I13:J13"/>
    <mergeCell ref="L13:M13"/>
    <mergeCell ref="P13:Q13"/>
    <mergeCell ref="S13:T13"/>
    <mergeCell ref="V13:W13"/>
    <mergeCell ref="Y13:Z13"/>
    <mergeCell ref="A14:B14"/>
    <mergeCell ref="F14:G14"/>
    <mergeCell ref="I14:J14"/>
    <mergeCell ref="L14:M14"/>
    <mergeCell ref="P14:Q14"/>
    <mergeCell ref="S14:T14"/>
    <mergeCell ref="V14:W14"/>
    <mergeCell ref="Y14:Z14"/>
    <mergeCell ref="A15:B15"/>
    <mergeCell ref="F15:G15"/>
    <mergeCell ref="I15:J15"/>
    <mergeCell ref="L15:M15"/>
    <mergeCell ref="P15:Q15"/>
    <mergeCell ref="S15:T15"/>
    <mergeCell ref="V15:W15"/>
    <mergeCell ref="Y15:Z15"/>
    <mergeCell ref="A16:B16"/>
    <mergeCell ref="F16:G16"/>
    <mergeCell ref="I16:J16"/>
    <mergeCell ref="L16:M16"/>
    <mergeCell ref="P16:Q16"/>
    <mergeCell ref="S16:T16"/>
    <mergeCell ref="V16:W16"/>
    <mergeCell ref="Y16:Z16"/>
    <mergeCell ref="A17:B17"/>
    <mergeCell ref="F17:G17"/>
    <mergeCell ref="I17:J17"/>
    <mergeCell ref="L17:M17"/>
    <mergeCell ref="P17:Q17"/>
    <mergeCell ref="S17:T17"/>
    <mergeCell ref="V17:W17"/>
    <mergeCell ref="Y17:Z17"/>
    <mergeCell ref="A18:B18"/>
    <mergeCell ref="F18:G18"/>
    <mergeCell ref="I18:J18"/>
    <mergeCell ref="L18:M18"/>
    <mergeCell ref="P18:Q18"/>
    <mergeCell ref="S18:T18"/>
    <mergeCell ref="V18:W18"/>
    <mergeCell ref="Y18:Z18"/>
    <mergeCell ref="A20:B20"/>
    <mergeCell ref="F20:G20"/>
    <mergeCell ref="I20:J20"/>
    <mergeCell ref="L20:M20"/>
    <mergeCell ref="P20:Q20"/>
    <mergeCell ref="S20:T20"/>
    <mergeCell ref="V20:W20"/>
    <mergeCell ref="Y20:Z20"/>
    <mergeCell ref="A21:B21"/>
    <mergeCell ref="F21:G21"/>
    <mergeCell ref="I21:J21"/>
    <mergeCell ref="L21:M21"/>
    <mergeCell ref="P21:Q21"/>
    <mergeCell ref="S21:T21"/>
    <mergeCell ref="V21:W21"/>
    <mergeCell ref="Y21:Z21"/>
    <mergeCell ref="A22:B22"/>
    <mergeCell ref="F22:G22"/>
    <mergeCell ref="I22:J22"/>
    <mergeCell ref="L22:M22"/>
    <mergeCell ref="P22:Q22"/>
    <mergeCell ref="S22:T22"/>
    <mergeCell ref="V22:W22"/>
    <mergeCell ref="Y22:Z22"/>
    <mergeCell ref="A24:B24"/>
    <mergeCell ref="F24:G24"/>
    <mergeCell ref="I24:J24"/>
    <mergeCell ref="L24:M24"/>
    <mergeCell ref="P24:Q24"/>
    <mergeCell ref="S24:T24"/>
    <mergeCell ref="V24:W24"/>
    <mergeCell ref="Y24:Z24"/>
    <mergeCell ref="A25:B25"/>
    <mergeCell ref="F25:G25"/>
    <mergeCell ref="I25:J25"/>
    <mergeCell ref="L25:M25"/>
    <mergeCell ref="P25:Q25"/>
    <mergeCell ref="S25:T25"/>
    <mergeCell ref="V25:W25"/>
    <mergeCell ref="Y25:Z25"/>
    <mergeCell ref="A26:B26"/>
    <mergeCell ref="F26:G26"/>
    <mergeCell ref="I26:J26"/>
    <mergeCell ref="L26:M26"/>
    <mergeCell ref="P26:Q26"/>
    <mergeCell ref="S26:T26"/>
    <mergeCell ref="V26:W26"/>
    <mergeCell ref="Y26:Z26"/>
    <mergeCell ref="A27:B27"/>
    <mergeCell ref="F27:G27"/>
    <mergeCell ref="I27:J27"/>
    <mergeCell ref="L27:M27"/>
    <mergeCell ref="P27:Q27"/>
    <mergeCell ref="S27:T27"/>
    <mergeCell ref="V27:W27"/>
    <mergeCell ref="Y27:Z2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B1" sqref="B1"/>
    </sheetView>
  </sheetViews>
  <sheetFormatPr defaultColWidth="9.00390625" defaultRowHeight="13.5"/>
  <cols>
    <col min="1" max="1" width="0.74609375" style="1" customWidth="1"/>
    <col min="2" max="2" width="3.875" style="1" customWidth="1"/>
    <col min="3" max="3" width="0.74609375" style="1" customWidth="1"/>
    <col min="4" max="4" width="3.75390625" style="1" customWidth="1"/>
    <col min="5" max="5" width="0.74609375" style="1" customWidth="1"/>
    <col min="6" max="6" width="4.875" style="1" customWidth="1"/>
    <col min="7" max="7" width="5.25390625" style="1" customWidth="1"/>
    <col min="8" max="8" width="0.74609375" style="1" customWidth="1"/>
    <col min="9" max="9" width="10.00390625" style="1" customWidth="1"/>
    <col min="10" max="10" width="9.125" style="1" customWidth="1"/>
    <col min="11" max="11" width="0.74609375" style="1" customWidth="1"/>
    <col min="12" max="12" width="9.875" style="1" customWidth="1"/>
    <col min="13" max="13" width="10.00390625" style="1" customWidth="1"/>
    <col min="14" max="14" width="4.50390625" style="1" customWidth="1"/>
    <col min="15" max="15" width="5.375" style="1" customWidth="1"/>
    <col min="16" max="17" width="9.875" style="1" customWidth="1"/>
  </cols>
  <sheetData>
    <row r="1" ht="33" customHeight="1"/>
    <row r="2" ht="24" customHeight="1">
      <c r="Q2" s="2"/>
    </row>
    <row r="3" spans="1:17" ht="30" customHeight="1">
      <c r="A3" s="225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ht="16.5" customHeight="1" thickBot="1">
      <c r="Q4" s="54" t="s">
        <v>8</v>
      </c>
    </row>
    <row r="5" spans="1:17" ht="27" customHeight="1">
      <c r="A5" s="229" t="s">
        <v>44</v>
      </c>
      <c r="B5" s="187"/>
      <c r="C5" s="187"/>
      <c r="D5" s="187"/>
      <c r="E5" s="187"/>
      <c r="F5" s="187"/>
      <c r="G5" s="150" t="s">
        <v>45</v>
      </c>
      <c r="H5" s="219"/>
      <c r="I5" s="219"/>
      <c r="J5" s="219"/>
      <c r="K5" s="219" t="s">
        <v>46</v>
      </c>
      <c r="L5" s="219"/>
      <c r="M5" s="219"/>
      <c r="N5" s="219"/>
      <c r="O5" s="219" t="s">
        <v>47</v>
      </c>
      <c r="P5" s="219"/>
      <c r="Q5" s="226"/>
    </row>
    <row r="6" spans="1:17" ht="6" customHeight="1">
      <c r="A6" s="41"/>
      <c r="B6" s="41"/>
      <c r="C6" s="41"/>
      <c r="D6" s="41"/>
      <c r="E6" s="41"/>
      <c r="F6" s="42"/>
      <c r="G6" s="45"/>
      <c r="H6" s="45"/>
      <c r="I6" s="45"/>
      <c r="J6" s="55"/>
      <c r="K6" s="45"/>
      <c r="L6" s="45"/>
      <c r="M6" s="45"/>
      <c r="N6" s="56"/>
      <c r="O6" s="45"/>
      <c r="P6" s="45"/>
      <c r="Q6" s="56"/>
    </row>
    <row r="7" spans="1:17" ht="24" customHeight="1">
      <c r="A7" s="39" t="s">
        <v>48</v>
      </c>
      <c r="B7" s="39"/>
      <c r="C7" s="39"/>
      <c r="D7" s="39"/>
      <c r="E7" s="39"/>
      <c r="F7" s="40"/>
      <c r="G7" s="46">
        <v>9936</v>
      </c>
      <c r="H7" s="47"/>
      <c r="I7" s="47"/>
      <c r="J7" s="47"/>
      <c r="K7" s="48">
        <v>49</v>
      </c>
      <c r="L7" s="48"/>
      <c r="M7" s="48"/>
      <c r="N7" s="49"/>
      <c r="O7" s="48">
        <v>12665</v>
      </c>
      <c r="P7" s="48"/>
      <c r="Q7" s="49"/>
    </row>
    <row r="8" spans="1:17" s="25" customFormat="1" ht="24" customHeight="1">
      <c r="A8" s="39" t="s">
        <v>49</v>
      </c>
      <c r="B8" s="39"/>
      <c r="C8" s="39"/>
      <c r="D8" s="39"/>
      <c r="E8" s="39"/>
      <c r="F8" s="40"/>
      <c r="G8" s="50">
        <v>9553</v>
      </c>
      <c r="H8" s="48"/>
      <c r="I8" s="48"/>
      <c r="J8" s="48"/>
      <c r="K8" s="48">
        <v>31</v>
      </c>
      <c r="L8" s="48"/>
      <c r="M8" s="48"/>
      <c r="N8" s="48"/>
      <c r="O8" s="48">
        <v>12348</v>
      </c>
      <c r="P8" s="48"/>
      <c r="Q8" s="49"/>
    </row>
    <row r="9" spans="1:17" s="25" customFormat="1" ht="24" customHeight="1">
      <c r="A9" s="39" t="s">
        <v>50</v>
      </c>
      <c r="B9" s="39"/>
      <c r="C9" s="39"/>
      <c r="D9" s="39"/>
      <c r="E9" s="39"/>
      <c r="F9" s="40"/>
      <c r="G9" s="46">
        <v>9176</v>
      </c>
      <c r="H9" s="47"/>
      <c r="I9" s="47"/>
      <c r="J9" s="47"/>
      <c r="K9" s="48">
        <v>42</v>
      </c>
      <c r="L9" s="48"/>
      <c r="M9" s="48"/>
      <c r="N9" s="51"/>
      <c r="O9" s="48">
        <v>11756</v>
      </c>
      <c r="P9" s="48"/>
      <c r="Q9" s="49"/>
    </row>
    <row r="10" spans="1:17" s="25" customFormat="1" ht="24" customHeight="1">
      <c r="A10" s="39" t="s">
        <v>52</v>
      </c>
      <c r="B10" s="39"/>
      <c r="C10" s="39"/>
      <c r="D10" s="39"/>
      <c r="E10" s="39"/>
      <c r="F10" s="40"/>
      <c r="G10" s="46">
        <v>8969</v>
      </c>
      <c r="H10" s="47"/>
      <c r="I10" s="47"/>
      <c r="J10" s="47"/>
      <c r="K10" s="48">
        <v>32</v>
      </c>
      <c r="L10" s="48"/>
      <c r="M10" s="48"/>
      <c r="N10" s="51"/>
      <c r="O10" s="48">
        <v>11466</v>
      </c>
      <c r="P10" s="48"/>
      <c r="Q10" s="49"/>
    </row>
    <row r="11" spans="1:17" s="27" customFormat="1" ht="24" customHeight="1">
      <c r="A11" s="43" t="s">
        <v>54</v>
      </c>
      <c r="B11" s="43"/>
      <c r="C11" s="43"/>
      <c r="D11" s="43"/>
      <c r="E11" s="43"/>
      <c r="F11" s="44"/>
      <c r="G11" s="52">
        <v>9050</v>
      </c>
      <c r="H11" s="53"/>
      <c r="I11" s="53"/>
      <c r="J11" s="53"/>
      <c r="K11" s="35">
        <v>27</v>
      </c>
      <c r="L11" s="35"/>
      <c r="M11" s="35"/>
      <c r="N11" s="36"/>
      <c r="O11" s="35">
        <v>11768</v>
      </c>
      <c r="P11" s="35"/>
      <c r="Q11" s="230"/>
    </row>
    <row r="12" spans="1:17" ht="6" customHeight="1" thickBot="1">
      <c r="A12" s="148"/>
      <c r="B12" s="148"/>
      <c r="C12" s="148"/>
      <c r="D12" s="148"/>
      <c r="E12" s="148"/>
      <c r="F12" s="231"/>
      <c r="G12" s="232"/>
      <c r="H12" s="232"/>
      <c r="I12" s="232"/>
      <c r="J12" s="58"/>
      <c r="K12" s="232"/>
      <c r="L12" s="232"/>
      <c r="M12" s="232"/>
      <c r="N12" s="58"/>
      <c r="O12" s="232"/>
      <c r="P12" s="232"/>
      <c r="Q12" s="58"/>
    </row>
    <row r="13" ht="16.5" customHeight="1">
      <c r="A13" s="8" t="s">
        <v>55</v>
      </c>
    </row>
    <row r="14" spans="1:7" ht="15" customHeight="1">
      <c r="A14" s="4"/>
      <c r="G14" s="59"/>
    </row>
    <row r="15" ht="13.5">
      <c r="I15" s="60"/>
    </row>
    <row r="16" ht="5.25" customHeight="1">
      <c r="I16" s="60"/>
    </row>
    <row r="25" ht="4.5" customHeight="1"/>
  </sheetData>
  <mergeCells count="33">
    <mergeCell ref="A12:F12"/>
    <mergeCell ref="G12:I12"/>
    <mergeCell ref="K12:M12"/>
    <mergeCell ref="O12:P12"/>
    <mergeCell ref="A11:F11"/>
    <mergeCell ref="G11:J11"/>
    <mergeCell ref="K11:N11"/>
    <mergeCell ref="O11:Q11"/>
    <mergeCell ref="A10:F10"/>
    <mergeCell ref="G10:J10"/>
    <mergeCell ref="K10:N10"/>
    <mergeCell ref="O10:Q10"/>
    <mergeCell ref="A9:F9"/>
    <mergeCell ref="G9:J9"/>
    <mergeCell ref="K9:N9"/>
    <mergeCell ref="O9:Q9"/>
    <mergeCell ref="A8:F8"/>
    <mergeCell ref="G8:J8"/>
    <mergeCell ref="K8:N8"/>
    <mergeCell ref="O8:Q8"/>
    <mergeCell ref="A7:F7"/>
    <mergeCell ref="G7:J7"/>
    <mergeCell ref="K7:N7"/>
    <mergeCell ref="O7:Q7"/>
    <mergeCell ref="A6:F6"/>
    <mergeCell ref="G6:I6"/>
    <mergeCell ref="K6:M6"/>
    <mergeCell ref="O6:P6"/>
    <mergeCell ref="A3:Q3"/>
    <mergeCell ref="A5:F5"/>
    <mergeCell ref="G5:J5"/>
    <mergeCell ref="K5:N5"/>
    <mergeCell ref="O5:Q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00390625" defaultRowHeight="13.5"/>
  <cols>
    <col min="1" max="1" width="14.00390625" style="67" customWidth="1"/>
    <col min="2" max="2" width="12.625" style="67" customWidth="1"/>
    <col min="3" max="3" width="3.125" style="67" customWidth="1"/>
    <col min="4" max="4" width="9.625" style="1" customWidth="1"/>
    <col min="5" max="5" width="5.625" style="1" customWidth="1"/>
    <col min="6" max="6" width="7.00390625" style="1" customWidth="1"/>
    <col min="7" max="7" width="8.125" style="1" customWidth="1"/>
    <col min="8" max="8" width="4.625" style="1" customWidth="1"/>
    <col min="9" max="9" width="10.50390625" style="1" customWidth="1"/>
    <col min="10" max="10" width="2.125" style="1" customWidth="1"/>
    <col min="11" max="11" width="12.625" style="1" customWidth="1"/>
    <col min="13" max="13" width="9.25390625" style="0" bestFit="1" customWidth="1"/>
  </cols>
  <sheetData>
    <row r="1" spans="1:11" ht="30" customHeight="1">
      <c r="A1" s="61"/>
      <c r="B1" s="32"/>
      <c r="C1" s="32"/>
      <c r="D1" s="31"/>
      <c r="E1" s="31"/>
      <c r="F1" s="31"/>
      <c r="G1" s="31"/>
      <c r="H1" s="31"/>
      <c r="I1" s="31"/>
      <c r="J1" s="31"/>
      <c r="K1" s="31"/>
    </row>
    <row r="2" spans="1:11" ht="24" customHeight="1">
      <c r="A2" s="225" t="s">
        <v>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6.5" customHeight="1" thickBot="1">
      <c r="A3" s="32"/>
      <c r="B3" s="32"/>
      <c r="C3" s="32"/>
      <c r="D3" s="31"/>
      <c r="E3" s="62"/>
      <c r="F3" s="62"/>
      <c r="G3" s="62"/>
      <c r="H3" s="62"/>
      <c r="I3" s="62"/>
      <c r="J3" s="62"/>
      <c r="K3" s="54" t="s">
        <v>57</v>
      </c>
    </row>
    <row r="4" spans="1:11" ht="27" customHeight="1">
      <c r="A4" s="34" t="s">
        <v>58</v>
      </c>
      <c r="B4" s="187" t="s">
        <v>59</v>
      </c>
      <c r="C4" s="187"/>
      <c r="D4" s="187" t="s">
        <v>58</v>
      </c>
      <c r="E4" s="187"/>
      <c r="F4" s="187" t="s">
        <v>59</v>
      </c>
      <c r="G4" s="187"/>
      <c r="H4" s="187" t="s">
        <v>58</v>
      </c>
      <c r="I4" s="251"/>
      <c r="J4" s="187" t="s">
        <v>59</v>
      </c>
      <c r="K4" s="251"/>
    </row>
    <row r="5" spans="1:11" ht="6" customHeight="1">
      <c r="A5" s="32"/>
      <c r="B5" s="246"/>
      <c r="C5" s="247"/>
      <c r="D5" s="248"/>
      <c r="E5" s="249"/>
      <c r="F5" s="244"/>
      <c r="G5" s="250"/>
      <c r="H5" s="244"/>
      <c r="I5" s="250"/>
      <c r="J5" s="244"/>
      <c r="K5" s="245"/>
    </row>
    <row r="6" spans="1:13" ht="27" customHeight="1">
      <c r="A6" s="32" t="s">
        <v>60</v>
      </c>
      <c r="B6" s="237">
        <v>132</v>
      </c>
      <c r="C6" s="243"/>
      <c r="D6" s="242" t="s">
        <v>61</v>
      </c>
      <c r="E6" s="42"/>
      <c r="F6" s="237">
        <v>1356</v>
      </c>
      <c r="G6" s="243"/>
      <c r="H6" s="242" t="s">
        <v>62</v>
      </c>
      <c r="I6" s="42"/>
      <c r="J6" s="237">
        <v>1441</v>
      </c>
      <c r="K6" s="238"/>
      <c r="M6" s="64"/>
    </row>
    <row r="7" spans="1:13" ht="27" customHeight="1">
      <c r="A7" s="32" t="s">
        <v>63</v>
      </c>
      <c r="B7" s="237">
        <v>54</v>
      </c>
      <c r="C7" s="243"/>
      <c r="D7" s="242" t="s">
        <v>64</v>
      </c>
      <c r="E7" s="42"/>
      <c r="F7" s="237">
        <v>1014</v>
      </c>
      <c r="G7" s="243"/>
      <c r="H7" s="242" t="s">
        <v>65</v>
      </c>
      <c r="I7" s="42"/>
      <c r="J7" s="237">
        <v>1138</v>
      </c>
      <c r="K7" s="238"/>
      <c r="M7" s="64"/>
    </row>
    <row r="8" spans="1:13" ht="27" customHeight="1">
      <c r="A8" s="32" t="s">
        <v>66</v>
      </c>
      <c r="B8" s="237">
        <v>89</v>
      </c>
      <c r="C8" s="243"/>
      <c r="D8" s="242" t="s">
        <v>67</v>
      </c>
      <c r="E8" s="42"/>
      <c r="F8" s="237">
        <v>1030</v>
      </c>
      <c r="G8" s="243"/>
      <c r="H8" s="242" t="s">
        <v>68</v>
      </c>
      <c r="I8" s="42"/>
      <c r="J8" s="237">
        <v>461</v>
      </c>
      <c r="K8" s="238"/>
      <c r="M8" s="64"/>
    </row>
    <row r="9" spans="1:13" ht="27" customHeight="1">
      <c r="A9" s="32" t="s">
        <v>69</v>
      </c>
      <c r="B9" s="237">
        <v>1029</v>
      </c>
      <c r="C9" s="243"/>
      <c r="D9" s="242" t="s">
        <v>70</v>
      </c>
      <c r="E9" s="42"/>
      <c r="F9" s="237">
        <v>1066</v>
      </c>
      <c r="G9" s="243"/>
      <c r="H9" s="242" t="s">
        <v>71</v>
      </c>
      <c r="I9" s="42"/>
      <c r="J9" s="237">
        <v>240</v>
      </c>
      <c r="K9" s="238"/>
      <c r="M9" s="64"/>
    </row>
    <row r="10" spans="1:11" ht="6" customHeight="1" thickBot="1">
      <c r="A10" s="65"/>
      <c r="B10" s="239"/>
      <c r="C10" s="240"/>
      <c r="D10" s="241"/>
      <c r="E10" s="231"/>
      <c r="F10" s="239"/>
      <c r="G10" s="240"/>
      <c r="H10" s="242"/>
      <c r="I10" s="42"/>
      <c r="J10" s="237"/>
      <c r="K10" s="238"/>
    </row>
    <row r="11" spans="1:13" ht="27" customHeight="1" thickBot="1">
      <c r="A11" s="32"/>
      <c r="B11" s="32"/>
      <c r="C11" s="32"/>
      <c r="D11" s="32"/>
      <c r="E11" s="31"/>
      <c r="F11" s="31"/>
      <c r="G11" s="31"/>
      <c r="H11" s="233" t="s">
        <v>72</v>
      </c>
      <c r="I11" s="234"/>
      <c r="J11" s="235">
        <v>9050</v>
      </c>
      <c r="K11" s="236"/>
      <c r="M11" s="64"/>
    </row>
    <row r="12" spans="1:14" ht="18" customHeight="1">
      <c r="A12" s="8" t="s">
        <v>73</v>
      </c>
      <c r="B12" s="32"/>
      <c r="C12" s="32"/>
      <c r="D12" s="31"/>
      <c r="E12" s="57"/>
      <c r="F12" s="57"/>
      <c r="G12" s="57"/>
      <c r="H12" s="57"/>
      <c r="I12" s="57"/>
      <c r="J12" s="57"/>
      <c r="K12" s="57"/>
      <c r="M12" s="64"/>
      <c r="N12" s="66"/>
    </row>
    <row r="13" ht="13.5">
      <c r="N13" s="68"/>
    </row>
    <row r="14" ht="13.5">
      <c r="B14" s="69"/>
    </row>
    <row r="15" ht="13.5">
      <c r="D15" s="60"/>
    </row>
    <row r="17" ht="5.25" customHeight="1"/>
    <row r="18" ht="13.5">
      <c r="N18" s="64"/>
    </row>
    <row r="19" ht="13.5">
      <c r="N19" s="70"/>
    </row>
    <row r="20" ht="13.5">
      <c r="N20" s="70"/>
    </row>
    <row r="21" ht="13.5">
      <c r="N21" s="70"/>
    </row>
    <row r="22" ht="13.5">
      <c r="N22" s="70"/>
    </row>
    <row r="23" ht="13.5">
      <c r="N23" s="70"/>
    </row>
    <row r="24" ht="13.5">
      <c r="N24" s="70"/>
    </row>
    <row r="25" ht="13.5">
      <c r="N25" s="70"/>
    </row>
    <row r="26" ht="13.5">
      <c r="N26" s="70"/>
    </row>
    <row r="27" ht="13.5">
      <c r="N27" s="70"/>
    </row>
    <row r="28" ht="13.5">
      <c r="N28" s="70"/>
    </row>
    <row r="29" ht="13.5">
      <c r="N29" s="70"/>
    </row>
    <row r="30" ht="13.5">
      <c r="N30" s="70"/>
    </row>
    <row r="31" ht="6" customHeight="1"/>
  </sheetData>
  <mergeCells count="38">
    <mergeCell ref="F5:G5"/>
    <mergeCell ref="H5:I5"/>
    <mergeCell ref="A2:K2"/>
    <mergeCell ref="B4:C4"/>
    <mergeCell ref="D4:E4"/>
    <mergeCell ref="F4:G4"/>
    <mergeCell ref="H4:I4"/>
    <mergeCell ref="J4:K4"/>
    <mergeCell ref="F7:G7"/>
    <mergeCell ref="H7:I7"/>
    <mergeCell ref="J5:K5"/>
    <mergeCell ref="B6:C6"/>
    <mergeCell ref="D6:E6"/>
    <mergeCell ref="F6:G6"/>
    <mergeCell ref="H6:I6"/>
    <mergeCell ref="J6:K6"/>
    <mergeCell ref="B5:C5"/>
    <mergeCell ref="D5:E5"/>
    <mergeCell ref="F9:G9"/>
    <mergeCell ref="H9:I9"/>
    <mergeCell ref="J7:K7"/>
    <mergeCell ref="B8:C8"/>
    <mergeCell ref="D8:E8"/>
    <mergeCell ref="F8:G8"/>
    <mergeCell ref="H8:I8"/>
    <mergeCell ref="J8:K8"/>
    <mergeCell ref="B7:C7"/>
    <mergeCell ref="D7:E7"/>
    <mergeCell ref="H11:I11"/>
    <mergeCell ref="J11:K11"/>
    <mergeCell ref="J9:K9"/>
    <mergeCell ref="B10:C10"/>
    <mergeCell ref="D10:E10"/>
    <mergeCell ref="F10:G10"/>
    <mergeCell ref="H10:I10"/>
    <mergeCell ref="J10:K10"/>
    <mergeCell ref="B9:C9"/>
    <mergeCell ref="D9:E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>
      <selection activeCell="B1" sqref="B1"/>
    </sheetView>
  </sheetViews>
  <sheetFormatPr defaultColWidth="9.00390625" defaultRowHeight="13.5"/>
  <cols>
    <col min="1" max="1" width="1.00390625" style="1" customWidth="1"/>
    <col min="2" max="2" width="8.00390625" style="1" customWidth="1"/>
    <col min="3" max="3" width="1.00390625" style="1" customWidth="1"/>
    <col min="4" max="5" width="5.00390625" style="1" customWidth="1"/>
    <col min="6" max="6" width="2.00390625" style="1" customWidth="1"/>
    <col min="7" max="7" width="1.00390625" style="1" customWidth="1"/>
    <col min="8" max="8" width="7.00390625" style="1" customWidth="1"/>
    <col min="9" max="9" width="10.00390625" style="1" customWidth="1"/>
    <col min="10" max="10" width="5.00390625" style="1" customWidth="1"/>
    <col min="11" max="11" width="1.00390625" style="1" customWidth="1"/>
    <col min="12" max="12" width="4.00390625" style="1" customWidth="1"/>
    <col min="13" max="13" width="10.00390625" style="1" customWidth="1"/>
    <col min="14" max="14" width="7.00390625" style="1" customWidth="1"/>
    <col min="15" max="15" width="1.00390625" style="1" customWidth="1"/>
    <col min="16" max="16" width="2.00390625" style="1" customWidth="1"/>
    <col min="17" max="18" width="5.00390625" style="1" customWidth="1"/>
    <col min="19" max="19" width="10.125" style="1" customWidth="1"/>
  </cols>
  <sheetData>
    <row r="1" spans="1:19" ht="30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  <c r="S1" s="2"/>
    </row>
    <row r="2" spans="1:19" ht="28.5" customHeight="1">
      <c r="A2" s="225" t="s">
        <v>74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19" ht="16.5" customHeight="1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3" t="s">
        <v>57</v>
      </c>
    </row>
    <row r="4" spans="1:19" ht="25.5" customHeight="1">
      <c r="A4" s="150" t="s">
        <v>75</v>
      </c>
      <c r="B4" s="219"/>
      <c r="C4" s="219"/>
      <c r="D4" s="219" t="s">
        <v>76</v>
      </c>
      <c r="E4" s="219"/>
      <c r="F4" s="219" t="s">
        <v>77</v>
      </c>
      <c r="G4" s="219"/>
      <c r="H4" s="219"/>
      <c r="I4" s="29" t="s">
        <v>78</v>
      </c>
      <c r="J4" s="219" t="s">
        <v>79</v>
      </c>
      <c r="K4" s="219"/>
      <c r="L4" s="219"/>
      <c r="M4" s="29" t="s">
        <v>80</v>
      </c>
      <c r="N4" s="219" t="s">
        <v>81</v>
      </c>
      <c r="O4" s="219"/>
      <c r="P4" s="219"/>
      <c r="Q4" s="219" t="s">
        <v>82</v>
      </c>
      <c r="R4" s="219"/>
      <c r="S4" s="30" t="s">
        <v>83</v>
      </c>
    </row>
    <row r="5" spans="1:19" ht="6" customHeight="1">
      <c r="A5" s="74"/>
      <c r="B5" s="74"/>
      <c r="C5" s="75"/>
      <c r="D5" s="221"/>
      <c r="E5" s="218"/>
      <c r="F5" s="221"/>
      <c r="G5" s="218"/>
      <c r="H5" s="218"/>
      <c r="I5" s="6"/>
      <c r="J5" s="221"/>
      <c r="K5" s="218"/>
      <c r="L5" s="218"/>
      <c r="M5" s="6"/>
      <c r="N5" s="221"/>
      <c r="O5" s="218"/>
      <c r="P5" s="218"/>
      <c r="Q5" s="221"/>
      <c r="R5" s="218"/>
      <c r="S5" s="6"/>
    </row>
    <row r="6" spans="1:23" ht="25.5" customHeight="1">
      <c r="A6" s="74"/>
      <c r="B6" s="74" t="s">
        <v>84</v>
      </c>
      <c r="C6" s="75"/>
      <c r="D6" s="221">
        <v>1308</v>
      </c>
      <c r="E6" s="218"/>
      <c r="F6" s="221">
        <v>1388</v>
      </c>
      <c r="G6" s="218"/>
      <c r="H6" s="218"/>
      <c r="I6" s="6">
        <v>1393</v>
      </c>
      <c r="J6" s="221">
        <v>1372</v>
      </c>
      <c r="K6" s="218"/>
      <c r="L6" s="218"/>
      <c r="M6" s="6">
        <v>1447</v>
      </c>
      <c r="N6" s="221">
        <v>1197</v>
      </c>
      <c r="O6" s="218"/>
      <c r="P6" s="218"/>
      <c r="Q6" s="221">
        <v>945</v>
      </c>
      <c r="R6" s="218"/>
      <c r="S6" s="6">
        <v>9050</v>
      </c>
      <c r="T6" s="6"/>
      <c r="U6" s="6"/>
      <c r="V6" s="6"/>
      <c r="W6" s="6"/>
    </row>
    <row r="7" spans="1:19" ht="25.5" customHeight="1">
      <c r="A7" s="74"/>
      <c r="B7" s="31" t="s">
        <v>85</v>
      </c>
      <c r="C7" s="75"/>
      <c r="D7" s="252">
        <v>14.5</v>
      </c>
      <c r="E7" s="252"/>
      <c r="F7" s="252">
        <v>15.3</v>
      </c>
      <c r="G7" s="252"/>
      <c r="H7" s="252"/>
      <c r="I7" s="76">
        <v>15.4</v>
      </c>
      <c r="J7" s="252">
        <v>15.2</v>
      </c>
      <c r="K7" s="252"/>
      <c r="L7" s="252"/>
      <c r="M7" s="76">
        <v>16</v>
      </c>
      <c r="N7" s="252">
        <v>13.2</v>
      </c>
      <c r="O7" s="252"/>
      <c r="P7" s="252"/>
      <c r="Q7" s="252">
        <v>10.4</v>
      </c>
      <c r="R7" s="252"/>
      <c r="S7" s="76">
        <v>100</v>
      </c>
    </row>
    <row r="8" spans="1:19" ht="6" customHeight="1" thickBot="1">
      <c r="A8" s="77"/>
      <c r="B8" s="77"/>
      <c r="C8" s="78"/>
      <c r="D8" s="253"/>
      <c r="E8" s="149"/>
      <c r="F8" s="253"/>
      <c r="G8" s="149"/>
      <c r="H8" s="149"/>
      <c r="I8" s="79"/>
      <c r="J8" s="253"/>
      <c r="K8" s="149"/>
      <c r="L8" s="149"/>
      <c r="M8" s="79"/>
      <c r="N8" s="253"/>
      <c r="O8" s="149"/>
      <c r="P8" s="149"/>
      <c r="Q8" s="253"/>
      <c r="R8" s="149"/>
      <c r="S8" s="79"/>
    </row>
    <row r="9" spans="1:19" ht="18" customHeight="1">
      <c r="A9" s="24" t="s">
        <v>86</v>
      </c>
      <c r="B9" s="24"/>
      <c r="C9" s="24"/>
      <c r="D9" s="24"/>
      <c r="E9" s="24"/>
      <c r="F9" s="24"/>
      <c r="G9" s="24"/>
      <c r="H9" s="24"/>
      <c r="I9" s="24"/>
      <c r="J9" s="24"/>
      <c r="K9" s="71"/>
      <c r="L9" s="71"/>
      <c r="M9" s="71"/>
      <c r="N9" s="71"/>
      <c r="O9" s="71"/>
      <c r="P9" s="71"/>
      <c r="Q9" s="71"/>
      <c r="R9" s="71"/>
      <c r="S9" s="71"/>
    </row>
    <row r="10" ht="13.5">
      <c r="H10" s="59"/>
    </row>
    <row r="11" ht="13.5">
      <c r="J11" s="80"/>
    </row>
    <row r="14" ht="13.5">
      <c r="V14" s="81"/>
    </row>
    <row r="15" ht="13.5">
      <c r="V15" s="81"/>
    </row>
    <row r="16" ht="13.5">
      <c r="V16" s="81"/>
    </row>
    <row r="17" ht="13.5">
      <c r="V17" s="81"/>
    </row>
    <row r="18" ht="13.5">
      <c r="V18" s="81"/>
    </row>
    <row r="19" ht="13.5">
      <c r="V19" s="81"/>
    </row>
    <row r="20" ht="13.5">
      <c r="V20" s="81"/>
    </row>
    <row r="21" ht="13.5">
      <c r="V21" s="81"/>
    </row>
    <row r="23" ht="6" customHeight="1"/>
  </sheetData>
  <mergeCells count="27">
    <mergeCell ref="A2:S2"/>
    <mergeCell ref="A4:C4"/>
    <mergeCell ref="D4:E4"/>
    <mergeCell ref="F4:H4"/>
    <mergeCell ref="J4:L4"/>
    <mergeCell ref="N4:P4"/>
    <mergeCell ref="Q4:R4"/>
    <mergeCell ref="Q5:R5"/>
    <mergeCell ref="D6:E6"/>
    <mergeCell ref="F6:H6"/>
    <mergeCell ref="J6:L6"/>
    <mergeCell ref="N6:P6"/>
    <mergeCell ref="Q6:R6"/>
    <mergeCell ref="D5:E5"/>
    <mergeCell ref="F5:H5"/>
    <mergeCell ref="J5:L5"/>
    <mergeCell ref="N5:P5"/>
    <mergeCell ref="Q7:R7"/>
    <mergeCell ref="D8:E8"/>
    <mergeCell ref="F8:H8"/>
    <mergeCell ref="J8:L8"/>
    <mergeCell ref="N8:P8"/>
    <mergeCell ref="Q8:R8"/>
    <mergeCell ref="D7:E7"/>
    <mergeCell ref="F7:H7"/>
    <mergeCell ref="J7:L7"/>
    <mergeCell ref="N7:P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B1" sqref="B1"/>
    </sheetView>
  </sheetViews>
  <sheetFormatPr defaultColWidth="9.00390625" defaultRowHeight="13.5"/>
  <cols>
    <col min="1" max="1" width="1.00390625" style="1" customWidth="1"/>
    <col min="2" max="2" width="8.00390625" style="1" customWidth="1"/>
    <col min="3" max="3" width="1.00390625" style="1" customWidth="1"/>
    <col min="4" max="5" width="5.00390625" style="1" customWidth="1"/>
    <col min="6" max="6" width="2.00390625" style="1" customWidth="1"/>
    <col min="7" max="7" width="1.00390625" style="1" customWidth="1"/>
    <col min="8" max="8" width="7.00390625" style="1" customWidth="1"/>
    <col min="9" max="9" width="10.00390625" style="1" customWidth="1"/>
    <col min="10" max="10" width="5.00390625" style="1" customWidth="1"/>
    <col min="11" max="11" width="1.00390625" style="1" customWidth="1"/>
    <col min="12" max="12" width="4.00390625" style="1" customWidth="1"/>
    <col min="13" max="13" width="10.00390625" style="1" customWidth="1"/>
    <col min="14" max="14" width="7.00390625" style="1" customWidth="1"/>
    <col min="15" max="15" width="1.00390625" style="1" customWidth="1"/>
    <col min="16" max="16" width="2.00390625" style="1" customWidth="1"/>
    <col min="17" max="18" width="5.00390625" style="1" customWidth="1"/>
    <col min="19" max="19" width="10.125" style="1" customWidth="1"/>
    <col min="20" max="20" width="9.125" style="0" customWidth="1"/>
  </cols>
  <sheetData>
    <row r="1" spans="1:19" ht="30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  <c r="S1" s="2"/>
    </row>
    <row r="2" spans="1:19" ht="28.5" customHeight="1">
      <c r="A2" s="225" t="s">
        <v>87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19" ht="16.5" customHeight="1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3" t="s">
        <v>57</v>
      </c>
    </row>
    <row r="4" spans="1:19" ht="25.5" customHeight="1">
      <c r="A4" s="150" t="s">
        <v>88</v>
      </c>
      <c r="B4" s="219"/>
      <c r="C4" s="219"/>
      <c r="D4" s="226"/>
      <c r="E4" s="219" t="s">
        <v>89</v>
      </c>
      <c r="F4" s="219"/>
      <c r="G4" s="219"/>
      <c r="H4" s="219"/>
      <c r="I4" s="219" t="s">
        <v>90</v>
      </c>
      <c r="J4" s="219"/>
      <c r="K4" s="219" t="s">
        <v>88</v>
      </c>
      <c r="L4" s="219"/>
      <c r="M4" s="219"/>
      <c r="N4" s="150" t="s">
        <v>89</v>
      </c>
      <c r="O4" s="219"/>
      <c r="P4" s="219"/>
      <c r="Q4" s="219"/>
      <c r="R4" s="219" t="s">
        <v>90</v>
      </c>
      <c r="S4" s="226"/>
    </row>
    <row r="5" spans="1:19" ht="6" customHeight="1">
      <c r="A5" s="39"/>
      <c r="B5" s="39"/>
      <c r="C5" s="39"/>
      <c r="D5" s="39"/>
      <c r="E5" s="261"/>
      <c r="F5" s="218"/>
      <c r="G5" s="218"/>
      <c r="H5" s="218"/>
      <c r="I5" s="260"/>
      <c r="J5" s="218"/>
      <c r="K5" s="263"/>
      <c r="L5" s="39"/>
      <c r="M5" s="40"/>
      <c r="N5" s="262"/>
      <c r="O5" s="218"/>
      <c r="P5" s="218"/>
      <c r="Q5" s="218"/>
      <c r="R5" s="260"/>
      <c r="S5" s="218"/>
    </row>
    <row r="6" spans="1:19" ht="25.5" customHeight="1">
      <c r="A6" s="39" t="s">
        <v>91</v>
      </c>
      <c r="B6" s="39"/>
      <c r="C6" s="39"/>
      <c r="D6" s="39"/>
      <c r="E6" s="261">
        <v>670</v>
      </c>
      <c r="F6" s="218"/>
      <c r="G6" s="218"/>
      <c r="H6" s="218"/>
      <c r="I6" s="260">
        <v>7.4</v>
      </c>
      <c r="J6" s="218"/>
      <c r="K6" s="263" t="s">
        <v>92</v>
      </c>
      <c r="L6" s="39"/>
      <c r="M6" s="40"/>
      <c r="N6" s="262">
        <v>787</v>
      </c>
      <c r="O6" s="218"/>
      <c r="P6" s="218"/>
      <c r="Q6" s="218"/>
      <c r="R6" s="260">
        <v>8.7</v>
      </c>
      <c r="S6" s="218"/>
    </row>
    <row r="7" spans="1:19" ht="25.5" customHeight="1">
      <c r="A7" s="39" t="s">
        <v>93</v>
      </c>
      <c r="B7" s="39"/>
      <c r="C7" s="39"/>
      <c r="D7" s="39"/>
      <c r="E7" s="261">
        <v>672</v>
      </c>
      <c r="F7" s="218"/>
      <c r="G7" s="218"/>
      <c r="H7" s="218"/>
      <c r="I7" s="260">
        <v>7.4</v>
      </c>
      <c r="J7" s="218"/>
      <c r="K7" s="263" t="s">
        <v>94</v>
      </c>
      <c r="L7" s="39"/>
      <c r="M7" s="40"/>
      <c r="N7" s="262">
        <v>778</v>
      </c>
      <c r="O7" s="218"/>
      <c r="P7" s="218"/>
      <c r="Q7" s="218"/>
      <c r="R7" s="260">
        <v>8.6</v>
      </c>
      <c r="S7" s="218"/>
    </row>
    <row r="8" spans="1:19" ht="25.5" customHeight="1">
      <c r="A8" s="39" t="s">
        <v>95</v>
      </c>
      <c r="B8" s="39"/>
      <c r="C8" s="39"/>
      <c r="D8" s="39"/>
      <c r="E8" s="261">
        <v>728</v>
      </c>
      <c r="F8" s="218"/>
      <c r="G8" s="218"/>
      <c r="H8" s="218"/>
      <c r="I8" s="260">
        <v>8</v>
      </c>
      <c r="J8" s="218"/>
      <c r="K8" s="263" t="s">
        <v>96</v>
      </c>
      <c r="L8" s="39"/>
      <c r="M8" s="40"/>
      <c r="N8" s="262">
        <v>801</v>
      </c>
      <c r="O8" s="218"/>
      <c r="P8" s="218"/>
      <c r="Q8" s="218"/>
      <c r="R8" s="260">
        <v>8.9</v>
      </c>
      <c r="S8" s="218"/>
    </row>
    <row r="9" spans="1:19" ht="25.5" customHeight="1">
      <c r="A9" s="39" t="s">
        <v>97</v>
      </c>
      <c r="B9" s="39"/>
      <c r="C9" s="39"/>
      <c r="D9" s="39"/>
      <c r="E9" s="261">
        <v>756</v>
      </c>
      <c r="F9" s="218"/>
      <c r="G9" s="218"/>
      <c r="H9" s="218"/>
      <c r="I9" s="260">
        <v>8.4</v>
      </c>
      <c r="J9" s="218"/>
      <c r="K9" s="263" t="s">
        <v>98</v>
      </c>
      <c r="L9" s="39"/>
      <c r="M9" s="40"/>
      <c r="N9" s="262">
        <v>788</v>
      </c>
      <c r="O9" s="218"/>
      <c r="P9" s="218"/>
      <c r="Q9" s="218"/>
      <c r="R9" s="260">
        <v>8.7</v>
      </c>
      <c r="S9" s="218"/>
    </row>
    <row r="10" spans="1:19" ht="25.5" customHeight="1">
      <c r="A10" s="39" t="s">
        <v>99</v>
      </c>
      <c r="B10" s="39"/>
      <c r="C10" s="39"/>
      <c r="D10" s="39"/>
      <c r="E10" s="261">
        <v>720</v>
      </c>
      <c r="F10" s="218"/>
      <c r="G10" s="218"/>
      <c r="H10" s="218"/>
      <c r="I10" s="260">
        <v>7.9</v>
      </c>
      <c r="J10" s="218"/>
      <c r="K10" s="263" t="s">
        <v>100</v>
      </c>
      <c r="L10" s="39"/>
      <c r="M10" s="40"/>
      <c r="N10" s="262">
        <v>838</v>
      </c>
      <c r="O10" s="218"/>
      <c r="P10" s="218"/>
      <c r="Q10" s="218"/>
      <c r="R10" s="260">
        <v>9.2</v>
      </c>
      <c r="S10" s="218"/>
    </row>
    <row r="11" spans="1:19" ht="25.5" customHeight="1">
      <c r="A11" s="39" t="s">
        <v>101</v>
      </c>
      <c r="B11" s="39"/>
      <c r="C11" s="39"/>
      <c r="D11" s="39"/>
      <c r="E11" s="261">
        <v>711</v>
      </c>
      <c r="F11" s="218"/>
      <c r="G11" s="218"/>
      <c r="H11" s="218"/>
      <c r="I11" s="260">
        <v>7.9</v>
      </c>
      <c r="J11" s="218"/>
      <c r="K11" s="242"/>
      <c r="L11" s="41"/>
      <c r="M11" s="42"/>
      <c r="N11" s="218"/>
      <c r="O11" s="218"/>
      <c r="P11" s="218"/>
      <c r="Q11" s="218"/>
      <c r="R11" s="260"/>
      <c r="S11" s="218"/>
    </row>
    <row r="12" spans="1:20" ht="25.5" customHeight="1">
      <c r="A12" s="39" t="s">
        <v>102</v>
      </c>
      <c r="B12" s="39"/>
      <c r="C12" s="39"/>
      <c r="D12" s="39"/>
      <c r="E12" s="261">
        <v>801</v>
      </c>
      <c r="F12" s="218"/>
      <c r="G12" s="218"/>
      <c r="H12" s="218"/>
      <c r="I12" s="260">
        <v>8.9</v>
      </c>
      <c r="J12" s="218"/>
      <c r="K12" s="242" t="s">
        <v>72</v>
      </c>
      <c r="L12" s="41"/>
      <c r="M12" s="42"/>
      <c r="N12" s="262">
        <v>9050</v>
      </c>
      <c r="O12" s="218"/>
      <c r="P12" s="218"/>
      <c r="Q12" s="218"/>
      <c r="R12" s="260">
        <v>100</v>
      </c>
      <c r="S12" s="218"/>
      <c r="T12" s="86"/>
    </row>
    <row r="13" spans="1:19" ht="6" customHeight="1" thickBot="1">
      <c r="A13" s="256"/>
      <c r="B13" s="256"/>
      <c r="C13" s="256"/>
      <c r="D13" s="256"/>
      <c r="E13" s="257"/>
      <c r="F13" s="149"/>
      <c r="G13" s="149"/>
      <c r="H13" s="149"/>
      <c r="I13" s="255"/>
      <c r="J13" s="149"/>
      <c r="K13" s="258"/>
      <c r="L13" s="256"/>
      <c r="M13" s="259"/>
      <c r="N13" s="254"/>
      <c r="O13" s="149"/>
      <c r="P13" s="149"/>
      <c r="Q13" s="149"/>
      <c r="R13" s="255"/>
      <c r="S13" s="149"/>
    </row>
    <row r="14" spans="1:19" ht="18" customHeight="1">
      <c r="A14" s="24" t="s">
        <v>103</v>
      </c>
      <c r="B14" s="24"/>
      <c r="C14" s="24"/>
      <c r="D14" s="24"/>
      <c r="E14" s="24"/>
      <c r="F14" s="24"/>
      <c r="G14" s="24"/>
      <c r="H14" s="24"/>
      <c r="I14" s="24"/>
      <c r="J14" s="24"/>
      <c r="K14" s="71"/>
      <c r="L14" s="71"/>
      <c r="M14" s="71"/>
      <c r="N14" s="71"/>
      <c r="O14" s="71"/>
      <c r="P14" s="71"/>
      <c r="Q14" s="71"/>
      <c r="R14" s="71"/>
      <c r="S14" s="71"/>
    </row>
    <row r="16" ht="13.5">
      <c r="D16" s="59"/>
    </row>
    <row r="17" ht="13.5">
      <c r="E17" s="60"/>
    </row>
    <row r="19" ht="6.75" customHeight="1"/>
    <row r="20" ht="13.5">
      <c r="V20" s="88"/>
    </row>
    <row r="21" ht="13.5">
      <c r="V21" s="88"/>
    </row>
    <row r="22" ht="13.5">
      <c r="V22" s="88"/>
    </row>
    <row r="23" ht="13.5">
      <c r="V23" s="88"/>
    </row>
    <row r="24" ht="13.5">
      <c r="V24" s="88"/>
    </row>
    <row r="25" ht="13.5">
      <c r="V25" s="88"/>
    </row>
    <row r="26" ht="13.5">
      <c r="V26" s="88"/>
    </row>
    <row r="27" ht="13.5">
      <c r="V27" s="88"/>
    </row>
    <row r="28" ht="13.5">
      <c r="V28" s="88"/>
    </row>
    <row r="29" ht="13.5">
      <c r="V29" s="88"/>
    </row>
    <row r="30" ht="13.5">
      <c r="V30" s="88"/>
    </row>
    <row r="31" ht="13.5">
      <c r="V31" s="88"/>
    </row>
    <row r="33" ht="6.75" customHeight="1"/>
    <row r="36" ht="13.5">
      <c r="V36" s="89"/>
    </row>
  </sheetData>
  <mergeCells count="61">
    <mergeCell ref="A2:S2"/>
    <mergeCell ref="A4:D4"/>
    <mergeCell ref="E4:H4"/>
    <mergeCell ref="I4:J4"/>
    <mergeCell ref="K4:M4"/>
    <mergeCell ref="N4:Q4"/>
    <mergeCell ref="R4:S4"/>
    <mergeCell ref="A5:D5"/>
    <mergeCell ref="E5:H5"/>
    <mergeCell ref="I5:J5"/>
    <mergeCell ref="K5:M5"/>
    <mergeCell ref="A6:D6"/>
    <mergeCell ref="E6:H6"/>
    <mergeCell ref="I6:J6"/>
    <mergeCell ref="K6:M6"/>
    <mergeCell ref="I7:J7"/>
    <mergeCell ref="K7:M7"/>
    <mergeCell ref="N5:Q5"/>
    <mergeCell ref="R5:S5"/>
    <mergeCell ref="N6:Q6"/>
    <mergeCell ref="R6:S6"/>
    <mergeCell ref="N7:Q7"/>
    <mergeCell ref="R7:S7"/>
    <mergeCell ref="A8:D8"/>
    <mergeCell ref="E8:H8"/>
    <mergeCell ref="I8:J8"/>
    <mergeCell ref="K8:M8"/>
    <mergeCell ref="N8:Q8"/>
    <mergeCell ref="R8:S8"/>
    <mergeCell ref="A7:D7"/>
    <mergeCell ref="E7:H7"/>
    <mergeCell ref="A9:D9"/>
    <mergeCell ref="E9:H9"/>
    <mergeCell ref="I9:J9"/>
    <mergeCell ref="K9:M9"/>
    <mergeCell ref="A10:D10"/>
    <mergeCell ref="E10:H10"/>
    <mergeCell ref="I10:J10"/>
    <mergeCell ref="K10:M10"/>
    <mergeCell ref="I11:J11"/>
    <mergeCell ref="K11:M11"/>
    <mergeCell ref="N9:Q9"/>
    <mergeCell ref="R9:S9"/>
    <mergeCell ref="N10:Q10"/>
    <mergeCell ref="R10:S10"/>
    <mergeCell ref="N11:Q11"/>
    <mergeCell ref="R11:S11"/>
    <mergeCell ref="A12:D12"/>
    <mergeCell ref="E12:H12"/>
    <mergeCell ref="I12:J12"/>
    <mergeCell ref="K12:M12"/>
    <mergeCell ref="N12:Q12"/>
    <mergeCell ref="R12:S12"/>
    <mergeCell ref="A11:D11"/>
    <mergeCell ref="E11:H11"/>
    <mergeCell ref="N13:Q13"/>
    <mergeCell ref="R13:S13"/>
    <mergeCell ref="A13:D13"/>
    <mergeCell ref="E13:H13"/>
    <mergeCell ref="I13:J13"/>
    <mergeCell ref="K13:M13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1" sqref="A1"/>
    </sheetView>
  </sheetViews>
  <sheetFormatPr defaultColWidth="9.00390625" defaultRowHeight="13.5"/>
  <cols>
    <col min="1" max="1" width="12.875" style="119" customWidth="1"/>
    <col min="2" max="2" width="5.125" style="121" customWidth="1"/>
    <col min="3" max="3" width="6.75390625" style="121" customWidth="1"/>
    <col min="4" max="4" width="5.125" style="121" customWidth="1"/>
    <col min="5" max="5" width="5.625" style="121" customWidth="1"/>
    <col min="6" max="6" width="5.125" style="121" customWidth="1"/>
    <col min="7" max="7" width="5.625" style="121" customWidth="1"/>
    <col min="8" max="8" width="5.125" style="121" customWidth="1"/>
    <col min="9" max="9" width="5.625" style="121" customWidth="1"/>
    <col min="10" max="10" width="5.125" style="121" customWidth="1"/>
    <col min="11" max="11" width="5.625" style="121" customWidth="1"/>
    <col min="12" max="12" width="5.125" style="121" customWidth="1"/>
    <col min="13" max="13" width="6.125" style="121" customWidth="1"/>
    <col min="14" max="14" width="5.125" style="121" customWidth="1"/>
    <col min="15" max="15" width="6.125" style="121" customWidth="1"/>
    <col min="16" max="16384" width="11.00390625" style="121" customWidth="1"/>
  </cols>
  <sheetData>
    <row r="1" spans="1:15" s="93" customFormat="1" ht="30" customHeight="1">
      <c r="A1" s="90"/>
      <c r="B1" s="91"/>
      <c r="C1" s="91"/>
      <c r="D1" s="92"/>
      <c r="E1" s="92"/>
      <c r="F1" s="92"/>
      <c r="G1" s="92"/>
      <c r="H1" s="92"/>
      <c r="I1" s="92"/>
      <c r="J1" s="92"/>
      <c r="K1" s="92"/>
      <c r="L1" s="92"/>
      <c r="M1" s="92"/>
      <c r="N1" s="91"/>
      <c r="O1" s="2"/>
    </row>
    <row r="2" spans="1:15" s="94" customFormat="1" ht="28.5" customHeight="1">
      <c r="A2" s="264" t="s">
        <v>104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s="94" customFormat="1" ht="16.5" customHeight="1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6" t="s">
        <v>105</v>
      </c>
    </row>
    <row r="4" spans="1:15" s="97" customFormat="1" ht="18" customHeight="1">
      <c r="A4" s="265" t="s">
        <v>106</v>
      </c>
      <c r="B4" s="267" t="s">
        <v>107</v>
      </c>
      <c r="C4" s="268"/>
      <c r="D4" s="267" t="s">
        <v>108</v>
      </c>
      <c r="E4" s="268"/>
      <c r="F4" s="267" t="s">
        <v>109</v>
      </c>
      <c r="G4" s="268"/>
      <c r="H4" s="267" t="s">
        <v>110</v>
      </c>
      <c r="I4" s="268"/>
      <c r="J4" s="267" t="s">
        <v>111</v>
      </c>
      <c r="K4" s="268"/>
      <c r="L4" s="267" t="s">
        <v>112</v>
      </c>
      <c r="M4" s="268"/>
      <c r="N4" s="267" t="s">
        <v>113</v>
      </c>
      <c r="O4" s="269"/>
    </row>
    <row r="5" spans="1:15" s="97" customFormat="1" ht="27" customHeight="1">
      <c r="A5" s="266"/>
      <c r="B5" s="98" t="s">
        <v>114</v>
      </c>
      <c r="C5" s="98" t="s">
        <v>115</v>
      </c>
      <c r="D5" s="98" t="s">
        <v>114</v>
      </c>
      <c r="E5" s="98" t="s">
        <v>115</v>
      </c>
      <c r="F5" s="98" t="s">
        <v>114</v>
      </c>
      <c r="G5" s="98" t="s">
        <v>115</v>
      </c>
      <c r="H5" s="98" t="s">
        <v>114</v>
      </c>
      <c r="I5" s="98" t="s">
        <v>115</v>
      </c>
      <c r="J5" s="98" t="s">
        <v>114</v>
      </c>
      <c r="K5" s="98" t="s">
        <v>115</v>
      </c>
      <c r="L5" s="98" t="s">
        <v>114</v>
      </c>
      <c r="M5" s="98" t="s">
        <v>115</v>
      </c>
      <c r="N5" s="98" t="s">
        <v>114</v>
      </c>
      <c r="O5" s="99" t="s">
        <v>115</v>
      </c>
    </row>
    <row r="6" spans="1:15" s="97" customFormat="1" ht="6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s="108" customFormat="1" ht="25.5" customHeight="1">
      <c r="A7" s="102" t="s">
        <v>116</v>
      </c>
      <c r="B7" s="103">
        <v>49</v>
      </c>
      <c r="C7" s="104">
        <v>12665</v>
      </c>
      <c r="D7" s="107" t="s">
        <v>117</v>
      </c>
      <c r="E7" s="103">
        <v>301</v>
      </c>
      <c r="F7" s="103">
        <v>0</v>
      </c>
      <c r="G7" s="103">
        <v>341</v>
      </c>
      <c r="H7" s="107" t="s">
        <v>117</v>
      </c>
      <c r="I7" s="103">
        <v>196</v>
      </c>
      <c r="J7" s="103">
        <v>2</v>
      </c>
      <c r="K7" s="103">
        <v>495</v>
      </c>
      <c r="L7" s="103">
        <v>25</v>
      </c>
      <c r="M7" s="104">
        <v>9905</v>
      </c>
      <c r="N7" s="103">
        <v>22</v>
      </c>
      <c r="O7" s="103">
        <v>1427</v>
      </c>
    </row>
    <row r="8" spans="1:15" s="110" customFormat="1" ht="25.5" customHeight="1">
      <c r="A8" s="102" t="s">
        <v>118</v>
      </c>
      <c r="B8" s="109">
        <v>31</v>
      </c>
      <c r="C8" s="104">
        <v>12348</v>
      </c>
      <c r="D8" s="107" t="s">
        <v>117</v>
      </c>
      <c r="E8" s="103">
        <v>320</v>
      </c>
      <c r="F8" s="103">
        <v>0</v>
      </c>
      <c r="G8" s="103">
        <v>416</v>
      </c>
      <c r="H8" s="107" t="s">
        <v>117</v>
      </c>
      <c r="I8" s="103">
        <v>200</v>
      </c>
      <c r="J8" s="107" t="s">
        <v>117</v>
      </c>
      <c r="K8" s="103">
        <v>498</v>
      </c>
      <c r="L8" s="103">
        <v>14</v>
      </c>
      <c r="M8" s="103">
        <v>9520</v>
      </c>
      <c r="N8" s="103">
        <v>17</v>
      </c>
      <c r="O8" s="103">
        <v>1394</v>
      </c>
    </row>
    <row r="9" spans="1:15" s="110" customFormat="1" ht="25.5" customHeight="1">
      <c r="A9" s="102" t="s">
        <v>50</v>
      </c>
      <c r="B9" s="109">
        <v>42</v>
      </c>
      <c r="C9" s="109">
        <v>11756</v>
      </c>
      <c r="D9" s="103">
        <v>2</v>
      </c>
      <c r="E9" s="103">
        <v>234</v>
      </c>
      <c r="F9" s="103">
        <v>0</v>
      </c>
      <c r="G9" s="103">
        <v>333</v>
      </c>
      <c r="H9" s="107" t="s">
        <v>117</v>
      </c>
      <c r="I9" s="103">
        <v>172</v>
      </c>
      <c r="J9" s="103">
        <v>2</v>
      </c>
      <c r="K9" s="103">
        <v>500</v>
      </c>
      <c r="L9" s="103">
        <v>17</v>
      </c>
      <c r="M9" s="103">
        <v>9118</v>
      </c>
      <c r="N9" s="103">
        <v>21</v>
      </c>
      <c r="O9" s="103">
        <v>1399</v>
      </c>
    </row>
    <row r="10" spans="1:15" s="110" customFormat="1" ht="25.5" customHeight="1">
      <c r="A10" s="102" t="s">
        <v>119</v>
      </c>
      <c r="B10" s="109">
        <v>32</v>
      </c>
      <c r="C10" s="109">
        <v>11466</v>
      </c>
      <c r="D10" s="107" t="s">
        <v>117</v>
      </c>
      <c r="E10" s="103">
        <v>248</v>
      </c>
      <c r="F10" s="103" t="s">
        <v>117</v>
      </c>
      <c r="G10" s="103">
        <v>349</v>
      </c>
      <c r="H10" s="107" t="s">
        <v>117</v>
      </c>
      <c r="I10" s="103">
        <v>193</v>
      </c>
      <c r="J10" s="107" t="s">
        <v>117</v>
      </c>
      <c r="K10" s="103">
        <v>451</v>
      </c>
      <c r="L10" s="103">
        <v>17</v>
      </c>
      <c r="M10" s="103">
        <v>8819</v>
      </c>
      <c r="N10" s="103">
        <v>15</v>
      </c>
      <c r="O10" s="103">
        <v>1406</v>
      </c>
    </row>
    <row r="11" spans="1:15" s="113" customFormat="1" ht="25.5" customHeight="1">
      <c r="A11" s="111" t="s">
        <v>120</v>
      </c>
      <c r="B11" s="112">
        <v>27</v>
      </c>
      <c r="C11" s="112">
        <v>11768</v>
      </c>
      <c r="D11" s="107" t="s">
        <v>117</v>
      </c>
      <c r="E11" s="107">
        <v>256</v>
      </c>
      <c r="F11" s="107">
        <v>1</v>
      </c>
      <c r="G11" s="107">
        <v>382</v>
      </c>
      <c r="H11" s="107" t="s">
        <v>117</v>
      </c>
      <c r="I11" s="107">
        <v>231</v>
      </c>
      <c r="J11" s="107" t="s">
        <v>117</v>
      </c>
      <c r="K11" s="107">
        <v>508</v>
      </c>
      <c r="L11" s="107">
        <v>11</v>
      </c>
      <c r="M11" s="107">
        <v>8987</v>
      </c>
      <c r="N11" s="107">
        <v>15</v>
      </c>
      <c r="O11" s="107">
        <v>1404</v>
      </c>
    </row>
    <row r="12" spans="1:15" s="110" customFormat="1" ht="6" customHeight="1" thickBot="1">
      <c r="A12" s="114"/>
      <c r="B12" s="115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="118" customFormat="1" ht="17.25" customHeight="1">
      <c r="A13" s="117" t="s">
        <v>121</v>
      </c>
    </row>
    <row r="14" ht="10.5">
      <c r="B14" s="120"/>
    </row>
    <row r="15" ht="10.5">
      <c r="C15" s="122"/>
    </row>
    <row r="16" spans="3:14" ht="10.5"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3:14" ht="10.5"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3:14" ht="5.25" customHeight="1"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3:14" ht="10.5"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  <row r="20" spans="3:19" ht="10.5"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R20" s="123"/>
      <c r="S20" s="123"/>
    </row>
    <row r="21" spans="3:19" ht="10.5"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R21" s="123"/>
      <c r="S21" s="123"/>
    </row>
    <row r="22" spans="3:19" ht="10.5"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R22" s="123"/>
      <c r="S22" s="123"/>
    </row>
    <row r="23" spans="3:19" ht="10.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R23" s="123"/>
      <c r="S23" s="123"/>
    </row>
    <row r="24" spans="3:19" ht="10.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R24" s="123"/>
      <c r="S24" s="123"/>
    </row>
    <row r="25" spans="3:19" ht="10.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R25" s="123"/>
      <c r="S25" s="123"/>
    </row>
    <row r="26" spans="3:19" ht="10.5"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R26" s="123"/>
      <c r="S26" s="123"/>
    </row>
    <row r="27" ht="4.5" customHeight="1"/>
  </sheetData>
  <mergeCells count="9">
    <mergeCell ref="A2:O2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9"/>
  <sheetViews>
    <sheetView workbookViewId="0" topLeftCell="A1">
      <selection activeCell="A1" sqref="A1:E1"/>
    </sheetView>
  </sheetViews>
  <sheetFormatPr defaultColWidth="9.00390625" defaultRowHeight="13.5"/>
  <cols>
    <col min="1" max="1" width="1.25" style="67" customWidth="1"/>
    <col min="2" max="2" width="4.25390625" style="67" customWidth="1"/>
    <col min="3" max="3" width="7.875" style="67" customWidth="1"/>
    <col min="4" max="4" width="1.25" style="67" customWidth="1"/>
    <col min="5" max="5" width="3.00390625" style="1" customWidth="1"/>
    <col min="6" max="11" width="4.25390625" style="1" customWidth="1"/>
    <col min="12" max="13" width="2.125" style="1" customWidth="1"/>
    <col min="14" max="19" width="4.25390625" style="1" customWidth="1"/>
    <col min="20" max="21" width="2.125" style="1" customWidth="1"/>
    <col min="22" max="24" width="4.25390625" style="1" customWidth="1"/>
    <col min="25" max="25" width="5.625" style="1" customWidth="1"/>
    <col min="26" max="26" width="3.625" style="1" customWidth="1"/>
    <col min="27" max="27" width="3.875" style="1" customWidth="1"/>
    <col min="28" max="28" width="3.625" style="1" customWidth="1"/>
    <col min="29" max="29" width="0.74609375" style="1" customWidth="1"/>
    <col min="30" max="30" width="6.125" style="1" customWidth="1"/>
    <col min="31" max="31" width="1.4921875" style="1" customWidth="1"/>
    <col min="32" max="32" width="4.625" style="1" customWidth="1"/>
    <col min="33" max="33" width="4.50390625" style="1" customWidth="1"/>
    <col min="34" max="34" width="1.4921875" style="1" customWidth="1"/>
    <col min="35" max="35" width="2.375" style="1" customWidth="1"/>
    <col min="36" max="36" width="3.75390625" style="1" customWidth="1"/>
    <col min="37" max="37" width="7.625" style="1" customWidth="1"/>
    <col min="38" max="38" width="1.4921875" style="1" customWidth="1"/>
    <col min="39" max="39" width="2.25390625" style="1" customWidth="1"/>
    <col min="40" max="40" width="3.00390625" style="1" customWidth="1"/>
    <col min="41" max="41" width="6.875" style="1" customWidth="1"/>
    <col min="42" max="42" width="0.74609375" style="1" customWidth="1"/>
    <col min="43" max="43" width="5.375" style="1" customWidth="1"/>
    <col min="44" max="44" width="2.25390625" style="1" customWidth="1"/>
    <col min="45" max="45" width="3.875" style="1" customWidth="1"/>
    <col min="46" max="46" width="1.4921875" style="1" customWidth="1"/>
    <col min="47" max="47" width="5.25390625" style="1" customWidth="1"/>
    <col min="48" max="48" width="7.625" style="1" customWidth="1"/>
    <col min="49" max="16384" width="9.25390625" style="0" customWidth="1"/>
  </cols>
  <sheetData>
    <row r="1" spans="1:48" ht="32.25" customHeight="1">
      <c r="A1" s="320"/>
      <c r="B1" s="320"/>
      <c r="C1" s="320"/>
      <c r="D1" s="320"/>
      <c r="E1" s="32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124"/>
      <c r="Z1" s="124"/>
      <c r="AA1" s="124"/>
      <c r="AB1" s="124"/>
      <c r="AC1" s="124"/>
      <c r="AD1" s="124"/>
      <c r="AE1" s="124"/>
      <c r="AF1" s="124"/>
      <c r="AG1" s="124"/>
      <c r="AV1" s="124"/>
    </row>
    <row r="2" spans="1:48" ht="24" customHeight="1">
      <c r="A2" s="321" t="s">
        <v>122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</row>
    <row r="3" spans="1:48" ht="16.5" customHeight="1" thickBot="1">
      <c r="A3" s="32"/>
      <c r="B3" s="32"/>
      <c r="C3" s="32"/>
      <c r="D3" s="32"/>
      <c r="E3" s="31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</row>
    <row r="4" spans="1:48" ht="19.5" customHeight="1">
      <c r="A4" s="322" t="s">
        <v>123</v>
      </c>
      <c r="B4" s="322"/>
      <c r="C4" s="322"/>
      <c r="D4" s="323" t="s">
        <v>124</v>
      </c>
      <c r="E4" s="323"/>
      <c r="F4" s="326" t="s">
        <v>125</v>
      </c>
      <c r="G4" s="326"/>
      <c r="H4" s="326"/>
      <c r="I4" s="326"/>
      <c r="J4" s="326"/>
      <c r="K4" s="326"/>
      <c r="L4" s="326" t="s">
        <v>126</v>
      </c>
      <c r="M4" s="326"/>
      <c r="N4" s="326"/>
      <c r="O4" s="326"/>
      <c r="P4" s="326"/>
      <c r="Q4" s="326"/>
      <c r="R4" s="326"/>
      <c r="S4" s="326"/>
      <c r="T4" s="326"/>
      <c r="U4" s="326"/>
      <c r="V4" s="327" t="s">
        <v>127</v>
      </c>
      <c r="W4" s="327"/>
      <c r="X4" s="328"/>
      <c r="Y4" s="318" t="s">
        <v>128</v>
      </c>
      <c r="Z4" s="318"/>
      <c r="AA4" s="318"/>
      <c r="AB4" s="318"/>
      <c r="AC4" s="226" t="s">
        <v>129</v>
      </c>
      <c r="AD4" s="319"/>
      <c r="AE4" s="319"/>
      <c r="AF4" s="319"/>
      <c r="AG4" s="319"/>
      <c r="AH4" s="226" t="s">
        <v>130</v>
      </c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</row>
    <row r="5" spans="1:48" ht="19.5" customHeight="1">
      <c r="A5" s="39"/>
      <c r="B5" s="39"/>
      <c r="C5" s="40"/>
      <c r="D5" s="324"/>
      <c r="E5" s="324"/>
      <c r="F5" s="291" t="s">
        <v>131</v>
      </c>
      <c r="G5" s="291" t="s">
        <v>132</v>
      </c>
      <c r="H5" s="291" t="s">
        <v>133</v>
      </c>
      <c r="I5" s="291" t="s">
        <v>134</v>
      </c>
      <c r="J5" s="291" t="s">
        <v>135</v>
      </c>
      <c r="K5" s="291" t="s">
        <v>136</v>
      </c>
      <c r="L5" s="329" t="s">
        <v>137</v>
      </c>
      <c r="M5" s="329"/>
      <c r="N5" s="329"/>
      <c r="O5" s="329"/>
      <c r="P5" s="329"/>
      <c r="Q5" s="329" t="s">
        <v>138</v>
      </c>
      <c r="R5" s="329"/>
      <c r="S5" s="329"/>
      <c r="T5" s="329"/>
      <c r="U5" s="329"/>
      <c r="V5" s="329" t="s">
        <v>139</v>
      </c>
      <c r="W5" s="329"/>
      <c r="X5" s="330"/>
      <c r="Y5" s="310" t="s">
        <v>140</v>
      </c>
      <c r="Z5" s="227" t="s">
        <v>141</v>
      </c>
      <c r="AA5" s="311"/>
      <c r="AB5" s="311"/>
      <c r="AC5" s="305" t="s">
        <v>142</v>
      </c>
      <c r="AD5" s="312"/>
      <c r="AE5" s="305" t="s">
        <v>143</v>
      </c>
      <c r="AF5" s="312"/>
      <c r="AG5" s="305" t="s">
        <v>144</v>
      </c>
      <c r="AH5" s="296" t="s">
        <v>145</v>
      </c>
      <c r="AI5" s="297"/>
      <c r="AJ5" s="297"/>
      <c r="AK5" s="126"/>
      <c r="AL5" s="296" t="s">
        <v>146</v>
      </c>
      <c r="AM5" s="297"/>
      <c r="AN5" s="297"/>
      <c r="AO5" s="296" t="s">
        <v>147</v>
      </c>
      <c r="AP5" s="296" t="s">
        <v>148</v>
      </c>
      <c r="AQ5" s="297"/>
      <c r="AR5" s="302" t="s">
        <v>149</v>
      </c>
      <c r="AS5" s="302"/>
      <c r="AT5" s="302" t="s">
        <v>150</v>
      </c>
      <c r="AU5" s="302"/>
      <c r="AV5" s="296" t="s">
        <v>151</v>
      </c>
    </row>
    <row r="6" spans="1:48" ht="19.5" customHeight="1">
      <c r="A6" s="39"/>
      <c r="B6" s="39"/>
      <c r="C6" s="40"/>
      <c r="D6" s="324"/>
      <c r="E6" s="324"/>
      <c r="F6" s="291"/>
      <c r="G6" s="291"/>
      <c r="H6" s="291"/>
      <c r="I6" s="291"/>
      <c r="J6" s="291"/>
      <c r="K6" s="291"/>
      <c r="L6" s="291" t="s">
        <v>152</v>
      </c>
      <c r="M6" s="291"/>
      <c r="N6" s="291" t="s">
        <v>153</v>
      </c>
      <c r="O6" s="291" t="s">
        <v>154</v>
      </c>
      <c r="P6" s="291" t="s">
        <v>155</v>
      </c>
      <c r="Q6" s="291" t="s">
        <v>152</v>
      </c>
      <c r="R6" s="291" t="s">
        <v>153</v>
      </c>
      <c r="S6" s="291" t="s">
        <v>154</v>
      </c>
      <c r="T6" s="291" t="s">
        <v>155</v>
      </c>
      <c r="U6" s="291"/>
      <c r="V6" s="291" t="s">
        <v>156</v>
      </c>
      <c r="W6" s="291" t="s">
        <v>157</v>
      </c>
      <c r="X6" s="293" t="s">
        <v>158</v>
      </c>
      <c r="Y6" s="310"/>
      <c r="Z6" s="314" t="s">
        <v>159</v>
      </c>
      <c r="AA6" s="314"/>
      <c r="AB6" s="296" t="s">
        <v>160</v>
      </c>
      <c r="AC6" s="306"/>
      <c r="AD6" s="313"/>
      <c r="AE6" s="306"/>
      <c r="AF6" s="313"/>
      <c r="AG6" s="306"/>
      <c r="AH6" s="298"/>
      <c r="AI6" s="299"/>
      <c r="AJ6" s="299"/>
      <c r="AK6" s="307" t="s">
        <v>161</v>
      </c>
      <c r="AL6" s="298"/>
      <c r="AM6" s="299"/>
      <c r="AN6" s="299"/>
      <c r="AO6" s="298"/>
      <c r="AP6" s="298"/>
      <c r="AQ6" s="299"/>
      <c r="AR6" s="303"/>
      <c r="AS6" s="303"/>
      <c r="AT6" s="303"/>
      <c r="AU6" s="303"/>
      <c r="AV6" s="298"/>
    </row>
    <row r="7" spans="1:48" ht="19.5" customHeight="1">
      <c r="A7" s="39"/>
      <c r="B7" s="39"/>
      <c r="C7" s="40"/>
      <c r="D7" s="324"/>
      <c r="E7" s="324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3"/>
      <c r="Y7" s="310"/>
      <c r="Z7" s="314"/>
      <c r="AA7" s="314"/>
      <c r="AB7" s="298"/>
      <c r="AC7" s="306"/>
      <c r="AD7" s="313"/>
      <c r="AE7" s="306"/>
      <c r="AF7" s="313"/>
      <c r="AG7" s="306"/>
      <c r="AH7" s="298"/>
      <c r="AI7" s="299"/>
      <c r="AJ7" s="299"/>
      <c r="AK7" s="308"/>
      <c r="AL7" s="298"/>
      <c r="AM7" s="299"/>
      <c r="AN7" s="299"/>
      <c r="AO7" s="298"/>
      <c r="AP7" s="298"/>
      <c r="AQ7" s="299"/>
      <c r="AR7" s="303"/>
      <c r="AS7" s="303"/>
      <c r="AT7" s="303"/>
      <c r="AU7" s="303"/>
      <c r="AV7" s="298"/>
    </row>
    <row r="8" spans="1:48" ht="19.5" customHeight="1">
      <c r="A8" s="295" t="s">
        <v>162</v>
      </c>
      <c r="B8" s="295"/>
      <c r="C8" s="295"/>
      <c r="D8" s="325"/>
      <c r="E8" s="325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4"/>
      <c r="Y8" s="310"/>
      <c r="Z8" s="314"/>
      <c r="AA8" s="314"/>
      <c r="AB8" s="300"/>
      <c r="AC8" s="315" t="s">
        <v>163</v>
      </c>
      <c r="AD8" s="316"/>
      <c r="AE8" s="317" t="s">
        <v>163</v>
      </c>
      <c r="AF8" s="317"/>
      <c r="AG8" s="127" t="s">
        <v>164</v>
      </c>
      <c r="AH8" s="300"/>
      <c r="AI8" s="301"/>
      <c r="AJ8" s="301"/>
      <c r="AK8" s="309"/>
      <c r="AL8" s="300"/>
      <c r="AM8" s="301"/>
      <c r="AN8" s="301"/>
      <c r="AO8" s="300"/>
      <c r="AP8" s="300"/>
      <c r="AQ8" s="301"/>
      <c r="AR8" s="304"/>
      <c r="AS8" s="304"/>
      <c r="AT8" s="304"/>
      <c r="AU8" s="304"/>
      <c r="AV8" s="300"/>
    </row>
    <row r="9" spans="1:48" ht="6" customHeight="1">
      <c r="A9" s="39"/>
      <c r="B9" s="39"/>
      <c r="C9" s="40"/>
      <c r="D9" s="290"/>
      <c r="E9" s="281"/>
      <c r="F9" s="128"/>
      <c r="G9" s="128"/>
      <c r="H9" s="128"/>
      <c r="I9" s="128"/>
      <c r="J9" s="128"/>
      <c r="K9" s="128"/>
      <c r="L9" s="281"/>
      <c r="M9" s="281"/>
      <c r="N9" s="128"/>
      <c r="O9" s="128"/>
      <c r="P9" s="128"/>
      <c r="Q9" s="128"/>
      <c r="R9" s="128"/>
      <c r="S9" s="128"/>
      <c r="T9" s="281"/>
      <c r="U9" s="281"/>
      <c r="V9" s="128"/>
      <c r="W9" s="128"/>
      <c r="X9" s="128"/>
      <c r="Y9" s="129"/>
      <c r="Z9" s="129"/>
      <c r="AA9" s="132"/>
      <c r="AB9" s="129"/>
      <c r="AC9" s="275"/>
      <c r="AD9" s="275"/>
      <c r="AE9" s="275"/>
      <c r="AF9" s="276"/>
      <c r="AG9" s="129"/>
      <c r="AH9" s="275"/>
      <c r="AI9" s="275"/>
      <c r="AJ9" s="275"/>
      <c r="AK9" s="129"/>
      <c r="AL9" s="275"/>
      <c r="AM9" s="275"/>
      <c r="AN9" s="275"/>
      <c r="AO9" s="129"/>
      <c r="AP9" s="275"/>
      <c r="AQ9" s="275"/>
      <c r="AR9" s="275"/>
      <c r="AS9" s="275"/>
      <c r="AT9" s="275"/>
      <c r="AU9" s="275"/>
      <c r="AV9" s="129"/>
    </row>
    <row r="10" spans="1:48" ht="18" customHeight="1">
      <c r="A10" s="39" t="s">
        <v>165</v>
      </c>
      <c r="B10" s="39"/>
      <c r="C10" s="40"/>
      <c r="D10" s="280">
        <v>333</v>
      </c>
      <c r="E10" s="275"/>
      <c r="F10" s="129">
        <v>182</v>
      </c>
      <c r="G10" s="129">
        <v>11</v>
      </c>
      <c r="H10" s="129">
        <v>48</v>
      </c>
      <c r="I10" s="129">
        <v>0</v>
      </c>
      <c r="J10" s="129">
        <v>0</v>
      </c>
      <c r="K10" s="129">
        <v>92</v>
      </c>
      <c r="L10" s="281">
        <v>20</v>
      </c>
      <c r="M10" s="281"/>
      <c r="N10" s="128">
        <v>18</v>
      </c>
      <c r="O10" s="128">
        <v>67</v>
      </c>
      <c r="P10" s="128">
        <v>66</v>
      </c>
      <c r="Q10" s="128">
        <v>16</v>
      </c>
      <c r="R10" s="128">
        <v>5</v>
      </c>
      <c r="S10" s="128">
        <v>32</v>
      </c>
      <c r="T10" s="281">
        <v>30</v>
      </c>
      <c r="U10" s="281"/>
      <c r="V10" s="128">
        <v>37</v>
      </c>
      <c r="W10" s="128">
        <v>12</v>
      </c>
      <c r="X10" s="128">
        <v>117</v>
      </c>
      <c r="Y10" s="129">
        <v>454</v>
      </c>
      <c r="Z10" s="129">
        <v>10</v>
      </c>
      <c r="AA10" s="132">
        <v>2</v>
      </c>
      <c r="AB10" s="129">
        <v>54</v>
      </c>
      <c r="AC10" s="275">
        <v>7107</v>
      </c>
      <c r="AD10" s="275"/>
      <c r="AE10" s="275">
        <v>1326</v>
      </c>
      <c r="AF10" s="276"/>
      <c r="AG10" s="129">
        <v>61</v>
      </c>
      <c r="AH10" s="275">
        <v>542493</v>
      </c>
      <c r="AI10" s="275"/>
      <c r="AJ10" s="275"/>
      <c r="AK10" s="129">
        <v>104966</v>
      </c>
      <c r="AL10" s="275">
        <v>26</v>
      </c>
      <c r="AM10" s="275"/>
      <c r="AN10" s="275"/>
      <c r="AO10" s="129">
        <v>14823</v>
      </c>
      <c r="AP10" s="275">
        <v>0</v>
      </c>
      <c r="AQ10" s="275"/>
      <c r="AR10" s="275">
        <v>0</v>
      </c>
      <c r="AS10" s="275"/>
      <c r="AT10" s="275">
        <v>9903</v>
      </c>
      <c r="AU10" s="275"/>
      <c r="AV10" s="129">
        <v>567245</v>
      </c>
    </row>
    <row r="11" spans="1:48" s="25" customFormat="1" ht="18" customHeight="1">
      <c r="A11" s="39" t="s">
        <v>166</v>
      </c>
      <c r="B11" s="39"/>
      <c r="C11" s="40"/>
      <c r="D11" s="290">
        <v>315</v>
      </c>
      <c r="E11" s="281"/>
      <c r="F11" s="128">
        <v>163</v>
      </c>
      <c r="G11" s="128">
        <v>5</v>
      </c>
      <c r="H11" s="128">
        <v>39</v>
      </c>
      <c r="I11" s="128">
        <v>1</v>
      </c>
      <c r="J11" s="128">
        <v>0</v>
      </c>
      <c r="K11" s="128">
        <v>107</v>
      </c>
      <c r="L11" s="281">
        <v>20</v>
      </c>
      <c r="M11" s="281"/>
      <c r="N11" s="128">
        <v>6</v>
      </c>
      <c r="O11" s="128">
        <v>48</v>
      </c>
      <c r="P11" s="128">
        <v>81</v>
      </c>
      <c r="Q11" s="128">
        <v>13</v>
      </c>
      <c r="R11" s="128">
        <v>3</v>
      </c>
      <c r="S11" s="128">
        <v>12</v>
      </c>
      <c r="T11" s="281">
        <v>13</v>
      </c>
      <c r="U11" s="281"/>
      <c r="V11" s="128">
        <v>33</v>
      </c>
      <c r="W11" s="128">
        <v>3</v>
      </c>
      <c r="X11" s="128">
        <v>93</v>
      </c>
      <c r="Y11" s="129">
        <v>339</v>
      </c>
      <c r="Z11" s="129">
        <v>9</v>
      </c>
      <c r="AA11" s="132">
        <v>4</v>
      </c>
      <c r="AB11" s="129">
        <v>49</v>
      </c>
      <c r="AC11" s="275">
        <v>4397</v>
      </c>
      <c r="AD11" s="275"/>
      <c r="AE11" s="275">
        <v>1291</v>
      </c>
      <c r="AF11" s="276"/>
      <c r="AG11" s="129">
        <v>347</v>
      </c>
      <c r="AH11" s="275">
        <v>492677</v>
      </c>
      <c r="AI11" s="275"/>
      <c r="AJ11" s="275"/>
      <c r="AK11" s="129">
        <v>169443</v>
      </c>
      <c r="AL11" s="275">
        <v>2568</v>
      </c>
      <c r="AM11" s="275"/>
      <c r="AN11" s="275"/>
      <c r="AO11" s="129">
        <v>21427</v>
      </c>
      <c r="AP11" s="275">
        <v>3600</v>
      </c>
      <c r="AQ11" s="275"/>
      <c r="AR11" s="275">
        <v>0</v>
      </c>
      <c r="AS11" s="275"/>
      <c r="AT11" s="275">
        <v>5865</v>
      </c>
      <c r="AU11" s="275"/>
      <c r="AV11" s="129">
        <v>526137</v>
      </c>
    </row>
    <row r="12" spans="1:48" s="25" customFormat="1" ht="18" customHeight="1">
      <c r="A12" s="39" t="s">
        <v>50</v>
      </c>
      <c r="B12" s="39"/>
      <c r="C12" s="40"/>
      <c r="D12" s="290">
        <v>327</v>
      </c>
      <c r="E12" s="281"/>
      <c r="F12" s="128">
        <v>181</v>
      </c>
      <c r="G12" s="128">
        <v>6</v>
      </c>
      <c r="H12" s="128">
        <v>38</v>
      </c>
      <c r="I12" s="128">
        <v>0</v>
      </c>
      <c r="J12" s="128">
        <v>0</v>
      </c>
      <c r="K12" s="128">
        <v>102</v>
      </c>
      <c r="L12" s="281">
        <v>19</v>
      </c>
      <c r="M12" s="281"/>
      <c r="N12" s="128">
        <v>15</v>
      </c>
      <c r="O12" s="128">
        <v>53</v>
      </c>
      <c r="P12" s="128">
        <v>84</v>
      </c>
      <c r="Q12" s="128">
        <v>17</v>
      </c>
      <c r="R12" s="128">
        <v>4</v>
      </c>
      <c r="S12" s="128">
        <v>24</v>
      </c>
      <c r="T12" s="281">
        <v>21</v>
      </c>
      <c r="U12" s="281"/>
      <c r="V12" s="128">
        <v>31</v>
      </c>
      <c r="W12" s="128">
        <v>13</v>
      </c>
      <c r="X12" s="128">
        <v>127</v>
      </c>
      <c r="Y12" s="129">
        <v>532</v>
      </c>
      <c r="Z12" s="129">
        <v>13</v>
      </c>
      <c r="AA12" s="132">
        <v>4</v>
      </c>
      <c r="AB12" s="129">
        <v>51</v>
      </c>
      <c r="AC12" s="275">
        <v>4679</v>
      </c>
      <c r="AD12" s="275"/>
      <c r="AE12" s="275">
        <v>747</v>
      </c>
      <c r="AF12" s="275"/>
      <c r="AG12" s="129">
        <v>126</v>
      </c>
      <c r="AH12" s="275">
        <v>344451</v>
      </c>
      <c r="AI12" s="275"/>
      <c r="AJ12" s="275"/>
      <c r="AK12" s="129">
        <v>66522</v>
      </c>
      <c r="AL12" s="275">
        <v>6595</v>
      </c>
      <c r="AM12" s="275"/>
      <c r="AN12" s="275"/>
      <c r="AO12" s="129">
        <v>17270</v>
      </c>
      <c r="AP12" s="275">
        <v>0</v>
      </c>
      <c r="AQ12" s="275"/>
      <c r="AR12" s="275">
        <v>0</v>
      </c>
      <c r="AS12" s="275"/>
      <c r="AT12" s="275">
        <v>2505</v>
      </c>
      <c r="AU12" s="275"/>
      <c r="AV12" s="129">
        <v>370821</v>
      </c>
    </row>
    <row r="13" spans="1:48" s="25" customFormat="1" ht="18" customHeight="1">
      <c r="A13" s="39" t="s">
        <v>51</v>
      </c>
      <c r="B13" s="39"/>
      <c r="C13" s="40"/>
      <c r="D13" s="290">
        <f>SUM(F13:K13)</f>
        <v>303</v>
      </c>
      <c r="E13" s="281"/>
      <c r="F13" s="128">
        <v>141</v>
      </c>
      <c r="G13" s="128">
        <v>9</v>
      </c>
      <c r="H13" s="128">
        <v>34</v>
      </c>
      <c r="I13" s="128">
        <f>SUM(I15:I26)</f>
        <v>0</v>
      </c>
      <c r="J13" s="128">
        <f>SUM(J15:J26)</f>
        <v>0</v>
      </c>
      <c r="K13" s="128">
        <v>119</v>
      </c>
      <c r="L13" s="281">
        <v>22</v>
      </c>
      <c r="M13" s="281"/>
      <c r="N13" s="128">
        <v>9</v>
      </c>
      <c r="O13" s="128">
        <v>35</v>
      </c>
      <c r="P13" s="128">
        <v>65</v>
      </c>
      <c r="Q13" s="128">
        <v>27</v>
      </c>
      <c r="R13" s="128">
        <v>4</v>
      </c>
      <c r="S13" s="128">
        <v>20</v>
      </c>
      <c r="T13" s="281">
        <v>11</v>
      </c>
      <c r="U13" s="281"/>
      <c r="V13" s="128">
        <v>27</v>
      </c>
      <c r="W13" s="128">
        <v>5</v>
      </c>
      <c r="X13" s="128">
        <v>60</v>
      </c>
      <c r="Y13" s="128">
        <v>213</v>
      </c>
      <c r="Z13" s="128">
        <v>12</v>
      </c>
      <c r="AA13" s="132">
        <v>3</v>
      </c>
      <c r="AB13" s="129">
        <v>38</v>
      </c>
      <c r="AC13" s="275">
        <v>8153</v>
      </c>
      <c r="AD13" s="275"/>
      <c r="AE13" s="275">
        <v>781</v>
      </c>
      <c r="AF13" s="275"/>
      <c r="AG13" s="129">
        <v>146</v>
      </c>
      <c r="AH13" s="275">
        <v>447952</v>
      </c>
      <c r="AI13" s="275"/>
      <c r="AJ13" s="275"/>
      <c r="AK13" s="129">
        <v>135229</v>
      </c>
      <c r="AL13" s="275">
        <v>2482</v>
      </c>
      <c r="AM13" s="275"/>
      <c r="AN13" s="275"/>
      <c r="AO13" s="129">
        <v>61607</v>
      </c>
      <c r="AP13" s="275">
        <f>SUM(AP15:AQ26)</f>
        <v>0</v>
      </c>
      <c r="AQ13" s="275"/>
      <c r="AR13" s="275">
        <f>SUM(AR15:AS26)</f>
        <v>0</v>
      </c>
      <c r="AS13" s="275"/>
      <c r="AT13" s="275">
        <v>3649</v>
      </c>
      <c r="AU13" s="275"/>
      <c r="AV13" s="129">
        <f>SUM(AH13,AL13:AU13)</f>
        <v>515690</v>
      </c>
    </row>
    <row r="14" spans="1:48" s="27" customFormat="1" ht="18" customHeight="1">
      <c r="A14" s="43" t="s">
        <v>53</v>
      </c>
      <c r="B14" s="43"/>
      <c r="C14" s="44"/>
      <c r="D14" s="288">
        <v>245</v>
      </c>
      <c r="E14" s="289"/>
      <c r="F14" s="133">
        <v>136</v>
      </c>
      <c r="G14" s="133">
        <v>7</v>
      </c>
      <c r="H14" s="133">
        <v>18</v>
      </c>
      <c r="I14" s="134" t="s">
        <v>167</v>
      </c>
      <c r="J14" s="134" t="s">
        <v>167</v>
      </c>
      <c r="K14" s="133">
        <v>84</v>
      </c>
      <c r="L14" s="289">
        <v>20</v>
      </c>
      <c r="M14" s="289"/>
      <c r="N14" s="133">
        <v>13</v>
      </c>
      <c r="O14" s="133">
        <v>40</v>
      </c>
      <c r="P14" s="133">
        <v>54</v>
      </c>
      <c r="Q14" s="133">
        <v>17</v>
      </c>
      <c r="R14" s="133">
        <v>2</v>
      </c>
      <c r="S14" s="133">
        <v>23</v>
      </c>
      <c r="T14" s="289">
        <v>17</v>
      </c>
      <c r="U14" s="289"/>
      <c r="V14" s="133">
        <v>21</v>
      </c>
      <c r="W14" s="133">
        <v>9</v>
      </c>
      <c r="X14" s="133">
        <v>82</v>
      </c>
      <c r="Y14" s="133">
        <v>327</v>
      </c>
      <c r="Z14" s="133">
        <v>12</v>
      </c>
      <c r="AA14" s="135">
        <v>1</v>
      </c>
      <c r="AB14" s="136">
        <v>22</v>
      </c>
      <c r="AC14" s="287">
        <v>4196</v>
      </c>
      <c r="AD14" s="287"/>
      <c r="AE14" s="287">
        <v>1140</v>
      </c>
      <c r="AF14" s="287"/>
      <c r="AG14" s="136">
        <v>38</v>
      </c>
      <c r="AH14" s="287">
        <v>332041</v>
      </c>
      <c r="AI14" s="287"/>
      <c r="AJ14" s="287"/>
      <c r="AK14" s="136">
        <v>43674</v>
      </c>
      <c r="AL14" s="287">
        <v>4755</v>
      </c>
      <c r="AM14" s="287"/>
      <c r="AN14" s="287"/>
      <c r="AO14" s="136">
        <v>4757</v>
      </c>
      <c r="AP14" s="287">
        <v>0</v>
      </c>
      <c r="AQ14" s="287"/>
      <c r="AR14" s="287">
        <v>0</v>
      </c>
      <c r="AS14" s="287"/>
      <c r="AT14" s="287">
        <v>9892</v>
      </c>
      <c r="AU14" s="287"/>
      <c r="AV14" s="136">
        <v>351445</v>
      </c>
    </row>
    <row r="15" spans="1:48" ht="6" customHeight="1">
      <c r="A15" s="39"/>
      <c r="B15" s="39"/>
      <c r="C15" s="40"/>
      <c r="D15" s="286"/>
      <c r="E15" s="287"/>
      <c r="F15" s="128"/>
      <c r="G15" s="128"/>
      <c r="H15" s="128"/>
      <c r="I15" s="128"/>
      <c r="J15" s="128"/>
      <c r="K15" s="128"/>
      <c r="L15" s="281"/>
      <c r="M15" s="281"/>
      <c r="N15" s="128"/>
      <c r="O15" s="128"/>
      <c r="P15" s="128"/>
      <c r="Q15" s="128"/>
      <c r="R15" s="128"/>
      <c r="S15" s="128"/>
      <c r="T15" s="281"/>
      <c r="U15" s="281"/>
      <c r="V15" s="128"/>
      <c r="W15" s="128"/>
      <c r="X15" s="128"/>
      <c r="Y15" s="129"/>
      <c r="Z15" s="129"/>
      <c r="AA15" s="132"/>
      <c r="AB15" s="129"/>
      <c r="AC15" s="275"/>
      <c r="AD15" s="275"/>
      <c r="AE15" s="275"/>
      <c r="AF15" s="276"/>
      <c r="AG15" s="129"/>
      <c r="AH15" s="275"/>
      <c r="AI15" s="275"/>
      <c r="AJ15" s="275"/>
      <c r="AK15" s="129"/>
      <c r="AL15" s="275"/>
      <c r="AM15" s="275"/>
      <c r="AN15" s="275"/>
      <c r="AO15" s="129"/>
      <c r="AP15" s="275"/>
      <c r="AQ15" s="275"/>
      <c r="AR15" s="275"/>
      <c r="AS15" s="275"/>
      <c r="AT15" s="275"/>
      <c r="AU15" s="275"/>
      <c r="AV15" s="136"/>
    </row>
    <row r="16" spans="1:48" ht="18" customHeight="1">
      <c r="A16" s="279" t="s">
        <v>168</v>
      </c>
      <c r="B16" s="279"/>
      <c r="C16" s="4" t="s">
        <v>169</v>
      </c>
      <c r="D16" s="280">
        <f>SUM(F16:K16)</f>
        <v>30</v>
      </c>
      <c r="E16" s="275"/>
      <c r="F16" s="128">
        <v>16</v>
      </c>
      <c r="G16" s="128">
        <v>2</v>
      </c>
      <c r="H16" s="128">
        <v>1</v>
      </c>
      <c r="I16" s="128">
        <v>0</v>
      </c>
      <c r="J16" s="128">
        <v>0</v>
      </c>
      <c r="K16" s="128">
        <v>11</v>
      </c>
      <c r="L16" s="281">
        <v>2</v>
      </c>
      <c r="M16" s="281"/>
      <c r="N16" s="128">
        <v>1</v>
      </c>
      <c r="O16" s="128">
        <v>5</v>
      </c>
      <c r="P16" s="128">
        <v>7</v>
      </c>
      <c r="Q16" s="128">
        <v>3</v>
      </c>
      <c r="R16" s="128">
        <v>0</v>
      </c>
      <c r="S16" s="128">
        <v>2</v>
      </c>
      <c r="T16" s="281">
        <v>2</v>
      </c>
      <c r="U16" s="281"/>
      <c r="V16" s="128">
        <v>2</v>
      </c>
      <c r="W16" s="128">
        <v>1</v>
      </c>
      <c r="X16" s="128">
        <v>9</v>
      </c>
      <c r="Y16" s="129">
        <v>36</v>
      </c>
      <c r="Z16" s="129">
        <v>2</v>
      </c>
      <c r="AA16" s="132">
        <v>0</v>
      </c>
      <c r="AB16" s="129">
        <v>4</v>
      </c>
      <c r="AC16" s="275">
        <v>589</v>
      </c>
      <c r="AD16" s="275"/>
      <c r="AE16" s="275">
        <v>62</v>
      </c>
      <c r="AF16" s="276"/>
      <c r="AG16" s="137">
        <v>4</v>
      </c>
      <c r="AH16" s="275">
        <v>76258</v>
      </c>
      <c r="AI16" s="275"/>
      <c r="AJ16" s="275"/>
      <c r="AK16" s="129">
        <v>4443</v>
      </c>
      <c r="AL16" s="282">
        <v>450</v>
      </c>
      <c r="AM16" s="282"/>
      <c r="AN16" s="282"/>
      <c r="AO16" s="129">
        <v>54</v>
      </c>
      <c r="AP16" s="275">
        <v>0</v>
      </c>
      <c r="AQ16" s="275"/>
      <c r="AR16" s="275">
        <v>0</v>
      </c>
      <c r="AS16" s="275"/>
      <c r="AT16" s="275">
        <v>740</v>
      </c>
      <c r="AU16" s="275"/>
      <c r="AV16" s="129">
        <f aca="true" t="shared" si="0" ref="AV16:AV27">SUM(AH16,AL16:AU16)</f>
        <v>77502</v>
      </c>
    </row>
    <row r="17" spans="1:48" ht="18" customHeight="1">
      <c r="A17" s="279"/>
      <c r="B17" s="279"/>
      <c r="C17" s="4" t="s">
        <v>170</v>
      </c>
      <c r="D17" s="280">
        <f aca="true" t="shared" si="1" ref="D17:D27">SUM(F17:K17)</f>
        <v>22</v>
      </c>
      <c r="E17" s="275"/>
      <c r="F17" s="128">
        <v>10</v>
      </c>
      <c r="G17" s="128">
        <v>0</v>
      </c>
      <c r="H17" s="128">
        <v>3</v>
      </c>
      <c r="I17" s="128">
        <v>0</v>
      </c>
      <c r="J17" s="128">
        <v>0</v>
      </c>
      <c r="K17" s="128">
        <v>9</v>
      </c>
      <c r="L17" s="281">
        <v>2</v>
      </c>
      <c r="M17" s="281"/>
      <c r="N17" s="128">
        <v>2</v>
      </c>
      <c r="O17" s="128">
        <v>1</v>
      </c>
      <c r="P17" s="128">
        <v>3</v>
      </c>
      <c r="Q17" s="128">
        <v>3</v>
      </c>
      <c r="R17" s="128">
        <v>0</v>
      </c>
      <c r="S17" s="128">
        <v>1</v>
      </c>
      <c r="T17" s="281">
        <v>0</v>
      </c>
      <c r="U17" s="281"/>
      <c r="V17" s="128">
        <v>0</v>
      </c>
      <c r="W17" s="128">
        <v>1</v>
      </c>
      <c r="X17" s="128"/>
      <c r="Y17" s="129">
        <v>1</v>
      </c>
      <c r="Z17" s="137">
        <v>0</v>
      </c>
      <c r="AA17" s="132">
        <v>0</v>
      </c>
      <c r="AB17" s="128">
        <v>2</v>
      </c>
      <c r="AC17" s="275">
        <v>248</v>
      </c>
      <c r="AD17" s="275"/>
      <c r="AE17" s="275">
        <v>6</v>
      </c>
      <c r="AF17" s="276"/>
      <c r="AG17" s="129">
        <v>0</v>
      </c>
      <c r="AH17" s="275">
        <v>6091</v>
      </c>
      <c r="AI17" s="275"/>
      <c r="AJ17" s="275"/>
      <c r="AK17" s="129">
        <v>852</v>
      </c>
      <c r="AL17" s="275">
        <v>0</v>
      </c>
      <c r="AM17" s="275"/>
      <c r="AN17" s="275"/>
      <c r="AO17" s="129">
        <v>490</v>
      </c>
      <c r="AP17" s="275">
        <v>0</v>
      </c>
      <c r="AQ17" s="275"/>
      <c r="AR17" s="275">
        <v>0</v>
      </c>
      <c r="AS17" s="275"/>
      <c r="AT17" s="275">
        <v>45</v>
      </c>
      <c r="AU17" s="275"/>
      <c r="AV17" s="129">
        <f t="shared" si="0"/>
        <v>6626</v>
      </c>
    </row>
    <row r="18" spans="1:48" ht="18" customHeight="1">
      <c r="A18" s="279"/>
      <c r="B18" s="279"/>
      <c r="C18" s="4" t="s">
        <v>171</v>
      </c>
      <c r="D18" s="280">
        <f t="shared" si="1"/>
        <v>12</v>
      </c>
      <c r="E18" s="275"/>
      <c r="F18" s="128">
        <v>4</v>
      </c>
      <c r="G18" s="128">
        <v>2</v>
      </c>
      <c r="H18" s="128">
        <v>3</v>
      </c>
      <c r="I18" s="128">
        <v>0</v>
      </c>
      <c r="J18" s="128">
        <v>0</v>
      </c>
      <c r="K18" s="128">
        <v>3</v>
      </c>
      <c r="L18" s="281">
        <v>0</v>
      </c>
      <c r="M18" s="281"/>
      <c r="N18" s="128">
        <v>2</v>
      </c>
      <c r="O18" s="128">
        <v>0</v>
      </c>
      <c r="P18" s="128">
        <v>2</v>
      </c>
      <c r="Q18" s="128">
        <v>0</v>
      </c>
      <c r="R18" s="128">
        <v>0</v>
      </c>
      <c r="S18" s="128">
        <v>0</v>
      </c>
      <c r="T18" s="281">
        <v>0</v>
      </c>
      <c r="U18" s="281"/>
      <c r="V18" s="128">
        <v>1</v>
      </c>
      <c r="W18" s="128">
        <v>0</v>
      </c>
      <c r="X18" s="128">
        <v>1</v>
      </c>
      <c r="Y18" s="129">
        <v>8</v>
      </c>
      <c r="Z18" s="137">
        <v>0</v>
      </c>
      <c r="AA18" s="132">
        <v>0</v>
      </c>
      <c r="AB18" s="129">
        <v>1</v>
      </c>
      <c r="AC18" s="275">
        <v>100</v>
      </c>
      <c r="AD18" s="275"/>
      <c r="AE18" s="275">
        <v>12</v>
      </c>
      <c r="AF18" s="276"/>
      <c r="AG18" s="129">
        <v>24</v>
      </c>
      <c r="AH18" s="275">
        <v>7599</v>
      </c>
      <c r="AI18" s="275"/>
      <c r="AJ18" s="275"/>
      <c r="AK18" s="129">
        <v>2665</v>
      </c>
      <c r="AL18" s="281">
        <v>2686</v>
      </c>
      <c r="AM18" s="283"/>
      <c r="AN18" s="283"/>
      <c r="AO18" s="129">
        <v>255</v>
      </c>
      <c r="AP18" s="275">
        <v>0</v>
      </c>
      <c r="AQ18" s="275"/>
      <c r="AR18" s="275">
        <v>0</v>
      </c>
      <c r="AS18" s="275"/>
      <c r="AT18" s="275">
        <v>0</v>
      </c>
      <c r="AU18" s="275"/>
      <c r="AV18" s="129">
        <f t="shared" si="0"/>
        <v>10540</v>
      </c>
    </row>
    <row r="19" spans="1:48" ht="18" customHeight="1">
      <c r="A19" s="279"/>
      <c r="B19" s="279"/>
      <c r="C19" s="4" t="s">
        <v>172</v>
      </c>
      <c r="D19" s="280">
        <f t="shared" si="1"/>
        <v>20</v>
      </c>
      <c r="E19" s="275"/>
      <c r="F19" s="128">
        <v>14</v>
      </c>
      <c r="G19" s="128">
        <v>0</v>
      </c>
      <c r="H19" s="128">
        <v>1</v>
      </c>
      <c r="I19" s="128">
        <v>0</v>
      </c>
      <c r="J19" s="128">
        <v>0</v>
      </c>
      <c r="K19" s="128">
        <v>5</v>
      </c>
      <c r="L19" s="281">
        <v>4</v>
      </c>
      <c r="M19" s="281"/>
      <c r="N19" s="128">
        <v>1</v>
      </c>
      <c r="O19" s="128">
        <v>1</v>
      </c>
      <c r="P19" s="128">
        <v>8</v>
      </c>
      <c r="Q19" s="128">
        <v>4</v>
      </c>
      <c r="R19" s="128">
        <v>2</v>
      </c>
      <c r="S19" s="128">
        <v>4</v>
      </c>
      <c r="T19" s="281">
        <v>6</v>
      </c>
      <c r="U19" s="281"/>
      <c r="V19" s="128">
        <v>3</v>
      </c>
      <c r="W19" s="128">
        <v>2</v>
      </c>
      <c r="X19" s="128">
        <v>11</v>
      </c>
      <c r="Y19" s="129">
        <v>49</v>
      </c>
      <c r="Z19" s="137">
        <v>3</v>
      </c>
      <c r="AA19" s="132">
        <v>0</v>
      </c>
      <c r="AB19" s="137">
        <v>3</v>
      </c>
      <c r="AC19" s="275">
        <v>1087</v>
      </c>
      <c r="AD19" s="275"/>
      <c r="AE19" s="275">
        <v>99</v>
      </c>
      <c r="AF19" s="276"/>
      <c r="AG19" s="129">
        <v>0</v>
      </c>
      <c r="AH19" s="275">
        <v>50036</v>
      </c>
      <c r="AI19" s="275"/>
      <c r="AJ19" s="275"/>
      <c r="AK19" s="129">
        <v>11419</v>
      </c>
      <c r="AL19" s="281">
        <v>0</v>
      </c>
      <c r="AM19" s="283"/>
      <c r="AN19" s="283"/>
      <c r="AO19" s="129">
        <v>160</v>
      </c>
      <c r="AP19" s="275">
        <v>0</v>
      </c>
      <c r="AQ19" s="275"/>
      <c r="AR19" s="275">
        <v>0</v>
      </c>
      <c r="AS19" s="275"/>
      <c r="AT19" s="275">
        <v>2155</v>
      </c>
      <c r="AU19" s="275"/>
      <c r="AV19" s="129">
        <f t="shared" si="0"/>
        <v>52351</v>
      </c>
    </row>
    <row r="20" spans="1:48" ht="18" customHeight="1">
      <c r="A20" s="279"/>
      <c r="B20" s="279"/>
      <c r="C20" s="4" t="s">
        <v>173</v>
      </c>
      <c r="D20" s="280">
        <f t="shared" si="1"/>
        <v>18</v>
      </c>
      <c r="E20" s="275"/>
      <c r="F20" s="128">
        <v>14</v>
      </c>
      <c r="G20" s="128">
        <v>0</v>
      </c>
      <c r="H20" s="128">
        <v>2</v>
      </c>
      <c r="I20" s="128">
        <v>0</v>
      </c>
      <c r="J20" s="128">
        <v>0</v>
      </c>
      <c r="K20" s="128">
        <v>2</v>
      </c>
      <c r="L20" s="284">
        <v>1</v>
      </c>
      <c r="M20" s="284"/>
      <c r="N20" s="128">
        <v>0</v>
      </c>
      <c r="O20" s="128">
        <v>5</v>
      </c>
      <c r="P20" s="128">
        <v>7</v>
      </c>
      <c r="Q20" s="128">
        <v>2</v>
      </c>
      <c r="R20" s="128">
        <v>0</v>
      </c>
      <c r="S20" s="128">
        <v>7</v>
      </c>
      <c r="T20" s="281">
        <v>1</v>
      </c>
      <c r="U20" s="281"/>
      <c r="V20" s="128">
        <v>2</v>
      </c>
      <c r="W20" s="128">
        <v>0</v>
      </c>
      <c r="X20" s="128">
        <v>11</v>
      </c>
      <c r="Y20" s="129">
        <v>34</v>
      </c>
      <c r="Z20" s="137">
        <v>0</v>
      </c>
      <c r="AA20" s="132">
        <v>0</v>
      </c>
      <c r="AB20" s="129">
        <v>2</v>
      </c>
      <c r="AC20" s="275">
        <v>134</v>
      </c>
      <c r="AD20" s="275"/>
      <c r="AE20" s="275">
        <v>173</v>
      </c>
      <c r="AF20" s="276"/>
      <c r="AG20" s="137">
        <v>0</v>
      </c>
      <c r="AH20" s="275">
        <v>31471</v>
      </c>
      <c r="AI20" s="275"/>
      <c r="AJ20" s="275"/>
      <c r="AK20" s="129">
        <v>4199</v>
      </c>
      <c r="AL20" s="282">
        <v>0</v>
      </c>
      <c r="AM20" s="282"/>
      <c r="AN20" s="282"/>
      <c r="AO20" s="129">
        <v>2665</v>
      </c>
      <c r="AP20" s="275">
        <v>0</v>
      </c>
      <c r="AQ20" s="275"/>
      <c r="AR20" s="275">
        <v>0</v>
      </c>
      <c r="AS20" s="275"/>
      <c r="AT20" s="275">
        <v>63</v>
      </c>
      <c r="AU20" s="275"/>
      <c r="AV20" s="129">
        <f t="shared" si="0"/>
        <v>34199</v>
      </c>
    </row>
    <row r="21" spans="1:48" ht="18" customHeight="1">
      <c r="A21" s="279"/>
      <c r="B21" s="279"/>
      <c r="C21" s="4" t="s">
        <v>174</v>
      </c>
      <c r="D21" s="280">
        <f t="shared" si="1"/>
        <v>15</v>
      </c>
      <c r="E21" s="275"/>
      <c r="F21" s="128">
        <v>9</v>
      </c>
      <c r="G21" s="128">
        <v>1</v>
      </c>
      <c r="H21" s="128">
        <v>3</v>
      </c>
      <c r="I21" s="128">
        <v>0</v>
      </c>
      <c r="J21" s="128">
        <v>0</v>
      </c>
      <c r="K21" s="128">
        <v>2</v>
      </c>
      <c r="L21" s="284">
        <v>3</v>
      </c>
      <c r="M21" s="284"/>
      <c r="N21" s="128">
        <v>2</v>
      </c>
      <c r="O21" s="128">
        <v>2</v>
      </c>
      <c r="P21" s="128">
        <v>1</v>
      </c>
      <c r="Q21" s="128">
        <v>1</v>
      </c>
      <c r="R21" s="128">
        <v>0</v>
      </c>
      <c r="S21" s="128">
        <v>3</v>
      </c>
      <c r="T21" s="284">
        <v>1</v>
      </c>
      <c r="U21" s="284"/>
      <c r="V21" s="128">
        <v>2</v>
      </c>
      <c r="W21" s="128">
        <v>2</v>
      </c>
      <c r="X21" s="128">
        <v>7</v>
      </c>
      <c r="Y21" s="129">
        <v>33</v>
      </c>
      <c r="Z21" s="129">
        <v>2</v>
      </c>
      <c r="AA21" s="132">
        <v>0</v>
      </c>
      <c r="AB21" s="129">
        <v>0</v>
      </c>
      <c r="AC21" s="275">
        <v>424</v>
      </c>
      <c r="AD21" s="275"/>
      <c r="AE21" s="275">
        <v>129</v>
      </c>
      <c r="AF21" s="276"/>
      <c r="AG21" s="137">
        <v>3</v>
      </c>
      <c r="AH21" s="275">
        <v>35597</v>
      </c>
      <c r="AI21" s="275"/>
      <c r="AJ21" s="275"/>
      <c r="AK21" s="129">
        <v>5989</v>
      </c>
      <c r="AL21" s="282">
        <v>150</v>
      </c>
      <c r="AM21" s="282"/>
      <c r="AN21" s="282"/>
      <c r="AO21" s="129">
        <v>871</v>
      </c>
      <c r="AP21" s="275">
        <v>0</v>
      </c>
      <c r="AQ21" s="275"/>
      <c r="AR21" s="275">
        <v>0</v>
      </c>
      <c r="AS21" s="275"/>
      <c r="AT21" s="275">
        <v>2338</v>
      </c>
      <c r="AU21" s="275"/>
      <c r="AV21" s="129">
        <f t="shared" si="0"/>
        <v>38956</v>
      </c>
    </row>
    <row r="22" spans="1:48" ht="18" customHeight="1">
      <c r="A22" s="279"/>
      <c r="B22" s="279"/>
      <c r="C22" s="4" t="s">
        <v>175</v>
      </c>
      <c r="D22" s="280">
        <f t="shared" si="1"/>
        <v>17</v>
      </c>
      <c r="E22" s="275"/>
      <c r="F22" s="128">
        <v>11</v>
      </c>
      <c r="G22" s="128">
        <v>0</v>
      </c>
      <c r="H22" s="128">
        <v>2</v>
      </c>
      <c r="I22" s="128">
        <v>0</v>
      </c>
      <c r="J22" s="128">
        <v>0</v>
      </c>
      <c r="K22" s="128">
        <v>4</v>
      </c>
      <c r="L22" s="284">
        <v>1</v>
      </c>
      <c r="M22" s="284"/>
      <c r="N22" s="128">
        <v>1</v>
      </c>
      <c r="O22" s="128">
        <v>3</v>
      </c>
      <c r="P22" s="128">
        <v>5</v>
      </c>
      <c r="Q22" s="128">
        <v>2</v>
      </c>
      <c r="R22" s="128">
        <v>0</v>
      </c>
      <c r="S22" s="128">
        <v>0</v>
      </c>
      <c r="T22" s="284">
        <v>2</v>
      </c>
      <c r="U22" s="284"/>
      <c r="V22" s="128">
        <v>1</v>
      </c>
      <c r="W22" s="128">
        <v>0</v>
      </c>
      <c r="X22" s="128">
        <v>6</v>
      </c>
      <c r="Y22" s="129">
        <v>20</v>
      </c>
      <c r="Z22" s="128">
        <v>1</v>
      </c>
      <c r="AA22" s="132">
        <v>0</v>
      </c>
      <c r="AB22" s="137">
        <v>0</v>
      </c>
      <c r="AC22" s="275">
        <v>262</v>
      </c>
      <c r="AD22" s="275"/>
      <c r="AE22" s="282">
        <v>166</v>
      </c>
      <c r="AF22" s="285"/>
      <c r="AG22" s="137">
        <v>0</v>
      </c>
      <c r="AH22" s="275">
        <v>11908</v>
      </c>
      <c r="AI22" s="275"/>
      <c r="AJ22" s="275"/>
      <c r="AK22" s="129">
        <v>2751</v>
      </c>
      <c r="AL22" s="282">
        <v>0</v>
      </c>
      <c r="AM22" s="282"/>
      <c r="AN22" s="282"/>
      <c r="AO22" s="129">
        <v>52</v>
      </c>
      <c r="AP22" s="275">
        <v>0</v>
      </c>
      <c r="AQ22" s="275"/>
      <c r="AR22" s="275">
        <v>0</v>
      </c>
      <c r="AS22" s="275"/>
      <c r="AT22" s="275">
        <v>63</v>
      </c>
      <c r="AU22" s="275"/>
      <c r="AV22" s="129">
        <f t="shared" si="0"/>
        <v>12023</v>
      </c>
    </row>
    <row r="23" spans="1:48" ht="18" customHeight="1">
      <c r="A23" s="279"/>
      <c r="B23" s="279"/>
      <c r="C23" s="4" t="s">
        <v>176</v>
      </c>
      <c r="D23" s="280">
        <f t="shared" si="1"/>
        <v>11</v>
      </c>
      <c r="E23" s="275"/>
      <c r="F23" s="128">
        <v>5</v>
      </c>
      <c r="G23" s="128">
        <v>1</v>
      </c>
      <c r="H23" s="128">
        <v>0</v>
      </c>
      <c r="I23" s="128">
        <v>0</v>
      </c>
      <c r="J23" s="128">
        <v>0</v>
      </c>
      <c r="K23" s="128">
        <v>5</v>
      </c>
      <c r="L23" s="284">
        <v>2</v>
      </c>
      <c r="M23" s="284"/>
      <c r="N23" s="128">
        <v>0</v>
      </c>
      <c r="O23" s="128">
        <v>3</v>
      </c>
      <c r="P23" s="128">
        <v>0</v>
      </c>
      <c r="Q23" s="128">
        <v>0</v>
      </c>
      <c r="R23" s="128">
        <v>0</v>
      </c>
      <c r="S23" s="128">
        <v>2</v>
      </c>
      <c r="T23" s="284">
        <v>0</v>
      </c>
      <c r="U23" s="284"/>
      <c r="V23" s="128">
        <v>2</v>
      </c>
      <c r="W23" s="128">
        <v>0</v>
      </c>
      <c r="X23" s="128">
        <v>3</v>
      </c>
      <c r="Y23" s="129">
        <v>13</v>
      </c>
      <c r="Z23" s="128">
        <v>1</v>
      </c>
      <c r="AA23" s="132">
        <v>0</v>
      </c>
      <c r="AB23" s="129">
        <v>0</v>
      </c>
      <c r="AC23" s="275">
        <v>221</v>
      </c>
      <c r="AD23" s="275"/>
      <c r="AE23" s="275">
        <v>37</v>
      </c>
      <c r="AF23" s="276"/>
      <c r="AG23" s="128">
        <v>2</v>
      </c>
      <c r="AH23" s="275">
        <v>29547</v>
      </c>
      <c r="AI23" s="275"/>
      <c r="AJ23" s="275"/>
      <c r="AK23" s="129">
        <v>1713</v>
      </c>
      <c r="AL23" s="281">
        <v>0</v>
      </c>
      <c r="AM23" s="283"/>
      <c r="AN23" s="283"/>
      <c r="AO23" s="129">
        <v>0</v>
      </c>
      <c r="AP23" s="275">
        <v>0</v>
      </c>
      <c r="AQ23" s="275"/>
      <c r="AR23" s="275">
        <v>0</v>
      </c>
      <c r="AS23" s="275"/>
      <c r="AT23" s="275">
        <v>32</v>
      </c>
      <c r="AU23" s="275"/>
      <c r="AV23" s="129">
        <f t="shared" si="0"/>
        <v>29579</v>
      </c>
    </row>
    <row r="24" spans="1:48" ht="18" customHeight="1">
      <c r="A24" s="279"/>
      <c r="B24" s="279"/>
      <c r="C24" s="4" t="s">
        <v>177</v>
      </c>
      <c r="D24" s="280">
        <f t="shared" si="1"/>
        <v>24</v>
      </c>
      <c r="E24" s="275"/>
      <c r="F24" s="128">
        <v>9</v>
      </c>
      <c r="G24" s="128">
        <v>0</v>
      </c>
      <c r="H24" s="128">
        <v>2</v>
      </c>
      <c r="I24" s="128">
        <v>0</v>
      </c>
      <c r="J24" s="128">
        <v>0</v>
      </c>
      <c r="K24" s="128">
        <v>13</v>
      </c>
      <c r="L24" s="281">
        <v>0</v>
      </c>
      <c r="M24" s="281"/>
      <c r="N24" s="128">
        <v>0</v>
      </c>
      <c r="O24" s="128">
        <v>4</v>
      </c>
      <c r="P24" s="128">
        <v>5</v>
      </c>
      <c r="Q24" s="128">
        <v>0</v>
      </c>
      <c r="R24" s="128">
        <v>0</v>
      </c>
      <c r="S24" s="128">
        <v>0</v>
      </c>
      <c r="T24" s="281">
        <v>0</v>
      </c>
      <c r="U24" s="281"/>
      <c r="V24" s="128">
        <v>0</v>
      </c>
      <c r="W24" s="128">
        <v>0</v>
      </c>
      <c r="X24" s="128">
        <v>6</v>
      </c>
      <c r="Y24" s="129">
        <v>18</v>
      </c>
      <c r="Z24" s="137">
        <v>0</v>
      </c>
      <c r="AA24" s="132">
        <v>0</v>
      </c>
      <c r="AB24" s="129">
        <v>0</v>
      </c>
      <c r="AC24" s="275">
        <v>28</v>
      </c>
      <c r="AD24" s="275"/>
      <c r="AE24" s="275">
        <v>4</v>
      </c>
      <c r="AF24" s="276"/>
      <c r="AG24" s="137">
        <v>0</v>
      </c>
      <c r="AH24" s="275">
        <v>8164</v>
      </c>
      <c r="AI24" s="275"/>
      <c r="AJ24" s="275"/>
      <c r="AK24" s="129">
        <v>1384</v>
      </c>
      <c r="AL24" s="282">
        <v>0</v>
      </c>
      <c r="AM24" s="282"/>
      <c r="AN24" s="282"/>
      <c r="AO24" s="129">
        <v>40</v>
      </c>
      <c r="AP24" s="275">
        <v>0</v>
      </c>
      <c r="AQ24" s="275"/>
      <c r="AR24" s="275">
        <v>0</v>
      </c>
      <c r="AS24" s="275"/>
      <c r="AT24" s="275">
        <v>2</v>
      </c>
      <c r="AU24" s="275"/>
      <c r="AV24" s="129">
        <f t="shared" si="0"/>
        <v>8206</v>
      </c>
    </row>
    <row r="25" spans="1:48" ht="18" customHeight="1">
      <c r="A25" s="279"/>
      <c r="B25" s="279"/>
      <c r="C25" s="4" t="s">
        <v>178</v>
      </c>
      <c r="D25" s="280">
        <f t="shared" si="1"/>
        <v>16</v>
      </c>
      <c r="E25" s="275"/>
      <c r="F25" s="128">
        <v>11</v>
      </c>
      <c r="G25" s="128">
        <v>0</v>
      </c>
      <c r="H25" s="128">
        <v>0</v>
      </c>
      <c r="I25" s="128">
        <v>0</v>
      </c>
      <c r="J25" s="128">
        <v>0</v>
      </c>
      <c r="K25" s="128">
        <v>5</v>
      </c>
      <c r="L25" s="281">
        <v>1</v>
      </c>
      <c r="M25" s="283"/>
      <c r="N25" s="128">
        <v>3</v>
      </c>
      <c r="O25" s="128">
        <v>5</v>
      </c>
      <c r="P25" s="128">
        <v>1</v>
      </c>
      <c r="Q25" s="128">
        <v>0</v>
      </c>
      <c r="R25" s="128">
        <v>0</v>
      </c>
      <c r="S25" s="128">
        <v>0</v>
      </c>
      <c r="T25" s="281">
        <v>1</v>
      </c>
      <c r="U25" s="281"/>
      <c r="V25" s="128">
        <v>2</v>
      </c>
      <c r="W25" s="128">
        <v>2</v>
      </c>
      <c r="X25" s="128">
        <v>3</v>
      </c>
      <c r="Y25" s="129">
        <v>26</v>
      </c>
      <c r="Z25" s="137">
        <v>1</v>
      </c>
      <c r="AA25" s="132">
        <v>0</v>
      </c>
      <c r="AB25" s="128">
        <v>1</v>
      </c>
      <c r="AC25" s="275">
        <v>307</v>
      </c>
      <c r="AD25" s="275"/>
      <c r="AE25" s="275">
        <v>17</v>
      </c>
      <c r="AF25" s="276"/>
      <c r="AG25" s="137">
        <v>0</v>
      </c>
      <c r="AH25" s="275">
        <v>28377</v>
      </c>
      <c r="AI25" s="275"/>
      <c r="AJ25" s="275"/>
      <c r="AK25" s="129">
        <v>3799</v>
      </c>
      <c r="AL25" s="282">
        <v>0</v>
      </c>
      <c r="AM25" s="282"/>
      <c r="AN25" s="282"/>
      <c r="AO25" s="129">
        <v>0</v>
      </c>
      <c r="AP25" s="275">
        <v>0</v>
      </c>
      <c r="AQ25" s="275"/>
      <c r="AR25" s="275">
        <v>0</v>
      </c>
      <c r="AS25" s="275"/>
      <c r="AT25" s="275">
        <v>0</v>
      </c>
      <c r="AU25" s="275"/>
      <c r="AV25" s="129">
        <f t="shared" si="0"/>
        <v>28377</v>
      </c>
    </row>
    <row r="26" spans="1:48" ht="18" customHeight="1">
      <c r="A26" s="279"/>
      <c r="B26" s="279"/>
      <c r="C26" s="4" t="s">
        <v>179</v>
      </c>
      <c r="D26" s="280">
        <f t="shared" si="1"/>
        <v>25</v>
      </c>
      <c r="E26" s="275"/>
      <c r="F26" s="128">
        <v>12</v>
      </c>
      <c r="G26" s="128">
        <v>0</v>
      </c>
      <c r="H26" s="128">
        <v>0</v>
      </c>
      <c r="I26" s="128">
        <v>0</v>
      </c>
      <c r="J26" s="128">
        <v>0</v>
      </c>
      <c r="K26" s="128">
        <v>13</v>
      </c>
      <c r="L26" s="281">
        <v>3</v>
      </c>
      <c r="M26" s="283"/>
      <c r="N26" s="128">
        <v>0</v>
      </c>
      <c r="O26" s="128">
        <v>4</v>
      </c>
      <c r="P26" s="128">
        <v>4</v>
      </c>
      <c r="Q26" s="128">
        <v>2</v>
      </c>
      <c r="R26" s="128">
        <v>0</v>
      </c>
      <c r="S26" s="128">
        <v>4</v>
      </c>
      <c r="T26" s="284">
        <v>2</v>
      </c>
      <c r="U26" s="284"/>
      <c r="V26" s="128">
        <v>5</v>
      </c>
      <c r="W26" s="128">
        <v>0</v>
      </c>
      <c r="X26" s="128">
        <v>9</v>
      </c>
      <c r="Y26" s="129">
        <v>31</v>
      </c>
      <c r="Z26" s="128">
        <v>1</v>
      </c>
      <c r="AA26" s="132">
        <v>1</v>
      </c>
      <c r="AB26" s="129">
        <v>4</v>
      </c>
      <c r="AC26" s="275">
        <v>509</v>
      </c>
      <c r="AD26" s="275"/>
      <c r="AE26" s="275">
        <v>175</v>
      </c>
      <c r="AF26" s="276"/>
      <c r="AG26" s="137">
        <v>2</v>
      </c>
      <c r="AH26" s="275">
        <v>36620</v>
      </c>
      <c r="AI26" s="275"/>
      <c r="AJ26" s="275"/>
      <c r="AK26" s="129">
        <v>2836</v>
      </c>
      <c r="AL26" s="282">
        <v>964</v>
      </c>
      <c r="AM26" s="282"/>
      <c r="AN26" s="282"/>
      <c r="AO26" s="129">
        <v>55</v>
      </c>
      <c r="AP26" s="275">
        <v>0</v>
      </c>
      <c r="AQ26" s="275"/>
      <c r="AR26" s="275">
        <v>0</v>
      </c>
      <c r="AS26" s="275"/>
      <c r="AT26" s="275">
        <v>4421</v>
      </c>
      <c r="AU26" s="275"/>
      <c r="AV26" s="129">
        <f t="shared" si="0"/>
        <v>42060</v>
      </c>
    </row>
    <row r="27" spans="1:48" ht="18" customHeight="1" thickBot="1">
      <c r="A27" s="279"/>
      <c r="B27" s="279"/>
      <c r="C27" s="4" t="s">
        <v>180</v>
      </c>
      <c r="D27" s="280">
        <f t="shared" si="1"/>
        <v>35</v>
      </c>
      <c r="E27" s="275"/>
      <c r="F27" s="128">
        <v>21</v>
      </c>
      <c r="G27" s="128">
        <v>1</v>
      </c>
      <c r="H27" s="128">
        <v>1</v>
      </c>
      <c r="I27" s="128">
        <v>0</v>
      </c>
      <c r="J27" s="128">
        <v>0</v>
      </c>
      <c r="K27" s="128">
        <v>12</v>
      </c>
      <c r="L27" s="281">
        <v>1</v>
      </c>
      <c r="M27" s="281"/>
      <c r="N27" s="128">
        <v>1</v>
      </c>
      <c r="O27" s="128">
        <v>7</v>
      </c>
      <c r="P27" s="128">
        <v>11</v>
      </c>
      <c r="Q27" s="128">
        <v>0</v>
      </c>
      <c r="R27" s="128">
        <v>0</v>
      </c>
      <c r="S27" s="128">
        <v>0</v>
      </c>
      <c r="T27" s="281">
        <v>2</v>
      </c>
      <c r="U27" s="281"/>
      <c r="V27" s="128">
        <v>1</v>
      </c>
      <c r="W27" s="128">
        <v>1</v>
      </c>
      <c r="X27" s="128">
        <v>16</v>
      </c>
      <c r="Y27" s="129">
        <v>58</v>
      </c>
      <c r="Z27" s="128">
        <v>1</v>
      </c>
      <c r="AA27" s="132">
        <v>0</v>
      </c>
      <c r="AB27" s="129">
        <v>5</v>
      </c>
      <c r="AC27" s="275">
        <v>287</v>
      </c>
      <c r="AD27" s="275"/>
      <c r="AE27" s="275">
        <v>260</v>
      </c>
      <c r="AF27" s="276"/>
      <c r="AG27" s="138">
        <v>3</v>
      </c>
      <c r="AH27" s="272">
        <v>10373</v>
      </c>
      <c r="AI27" s="272"/>
      <c r="AJ27" s="272"/>
      <c r="AK27" s="139">
        <v>1624</v>
      </c>
      <c r="AL27" s="277">
        <v>505</v>
      </c>
      <c r="AM27" s="278"/>
      <c r="AN27" s="278"/>
      <c r="AO27" s="139">
        <v>115</v>
      </c>
      <c r="AP27" s="272">
        <v>0</v>
      </c>
      <c r="AQ27" s="272"/>
      <c r="AR27" s="272">
        <v>0</v>
      </c>
      <c r="AS27" s="272"/>
      <c r="AT27" s="272">
        <v>33</v>
      </c>
      <c r="AU27" s="272"/>
      <c r="AV27" s="139">
        <f t="shared" si="0"/>
        <v>11026</v>
      </c>
    </row>
    <row r="28" spans="1:32" ht="18" customHeight="1">
      <c r="A28" s="273" t="s">
        <v>181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</row>
    <row r="29" spans="1:24" ht="15" customHeight="1">
      <c r="A29" s="4"/>
      <c r="B29" s="8"/>
      <c r="C29" s="270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57"/>
      <c r="V29" s="57"/>
      <c r="W29" s="140"/>
      <c r="X29" s="140"/>
    </row>
  </sheetData>
  <mergeCells count="262">
    <mergeCell ref="A1:E1"/>
    <mergeCell ref="A2:X2"/>
    <mergeCell ref="A4:C4"/>
    <mergeCell ref="D4:E8"/>
    <mergeCell ref="F4:K4"/>
    <mergeCell ref="L4:U4"/>
    <mergeCell ref="V4:X4"/>
    <mergeCell ref="L5:P5"/>
    <mergeCell ref="Q5:U5"/>
    <mergeCell ref="V5:X5"/>
    <mergeCell ref="Y4:AB4"/>
    <mergeCell ref="AC4:AG4"/>
    <mergeCell ref="AH4:AV4"/>
    <mergeCell ref="A5:C5"/>
    <mergeCell ref="F5:F8"/>
    <mergeCell ref="G5:G8"/>
    <mergeCell ref="H5:H8"/>
    <mergeCell ref="I5:I8"/>
    <mergeCell ref="J5:J8"/>
    <mergeCell ref="K5:K8"/>
    <mergeCell ref="Y5:Y8"/>
    <mergeCell ref="Z5:AB5"/>
    <mergeCell ref="AC5:AD7"/>
    <mergeCell ref="AE5:AF7"/>
    <mergeCell ref="Z6:AA8"/>
    <mergeCell ref="AB6:AB8"/>
    <mergeCell ref="AC8:AD8"/>
    <mergeCell ref="AE8:AF8"/>
    <mergeCell ref="AG5:AG7"/>
    <mergeCell ref="AH5:AJ8"/>
    <mergeCell ref="AL5:AN8"/>
    <mergeCell ref="AO5:AO8"/>
    <mergeCell ref="AK6:AK8"/>
    <mergeCell ref="AP5:AQ8"/>
    <mergeCell ref="AR5:AS8"/>
    <mergeCell ref="AT5:AU8"/>
    <mergeCell ref="AV5:AV8"/>
    <mergeCell ref="A6:C6"/>
    <mergeCell ref="L6:M8"/>
    <mergeCell ref="N6:N8"/>
    <mergeCell ref="O6:O8"/>
    <mergeCell ref="A7:C7"/>
    <mergeCell ref="A8:C8"/>
    <mergeCell ref="P6:P8"/>
    <mergeCell ref="Q6:Q8"/>
    <mergeCell ref="R6:R8"/>
    <mergeCell ref="S6:S8"/>
    <mergeCell ref="T6:U8"/>
    <mergeCell ref="V6:V8"/>
    <mergeCell ref="W6:W8"/>
    <mergeCell ref="X6:X8"/>
    <mergeCell ref="A9:C9"/>
    <mergeCell ref="D9:E9"/>
    <mergeCell ref="L9:M9"/>
    <mergeCell ref="T9:U9"/>
    <mergeCell ref="AC9:AD9"/>
    <mergeCell ref="AE9:AF9"/>
    <mergeCell ref="AH9:AJ9"/>
    <mergeCell ref="AL9:AN9"/>
    <mergeCell ref="AP9:AQ9"/>
    <mergeCell ref="AR9:AS9"/>
    <mergeCell ref="AT9:AU9"/>
    <mergeCell ref="A10:C10"/>
    <mergeCell ref="D10:E10"/>
    <mergeCell ref="L10:M10"/>
    <mergeCell ref="T10:U10"/>
    <mergeCell ref="AC10:AD10"/>
    <mergeCell ref="AE10:AF10"/>
    <mergeCell ref="AH10:AJ10"/>
    <mergeCell ref="AL10:AN10"/>
    <mergeCell ref="AP10:AQ10"/>
    <mergeCell ref="AR10:AS10"/>
    <mergeCell ref="AT10:AU10"/>
    <mergeCell ref="A11:C11"/>
    <mergeCell ref="D11:E11"/>
    <mergeCell ref="L11:M11"/>
    <mergeCell ref="T11:U11"/>
    <mergeCell ref="AC11:AD11"/>
    <mergeCell ref="AE11:AF11"/>
    <mergeCell ref="AH11:AJ11"/>
    <mergeCell ref="AL11:AN11"/>
    <mergeCell ref="AP11:AQ11"/>
    <mergeCell ref="AR11:AS11"/>
    <mergeCell ref="AT11:AU11"/>
    <mergeCell ref="A12:C12"/>
    <mergeCell ref="D12:E12"/>
    <mergeCell ref="L12:M12"/>
    <mergeCell ref="T12:U12"/>
    <mergeCell ref="AC12:AD12"/>
    <mergeCell ref="AE12:AF12"/>
    <mergeCell ref="AH12:AJ12"/>
    <mergeCell ref="AL12:AN12"/>
    <mergeCell ref="AP12:AQ12"/>
    <mergeCell ref="AR12:AS12"/>
    <mergeCell ref="AT12:AU12"/>
    <mergeCell ref="A13:C13"/>
    <mergeCell ref="D13:E13"/>
    <mergeCell ref="L13:M13"/>
    <mergeCell ref="T13:U13"/>
    <mergeCell ref="AC13:AD13"/>
    <mergeCell ref="AE13:AF13"/>
    <mergeCell ref="AH13:AJ13"/>
    <mergeCell ref="AL13:AN13"/>
    <mergeCell ref="AP13:AQ13"/>
    <mergeCell ref="AR13:AS13"/>
    <mergeCell ref="AT13:AU13"/>
    <mergeCell ref="A14:C14"/>
    <mergeCell ref="D14:E14"/>
    <mergeCell ref="L14:M14"/>
    <mergeCell ref="T14:U14"/>
    <mergeCell ref="AC14:AD14"/>
    <mergeCell ref="AE14:AF14"/>
    <mergeCell ref="AH14:AJ14"/>
    <mergeCell ref="AL14:AN14"/>
    <mergeCell ref="AP14:AQ14"/>
    <mergeCell ref="AR14:AS14"/>
    <mergeCell ref="AT14:AU14"/>
    <mergeCell ref="A15:C15"/>
    <mergeCell ref="D15:E15"/>
    <mergeCell ref="L15:M15"/>
    <mergeCell ref="T15:U15"/>
    <mergeCell ref="AC15:AD15"/>
    <mergeCell ref="AE15:AF15"/>
    <mergeCell ref="AH15:AJ15"/>
    <mergeCell ref="AL15:AN15"/>
    <mergeCell ref="AP15:AQ15"/>
    <mergeCell ref="AR15:AS15"/>
    <mergeCell ref="AT15:AU15"/>
    <mergeCell ref="A16:B16"/>
    <mergeCell ref="D16:E16"/>
    <mergeCell ref="L16:M16"/>
    <mergeCell ref="T16:U16"/>
    <mergeCell ref="AC16:AD16"/>
    <mergeCell ref="AE16:AF16"/>
    <mergeCell ref="AH16:AJ16"/>
    <mergeCell ref="AL16:AN16"/>
    <mergeCell ref="AP16:AQ16"/>
    <mergeCell ref="AR16:AS16"/>
    <mergeCell ref="AT16:AU16"/>
    <mergeCell ref="A17:B17"/>
    <mergeCell ref="D17:E17"/>
    <mergeCell ref="L17:M17"/>
    <mergeCell ref="T17:U17"/>
    <mergeCell ref="AC17:AD17"/>
    <mergeCell ref="AE17:AF17"/>
    <mergeCell ref="AH17:AJ17"/>
    <mergeCell ref="AL17:AN17"/>
    <mergeCell ref="AP17:AQ17"/>
    <mergeCell ref="AR17:AS17"/>
    <mergeCell ref="AT17:AU17"/>
    <mergeCell ref="A18:B18"/>
    <mergeCell ref="D18:E18"/>
    <mergeCell ref="L18:M18"/>
    <mergeCell ref="T18:U18"/>
    <mergeCell ref="AC18:AD18"/>
    <mergeCell ref="AE18:AF18"/>
    <mergeCell ref="AH18:AJ18"/>
    <mergeCell ref="AL18:AN18"/>
    <mergeCell ref="AP18:AQ18"/>
    <mergeCell ref="AR18:AS18"/>
    <mergeCell ref="AT18:AU18"/>
    <mergeCell ref="A19:B19"/>
    <mergeCell ref="D19:E19"/>
    <mergeCell ref="L19:M19"/>
    <mergeCell ref="T19:U19"/>
    <mergeCell ref="AC19:AD19"/>
    <mergeCell ref="AE19:AF19"/>
    <mergeCell ref="AH19:AJ19"/>
    <mergeCell ref="AL19:AN19"/>
    <mergeCell ref="AP19:AQ19"/>
    <mergeCell ref="AR19:AS19"/>
    <mergeCell ref="AT19:AU19"/>
    <mergeCell ref="A20:B20"/>
    <mergeCell ref="D20:E20"/>
    <mergeCell ref="L20:M20"/>
    <mergeCell ref="T20:U20"/>
    <mergeCell ref="AC20:AD20"/>
    <mergeCell ref="AE20:AF20"/>
    <mergeCell ref="AH20:AJ20"/>
    <mergeCell ref="AL20:AN20"/>
    <mergeCell ref="AP20:AQ20"/>
    <mergeCell ref="AR20:AS20"/>
    <mergeCell ref="AT20:AU20"/>
    <mergeCell ref="A21:B21"/>
    <mergeCell ref="D21:E21"/>
    <mergeCell ref="L21:M21"/>
    <mergeCell ref="T21:U21"/>
    <mergeCell ref="AC21:AD21"/>
    <mergeCell ref="AE21:AF21"/>
    <mergeCell ref="AH21:AJ21"/>
    <mergeCell ref="AL21:AN21"/>
    <mergeCell ref="AP21:AQ21"/>
    <mergeCell ref="AR21:AS21"/>
    <mergeCell ref="AT21:AU21"/>
    <mergeCell ref="A22:B22"/>
    <mergeCell ref="D22:E22"/>
    <mergeCell ref="L22:M22"/>
    <mergeCell ref="T22:U22"/>
    <mergeCell ref="AC22:AD22"/>
    <mergeCell ref="AE22:AF22"/>
    <mergeCell ref="AH22:AJ22"/>
    <mergeCell ref="AL22:AN22"/>
    <mergeCell ref="AP22:AQ22"/>
    <mergeCell ref="AR22:AS22"/>
    <mergeCell ref="AT22:AU22"/>
    <mergeCell ref="A23:B23"/>
    <mergeCell ref="D23:E23"/>
    <mergeCell ref="L23:M23"/>
    <mergeCell ref="T23:U23"/>
    <mergeCell ref="AC23:AD23"/>
    <mergeCell ref="AE23:AF23"/>
    <mergeCell ref="AH23:AJ23"/>
    <mergeCell ref="AL23:AN23"/>
    <mergeCell ref="AP23:AQ23"/>
    <mergeCell ref="AR23:AS23"/>
    <mergeCell ref="AT23:AU23"/>
    <mergeCell ref="A24:B24"/>
    <mergeCell ref="D24:E24"/>
    <mergeCell ref="L24:M24"/>
    <mergeCell ref="T24:U24"/>
    <mergeCell ref="AC24:AD24"/>
    <mergeCell ref="AE24:AF24"/>
    <mergeCell ref="AH24:AJ24"/>
    <mergeCell ref="AL24:AN24"/>
    <mergeCell ref="AP24:AQ24"/>
    <mergeCell ref="AR24:AS24"/>
    <mergeCell ref="AT24:AU24"/>
    <mergeCell ref="A25:B25"/>
    <mergeCell ref="D25:E25"/>
    <mergeCell ref="L25:M25"/>
    <mergeCell ref="T25:U25"/>
    <mergeCell ref="AC25:AD25"/>
    <mergeCell ref="AE25:AF25"/>
    <mergeCell ref="AH25:AJ25"/>
    <mergeCell ref="AL25:AN25"/>
    <mergeCell ref="A26:B26"/>
    <mergeCell ref="D26:E26"/>
    <mergeCell ref="L26:M26"/>
    <mergeCell ref="T26:U26"/>
    <mergeCell ref="AP26:AQ26"/>
    <mergeCell ref="AR26:AS26"/>
    <mergeCell ref="AT26:AU26"/>
    <mergeCell ref="AP25:AQ25"/>
    <mergeCell ref="AR25:AS25"/>
    <mergeCell ref="AT25:AU25"/>
    <mergeCell ref="D27:E27"/>
    <mergeCell ref="L27:M27"/>
    <mergeCell ref="T27:U27"/>
    <mergeCell ref="AL26:AN26"/>
    <mergeCell ref="AC26:AD26"/>
    <mergeCell ref="AE26:AF26"/>
    <mergeCell ref="AH26:AJ26"/>
    <mergeCell ref="C29:T29"/>
    <mergeCell ref="AP27:AQ27"/>
    <mergeCell ref="AR27:AS27"/>
    <mergeCell ref="AT27:AU27"/>
    <mergeCell ref="A28:AF28"/>
    <mergeCell ref="AC27:AD27"/>
    <mergeCell ref="AE27:AF27"/>
    <mergeCell ref="AH27:AJ27"/>
    <mergeCell ref="AL27:AN27"/>
    <mergeCell ref="A27:B2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5"/>
  <sheetViews>
    <sheetView workbookViewId="0" topLeftCell="A1">
      <selection activeCell="A1" sqref="A1"/>
    </sheetView>
  </sheetViews>
  <sheetFormatPr defaultColWidth="9.00390625" defaultRowHeight="13.5"/>
  <cols>
    <col min="1" max="1" width="4.00390625" style="205" customWidth="1"/>
    <col min="2" max="2" width="1.00390625" style="205" customWidth="1"/>
    <col min="3" max="3" width="13.375" style="205" customWidth="1"/>
    <col min="4" max="4" width="1.00390625" style="205" customWidth="1"/>
    <col min="5" max="5" width="5.625" style="205" customWidth="1"/>
    <col min="6" max="6" width="1.25" style="205" customWidth="1"/>
    <col min="7" max="8" width="4.75390625" style="189" customWidth="1"/>
    <col min="9" max="14" width="4.625" style="189" customWidth="1"/>
    <col min="15" max="16" width="6.25390625" style="189" customWidth="1"/>
    <col min="17" max="17" width="6.125" style="189" customWidth="1"/>
    <col min="18" max="18" width="8.125" style="189" customWidth="1"/>
    <col min="19" max="16384" width="11.00390625" style="189" customWidth="1"/>
  </cols>
  <sheetData>
    <row r="1" spans="1:18" s="144" customFormat="1" ht="30" customHeight="1">
      <c r="A1" s="141"/>
      <c r="B1" s="141"/>
      <c r="C1" s="141"/>
      <c r="D1" s="141"/>
      <c r="E1" s="141"/>
      <c r="F1" s="141"/>
      <c r="G1" s="142"/>
      <c r="H1" s="142"/>
      <c r="I1" s="142"/>
      <c r="J1" s="143"/>
      <c r="K1" s="143"/>
      <c r="L1" s="143"/>
      <c r="M1" s="143"/>
      <c r="N1" s="143"/>
      <c r="O1" s="143"/>
      <c r="P1" s="143"/>
      <c r="Q1" s="143"/>
      <c r="R1" s="142"/>
    </row>
    <row r="2" spans="1:18" s="152" customFormat="1" ht="42" customHeight="1">
      <c r="A2" s="366" t="s">
        <v>182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8" s="152" customFormat="1" ht="16.5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18" s="155" customFormat="1" ht="21" customHeight="1">
      <c r="A4" s="154"/>
      <c r="B4" s="154"/>
      <c r="C4" s="154"/>
      <c r="D4" s="154"/>
      <c r="E4" s="154"/>
      <c r="F4" s="154" t="s">
        <v>183</v>
      </c>
      <c r="G4" s="350" t="s">
        <v>184</v>
      </c>
      <c r="H4" s="352" t="s">
        <v>185</v>
      </c>
      <c r="I4" s="353"/>
      <c r="J4" s="353"/>
      <c r="K4" s="353"/>
      <c r="L4" s="353"/>
      <c r="M4" s="353"/>
      <c r="N4" s="354"/>
      <c r="O4" s="352" t="s">
        <v>186</v>
      </c>
      <c r="P4" s="353"/>
      <c r="Q4" s="354"/>
      <c r="R4" s="341" t="s">
        <v>187</v>
      </c>
    </row>
    <row r="5" spans="1:18" s="159" customFormat="1" ht="6" customHeight="1">
      <c r="A5" s="156"/>
      <c r="B5" s="156"/>
      <c r="C5" s="156"/>
      <c r="D5" s="156"/>
      <c r="E5" s="156"/>
      <c r="F5" s="157"/>
      <c r="G5" s="351"/>
      <c r="H5" s="158"/>
      <c r="I5" s="158"/>
      <c r="J5" s="158"/>
      <c r="K5" s="158"/>
      <c r="L5" s="158"/>
      <c r="M5" s="343" t="s">
        <v>188</v>
      </c>
      <c r="N5" s="344"/>
      <c r="O5" s="158"/>
      <c r="P5" s="158"/>
      <c r="Q5" s="158"/>
      <c r="R5" s="342"/>
    </row>
    <row r="6" spans="1:18" s="159" customFormat="1" ht="18" customHeight="1">
      <c r="A6" s="156"/>
      <c r="B6" s="156"/>
      <c r="C6" s="156"/>
      <c r="D6" s="156"/>
      <c r="E6" s="156"/>
      <c r="F6" s="157"/>
      <c r="G6" s="351"/>
      <c r="H6" s="347" t="s">
        <v>189</v>
      </c>
      <c r="I6" s="347" t="s">
        <v>190</v>
      </c>
      <c r="J6" s="347" t="s">
        <v>191</v>
      </c>
      <c r="K6" s="347" t="s">
        <v>192</v>
      </c>
      <c r="L6" s="347" t="s">
        <v>193</v>
      </c>
      <c r="M6" s="345"/>
      <c r="N6" s="346"/>
      <c r="O6" s="347" t="s">
        <v>194</v>
      </c>
      <c r="P6" s="347" t="s">
        <v>195</v>
      </c>
      <c r="Q6" s="347" t="s">
        <v>196</v>
      </c>
      <c r="R6" s="342"/>
    </row>
    <row r="7" spans="1:18" s="159" customFormat="1" ht="6" customHeight="1">
      <c r="A7" s="156"/>
      <c r="B7" s="156"/>
      <c r="C7" s="156"/>
      <c r="D7" s="156"/>
      <c r="E7" s="156"/>
      <c r="F7" s="157"/>
      <c r="G7" s="351"/>
      <c r="H7" s="347"/>
      <c r="I7" s="347"/>
      <c r="J7" s="347"/>
      <c r="K7" s="347"/>
      <c r="L7" s="347"/>
      <c r="M7" s="158"/>
      <c r="N7" s="158"/>
      <c r="O7" s="347"/>
      <c r="P7" s="347"/>
      <c r="Q7" s="347"/>
      <c r="R7" s="342"/>
    </row>
    <row r="8" spans="1:18" s="162" customFormat="1" ht="27" customHeight="1">
      <c r="A8" s="160"/>
      <c r="B8" s="160"/>
      <c r="C8" s="160"/>
      <c r="D8" s="160"/>
      <c r="E8" s="160"/>
      <c r="F8" s="161"/>
      <c r="G8" s="351"/>
      <c r="H8" s="347"/>
      <c r="I8" s="347"/>
      <c r="J8" s="347"/>
      <c r="K8" s="347"/>
      <c r="L8" s="347"/>
      <c r="M8" s="355" t="s">
        <v>197</v>
      </c>
      <c r="N8" s="355" t="s">
        <v>198</v>
      </c>
      <c r="O8" s="347"/>
      <c r="P8" s="347"/>
      <c r="Q8" s="347"/>
      <c r="R8" s="342"/>
    </row>
    <row r="9" spans="1:18" s="162" customFormat="1" ht="18" customHeight="1">
      <c r="A9" s="160" t="s">
        <v>199</v>
      </c>
      <c r="B9" s="160"/>
      <c r="C9" s="160"/>
      <c r="D9" s="160"/>
      <c r="E9" s="160"/>
      <c r="F9" s="161"/>
      <c r="G9" s="163" t="s">
        <v>83</v>
      </c>
      <c r="H9" s="347"/>
      <c r="I9" s="347"/>
      <c r="J9" s="347"/>
      <c r="K9" s="347"/>
      <c r="L9" s="347"/>
      <c r="M9" s="355"/>
      <c r="N9" s="355"/>
      <c r="O9" s="164" t="s">
        <v>200</v>
      </c>
      <c r="P9" s="164" t="s">
        <v>200</v>
      </c>
      <c r="Q9" s="164" t="s">
        <v>201</v>
      </c>
      <c r="R9" s="165" t="s">
        <v>202</v>
      </c>
    </row>
    <row r="10" spans="1:18" s="169" customFormat="1" ht="6" customHeight="1">
      <c r="A10" s="166"/>
      <c r="B10" s="166"/>
      <c r="C10" s="166"/>
      <c r="D10" s="166"/>
      <c r="E10" s="166"/>
      <c r="F10" s="16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68"/>
    </row>
    <row r="11" spans="1:18" s="169" customFormat="1" ht="23.25" customHeight="1">
      <c r="A11" s="336" t="s">
        <v>203</v>
      </c>
      <c r="B11" s="336"/>
      <c r="C11" s="336"/>
      <c r="D11" s="336"/>
      <c r="E11" s="336"/>
      <c r="F11" s="336"/>
      <c r="G11" s="171">
        <f>G21+G34+G41+G59+G64+G71+G77+G79+G85</f>
        <v>245</v>
      </c>
      <c r="H11" s="172">
        <f>H21+H34+H41+H59+H64+H71+H77+H79+H85</f>
        <v>136</v>
      </c>
      <c r="I11" s="172">
        <f>I21+I34+I41+I59+I64+I71+I77+I79+I85</f>
        <v>7</v>
      </c>
      <c r="J11" s="172">
        <f>J21+J34+J41+J59+J64+J71+J77+J79+J85</f>
        <v>18</v>
      </c>
      <c r="K11" s="172">
        <f aca="true" t="shared" si="0" ref="K11:R11">K21+K34+K41+K59+K64+K71+K77+K79+K85</f>
        <v>0</v>
      </c>
      <c r="L11" s="172">
        <f t="shared" si="0"/>
        <v>0</v>
      </c>
      <c r="M11" s="172">
        <f t="shared" si="0"/>
        <v>32</v>
      </c>
      <c r="N11" s="172">
        <f t="shared" si="0"/>
        <v>52</v>
      </c>
      <c r="O11" s="172">
        <f t="shared" si="0"/>
        <v>4196</v>
      </c>
      <c r="P11" s="172">
        <f t="shared" si="0"/>
        <v>1140</v>
      </c>
      <c r="Q11" s="172">
        <f t="shared" si="0"/>
        <v>38</v>
      </c>
      <c r="R11" s="172">
        <f t="shared" si="0"/>
        <v>351445</v>
      </c>
    </row>
    <row r="12" spans="1:18" s="169" customFormat="1" ht="19.5" customHeight="1">
      <c r="A12" s="157"/>
      <c r="B12" s="166"/>
      <c r="C12" s="356" t="s">
        <v>204</v>
      </c>
      <c r="D12" s="356"/>
      <c r="E12" s="356"/>
      <c r="F12" s="173"/>
      <c r="G12" s="174">
        <f>SUM(H12:N12)</f>
        <v>10</v>
      </c>
      <c r="H12" s="175">
        <v>10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228</v>
      </c>
      <c r="P12" s="175">
        <v>96</v>
      </c>
      <c r="Q12" s="175">
        <v>0</v>
      </c>
      <c r="R12" s="175">
        <v>16913</v>
      </c>
    </row>
    <row r="13" spans="1:18" s="169" customFormat="1" ht="19.5" customHeight="1">
      <c r="A13" s="176" t="s">
        <v>205</v>
      </c>
      <c r="B13" s="166"/>
      <c r="C13" s="356" t="s">
        <v>206</v>
      </c>
      <c r="D13" s="356"/>
      <c r="E13" s="356"/>
      <c r="F13" s="173"/>
      <c r="G13" s="174">
        <f aca="true" t="shared" si="1" ref="G13:G20">SUM(H13:N13)</f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</row>
    <row r="14" spans="1:18" s="169" customFormat="1" ht="19.5" customHeight="1">
      <c r="A14" s="176" t="s">
        <v>207</v>
      </c>
      <c r="B14" s="166"/>
      <c r="C14" s="356" t="s">
        <v>208</v>
      </c>
      <c r="D14" s="356"/>
      <c r="E14" s="356"/>
      <c r="F14" s="173"/>
      <c r="G14" s="174">
        <f t="shared" si="1"/>
        <v>8</v>
      </c>
      <c r="H14" s="175">
        <v>7</v>
      </c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75">
        <v>1</v>
      </c>
      <c r="O14" s="175">
        <v>176</v>
      </c>
      <c r="P14" s="175">
        <v>50</v>
      </c>
      <c r="Q14" s="175">
        <v>0</v>
      </c>
      <c r="R14" s="175">
        <v>31938</v>
      </c>
    </row>
    <row r="15" spans="1:18" s="169" customFormat="1" ht="19.5" customHeight="1">
      <c r="A15" s="176" t="s">
        <v>209</v>
      </c>
      <c r="B15" s="166"/>
      <c r="C15" s="356" t="s">
        <v>210</v>
      </c>
      <c r="D15" s="356"/>
      <c r="E15" s="356"/>
      <c r="F15" s="173"/>
      <c r="G15" s="174">
        <f t="shared" si="1"/>
        <v>4</v>
      </c>
      <c r="H15" s="175">
        <v>1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3</v>
      </c>
      <c r="O15" s="175">
        <v>0</v>
      </c>
      <c r="P15" s="175">
        <v>0</v>
      </c>
      <c r="Q15" s="175">
        <v>0</v>
      </c>
      <c r="R15" s="175">
        <v>874</v>
      </c>
    </row>
    <row r="16" spans="1:18" s="169" customFormat="1" ht="19.5" customHeight="1">
      <c r="A16" s="176" t="s">
        <v>211</v>
      </c>
      <c r="B16" s="166"/>
      <c r="C16" s="356" t="s">
        <v>212</v>
      </c>
      <c r="D16" s="356"/>
      <c r="E16" s="356"/>
      <c r="F16" s="173"/>
      <c r="G16" s="174">
        <f t="shared" si="1"/>
        <v>7</v>
      </c>
      <c r="H16" s="175">
        <v>4</v>
      </c>
      <c r="I16" s="175">
        <v>0</v>
      </c>
      <c r="J16" s="175">
        <v>3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4</v>
      </c>
      <c r="Q16" s="175">
        <v>0</v>
      </c>
      <c r="R16" s="175">
        <v>156</v>
      </c>
    </row>
    <row r="17" spans="1:18" s="169" customFormat="1" ht="19.5" customHeight="1">
      <c r="A17" s="176" t="s">
        <v>213</v>
      </c>
      <c r="B17" s="166"/>
      <c r="C17" s="356" t="s">
        <v>214</v>
      </c>
      <c r="D17" s="356"/>
      <c r="E17" s="356"/>
      <c r="F17" s="173"/>
      <c r="G17" s="174">
        <f t="shared" si="1"/>
        <v>6</v>
      </c>
      <c r="H17" s="175">
        <v>6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372</v>
      </c>
      <c r="P17" s="175">
        <v>14</v>
      </c>
      <c r="Q17" s="175">
        <v>0</v>
      </c>
      <c r="R17" s="175">
        <v>28897</v>
      </c>
    </row>
    <row r="18" spans="1:18" s="169" customFormat="1" ht="19.5" customHeight="1">
      <c r="A18" s="176" t="s">
        <v>215</v>
      </c>
      <c r="B18" s="166"/>
      <c r="C18" s="365" t="s">
        <v>216</v>
      </c>
      <c r="D18" s="365"/>
      <c r="E18" s="365"/>
      <c r="F18" s="173"/>
      <c r="G18" s="174">
        <f t="shared" si="1"/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</row>
    <row r="19" spans="1:18" s="169" customFormat="1" ht="19.5" customHeight="1">
      <c r="A19" s="176" t="s">
        <v>217</v>
      </c>
      <c r="B19" s="166"/>
      <c r="C19" s="356" t="s">
        <v>218</v>
      </c>
      <c r="D19" s="356"/>
      <c r="E19" s="356"/>
      <c r="F19" s="173"/>
      <c r="G19" s="174">
        <f t="shared" si="1"/>
        <v>1</v>
      </c>
      <c r="H19" s="175">
        <v>1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446</v>
      </c>
    </row>
    <row r="20" spans="1:18" s="169" customFormat="1" ht="19.5" customHeight="1">
      <c r="A20" s="176" t="s">
        <v>219</v>
      </c>
      <c r="B20" s="166"/>
      <c r="C20" s="356" t="s">
        <v>220</v>
      </c>
      <c r="D20" s="356"/>
      <c r="E20" s="356"/>
      <c r="F20" s="173"/>
      <c r="G20" s="174">
        <f t="shared" si="1"/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</row>
    <row r="21" spans="1:18" s="169" customFormat="1" ht="19.5" customHeight="1">
      <c r="A21" s="167"/>
      <c r="B21" s="335" t="s">
        <v>83</v>
      </c>
      <c r="C21" s="336"/>
      <c r="D21" s="336"/>
      <c r="E21" s="336"/>
      <c r="F21" s="336"/>
      <c r="G21" s="177">
        <f>SUM(H21:N21)</f>
        <v>36</v>
      </c>
      <c r="H21" s="178">
        <f>SUM(H12:H20)</f>
        <v>29</v>
      </c>
      <c r="I21" s="178">
        <f aca="true" t="shared" si="2" ref="I21:N21">SUM(I12:I20)</f>
        <v>0</v>
      </c>
      <c r="J21" s="178">
        <f t="shared" si="2"/>
        <v>3</v>
      </c>
      <c r="K21" s="178">
        <f t="shared" si="2"/>
        <v>0</v>
      </c>
      <c r="L21" s="178">
        <f t="shared" si="2"/>
        <v>0</v>
      </c>
      <c r="M21" s="178">
        <f t="shared" si="2"/>
        <v>0</v>
      </c>
      <c r="N21" s="178">
        <f t="shared" si="2"/>
        <v>4</v>
      </c>
      <c r="O21" s="178">
        <f>SUM(O12:O20)</f>
        <v>776</v>
      </c>
      <c r="P21" s="178">
        <f>SUM(P12:P20)</f>
        <v>164</v>
      </c>
      <c r="Q21" s="178">
        <f>SUM(Q12:Q20)</f>
        <v>0</v>
      </c>
      <c r="R21" s="178">
        <f>SUM(R12:R20)</f>
        <v>79224</v>
      </c>
    </row>
    <row r="22" spans="1:18" s="169" customFormat="1" ht="19.5" customHeight="1">
      <c r="A22" s="157"/>
      <c r="B22" s="156"/>
      <c r="C22" s="179" t="s">
        <v>221</v>
      </c>
      <c r="D22" s="157"/>
      <c r="E22" s="363" t="s">
        <v>222</v>
      </c>
      <c r="F22" s="364"/>
      <c r="G22" s="174">
        <f>SUM(H22:N22)</f>
        <v>10</v>
      </c>
      <c r="H22" s="175">
        <v>10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32</v>
      </c>
      <c r="Q22" s="175">
        <v>0</v>
      </c>
      <c r="R22" s="175">
        <v>351</v>
      </c>
    </row>
    <row r="23" spans="1:18" s="169" customFormat="1" ht="19.5" customHeight="1">
      <c r="A23" s="361" t="s">
        <v>223</v>
      </c>
      <c r="B23" s="166"/>
      <c r="C23" s="180" t="s">
        <v>224</v>
      </c>
      <c r="D23" s="167"/>
      <c r="E23" s="335" t="s">
        <v>225</v>
      </c>
      <c r="F23" s="336"/>
      <c r="G23" s="174">
        <f>SUM(H23:N23)</f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</row>
    <row r="24" spans="1:18" s="169" customFormat="1" ht="19.5" customHeight="1">
      <c r="A24" s="361"/>
      <c r="B24" s="156"/>
      <c r="C24" s="181" t="s">
        <v>226</v>
      </c>
      <c r="D24" s="157"/>
      <c r="E24" s="335" t="s">
        <v>222</v>
      </c>
      <c r="F24" s="336"/>
      <c r="G24" s="174">
        <f aca="true" t="shared" si="3" ref="G24:G33">SUM(H24:N24)</f>
        <v>20</v>
      </c>
      <c r="H24" s="175">
        <v>18</v>
      </c>
      <c r="I24" s="175">
        <v>0</v>
      </c>
      <c r="J24" s="175">
        <v>1</v>
      </c>
      <c r="K24" s="175">
        <v>0</v>
      </c>
      <c r="L24" s="175">
        <v>0</v>
      </c>
      <c r="M24" s="175">
        <v>0</v>
      </c>
      <c r="N24" s="175">
        <v>1</v>
      </c>
      <c r="O24" s="175">
        <v>240</v>
      </c>
      <c r="P24" s="175">
        <v>198</v>
      </c>
      <c r="Q24" s="175">
        <v>0</v>
      </c>
      <c r="R24" s="175">
        <v>42169</v>
      </c>
    </row>
    <row r="25" spans="1:18" s="169" customFormat="1" ht="19.5" customHeight="1">
      <c r="A25" s="361"/>
      <c r="B25" s="166"/>
      <c r="C25" s="180" t="s">
        <v>224</v>
      </c>
      <c r="D25" s="167"/>
      <c r="E25" s="335" t="s">
        <v>225</v>
      </c>
      <c r="F25" s="336"/>
      <c r="G25" s="174">
        <f t="shared" si="3"/>
        <v>2</v>
      </c>
      <c r="H25" s="175">
        <v>2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28</v>
      </c>
      <c r="P25" s="175">
        <v>0</v>
      </c>
      <c r="Q25" s="175">
        <v>0</v>
      </c>
      <c r="R25" s="175">
        <v>3265</v>
      </c>
    </row>
    <row r="26" spans="1:18" s="169" customFormat="1" ht="19.5" customHeight="1">
      <c r="A26" s="361"/>
      <c r="B26" s="156"/>
      <c r="C26" s="179" t="s">
        <v>221</v>
      </c>
      <c r="D26" s="157"/>
      <c r="E26" s="335" t="s">
        <v>222</v>
      </c>
      <c r="F26" s="336"/>
      <c r="G26" s="174">
        <f t="shared" si="3"/>
        <v>1</v>
      </c>
      <c r="H26" s="175">
        <v>1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133</v>
      </c>
      <c r="P26" s="175">
        <v>1</v>
      </c>
      <c r="Q26" s="175">
        <v>2</v>
      </c>
      <c r="R26" s="175">
        <v>2149</v>
      </c>
    </row>
    <row r="27" spans="1:18" s="169" customFormat="1" ht="19.5" customHeight="1">
      <c r="A27" s="361"/>
      <c r="B27" s="166"/>
      <c r="C27" s="180" t="s">
        <v>227</v>
      </c>
      <c r="D27" s="167"/>
      <c r="E27" s="335" t="s">
        <v>225</v>
      </c>
      <c r="F27" s="336"/>
      <c r="G27" s="174">
        <f t="shared" si="3"/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</row>
    <row r="28" spans="1:18" s="169" customFormat="1" ht="19.5" customHeight="1">
      <c r="A28" s="361"/>
      <c r="B28" s="156"/>
      <c r="C28" s="181" t="s">
        <v>226</v>
      </c>
      <c r="D28" s="157"/>
      <c r="E28" s="335" t="s">
        <v>222</v>
      </c>
      <c r="F28" s="336"/>
      <c r="G28" s="174">
        <f t="shared" si="3"/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</row>
    <row r="29" spans="1:18" s="169" customFormat="1" ht="19.5" customHeight="1">
      <c r="A29" s="361"/>
      <c r="B29" s="166"/>
      <c r="C29" s="180" t="s">
        <v>227</v>
      </c>
      <c r="D29" s="167"/>
      <c r="E29" s="335" t="s">
        <v>225</v>
      </c>
      <c r="F29" s="336"/>
      <c r="G29" s="174">
        <f t="shared" si="3"/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</row>
    <row r="30" spans="1:18" s="169" customFormat="1" ht="19.5" customHeight="1">
      <c r="A30" s="361"/>
      <c r="B30" s="166"/>
      <c r="C30" s="362" t="s">
        <v>228</v>
      </c>
      <c r="D30" s="362"/>
      <c r="E30" s="362"/>
      <c r="F30" s="182"/>
      <c r="G30" s="174">
        <f t="shared" si="3"/>
        <v>3</v>
      </c>
      <c r="H30" s="175">
        <v>3</v>
      </c>
      <c r="I30" s="175">
        <v>0</v>
      </c>
      <c r="J30" s="175">
        <v>0</v>
      </c>
      <c r="K30" s="175">
        <v>0</v>
      </c>
      <c r="L30" s="175">
        <v>0</v>
      </c>
      <c r="M30" s="175">
        <v>0</v>
      </c>
      <c r="N30" s="175">
        <v>0</v>
      </c>
      <c r="O30" s="175">
        <v>582</v>
      </c>
      <c r="P30" s="175">
        <v>34</v>
      </c>
      <c r="Q30" s="175">
        <v>0</v>
      </c>
      <c r="R30" s="175">
        <v>53344</v>
      </c>
    </row>
    <row r="31" spans="1:18" s="169" customFormat="1" ht="19.5" customHeight="1">
      <c r="A31" s="361"/>
      <c r="B31" s="166"/>
      <c r="C31" s="356" t="s">
        <v>229</v>
      </c>
      <c r="D31" s="356"/>
      <c r="E31" s="356"/>
      <c r="F31" s="173"/>
      <c r="G31" s="174">
        <f t="shared" si="3"/>
        <v>2</v>
      </c>
      <c r="H31" s="175">
        <v>2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104</v>
      </c>
      <c r="P31" s="175">
        <v>156</v>
      </c>
      <c r="Q31" s="175">
        <v>0</v>
      </c>
      <c r="R31" s="175">
        <v>3844</v>
      </c>
    </row>
    <row r="32" spans="1:18" s="169" customFormat="1" ht="19.5" customHeight="1">
      <c r="A32" s="361"/>
      <c r="B32" s="166"/>
      <c r="C32" s="356" t="s">
        <v>230</v>
      </c>
      <c r="D32" s="356"/>
      <c r="E32" s="356"/>
      <c r="F32" s="170"/>
      <c r="G32" s="174">
        <f t="shared" si="3"/>
        <v>1</v>
      </c>
      <c r="H32" s="175">
        <v>1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12</v>
      </c>
      <c r="Q32" s="175">
        <v>0</v>
      </c>
      <c r="R32" s="175">
        <v>2204</v>
      </c>
    </row>
    <row r="33" spans="1:18" s="169" customFormat="1" ht="19.5" customHeight="1">
      <c r="A33" s="361"/>
      <c r="B33" s="166"/>
      <c r="C33" s="356" t="s">
        <v>220</v>
      </c>
      <c r="D33" s="356"/>
      <c r="E33" s="356"/>
      <c r="F33" s="170"/>
      <c r="G33" s="174">
        <f t="shared" si="3"/>
        <v>3</v>
      </c>
      <c r="H33" s="175">
        <v>3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342</v>
      </c>
      <c r="Q33" s="175">
        <v>0</v>
      </c>
      <c r="R33" s="175">
        <v>2383</v>
      </c>
    </row>
    <row r="34" spans="1:18" s="169" customFormat="1" ht="19.5" customHeight="1">
      <c r="A34" s="167"/>
      <c r="B34" s="335" t="s">
        <v>83</v>
      </c>
      <c r="C34" s="336"/>
      <c r="D34" s="336"/>
      <c r="E34" s="336"/>
      <c r="F34" s="336"/>
      <c r="G34" s="177">
        <f aca="true" t="shared" si="4" ref="G34:G41">SUM(H34:N34)</f>
        <v>42</v>
      </c>
      <c r="H34" s="178">
        <f>SUM(H22:H33)</f>
        <v>40</v>
      </c>
      <c r="I34" s="178">
        <f aca="true" t="shared" si="5" ref="I34:N34">SUM(I22:I33)</f>
        <v>0</v>
      </c>
      <c r="J34" s="178">
        <f t="shared" si="5"/>
        <v>1</v>
      </c>
      <c r="K34" s="178">
        <f t="shared" si="5"/>
        <v>0</v>
      </c>
      <c r="L34" s="178">
        <f t="shared" si="5"/>
        <v>0</v>
      </c>
      <c r="M34" s="178">
        <f t="shared" si="5"/>
        <v>0</v>
      </c>
      <c r="N34" s="178">
        <f t="shared" si="5"/>
        <v>1</v>
      </c>
      <c r="O34" s="178">
        <f>SUM(O22:O33)</f>
        <v>1087</v>
      </c>
      <c r="P34" s="178">
        <f>SUM(P22:P33)</f>
        <v>775</v>
      </c>
      <c r="Q34" s="178">
        <f>SUM(Q22:Q33)</f>
        <v>2</v>
      </c>
      <c r="R34" s="178">
        <f>SUM(R22:R33)</f>
        <v>109709</v>
      </c>
    </row>
    <row r="35" spans="1:18" s="169" customFormat="1" ht="19.5" customHeight="1">
      <c r="A35" s="357" t="s">
        <v>231</v>
      </c>
      <c r="B35" s="166"/>
      <c r="C35" s="360" t="s">
        <v>232</v>
      </c>
      <c r="D35" s="360"/>
      <c r="E35" s="360"/>
      <c r="F35" s="166"/>
      <c r="G35" s="174">
        <f t="shared" si="4"/>
        <v>3</v>
      </c>
      <c r="H35" s="175">
        <v>2</v>
      </c>
      <c r="I35" s="175">
        <v>0</v>
      </c>
      <c r="J35" s="175">
        <v>1</v>
      </c>
      <c r="K35" s="175">
        <v>0</v>
      </c>
      <c r="L35" s="175">
        <v>0</v>
      </c>
      <c r="M35" s="175">
        <v>0</v>
      </c>
      <c r="N35" s="175">
        <v>0</v>
      </c>
      <c r="O35" s="175">
        <v>77</v>
      </c>
      <c r="P35" s="175">
        <v>0</v>
      </c>
      <c r="Q35" s="175">
        <v>0</v>
      </c>
      <c r="R35" s="175">
        <v>1139</v>
      </c>
    </row>
    <row r="36" spans="1:18" s="169" customFormat="1" ht="19.5" customHeight="1">
      <c r="A36" s="358"/>
      <c r="B36" s="166"/>
      <c r="C36" s="356" t="s">
        <v>233</v>
      </c>
      <c r="D36" s="356"/>
      <c r="E36" s="356"/>
      <c r="F36" s="173"/>
      <c r="G36" s="174">
        <f t="shared" si="4"/>
        <v>5</v>
      </c>
      <c r="H36" s="175">
        <v>2</v>
      </c>
      <c r="I36" s="175">
        <v>0</v>
      </c>
      <c r="J36" s="175">
        <v>0</v>
      </c>
      <c r="K36" s="175">
        <v>0</v>
      </c>
      <c r="L36" s="175">
        <v>0</v>
      </c>
      <c r="M36" s="175">
        <v>0</v>
      </c>
      <c r="N36" s="175">
        <v>3</v>
      </c>
      <c r="O36" s="175">
        <v>556</v>
      </c>
      <c r="P36" s="175">
        <v>0</v>
      </c>
      <c r="Q36" s="175">
        <v>0</v>
      </c>
      <c r="R36" s="175">
        <v>11990</v>
      </c>
    </row>
    <row r="37" spans="1:18" s="169" customFormat="1" ht="19.5" customHeight="1">
      <c r="A37" s="358"/>
      <c r="B37" s="166"/>
      <c r="C37" s="337" t="s">
        <v>234</v>
      </c>
      <c r="D37" s="337"/>
      <c r="E37" s="337"/>
      <c r="F37" s="173"/>
      <c r="G37" s="174">
        <f t="shared" si="4"/>
        <v>0</v>
      </c>
      <c r="H37" s="175">
        <v>0</v>
      </c>
      <c r="I37" s="175">
        <v>0</v>
      </c>
      <c r="J37" s="175">
        <v>0</v>
      </c>
      <c r="K37" s="175">
        <v>0</v>
      </c>
      <c r="L37" s="175">
        <v>0</v>
      </c>
      <c r="M37" s="175">
        <v>0</v>
      </c>
      <c r="N37" s="175">
        <v>0</v>
      </c>
      <c r="O37" s="175">
        <v>0</v>
      </c>
      <c r="P37" s="175">
        <v>0</v>
      </c>
      <c r="Q37" s="175">
        <v>0</v>
      </c>
      <c r="R37" s="175">
        <v>0</v>
      </c>
    </row>
    <row r="38" spans="1:18" s="169" customFormat="1" ht="19.5" customHeight="1">
      <c r="A38" s="358"/>
      <c r="B38" s="166"/>
      <c r="C38" s="356" t="s">
        <v>235</v>
      </c>
      <c r="D38" s="356"/>
      <c r="E38" s="356"/>
      <c r="F38" s="173"/>
      <c r="G38" s="174">
        <f t="shared" si="4"/>
        <v>0</v>
      </c>
      <c r="H38" s="175">
        <v>0</v>
      </c>
      <c r="I38" s="175">
        <v>0</v>
      </c>
      <c r="J38" s="175">
        <v>0</v>
      </c>
      <c r="K38" s="175">
        <v>0</v>
      </c>
      <c r="L38" s="175">
        <v>0</v>
      </c>
      <c r="M38" s="175">
        <v>0</v>
      </c>
      <c r="N38" s="175">
        <v>0</v>
      </c>
      <c r="O38" s="175">
        <v>0</v>
      </c>
      <c r="P38" s="175">
        <v>0</v>
      </c>
      <c r="Q38" s="175">
        <v>0</v>
      </c>
      <c r="R38" s="175">
        <v>0</v>
      </c>
    </row>
    <row r="39" spans="1:18" s="169" customFormat="1" ht="19.5" customHeight="1">
      <c r="A39" s="358"/>
      <c r="B39" s="166"/>
      <c r="C39" s="356" t="s">
        <v>236</v>
      </c>
      <c r="D39" s="356"/>
      <c r="E39" s="356"/>
      <c r="F39" s="173"/>
      <c r="G39" s="174">
        <f t="shared" si="4"/>
        <v>0</v>
      </c>
      <c r="H39" s="175">
        <v>0</v>
      </c>
      <c r="I39" s="175">
        <v>0</v>
      </c>
      <c r="J39" s="175">
        <v>0</v>
      </c>
      <c r="K39" s="175">
        <v>0</v>
      </c>
      <c r="L39" s="175">
        <v>0</v>
      </c>
      <c r="M39" s="175">
        <v>0</v>
      </c>
      <c r="N39" s="175">
        <v>0</v>
      </c>
      <c r="O39" s="175">
        <v>0</v>
      </c>
      <c r="P39" s="175">
        <v>0</v>
      </c>
      <c r="Q39" s="175">
        <v>0</v>
      </c>
      <c r="R39" s="175">
        <v>0</v>
      </c>
    </row>
    <row r="40" spans="1:18" s="169" customFormat="1" ht="19.5" customHeight="1">
      <c r="A40" s="358"/>
      <c r="B40" s="166"/>
      <c r="C40" s="356" t="s">
        <v>220</v>
      </c>
      <c r="D40" s="356"/>
      <c r="E40" s="356"/>
      <c r="F40" s="173"/>
      <c r="G40" s="174">
        <f t="shared" si="4"/>
        <v>0</v>
      </c>
      <c r="H40" s="175">
        <v>0</v>
      </c>
      <c r="I40" s="175">
        <v>0</v>
      </c>
      <c r="J40" s="175">
        <v>0</v>
      </c>
      <c r="K40" s="175">
        <v>0</v>
      </c>
      <c r="L40" s="175">
        <v>0</v>
      </c>
      <c r="M40" s="175">
        <v>0</v>
      </c>
      <c r="N40" s="175">
        <v>0</v>
      </c>
      <c r="O40" s="175">
        <v>0</v>
      </c>
      <c r="P40" s="175">
        <v>0</v>
      </c>
      <c r="Q40" s="175">
        <v>0</v>
      </c>
      <c r="R40" s="175">
        <v>0</v>
      </c>
    </row>
    <row r="41" spans="1:18" s="169" customFormat="1" ht="19.5" customHeight="1" thickBot="1">
      <c r="A41" s="359"/>
      <c r="B41" s="348" t="s">
        <v>83</v>
      </c>
      <c r="C41" s="349"/>
      <c r="D41" s="349"/>
      <c r="E41" s="349"/>
      <c r="F41" s="349"/>
      <c r="G41" s="183">
        <f t="shared" si="4"/>
        <v>8</v>
      </c>
      <c r="H41" s="184">
        <f>SUM(H35:H40)</f>
        <v>4</v>
      </c>
      <c r="I41" s="184">
        <f aca="true" t="shared" si="6" ref="I41:N41">SUM(I35:I40)</f>
        <v>0</v>
      </c>
      <c r="J41" s="184">
        <f t="shared" si="6"/>
        <v>1</v>
      </c>
      <c r="K41" s="184">
        <f t="shared" si="6"/>
        <v>0</v>
      </c>
      <c r="L41" s="184">
        <f t="shared" si="6"/>
        <v>0</v>
      </c>
      <c r="M41" s="184">
        <f t="shared" si="6"/>
        <v>0</v>
      </c>
      <c r="N41" s="184">
        <f t="shared" si="6"/>
        <v>3</v>
      </c>
      <c r="O41" s="184">
        <f>SUM(O35:O40)</f>
        <v>633</v>
      </c>
      <c r="P41" s="184">
        <f>SUM(P35:P40)</f>
        <v>0</v>
      </c>
      <c r="Q41" s="184">
        <f>SUM(Q35:Q40)</f>
        <v>0</v>
      </c>
      <c r="R41" s="184">
        <f>SUM(R35:R40)</f>
        <v>13129</v>
      </c>
    </row>
    <row r="42" spans="1:6" s="186" customFormat="1" ht="18" customHeight="1">
      <c r="A42" s="185" t="s">
        <v>237</v>
      </c>
      <c r="B42" s="185"/>
      <c r="C42" s="185"/>
      <c r="D42" s="185"/>
      <c r="E42" s="185"/>
      <c r="F42" s="185"/>
    </row>
    <row r="43" spans="1:6" ht="12" customHeight="1">
      <c r="A43" s="185"/>
      <c r="B43" s="188"/>
      <c r="C43" s="188"/>
      <c r="D43" s="188"/>
      <c r="E43" s="188"/>
      <c r="F43" s="188"/>
    </row>
    <row r="44" spans="1:18" s="144" customFormat="1" ht="30" customHeight="1">
      <c r="A44" s="141"/>
      <c r="B44" s="141"/>
      <c r="C44" s="141"/>
      <c r="D44" s="141"/>
      <c r="E44" s="141"/>
      <c r="F44" s="141"/>
      <c r="G44" s="142"/>
      <c r="H44" s="142"/>
      <c r="I44" s="142"/>
      <c r="J44" s="143"/>
      <c r="K44" s="143"/>
      <c r="L44" s="143"/>
      <c r="M44" s="143"/>
      <c r="N44" s="143"/>
      <c r="O44" s="143"/>
      <c r="P44" s="143"/>
      <c r="Q44" s="143"/>
      <c r="R44" s="190"/>
    </row>
    <row r="45" spans="1:18" s="152" customFormat="1" ht="42" customHeight="1">
      <c r="A45" s="191"/>
      <c r="B45" s="192"/>
      <c r="C45" s="192"/>
      <c r="D45" s="192"/>
      <c r="E45" s="192"/>
      <c r="F45" s="192"/>
      <c r="G45" s="193"/>
      <c r="H45" s="193"/>
      <c r="I45" s="192"/>
      <c r="J45" s="192"/>
      <c r="K45" s="192"/>
      <c r="L45" s="192"/>
      <c r="M45" s="192"/>
      <c r="N45" s="192"/>
      <c r="O45" s="192"/>
      <c r="P45" s="192"/>
      <c r="Q45" s="192"/>
      <c r="R45" s="192"/>
    </row>
    <row r="46" spans="1:18" s="152" customFormat="1" ht="16.5" customHeight="1" thickBo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</row>
    <row r="47" spans="1:18" s="155" customFormat="1" ht="21" customHeight="1">
      <c r="A47" s="154"/>
      <c r="B47" s="154"/>
      <c r="C47" s="154"/>
      <c r="D47" s="154"/>
      <c r="E47" s="154"/>
      <c r="F47" s="154" t="s">
        <v>183</v>
      </c>
      <c r="G47" s="350" t="s">
        <v>184</v>
      </c>
      <c r="H47" s="352" t="s">
        <v>238</v>
      </c>
      <c r="I47" s="353"/>
      <c r="J47" s="353"/>
      <c r="K47" s="353"/>
      <c r="L47" s="353"/>
      <c r="M47" s="353"/>
      <c r="N47" s="354"/>
      <c r="O47" s="352" t="s">
        <v>129</v>
      </c>
      <c r="P47" s="353"/>
      <c r="Q47" s="354"/>
      <c r="R47" s="341" t="s">
        <v>187</v>
      </c>
    </row>
    <row r="48" spans="1:18" s="159" customFormat="1" ht="6" customHeight="1">
      <c r="A48" s="156"/>
      <c r="B48" s="156"/>
      <c r="C48" s="156"/>
      <c r="D48" s="156"/>
      <c r="E48" s="156"/>
      <c r="F48" s="157"/>
      <c r="G48" s="351"/>
      <c r="H48" s="158"/>
      <c r="I48" s="158"/>
      <c r="J48" s="158"/>
      <c r="K48" s="158"/>
      <c r="L48" s="158"/>
      <c r="M48" s="343" t="s">
        <v>188</v>
      </c>
      <c r="N48" s="344"/>
      <c r="O48" s="158"/>
      <c r="P48" s="158"/>
      <c r="Q48" s="158"/>
      <c r="R48" s="342"/>
    </row>
    <row r="49" spans="1:18" s="159" customFormat="1" ht="18" customHeight="1">
      <c r="A49" s="156"/>
      <c r="B49" s="156"/>
      <c r="C49" s="156"/>
      <c r="D49" s="156"/>
      <c r="E49" s="156"/>
      <c r="F49" s="157"/>
      <c r="G49" s="351"/>
      <c r="H49" s="347" t="s">
        <v>189</v>
      </c>
      <c r="I49" s="347" t="s">
        <v>190</v>
      </c>
      <c r="J49" s="347" t="s">
        <v>191</v>
      </c>
      <c r="K49" s="347" t="s">
        <v>192</v>
      </c>
      <c r="L49" s="347" t="s">
        <v>193</v>
      </c>
      <c r="M49" s="345"/>
      <c r="N49" s="346"/>
      <c r="O49" s="347" t="s">
        <v>194</v>
      </c>
      <c r="P49" s="347" t="s">
        <v>195</v>
      </c>
      <c r="Q49" s="347" t="s">
        <v>196</v>
      </c>
      <c r="R49" s="342"/>
    </row>
    <row r="50" spans="1:18" s="159" customFormat="1" ht="6" customHeight="1">
      <c r="A50" s="156"/>
      <c r="B50" s="156"/>
      <c r="C50" s="156"/>
      <c r="D50" s="156"/>
      <c r="E50" s="156"/>
      <c r="F50" s="157"/>
      <c r="G50" s="351"/>
      <c r="H50" s="347"/>
      <c r="I50" s="347"/>
      <c r="J50" s="347"/>
      <c r="K50" s="347"/>
      <c r="L50" s="347"/>
      <c r="M50" s="158"/>
      <c r="N50" s="158"/>
      <c r="O50" s="347"/>
      <c r="P50" s="347"/>
      <c r="Q50" s="347"/>
      <c r="R50" s="342"/>
    </row>
    <row r="51" spans="1:18" s="162" customFormat="1" ht="27" customHeight="1">
      <c r="A51" s="160"/>
      <c r="B51" s="160"/>
      <c r="C51" s="160"/>
      <c r="D51" s="160"/>
      <c r="E51" s="160"/>
      <c r="F51" s="161"/>
      <c r="G51" s="351"/>
      <c r="H51" s="347"/>
      <c r="I51" s="347"/>
      <c r="J51" s="347"/>
      <c r="K51" s="347"/>
      <c r="L51" s="347"/>
      <c r="M51" s="355" t="s">
        <v>197</v>
      </c>
      <c r="N51" s="355" t="s">
        <v>198</v>
      </c>
      <c r="O51" s="347"/>
      <c r="P51" s="347"/>
      <c r="Q51" s="347"/>
      <c r="R51" s="342"/>
    </row>
    <row r="52" spans="1:18" s="162" customFormat="1" ht="18" customHeight="1">
      <c r="A52" s="160" t="s">
        <v>199</v>
      </c>
      <c r="B52" s="160"/>
      <c r="C52" s="160"/>
      <c r="D52" s="160"/>
      <c r="E52" s="160"/>
      <c r="F52" s="161"/>
      <c r="G52" s="163" t="s">
        <v>83</v>
      </c>
      <c r="H52" s="347"/>
      <c r="I52" s="347"/>
      <c r="J52" s="347"/>
      <c r="K52" s="347"/>
      <c r="L52" s="347"/>
      <c r="M52" s="355"/>
      <c r="N52" s="355"/>
      <c r="O52" s="164" t="s">
        <v>200</v>
      </c>
      <c r="P52" s="164" t="s">
        <v>200</v>
      </c>
      <c r="Q52" s="164" t="s">
        <v>201</v>
      </c>
      <c r="R52" s="165" t="s">
        <v>202</v>
      </c>
    </row>
    <row r="53" spans="1:18" s="169" customFormat="1" ht="6" customHeight="1">
      <c r="A53" s="166"/>
      <c r="B53" s="166"/>
      <c r="C53" s="166"/>
      <c r="D53" s="166"/>
      <c r="E53" s="166"/>
      <c r="F53" s="167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68"/>
    </row>
    <row r="54" spans="1:18" s="169" customFormat="1" ht="19.5" customHeight="1">
      <c r="A54" s="157"/>
      <c r="B54" s="166"/>
      <c r="C54" s="334" t="s">
        <v>239</v>
      </c>
      <c r="D54" s="334"/>
      <c r="E54" s="334"/>
      <c r="F54" s="173"/>
      <c r="G54" s="194">
        <f>SUM(H54:N54)</f>
        <v>27</v>
      </c>
      <c r="H54" s="195">
        <v>5</v>
      </c>
      <c r="I54" s="195">
        <v>0</v>
      </c>
      <c r="J54" s="195">
        <v>1</v>
      </c>
      <c r="K54" s="195">
        <v>0</v>
      </c>
      <c r="L54" s="195">
        <v>0</v>
      </c>
      <c r="M54" s="195">
        <v>17</v>
      </c>
      <c r="N54" s="195">
        <v>4</v>
      </c>
      <c r="O54" s="195">
        <v>11</v>
      </c>
      <c r="P54" s="195">
        <v>2</v>
      </c>
      <c r="Q54" s="195">
        <v>0</v>
      </c>
      <c r="R54" s="195">
        <v>423</v>
      </c>
    </row>
    <row r="55" spans="1:18" s="169" customFormat="1" ht="19.5" customHeight="1">
      <c r="A55" s="176" t="s">
        <v>240</v>
      </c>
      <c r="B55" s="166"/>
      <c r="C55" s="340" t="s">
        <v>241</v>
      </c>
      <c r="D55" s="340"/>
      <c r="E55" s="340"/>
      <c r="F55" s="173"/>
      <c r="G55" s="174">
        <f>SUM(H55:N55)</f>
        <v>42</v>
      </c>
      <c r="H55" s="175">
        <v>22</v>
      </c>
      <c r="I55" s="175">
        <v>0</v>
      </c>
      <c r="J55" s="175">
        <v>0</v>
      </c>
      <c r="K55" s="175">
        <v>0</v>
      </c>
      <c r="L55" s="175">
        <v>0</v>
      </c>
      <c r="M55" s="175">
        <v>9</v>
      </c>
      <c r="N55" s="175">
        <v>11</v>
      </c>
      <c r="O55" s="175">
        <v>770</v>
      </c>
      <c r="P55" s="175">
        <v>134</v>
      </c>
      <c r="Q55" s="175">
        <v>0</v>
      </c>
      <c r="R55" s="175">
        <v>49151</v>
      </c>
    </row>
    <row r="56" spans="1:18" s="169" customFormat="1" ht="19.5" customHeight="1">
      <c r="A56" s="176"/>
      <c r="B56" s="166"/>
      <c r="C56" s="334" t="s">
        <v>242</v>
      </c>
      <c r="D56" s="334"/>
      <c r="E56" s="334"/>
      <c r="F56" s="173"/>
      <c r="G56" s="174">
        <f>SUM(H56:N56)</f>
        <v>9</v>
      </c>
      <c r="H56" s="175">
        <v>3</v>
      </c>
      <c r="I56" s="175">
        <v>2</v>
      </c>
      <c r="J56" s="175">
        <v>0</v>
      </c>
      <c r="K56" s="175">
        <v>0</v>
      </c>
      <c r="L56" s="175">
        <v>0</v>
      </c>
      <c r="M56" s="175">
        <v>3</v>
      </c>
      <c r="N56" s="175">
        <v>1</v>
      </c>
      <c r="O56" s="175">
        <v>167</v>
      </c>
      <c r="P56" s="175">
        <v>0</v>
      </c>
      <c r="Q56" s="175">
        <v>24</v>
      </c>
      <c r="R56" s="175">
        <v>9571</v>
      </c>
    </row>
    <row r="57" spans="1:18" s="169" customFormat="1" ht="19.5" customHeight="1">
      <c r="A57" s="176"/>
      <c r="B57" s="166"/>
      <c r="C57" s="334" t="s">
        <v>243</v>
      </c>
      <c r="D57" s="334"/>
      <c r="E57" s="334"/>
      <c r="F57" s="173"/>
      <c r="G57" s="174">
        <f>SUM(H57:N57)</f>
        <v>4</v>
      </c>
      <c r="H57" s="175">
        <v>1</v>
      </c>
      <c r="I57" s="175">
        <v>0</v>
      </c>
      <c r="J57" s="175">
        <v>2</v>
      </c>
      <c r="K57" s="175">
        <v>0</v>
      </c>
      <c r="L57" s="175">
        <v>0</v>
      </c>
      <c r="M57" s="175">
        <v>1</v>
      </c>
      <c r="N57" s="175">
        <v>0</v>
      </c>
      <c r="O57" s="175">
        <v>0</v>
      </c>
      <c r="P57" s="175">
        <v>0</v>
      </c>
      <c r="Q57" s="175">
        <v>0</v>
      </c>
      <c r="R57" s="175">
        <v>9</v>
      </c>
    </row>
    <row r="58" spans="1:18" s="169" customFormat="1" ht="19.5" customHeight="1">
      <c r="A58" s="176" t="s">
        <v>244</v>
      </c>
      <c r="B58" s="166"/>
      <c r="C58" s="334" t="s">
        <v>220</v>
      </c>
      <c r="D58" s="334"/>
      <c r="E58" s="334"/>
      <c r="F58" s="173"/>
      <c r="G58" s="174">
        <f>SUM(H58:N58)</f>
        <v>0</v>
      </c>
      <c r="H58" s="175">
        <v>0</v>
      </c>
      <c r="I58" s="175">
        <v>0</v>
      </c>
      <c r="J58" s="175">
        <v>0</v>
      </c>
      <c r="K58" s="175">
        <v>0</v>
      </c>
      <c r="L58" s="175">
        <v>0</v>
      </c>
      <c r="M58" s="175">
        <v>0</v>
      </c>
      <c r="N58" s="175">
        <v>0</v>
      </c>
      <c r="O58" s="175">
        <v>0</v>
      </c>
      <c r="P58" s="175">
        <v>0</v>
      </c>
      <c r="Q58" s="175">
        <v>0</v>
      </c>
      <c r="R58" s="175">
        <v>0</v>
      </c>
    </row>
    <row r="59" spans="1:18" s="169" customFormat="1" ht="19.5" customHeight="1">
      <c r="A59" s="196"/>
      <c r="B59" s="335" t="s">
        <v>83</v>
      </c>
      <c r="C59" s="336"/>
      <c r="D59" s="336"/>
      <c r="E59" s="336"/>
      <c r="F59" s="336"/>
      <c r="G59" s="177">
        <f>SUM(G54:G58)</f>
        <v>82</v>
      </c>
      <c r="H59" s="178">
        <f aca="true" t="shared" si="7" ref="H59:R59">SUM(H54:H58)</f>
        <v>31</v>
      </c>
      <c r="I59" s="178">
        <f t="shared" si="7"/>
        <v>2</v>
      </c>
      <c r="J59" s="178">
        <f t="shared" si="7"/>
        <v>3</v>
      </c>
      <c r="K59" s="178">
        <f t="shared" si="7"/>
        <v>0</v>
      </c>
      <c r="L59" s="178">
        <f t="shared" si="7"/>
        <v>0</v>
      </c>
      <c r="M59" s="178">
        <f t="shared" si="7"/>
        <v>30</v>
      </c>
      <c r="N59" s="178">
        <f t="shared" si="7"/>
        <v>16</v>
      </c>
      <c r="O59" s="178">
        <f t="shared" si="7"/>
        <v>948</v>
      </c>
      <c r="P59" s="178">
        <f t="shared" si="7"/>
        <v>136</v>
      </c>
      <c r="Q59" s="178">
        <f t="shared" si="7"/>
        <v>24</v>
      </c>
      <c r="R59" s="178">
        <f t="shared" si="7"/>
        <v>59154</v>
      </c>
    </row>
    <row r="60" spans="1:18" s="169" customFormat="1" ht="19.5" customHeight="1">
      <c r="A60" s="176" t="s">
        <v>245</v>
      </c>
      <c r="B60" s="166"/>
      <c r="C60" s="337" t="s">
        <v>246</v>
      </c>
      <c r="D60" s="337"/>
      <c r="E60" s="337"/>
      <c r="F60" s="173"/>
      <c r="G60" s="174">
        <f>SUM(H60:N60)</f>
        <v>2</v>
      </c>
      <c r="H60" s="175">
        <v>0</v>
      </c>
      <c r="I60" s="175">
        <v>0</v>
      </c>
      <c r="J60" s="175">
        <v>2</v>
      </c>
      <c r="K60" s="175">
        <v>0</v>
      </c>
      <c r="L60" s="175">
        <v>0</v>
      </c>
      <c r="M60" s="175">
        <v>0</v>
      </c>
      <c r="N60" s="175">
        <v>0</v>
      </c>
      <c r="O60" s="175">
        <v>0</v>
      </c>
      <c r="P60" s="175">
        <v>0</v>
      </c>
      <c r="Q60" s="175">
        <v>0</v>
      </c>
      <c r="R60" s="175">
        <v>254</v>
      </c>
    </row>
    <row r="61" spans="1:18" s="169" customFormat="1" ht="19.5" customHeight="1">
      <c r="A61" s="176" t="s">
        <v>247</v>
      </c>
      <c r="B61" s="166"/>
      <c r="C61" s="337" t="s">
        <v>248</v>
      </c>
      <c r="D61" s="337"/>
      <c r="E61" s="337"/>
      <c r="F61" s="173"/>
      <c r="G61" s="174">
        <f>SUM(H61:N61)</f>
        <v>3</v>
      </c>
      <c r="H61" s="175">
        <v>1</v>
      </c>
      <c r="I61" s="175">
        <v>0</v>
      </c>
      <c r="J61" s="175">
        <v>2</v>
      </c>
      <c r="K61" s="175">
        <v>0</v>
      </c>
      <c r="L61" s="175">
        <v>0</v>
      </c>
      <c r="M61" s="175">
        <v>0</v>
      </c>
      <c r="N61" s="175">
        <v>0</v>
      </c>
      <c r="O61" s="175">
        <v>23</v>
      </c>
      <c r="P61" s="175">
        <v>0</v>
      </c>
      <c r="Q61" s="175">
        <v>0</v>
      </c>
      <c r="R61" s="175">
        <v>1617</v>
      </c>
    </row>
    <row r="62" spans="1:18" s="169" customFormat="1" ht="19.5" customHeight="1">
      <c r="A62" s="176" t="s">
        <v>249</v>
      </c>
      <c r="B62" s="166"/>
      <c r="C62" s="334" t="s">
        <v>250</v>
      </c>
      <c r="D62" s="334"/>
      <c r="E62" s="334"/>
      <c r="F62" s="173"/>
      <c r="G62" s="174">
        <f>SUM(H62:N62)</f>
        <v>0</v>
      </c>
      <c r="H62" s="175">
        <v>0</v>
      </c>
      <c r="I62" s="175">
        <v>0</v>
      </c>
      <c r="J62" s="175">
        <v>0</v>
      </c>
      <c r="K62" s="175">
        <v>0</v>
      </c>
      <c r="L62" s="175">
        <v>0</v>
      </c>
      <c r="M62" s="175">
        <v>0</v>
      </c>
      <c r="N62" s="175">
        <v>0</v>
      </c>
      <c r="O62" s="175">
        <v>0</v>
      </c>
      <c r="P62" s="175">
        <v>0</v>
      </c>
      <c r="Q62" s="175">
        <v>0</v>
      </c>
      <c r="R62" s="175">
        <v>0</v>
      </c>
    </row>
    <row r="63" spans="1:18" s="169" customFormat="1" ht="19.5" customHeight="1">
      <c r="A63" s="176" t="s">
        <v>251</v>
      </c>
      <c r="B63" s="166"/>
      <c r="C63" s="334" t="s">
        <v>220</v>
      </c>
      <c r="D63" s="334"/>
      <c r="E63" s="334"/>
      <c r="F63" s="173"/>
      <c r="G63" s="174">
        <f>SUM(H63:N63)</f>
        <v>0</v>
      </c>
      <c r="H63" s="175">
        <v>0</v>
      </c>
      <c r="I63" s="175">
        <v>0</v>
      </c>
      <c r="J63" s="175">
        <v>0</v>
      </c>
      <c r="K63" s="175">
        <v>0</v>
      </c>
      <c r="L63" s="175">
        <v>0</v>
      </c>
      <c r="M63" s="175">
        <v>0</v>
      </c>
      <c r="N63" s="175">
        <v>0</v>
      </c>
      <c r="O63" s="175">
        <v>0</v>
      </c>
      <c r="P63" s="175">
        <v>0</v>
      </c>
      <c r="Q63" s="175">
        <v>0</v>
      </c>
      <c r="R63" s="175">
        <v>0</v>
      </c>
    </row>
    <row r="64" spans="1:18" s="169" customFormat="1" ht="19.5" customHeight="1">
      <c r="A64" s="196" t="s">
        <v>219</v>
      </c>
      <c r="B64" s="335" t="s">
        <v>83</v>
      </c>
      <c r="C64" s="336"/>
      <c r="D64" s="336"/>
      <c r="E64" s="336"/>
      <c r="F64" s="336"/>
      <c r="G64" s="177">
        <f>SUM(G60:G63)</f>
        <v>5</v>
      </c>
      <c r="H64" s="178">
        <f aca="true" t="shared" si="8" ref="H64:R64">SUM(H60:H63)</f>
        <v>1</v>
      </c>
      <c r="I64" s="178">
        <f t="shared" si="8"/>
        <v>0</v>
      </c>
      <c r="J64" s="178">
        <f t="shared" si="8"/>
        <v>4</v>
      </c>
      <c r="K64" s="178">
        <f t="shared" si="8"/>
        <v>0</v>
      </c>
      <c r="L64" s="178">
        <f t="shared" si="8"/>
        <v>0</v>
      </c>
      <c r="M64" s="178">
        <f t="shared" si="8"/>
        <v>0</v>
      </c>
      <c r="N64" s="178">
        <f t="shared" si="8"/>
        <v>0</v>
      </c>
      <c r="O64" s="178">
        <f t="shared" si="8"/>
        <v>23</v>
      </c>
      <c r="P64" s="178">
        <f t="shared" si="8"/>
        <v>0</v>
      </c>
      <c r="Q64" s="178">
        <f t="shared" si="8"/>
        <v>0</v>
      </c>
      <c r="R64" s="178">
        <f t="shared" si="8"/>
        <v>1871</v>
      </c>
    </row>
    <row r="65" spans="1:18" s="169" customFormat="1" ht="19.5" customHeight="1">
      <c r="A65" s="197" t="s">
        <v>252</v>
      </c>
      <c r="B65" s="166"/>
      <c r="C65" s="334" t="s">
        <v>253</v>
      </c>
      <c r="D65" s="334"/>
      <c r="E65" s="334"/>
      <c r="F65" s="173"/>
      <c r="G65" s="174">
        <f aca="true" t="shared" si="9" ref="G65:G70">SUM(H65:N65)</f>
        <v>0</v>
      </c>
      <c r="H65" s="175">
        <v>0</v>
      </c>
      <c r="I65" s="175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75">
        <v>0</v>
      </c>
      <c r="P65" s="175">
        <v>0</v>
      </c>
      <c r="Q65" s="175">
        <v>0</v>
      </c>
      <c r="R65" s="175">
        <v>0</v>
      </c>
    </row>
    <row r="66" spans="1:18" s="169" customFormat="1" ht="19.5" customHeight="1">
      <c r="A66" s="197" t="s">
        <v>254</v>
      </c>
      <c r="B66" s="166"/>
      <c r="C66" s="337" t="s">
        <v>255</v>
      </c>
      <c r="D66" s="337"/>
      <c r="E66" s="337"/>
      <c r="F66" s="173"/>
      <c r="G66" s="174">
        <f t="shared" si="9"/>
        <v>0</v>
      </c>
      <c r="H66" s="175">
        <v>0</v>
      </c>
      <c r="I66" s="175">
        <v>0</v>
      </c>
      <c r="J66" s="175">
        <v>0</v>
      </c>
      <c r="K66" s="175">
        <v>0</v>
      </c>
      <c r="L66" s="175">
        <v>0</v>
      </c>
      <c r="M66" s="175">
        <v>0</v>
      </c>
      <c r="N66" s="175">
        <v>0</v>
      </c>
      <c r="O66" s="175">
        <v>0</v>
      </c>
      <c r="P66" s="175">
        <v>0</v>
      </c>
      <c r="Q66" s="175">
        <v>0</v>
      </c>
      <c r="R66" s="175">
        <v>0</v>
      </c>
    </row>
    <row r="67" spans="1:18" s="169" customFormat="1" ht="19.5" customHeight="1">
      <c r="A67" s="197" t="s">
        <v>215</v>
      </c>
      <c r="B67" s="166"/>
      <c r="C67" s="338" t="s">
        <v>256</v>
      </c>
      <c r="D67" s="338"/>
      <c r="E67" s="338"/>
      <c r="F67" s="198"/>
      <c r="G67" s="174">
        <f t="shared" si="9"/>
        <v>2</v>
      </c>
      <c r="H67" s="175">
        <v>2</v>
      </c>
      <c r="I67" s="175">
        <v>0</v>
      </c>
      <c r="J67" s="175">
        <v>0</v>
      </c>
      <c r="K67" s="175">
        <v>0</v>
      </c>
      <c r="L67" s="175">
        <v>0</v>
      </c>
      <c r="M67" s="175">
        <v>0</v>
      </c>
      <c r="N67" s="175">
        <v>0</v>
      </c>
      <c r="O67" s="175">
        <v>0</v>
      </c>
      <c r="P67" s="175">
        <v>1</v>
      </c>
      <c r="Q67" s="175">
        <v>0</v>
      </c>
      <c r="R67" s="175">
        <v>10</v>
      </c>
    </row>
    <row r="68" spans="1:18" s="169" customFormat="1" ht="19.5" customHeight="1">
      <c r="A68" s="197" t="s">
        <v>240</v>
      </c>
      <c r="B68" s="166"/>
      <c r="C68" s="339" t="s">
        <v>257</v>
      </c>
      <c r="D68" s="339"/>
      <c r="E68" s="339"/>
      <c r="F68" s="199"/>
      <c r="G68" s="174">
        <f t="shared" si="9"/>
        <v>0</v>
      </c>
      <c r="H68" s="175">
        <v>0</v>
      </c>
      <c r="I68" s="175">
        <v>0</v>
      </c>
      <c r="J68" s="175">
        <v>0</v>
      </c>
      <c r="K68" s="175">
        <v>0</v>
      </c>
      <c r="L68" s="175">
        <v>0</v>
      </c>
      <c r="M68" s="175">
        <v>0</v>
      </c>
      <c r="N68" s="175">
        <v>0</v>
      </c>
      <c r="O68" s="175">
        <v>0</v>
      </c>
      <c r="P68" s="175">
        <v>0</v>
      </c>
      <c r="Q68" s="175">
        <v>0</v>
      </c>
      <c r="R68" s="175">
        <v>0</v>
      </c>
    </row>
    <row r="69" spans="1:18" s="169" customFormat="1" ht="19.5" customHeight="1">
      <c r="A69" s="176" t="s">
        <v>258</v>
      </c>
      <c r="B69" s="166"/>
      <c r="C69" s="334" t="s">
        <v>259</v>
      </c>
      <c r="D69" s="334"/>
      <c r="E69" s="334"/>
      <c r="F69" s="173"/>
      <c r="G69" s="174">
        <f t="shared" si="9"/>
        <v>0</v>
      </c>
      <c r="H69" s="175">
        <v>0</v>
      </c>
      <c r="I69" s="175">
        <v>0</v>
      </c>
      <c r="J69" s="175">
        <v>0</v>
      </c>
      <c r="K69" s="175">
        <v>0</v>
      </c>
      <c r="L69" s="175">
        <v>0</v>
      </c>
      <c r="M69" s="175">
        <v>0</v>
      </c>
      <c r="N69" s="175">
        <v>0</v>
      </c>
      <c r="O69" s="175">
        <v>0</v>
      </c>
      <c r="P69" s="175">
        <v>0</v>
      </c>
      <c r="Q69" s="175">
        <v>0</v>
      </c>
      <c r="R69" s="175">
        <v>0</v>
      </c>
    </row>
    <row r="70" spans="1:18" s="169" customFormat="1" ht="19.5" customHeight="1">
      <c r="A70" s="200" t="s">
        <v>260</v>
      </c>
      <c r="B70" s="166"/>
      <c r="C70" s="334" t="s">
        <v>220</v>
      </c>
      <c r="D70" s="334"/>
      <c r="E70" s="334"/>
      <c r="F70" s="173"/>
      <c r="G70" s="174">
        <f t="shared" si="9"/>
        <v>0</v>
      </c>
      <c r="H70" s="175">
        <v>0</v>
      </c>
      <c r="I70" s="175">
        <v>0</v>
      </c>
      <c r="J70" s="175">
        <v>0</v>
      </c>
      <c r="K70" s="175">
        <v>0</v>
      </c>
      <c r="L70" s="175">
        <v>0</v>
      </c>
      <c r="M70" s="175">
        <v>0</v>
      </c>
      <c r="N70" s="175">
        <v>0</v>
      </c>
      <c r="O70" s="175">
        <v>0</v>
      </c>
      <c r="P70" s="175">
        <v>0</v>
      </c>
      <c r="Q70" s="175">
        <v>0</v>
      </c>
      <c r="R70" s="175">
        <v>0</v>
      </c>
    </row>
    <row r="71" spans="1:18" s="169" customFormat="1" ht="19.5" customHeight="1">
      <c r="A71" s="201" t="s">
        <v>261</v>
      </c>
      <c r="B71" s="335" t="s">
        <v>83</v>
      </c>
      <c r="C71" s="336"/>
      <c r="D71" s="336"/>
      <c r="E71" s="336"/>
      <c r="F71" s="336"/>
      <c r="G71" s="177">
        <f>SUM(G65:G70)</f>
        <v>2</v>
      </c>
      <c r="H71" s="178">
        <f aca="true" t="shared" si="10" ref="H71:R71">SUM(H65:H70)</f>
        <v>2</v>
      </c>
      <c r="I71" s="178">
        <f t="shared" si="10"/>
        <v>0</v>
      </c>
      <c r="J71" s="178">
        <f t="shared" si="10"/>
        <v>0</v>
      </c>
      <c r="K71" s="178">
        <f t="shared" si="10"/>
        <v>0</v>
      </c>
      <c r="L71" s="178">
        <f t="shared" si="10"/>
        <v>0</v>
      </c>
      <c r="M71" s="178">
        <f t="shared" si="10"/>
        <v>0</v>
      </c>
      <c r="N71" s="178">
        <f t="shared" si="10"/>
        <v>0</v>
      </c>
      <c r="O71" s="178">
        <f t="shared" si="10"/>
        <v>0</v>
      </c>
      <c r="P71" s="178">
        <f t="shared" si="10"/>
        <v>1</v>
      </c>
      <c r="Q71" s="178">
        <f t="shared" si="10"/>
        <v>0</v>
      </c>
      <c r="R71" s="178">
        <f t="shared" si="10"/>
        <v>10</v>
      </c>
    </row>
    <row r="72" spans="1:18" s="169" customFormat="1" ht="19.5" customHeight="1">
      <c r="A72" s="157"/>
      <c r="B72" s="166"/>
      <c r="C72" s="334" t="s">
        <v>262</v>
      </c>
      <c r="D72" s="334"/>
      <c r="E72" s="334"/>
      <c r="F72" s="173"/>
      <c r="G72" s="174">
        <f>SUM(H72:N72)</f>
        <v>1</v>
      </c>
      <c r="H72" s="175">
        <v>0</v>
      </c>
      <c r="I72" s="175">
        <v>0</v>
      </c>
      <c r="J72" s="175">
        <v>0</v>
      </c>
      <c r="K72" s="175">
        <v>0</v>
      </c>
      <c r="L72" s="175">
        <v>0</v>
      </c>
      <c r="M72" s="175">
        <v>0</v>
      </c>
      <c r="N72" s="175">
        <v>1</v>
      </c>
      <c r="O72" s="175">
        <v>0</v>
      </c>
      <c r="P72" s="175">
        <v>0</v>
      </c>
      <c r="Q72" s="175">
        <v>0</v>
      </c>
      <c r="R72" s="175">
        <v>0</v>
      </c>
    </row>
    <row r="73" spans="1:18" s="169" customFormat="1" ht="19.5" customHeight="1">
      <c r="A73" s="333" t="s">
        <v>263</v>
      </c>
      <c r="B73" s="166"/>
      <c r="C73" s="334" t="s">
        <v>264</v>
      </c>
      <c r="D73" s="334"/>
      <c r="E73" s="334"/>
      <c r="F73" s="173"/>
      <c r="G73" s="174">
        <f>SUM(H73:N73)</f>
        <v>0</v>
      </c>
      <c r="H73" s="175">
        <v>0</v>
      </c>
      <c r="I73" s="175">
        <v>0</v>
      </c>
      <c r="J73" s="175">
        <v>0</v>
      </c>
      <c r="K73" s="175">
        <v>0</v>
      </c>
      <c r="L73" s="175">
        <v>0</v>
      </c>
      <c r="M73" s="175">
        <v>0</v>
      </c>
      <c r="N73" s="175">
        <v>0</v>
      </c>
      <c r="O73" s="175">
        <v>0</v>
      </c>
      <c r="P73" s="175">
        <v>0</v>
      </c>
      <c r="Q73" s="175">
        <v>0</v>
      </c>
      <c r="R73" s="175">
        <v>0</v>
      </c>
    </row>
    <row r="74" spans="1:18" s="169" customFormat="1" ht="19.5" customHeight="1">
      <c r="A74" s="333"/>
      <c r="B74" s="166"/>
      <c r="C74" s="334" t="s">
        <v>265</v>
      </c>
      <c r="D74" s="334"/>
      <c r="E74" s="334"/>
      <c r="F74" s="173"/>
      <c r="G74" s="174">
        <f>SUM(H74:N74)</f>
        <v>0</v>
      </c>
      <c r="H74" s="175">
        <v>0</v>
      </c>
      <c r="I74" s="175">
        <v>0</v>
      </c>
      <c r="J74" s="175">
        <v>0</v>
      </c>
      <c r="K74" s="175">
        <v>0</v>
      </c>
      <c r="L74" s="175">
        <v>0</v>
      </c>
      <c r="M74" s="175">
        <v>0</v>
      </c>
      <c r="N74" s="175">
        <v>0</v>
      </c>
      <c r="O74" s="175">
        <v>0</v>
      </c>
      <c r="P74" s="175">
        <v>0</v>
      </c>
      <c r="Q74" s="175">
        <v>0</v>
      </c>
      <c r="R74" s="175">
        <v>0</v>
      </c>
    </row>
    <row r="75" spans="1:18" s="169" customFormat="1" ht="19.5" customHeight="1">
      <c r="A75" s="333"/>
      <c r="B75" s="166"/>
      <c r="C75" s="334" t="s">
        <v>266</v>
      </c>
      <c r="D75" s="334"/>
      <c r="E75" s="334"/>
      <c r="F75" s="173"/>
      <c r="G75" s="174">
        <f>SUM(H75:N75)</f>
        <v>0</v>
      </c>
      <c r="H75" s="175">
        <v>0</v>
      </c>
      <c r="I75" s="175">
        <v>0</v>
      </c>
      <c r="J75" s="175">
        <v>0</v>
      </c>
      <c r="K75" s="175">
        <v>0</v>
      </c>
      <c r="L75" s="175">
        <v>0</v>
      </c>
      <c r="M75" s="175">
        <v>0</v>
      </c>
      <c r="N75" s="175">
        <v>0</v>
      </c>
      <c r="O75" s="175">
        <v>0</v>
      </c>
      <c r="P75" s="175">
        <v>0</v>
      </c>
      <c r="Q75" s="175">
        <v>0</v>
      </c>
      <c r="R75" s="175">
        <v>0</v>
      </c>
    </row>
    <row r="76" spans="1:18" s="169" customFormat="1" ht="19.5" customHeight="1">
      <c r="A76" s="333"/>
      <c r="B76" s="166"/>
      <c r="C76" s="334" t="s">
        <v>220</v>
      </c>
      <c r="D76" s="334"/>
      <c r="E76" s="334"/>
      <c r="F76" s="173"/>
      <c r="G76" s="174">
        <f>SUM(H76:N76)</f>
        <v>0</v>
      </c>
      <c r="H76" s="175">
        <v>0</v>
      </c>
      <c r="I76" s="175">
        <v>0</v>
      </c>
      <c r="J76" s="175">
        <v>0</v>
      </c>
      <c r="K76" s="175">
        <v>0</v>
      </c>
      <c r="L76" s="175">
        <v>0</v>
      </c>
      <c r="M76" s="175">
        <v>0</v>
      </c>
      <c r="N76" s="175">
        <v>0</v>
      </c>
      <c r="O76" s="175">
        <v>0</v>
      </c>
      <c r="P76" s="175">
        <v>0</v>
      </c>
      <c r="Q76" s="175">
        <v>0</v>
      </c>
      <c r="R76" s="175">
        <v>0</v>
      </c>
    </row>
    <row r="77" spans="1:18" s="169" customFormat="1" ht="19.5" customHeight="1">
      <c r="A77" s="167"/>
      <c r="B77" s="335" t="s">
        <v>83</v>
      </c>
      <c r="C77" s="336"/>
      <c r="D77" s="336"/>
      <c r="E77" s="336"/>
      <c r="F77" s="336"/>
      <c r="G77" s="177">
        <f>SUM(G72:G76)</f>
        <v>1</v>
      </c>
      <c r="H77" s="178">
        <f aca="true" t="shared" si="11" ref="H77:R77">SUM(H72:H76)</f>
        <v>0</v>
      </c>
      <c r="I77" s="178">
        <f t="shared" si="11"/>
        <v>0</v>
      </c>
      <c r="J77" s="178">
        <f t="shared" si="11"/>
        <v>0</v>
      </c>
      <c r="K77" s="178">
        <f t="shared" si="11"/>
        <v>0</v>
      </c>
      <c r="L77" s="178">
        <f t="shared" si="11"/>
        <v>0</v>
      </c>
      <c r="M77" s="178">
        <f t="shared" si="11"/>
        <v>0</v>
      </c>
      <c r="N77" s="178">
        <f t="shared" si="11"/>
        <v>1</v>
      </c>
      <c r="O77" s="178">
        <f t="shared" si="11"/>
        <v>0</v>
      </c>
      <c r="P77" s="178">
        <f t="shared" si="11"/>
        <v>0</v>
      </c>
      <c r="Q77" s="178">
        <f t="shared" si="11"/>
        <v>0</v>
      </c>
      <c r="R77" s="178">
        <f t="shared" si="11"/>
        <v>0</v>
      </c>
    </row>
    <row r="78" spans="1:18" s="169" customFormat="1" ht="19.5" customHeight="1">
      <c r="A78" s="197" t="s">
        <v>267</v>
      </c>
      <c r="B78" s="335" t="s">
        <v>268</v>
      </c>
      <c r="C78" s="336"/>
      <c r="D78" s="336"/>
      <c r="E78" s="336"/>
      <c r="F78" s="336"/>
      <c r="G78" s="174">
        <f>SUM(H78:N78)</f>
        <v>0</v>
      </c>
      <c r="H78" s="175">
        <v>0</v>
      </c>
      <c r="I78" s="175">
        <v>0</v>
      </c>
      <c r="J78" s="175">
        <v>0</v>
      </c>
      <c r="K78" s="175">
        <v>0</v>
      </c>
      <c r="L78" s="175">
        <v>0</v>
      </c>
      <c r="M78" s="175">
        <v>0</v>
      </c>
      <c r="N78" s="175">
        <v>0</v>
      </c>
      <c r="O78" s="175">
        <v>0</v>
      </c>
      <c r="P78" s="175">
        <v>0</v>
      </c>
      <c r="Q78" s="175">
        <v>0</v>
      </c>
      <c r="R78" s="175">
        <v>0</v>
      </c>
    </row>
    <row r="79" spans="1:18" s="169" customFormat="1" ht="19.5" customHeight="1">
      <c r="A79" s="201" t="s">
        <v>269</v>
      </c>
      <c r="B79" s="335" t="s">
        <v>83</v>
      </c>
      <c r="C79" s="336"/>
      <c r="D79" s="336"/>
      <c r="E79" s="336"/>
      <c r="F79" s="336"/>
      <c r="G79" s="177">
        <f>SUM(G78)</f>
        <v>0</v>
      </c>
      <c r="H79" s="178">
        <f aca="true" t="shared" si="12" ref="H79:R79">SUM(H78)</f>
        <v>0</v>
      </c>
      <c r="I79" s="178">
        <f t="shared" si="12"/>
        <v>0</v>
      </c>
      <c r="J79" s="178">
        <f t="shared" si="12"/>
        <v>0</v>
      </c>
      <c r="K79" s="178">
        <f t="shared" si="12"/>
        <v>0</v>
      </c>
      <c r="L79" s="178">
        <f t="shared" si="12"/>
        <v>0</v>
      </c>
      <c r="M79" s="178">
        <f t="shared" si="12"/>
        <v>0</v>
      </c>
      <c r="N79" s="178">
        <f t="shared" si="12"/>
        <v>0</v>
      </c>
      <c r="O79" s="178">
        <f t="shared" si="12"/>
        <v>0</v>
      </c>
      <c r="P79" s="178">
        <f t="shared" si="12"/>
        <v>0</v>
      </c>
      <c r="Q79" s="178">
        <f t="shared" si="12"/>
        <v>0</v>
      </c>
      <c r="R79" s="178">
        <f t="shared" si="12"/>
        <v>0</v>
      </c>
    </row>
    <row r="80" spans="1:18" s="169" customFormat="1" ht="19.5" customHeight="1">
      <c r="A80" s="157"/>
      <c r="B80" s="166"/>
      <c r="C80" s="334" t="s">
        <v>270</v>
      </c>
      <c r="D80" s="334"/>
      <c r="E80" s="334"/>
      <c r="F80" s="173"/>
      <c r="G80" s="174">
        <f>SUM(H80:N80)</f>
        <v>16</v>
      </c>
      <c r="H80" s="175">
        <v>6</v>
      </c>
      <c r="I80" s="175">
        <v>1</v>
      </c>
      <c r="J80" s="175">
        <v>0</v>
      </c>
      <c r="K80" s="175">
        <v>0</v>
      </c>
      <c r="L80" s="175">
        <v>0</v>
      </c>
      <c r="M80" s="175">
        <v>1</v>
      </c>
      <c r="N80" s="175">
        <v>8</v>
      </c>
      <c r="O80" s="175">
        <v>65</v>
      </c>
      <c r="P80" s="175">
        <v>6</v>
      </c>
      <c r="Q80" s="175">
        <v>2</v>
      </c>
      <c r="R80" s="175">
        <v>6434</v>
      </c>
    </row>
    <row r="81" spans="1:18" s="169" customFormat="1" ht="19.5" customHeight="1">
      <c r="A81" s="333" t="s">
        <v>198</v>
      </c>
      <c r="B81" s="166"/>
      <c r="C81" s="334" t="s">
        <v>271</v>
      </c>
      <c r="D81" s="334"/>
      <c r="E81" s="334"/>
      <c r="F81" s="173"/>
      <c r="G81" s="174">
        <f>SUM(H81:N81)</f>
        <v>39</v>
      </c>
      <c r="H81" s="175">
        <v>12</v>
      </c>
      <c r="I81" s="175">
        <v>4</v>
      </c>
      <c r="J81" s="175">
        <v>4</v>
      </c>
      <c r="K81" s="175">
        <v>0</v>
      </c>
      <c r="L81" s="175">
        <v>0</v>
      </c>
      <c r="M81" s="175">
        <v>1</v>
      </c>
      <c r="N81" s="175">
        <v>18</v>
      </c>
      <c r="O81" s="175">
        <v>390</v>
      </c>
      <c r="P81" s="175">
        <v>19</v>
      </c>
      <c r="Q81" s="175">
        <v>10</v>
      </c>
      <c r="R81" s="175">
        <v>55458</v>
      </c>
    </row>
    <row r="82" spans="1:18" s="169" customFormat="1" ht="19.5" customHeight="1">
      <c r="A82" s="333"/>
      <c r="B82" s="166"/>
      <c r="C82" s="334" t="s">
        <v>272</v>
      </c>
      <c r="D82" s="334"/>
      <c r="E82" s="334"/>
      <c r="F82" s="173"/>
      <c r="G82" s="174">
        <f>SUM(H82:N82)</f>
        <v>1</v>
      </c>
      <c r="H82" s="175">
        <v>1</v>
      </c>
      <c r="I82" s="175">
        <v>0</v>
      </c>
      <c r="J82" s="175">
        <v>0</v>
      </c>
      <c r="K82" s="175">
        <v>0</v>
      </c>
      <c r="L82" s="175">
        <v>0</v>
      </c>
      <c r="M82" s="175">
        <v>0</v>
      </c>
      <c r="N82" s="175">
        <v>0</v>
      </c>
      <c r="O82" s="175">
        <v>0</v>
      </c>
      <c r="P82" s="175">
        <v>1</v>
      </c>
      <c r="Q82" s="175">
        <v>0</v>
      </c>
      <c r="R82" s="175">
        <v>23</v>
      </c>
    </row>
    <row r="83" spans="1:18" s="169" customFormat="1" ht="19.5" customHeight="1">
      <c r="A83" s="333"/>
      <c r="B83" s="166"/>
      <c r="C83" s="334" t="s">
        <v>273</v>
      </c>
      <c r="D83" s="334"/>
      <c r="E83" s="334"/>
      <c r="F83" s="173"/>
      <c r="G83" s="174">
        <f>SUM(H83:N83)</f>
        <v>13</v>
      </c>
      <c r="H83" s="175">
        <v>10</v>
      </c>
      <c r="I83" s="175">
        <v>0</v>
      </c>
      <c r="J83" s="175">
        <v>2</v>
      </c>
      <c r="K83" s="175">
        <v>0</v>
      </c>
      <c r="L83" s="175">
        <v>0</v>
      </c>
      <c r="M83" s="175">
        <v>0</v>
      </c>
      <c r="N83" s="175">
        <v>1</v>
      </c>
      <c r="O83" s="175">
        <v>274</v>
      </c>
      <c r="P83" s="175">
        <v>38</v>
      </c>
      <c r="Q83" s="175">
        <v>0</v>
      </c>
      <c r="R83" s="175">
        <v>26433</v>
      </c>
    </row>
    <row r="84" spans="1:18" s="169" customFormat="1" ht="19.5" customHeight="1">
      <c r="A84" s="333"/>
      <c r="B84" s="166"/>
      <c r="C84" s="334" t="s">
        <v>220</v>
      </c>
      <c r="D84" s="334"/>
      <c r="E84" s="334"/>
      <c r="F84" s="173"/>
      <c r="G84" s="174">
        <f>SUM(H84:N84)</f>
        <v>0</v>
      </c>
      <c r="H84" s="175">
        <v>0</v>
      </c>
      <c r="I84" s="175">
        <v>0</v>
      </c>
      <c r="J84" s="175">
        <v>0</v>
      </c>
      <c r="K84" s="175">
        <v>0</v>
      </c>
      <c r="L84" s="175">
        <v>0</v>
      </c>
      <c r="M84" s="175">
        <v>0</v>
      </c>
      <c r="N84" s="175">
        <v>0</v>
      </c>
      <c r="O84" s="175">
        <v>0</v>
      </c>
      <c r="P84" s="175">
        <v>0</v>
      </c>
      <c r="Q84" s="175">
        <v>0</v>
      </c>
      <c r="R84" s="175">
        <v>0</v>
      </c>
    </row>
    <row r="85" spans="1:18" s="169" customFormat="1" ht="20.25" customHeight="1" thickBot="1">
      <c r="A85" s="202"/>
      <c r="B85" s="331" t="s">
        <v>83</v>
      </c>
      <c r="C85" s="332"/>
      <c r="D85" s="332"/>
      <c r="E85" s="332"/>
      <c r="F85" s="332"/>
      <c r="G85" s="203">
        <f>SUM(G80:G84)</f>
        <v>69</v>
      </c>
      <c r="H85" s="204">
        <f aca="true" t="shared" si="13" ref="H85:R85">SUM(H80:H84)</f>
        <v>29</v>
      </c>
      <c r="I85" s="204">
        <f t="shared" si="13"/>
        <v>5</v>
      </c>
      <c r="J85" s="204">
        <f t="shared" si="13"/>
        <v>6</v>
      </c>
      <c r="K85" s="204">
        <f t="shared" si="13"/>
        <v>0</v>
      </c>
      <c r="L85" s="204">
        <f t="shared" si="13"/>
        <v>0</v>
      </c>
      <c r="M85" s="204">
        <f t="shared" si="13"/>
        <v>2</v>
      </c>
      <c r="N85" s="204">
        <f t="shared" si="13"/>
        <v>27</v>
      </c>
      <c r="O85" s="204">
        <f t="shared" si="13"/>
        <v>729</v>
      </c>
      <c r="P85" s="204">
        <f t="shared" si="13"/>
        <v>64</v>
      </c>
      <c r="Q85" s="204">
        <f t="shared" si="13"/>
        <v>12</v>
      </c>
      <c r="R85" s="204">
        <f t="shared" si="13"/>
        <v>88348</v>
      </c>
    </row>
  </sheetData>
  <mergeCells count="98">
    <mergeCell ref="A2:R2"/>
    <mergeCell ref="G4:G8"/>
    <mergeCell ref="H4:N4"/>
    <mergeCell ref="O4:Q4"/>
    <mergeCell ref="R4:R8"/>
    <mergeCell ref="M5:N6"/>
    <mergeCell ref="H6:H9"/>
    <mergeCell ref="I6:I9"/>
    <mergeCell ref="J6:J9"/>
    <mergeCell ref="K6:K9"/>
    <mergeCell ref="L6:L9"/>
    <mergeCell ref="O6:O8"/>
    <mergeCell ref="P6:P8"/>
    <mergeCell ref="Q6:Q8"/>
    <mergeCell ref="M8:M9"/>
    <mergeCell ref="N8:N9"/>
    <mergeCell ref="A11:F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B21:F21"/>
    <mergeCell ref="E22:F22"/>
    <mergeCell ref="A23:A33"/>
    <mergeCell ref="E23:F23"/>
    <mergeCell ref="E24:F24"/>
    <mergeCell ref="E25:F25"/>
    <mergeCell ref="E26:F26"/>
    <mergeCell ref="E27:F27"/>
    <mergeCell ref="E28:F28"/>
    <mergeCell ref="E29:F29"/>
    <mergeCell ref="C30:E30"/>
    <mergeCell ref="C31:E31"/>
    <mergeCell ref="C32:E32"/>
    <mergeCell ref="C33:E33"/>
    <mergeCell ref="B34:F34"/>
    <mergeCell ref="A35:A41"/>
    <mergeCell ref="C35:E35"/>
    <mergeCell ref="C36:E36"/>
    <mergeCell ref="C37:E37"/>
    <mergeCell ref="C38:E38"/>
    <mergeCell ref="C39:E39"/>
    <mergeCell ref="C40:E40"/>
    <mergeCell ref="B41:F41"/>
    <mergeCell ref="G47:G51"/>
    <mergeCell ref="H47:N47"/>
    <mergeCell ref="O47:Q47"/>
    <mergeCell ref="M51:M52"/>
    <mergeCell ref="N51:N52"/>
    <mergeCell ref="R47:R51"/>
    <mergeCell ref="M48:N49"/>
    <mergeCell ref="H49:H52"/>
    <mergeCell ref="I49:I52"/>
    <mergeCell ref="J49:J52"/>
    <mergeCell ref="K49:K52"/>
    <mergeCell ref="L49:L52"/>
    <mergeCell ref="O49:O51"/>
    <mergeCell ref="P49:P51"/>
    <mergeCell ref="Q49:Q51"/>
    <mergeCell ref="C54:E54"/>
    <mergeCell ref="C55:E55"/>
    <mergeCell ref="C56:E56"/>
    <mergeCell ref="C57:E57"/>
    <mergeCell ref="C58:E58"/>
    <mergeCell ref="B59:F59"/>
    <mergeCell ref="C60:E60"/>
    <mergeCell ref="C61:E61"/>
    <mergeCell ref="C62:E62"/>
    <mergeCell ref="C63:E63"/>
    <mergeCell ref="B64:F64"/>
    <mergeCell ref="C65:E65"/>
    <mergeCell ref="C66:E66"/>
    <mergeCell ref="C67:E67"/>
    <mergeCell ref="C68:E68"/>
    <mergeCell ref="C69:E69"/>
    <mergeCell ref="C70:E70"/>
    <mergeCell ref="B71:F71"/>
    <mergeCell ref="C72:E72"/>
    <mergeCell ref="A73:A76"/>
    <mergeCell ref="C73:E73"/>
    <mergeCell ref="C74:E74"/>
    <mergeCell ref="C75:E75"/>
    <mergeCell ref="C76:E76"/>
    <mergeCell ref="B77:F77"/>
    <mergeCell ref="B78:F78"/>
    <mergeCell ref="B79:F79"/>
    <mergeCell ref="C80:E80"/>
    <mergeCell ref="B85:F85"/>
    <mergeCell ref="A81:A84"/>
    <mergeCell ref="C81:E81"/>
    <mergeCell ref="C82:E82"/>
    <mergeCell ref="C83:E83"/>
    <mergeCell ref="C84:E8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10"/>
  <sheetViews>
    <sheetView workbookViewId="0" topLeftCell="A1">
      <selection activeCell="A1" sqref="A1:E1"/>
    </sheetView>
  </sheetViews>
  <sheetFormatPr defaultColWidth="9.00390625" defaultRowHeight="13.5"/>
  <cols>
    <col min="1" max="1" width="1.25" style="67" customWidth="1"/>
    <col min="2" max="2" width="4.25390625" style="67" customWidth="1"/>
    <col min="3" max="3" width="7.875" style="67" customWidth="1"/>
    <col min="4" max="4" width="1.25" style="67" customWidth="1"/>
    <col min="5" max="5" width="3.00390625" style="1" customWidth="1"/>
    <col min="6" max="11" width="4.25390625" style="1" customWidth="1"/>
    <col min="12" max="13" width="2.125" style="1" customWidth="1"/>
    <col min="14" max="19" width="4.25390625" style="1" customWidth="1"/>
    <col min="20" max="21" width="2.125" style="1" customWidth="1"/>
    <col min="22" max="24" width="4.25390625" style="1" customWidth="1"/>
    <col min="25" max="25" width="5.625" style="1" customWidth="1"/>
    <col min="26" max="26" width="3.00390625" style="1" customWidth="1"/>
    <col min="27" max="27" width="3.875" style="1" customWidth="1"/>
    <col min="28" max="28" width="4.50390625" style="1" customWidth="1"/>
    <col min="29" max="29" width="0.74609375" style="1" customWidth="1"/>
    <col min="30" max="30" width="6.125" style="1" customWidth="1"/>
    <col min="31" max="31" width="1.4921875" style="1" customWidth="1"/>
    <col min="32" max="32" width="4.625" style="1" customWidth="1"/>
    <col min="33" max="33" width="4.50390625" style="1" customWidth="1"/>
    <col min="34" max="34" width="1.4921875" style="1" customWidth="1"/>
    <col min="35" max="35" width="2.375" style="1" customWidth="1"/>
    <col min="36" max="36" width="3.75390625" style="1" customWidth="1"/>
    <col min="37" max="37" width="7.625" style="1" customWidth="1"/>
    <col min="38" max="38" width="1.4921875" style="1" customWidth="1"/>
    <col min="39" max="39" width="2.25390625" style="1" customWidth="1"/>
    <col min="40" max="40" width="3.00390625" style="1" customWidth="1"/>
    <col min="41" max="41" width="6.875" style="1" customWidth="1"/>
    <col min="42" max="42" width="0.74609375" style="1" customWidth="1"/>
    <col min="43" max="43" width="5.375" style="1" customWidth="1"/>
    <col min="44" max="44" width="2.25390625" style="1" customWidth="1"/>
    <col min="45" max="45" width="3.875" style="1" customWidth="1"/>
    <col min="46" max="46" width="1.4921875" style="1" customWidth="1"/>
    <col min="47" max="47" width="5.25390625" style="1" customWidth="1"/>
    <col min="48" max="48" width="7.625" style="1" customWidth="1"/>
    <col min="49" max="16384" width="9.25390625" style="0" customWidth="1"/>
  </cols>
  <sheetData>
    <row r="1" spans="1:48" ht="32.25" customHeight="1">
      <c r="A1" s="320"/>
      <c r="B1" s="320"/>
      <c r="C1" s="320"/>
      <c r="D1" s="320"/>
      <c r="E1" s="32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124"/>
      <c r="Z1" s="124"/>
      <c r="AA1" s="124"/>
      <c r="AB1" s="124"/>
      <c r="AC1" s="124"/>
      <c r="AD1" s="124"/>
      <c r="AE1" s="124"/>
      <c r="AF1" s="124"/>
      <c r="AG1" s="124"/>
      <c r="AV1" s="124"/>
    </row>
    <row r="2" spans="1:24" ht="30" customHeight="1">
      <c r="A2" s="321" t="s">
        <v>274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</row>
    <row r="3" spans="1:24" ht="16.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48" ht="21" customHeight="1">
      <c r="A4" s="229" t="s">
        <v>275</v>
      </c>
      <c r="B4" s="187"/>
      <c r="C4" s="187"/>
      <c r="D4" s="187"/>
      <c r="E4" s="378" t="s">
        <v>72</v>
      </c>
      <c r="F4" s="378"/>
      <c r="G4" s="378"/>
      <c r="H4" s="378"/>
      <c r="I4" s="219" t="s">
        <v>276</v>
      </c>
      <c r="J4" s="219"/>
      <c r="K4" s="219"/>
      <c r="L4" s="219"/>
      <c r="M4" s="219" t="s">
        <v>277</v>
      </c>
      <c r="N4" s="219"/>
      <c r="O4" s="219"/>
      <c r="P4" s="219"/>
      <c r="Q4" s="219" t="s">
        <v>278</v>
      </c>
      <c r="R4" s="219"/>
      <c r="S4" s="219"/>
      <c r="T4" s="219"/>
      <c r="U4" s="219" t="s">
        <v>279</v>
      </c>
      <c r="V4" s="219"/>
      <c r="W4" s="219"/>
      <c r="X4" s="226"/>
      <c r="Y4" s="150" t="s">
        <v>280</v>
      </c>
      <c r="Z4" s="219"/>
      <c r="AA4" s="219"/>
      <c r="AB4" s="219" t="s">
        <v>281</v>
      </c>
      <c r="AC4" s="219"/>
      <c r="AD4" s="219"/>
      <c r="AE4" s="219"/>
      <c r="AF4" s="219" t="s">
        <v>282</v>
      </c>
      <c r="AG4" s="219"/>
      <c r="AH4" s="219"/>
      <c r="AI4" s="219"/>
      <c r="AJ4" s="219" t="s">
        <v>283</v>
      </c>
      <c r="AK4" s="219"/>
      <c r="AL4" s="219"/>
      <c r="AM4" s="219" t="s">
        <v>284</v>
      </c>
      <c r="AN4" s="219"/>
      <c r="AO4" s="219"/>
      <c r="AP4" s="219"/>
      <c r="AQ4" s="219" t="s">
        <v>285</v>
      </c>
      <c r="AR4" s="219"/>
      <c r="AS4" s="219"/>
      <c r="AT4" s="219"/>
      <c r="AU4" s="219" t="s">
        <v>150</v>
      </c>
      <c r="AV4" s="226"/>
    </row>
    <row r="5" spans="1:48" ht="6" customHeight="1">
      <c r="A5" s="32"/>
      <c r="B5" s="372"/>
      <c r="C5" s="372"/>
      <c r="D5" s="32"/>
      <c r="E5" s="376"/>
      <c r="F5" s="377"/>
      <c r="G5" s="377"/>
      <c r="H5" s="377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218"/>
      <c r="AA5" s="218"/>
      <c r="AB5" s="375"/>
      <c r="AC5" s="218"/>
      <c r="AD5" s="218"/>
      <c r="AE5" s="218"/>
      <c r="AF5" s="375"/>
      <c r="AG5" s="218"/>
      <c r="AH5" s="218"/>
      <c r="AI5" s="218"/>
      <c r="AJ5" s="375"/>
      <c r="AK5" s="218"/>
      <c r="AL5" s="218"/>
      <c r="AM5" s="375"/>
      <c r="AN5" s="218"/>
      <c r="AO5" s="218"/>
      <c r="AP5" s="218"/>
      <c r="AQ5" s="375"/>
      <c r="AR5" s="218"/>
      <c r="AS5" s="218"/>
      <c r="AT5" s="218"/>
      <c r="AU5" s="375"/>
      <c r="AV5" s="218"/>
    </row>
    <row r="6" spans="1:50" ht="18" customHeight="1">
      <c r="A6" s="32"/>
      <c r="B6" s="372" t="s">
        <v>286</v>
      </c>
      <c r="C6" s="372"/>
      <c r="D6" s="33"/>
      <c r="E6" s="373">
        <v>30575</v>
      </c>
      <c r="F6" s="373"/>
      <c r="G6" s="373"/>
      <c r="H6" s="373"/>
      <c r="I6" s="368">
        <v>133</v>
      </c>
      <c r="J6" s="368"/>
      <c r="K6" s="368"/>
      <c r="L6" s="368"/>
      <c r="M6" s="368">
        <v>1</v>
      </c>
      <c r="N6" s="368"/>
      <c r="O6" s="368"/>
      <c r="P6" s="368"/>
      <c r="Q6" s="368">
        <v>21</v>
      </c>
      <c r="R6" s="368"/>
      <c r="S6" s="368"/>
      <c r="T6" s="368"/>
      <c r="U6" s="368">
        <v>3324</v>
      </c>
      <c r="V6" s="368"/>
      <c r="W6" s="368"/>
      <c r="X6" s="368"/>
      <c r="Y6" s="368">
        <v>325</v>
      </c>
      <c r="Z6" s="368"/>
      <c r="AA6" s="368"/>
      <c r="AB6" s="368">
        <v>197</v>
      </c>
      <c r="AC6" s="368"/>
      <c r="AD6" s="368"/>
      <c r="AE6" s="368"/>
      <c r="AF6" s="368">
        <v>3740</v>
      </c>
      <c r="AG6" s="368"/>
      <c r="AH6" s="368"/>
      <c r="AI6" s="368"/>
      <c r="AJ6" s="368">
        <v>147</v>
      </c>
      <c r="AK6" s="368"/>
      <c r="AL6" s="368"/>
      <c r="AM6" s="368">
        <v>399</v>
      </c>
      <c r="AN6" s="368"/>
      <c r="AO6" s="368"/>
      <c r="AP6" s="368"/>
      <c r="AQ6" s="368">
        <v>18904</v>
      </c>
      <c r="AR6" s="368"/>
      <c r="AS6" s="368"/>
      <c r="AT6" s="368"/>
      <c r="AU6" s="368">
        <v>3384</v>
      </c>
      <c r="AV6" s="368"/>
      <c r="AX6" s="206"/>
    </row>
    <row r="7" spans="1:48" ht="18" customHeight="1">
      <c r="A7" s="32"/>
      <c r="B7" s="372" t="s">
        <v>287</v>
      </c>
      <c r="C7" s="372"/>
      <c r="D7" s="33"/>
      <c r="E7" s="373">
        <v>28441</v>
      </c>
      <c r="F7" s="373"/>
      <c r="G7" s="373"/>
      <c r="H7" s="373"/>
      <c r="I7" s="368">
        <v>22</v>
      </c>
      <c r="J7" s="368"/>
      <c r="K7" s="368"/>
      <c r="L7" s="368"/>
      <c r="M7" s="374" t="s">
        <v>288</v>
      </c>
      <c r="N7" s="374"/>
      <c r="O7" s="374"/>
      <c r="P7" s="374"/>
      <c r="Q7" s="368">
        <v>15</v>
      </c>
      <c r="R7" s="368"/>
      <c r="S7" s="368"/>
      <c r="T7" s="368"/>
      <c r="U7" s="368">
        <v>3124</v>
      </c>
      <c r="V7" s="368"/>
      <c r="W7" s="368"/>
      <c r="X7" s="368"/>
      <c r="Y7" s="368">
        <v>319</v>
      </c>
      <c r="Z7" s="368"/>
      <c r="AA7" s="368"/>
      <c r="AB7" s="368">
        <v>194</v>
      </c>
      <c r="AC7" s="368"/>
      <c r="AD7" s="368"/>
      <c r="AE7" s="368"/>
      <c r="AF7" s="368">
        <v>3594</v>
      </c>
      <c r="AG7" s="368"/>
      <c r="AH7" s="368"/>
      <c r="AI7" s="368"/>
      <c r="AJ7" s="368">
        <v>134</v>
      </c>
      <c r="AK7" s="368"/>
      <c r="AL7" s="368"/>
      <c r="AM7" s="368">
        <v>324</v>
      </c>
      <c r="AN7" s="368"/>
      <c r="AO7" s="368"/>
      <c r="AP7" s="368"/>
      <c r="AQ7" s="368">
        <v>17967</v>
      </c>
      <c r="AR7" s="368"/>
      <c r="AS7" s="368"/>
      <c r="AT7" s="368"/>
      <c r="AU7" s="368">
        <v>2748</v>
      </c>
      <c r="AV7" s="368"/>
    </row>
    <row r="8" spans="1:48" ht="18" customHeight="1">
      <c r="A8" s="32"/>
      <c r="B8" s="372" t="s">
        <v>289</v>
      </c>
      <c r="C8" s="372"/>
      <c r="D8" s="33"/>
      <c r="E8" s="373">
        <v>28851</v>
      </c>
      <c r="F8" s="373"/>
      <c r="G8" s="373"/>
      <c r="H8" s="373"/>
      <c r="I8" s="368">
        <v>25</v>
      </c>
      <c r="J8" s="368"/>
      <c r="K8" s="368"/>
      <c r="L8" s="368"/>
      <c r="M8" s="374" t="s">
        <v>290</v>
      </c>
      <c r="N8" s="374"/>
      <c r="O8" s="374"/>
      <c r="P8" s="374"/>
      <c r="Q8" s="368">
        <v>22</v>
      </c>
      <c r="R8" s="368"/>
      <c r="S8" s="368"/>
      <c r="T8" s="368"/>
      <c r="U8" s="368">
        <v>3453</v>
      </c>
      <c r="V8" s="368"/>
      <c r="W8" s="368"/>
      <c r="X8" s="368"/>
      <c r="Y8" s="368">
        <v>320</v>
      </c>
      <c r="Z8" s="368"/>
      <c r="AA8" s="368"/>
      <c r="AB8" s="368">
        <v>197</v>
      </c>
      <c r="AC8" s="368"/>
      <c r="AD8" s="368"/>
      <c r="AE8" s="368"/>
      <c r="AF8" s="368">
        <v>3610</v>
      </c>
      <c r="AG8" s="368"/>
      <c r="AH8" s="368"/>
      <c r="AI8" s="368"/>
      <c r="AJ8" s="368">
        <v>147</v>
      </c>
      <c r="AK8" s="368"/>
      <c r="AL8" s="368"/>
      <c r="AM8" s="368">
        <v>324</v>
      </c>
      <c r="AN8" s="368"/>
      <c r="AO8" s="368"/>
      <c r="AP8" s="368"/>
      <c r="AQ8" s="368">
        <v>17996</v>
      </c>
      <c r="AR8" s="368"/>
      <c r="AS8" s="368"/>
      <c r="AT8" s="368"/>
      <c r="AU8" s="368">
        <v>2757</v>
      </c>
      <c r="AV8" s="368"/>
    </row>
    <row r="9" spans="1:48" ht="6" customHeight="1" thickBot="1">
      <c r="A9" s="65"/>
      <c r="B9" s="369"/>
      <c r="C9" s="369"/>
      <c r="D9" s="65"/>
      <c r="E9" s="370"/>
      <c r="F9" s="371"/>
      <c r="G9" s="371"/>
      <c r="H9" s="371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149"/>
      <c r="AA9" s="149"/>
      <c r="AB9" s="367"/>
      <c r="AC9" s="149"/>
      <c r="AD9" s="149"/>
      <c r="AE9" s="149"/>
      <c r="AF9" s="367"/>
      <c r="AG9" s="149"/>
      <c r="AH9" s="149"/>
      <c r="AI9" s="149"/>
      <c r="AJ9" s="367"/>
      <c r="AK9" s="149"/>
      <c r="AL9" s="149"/>
      <c r="AM9" s="367"/>
      <c r="AN9" s="149"/>
      <c r="AO9" s="149"/>
      <c r="AP9" s="149"/>
      <c r="AQ9" s="367"/>
      <c r="AR9" s="149"/>
      <c r="AS9" s="149"/>
      <c r="AT9" s="149"/>
      <c r="AU9" s="367"/>
      <c r="AV9" s="149"/>
    </row>
    <row r="10" spans="1:48" ht="18" customHeight="1">
      <c r="A10" s="8" t="s">
        <v>291</v>
      </c>
      <c r="B10" s="8"/>
      <c r="C10" s="32"/>
      <c r="D10" s="32"/>
      <c r="E10" s="32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</row>
  </sheetData>
  <mergeCells count="80">
    <mergeCell ref="A1:E1"/>
    <mergeCell ref="A2:X2"/>
    <mergeCell ref="A4:D4"/>
    <mergeCell ref="E4:H4"/>
    <mergeCell ref="I4:L4"/>
    <mergeCell ref="M4:P4"/>
    <mergeCell ref="Q4:T4"/>
    <mergeCell ref="U4:X4"/>
    <mergeCell ref="Y4:AA4"/>
    <mergeCell ref="AB4:AE4"/>
    <mergeCell ref="AF4:AI4"/>
    <mergeCell ref="AJ4:AL4"/>
    <mergeCell ref="AM4:AP4"/>
    <mergeCell ref="AQ4:AT4"/>
    <mergeCell ref="AU4:AV4"/>
    <mergeCell ref="B5:C5"/>
    <mergeCell ref="E5:H5"/>
    <mergeCell ref="I5:L5"/>
    <mergeCell ref="M5:P5"/>
    <mergeCell ref="Q5:T5"/>
    <mergeCell ref="U5:X5"/>
    <mergeCell ref="Y5:AA5"/>
    <mergeCell ref="AB5:AE5"/>
    <mergeCell ref="AF5:AI5"/>
    <mergeCell ref="AJ5:AL5"/>
    <mergeCell ref="AM5:AP5"/>
    <mergeCell ref="AQ5:AT5"/>
    <mergeCell ref="AU5:AV5"/>
    <mergeCell ref="B6:C6"/>
    <mergeCell ref="E6:H6"/>
    <mergeCell ref="I6:L6"/>
    <mergeCell ref="M6:P6"/>
    <mergeCell ref="Q6:T6"/>
    <mergeCell ref="U6:X6"/>
    <mergeCell ref="Y6:AA6"/>
    <mergeCell ref="AB6:AE6"/>
    <mergeCell ref="AF6:AI6"/>
    <mergeCell ref="AJ6:AL6"/>
    <mergeCell ref="AM6:AP6"/>
    <mergeCell ref="AQ6:AT6"/>
    <mergeCell ref="AU6:AV6"/>
    <mergeCell ref="B7:C7"/>
    <mergeCell ref="E7:H7"/>
    <mergeCell ref="I7:L7"/>
    <mergeCell ref="M7:P7"/>
    <mergeCell ref="Q7:T7"/>
    <mergeCell ref="U7:X7"/>
    <mergeCell ref="Y7:AA7"/>
    <mergeCell ref="AB7:AE7"/>
    <mergeCell ref="AF7:AI7"/>
    <mergeCell ref="AJ7:AL7"/>
    <mergeCell ref="AM7:AP7"/>
    <mergeCell ref="AQ7:AT7"/>
    <mergeCell ref="AU7:AV7"/>
    <mergeCell ref="B8:C8"/>
    <mergeCell ref="E8:H8"/>
    <mergeCell ref="I8:L8"/>
    <mergeCell ref="M8:P8"/>
    <mergeCell ref="Q8:T8"/>
    <mergeCell ref="U8:X8"/>
    <mergeCell ref="Y8:AA8"/>
    <mergeCell ref="AB8:AE8"/>
    <mergeCell ref="AF8:AI8"/>
    <mergeCell ref="AJ8:AL8"/>
    <mergeCell ref="AM8:AP8"/>
    <mergeCell ref="AQ8:AT8"/>
    <mergeCell ref="AU8:AV8"/>
    <mergeCell ref="B9:C9"/>
    <mergeCell ref="E9:H9"/>
    <mergeCell ref="I9:L9"/>
    <mergeCell ref="M9:P9"/>
    <mergeCell ref="Q9:T9"/>
    <mergeCell ref="U9:X9"/>
    <mergeCell ref="Y9:AA9"/>
    <mergeCell ref="AB9:AE9"/>
    <mergeCell ref="AF9:AI9"/>
    <mergeCell ref="AJ9:AL9"/>
    <mergeCell ref="AM9:AP9"/>
    <mergeCell ref="AQ9:AT9"/>
    <mergeCell ref="AU9:AV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2011-01-14T01:14:41Z</cp:lastPrinted>
  <dcterms:created xsi:type="dcterms:W3CDTF">2001-02-09T06:42:36Z</dcterms:created>
  <dcterms:modified xsi:type="dcterms:W3CDTF">2012-03-27T09:48:37Z</dcterms:modified>
  <cp:category/>
  <cp:version/>
  <cp:contentType/>
  <cp:contentStatus/>
</cp:coreProperties>
</file>