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</sheets>
  <definedNames/>
  <calcPr fullCalcOnLoad="1"/>
</workbook>
</file>

<file path=xl/sharedStrings.xml><?xml version="1.0" encoding="utf-8"?>
<sst xmlns="http://schemas.openxmlformats.org/spreadsheetml/2006/main" count="554" uniqueCount="323">
  <si>
    <t>区　　　　分</t>
  </si>
  <si>
    <t>９　運輸・通信</t>
  </si>
  <si>
    <t>１　ＪＲ東海の市内各駅乗客輸送状況（乗車人員）</t>
  </si>
  <si>
    <t>総数</t>
  </si>
  <si>
    <t>定期</t>
  </si>
  <si>
    <t>定期外</t>
  </si>
  <si>
    <t>浜松駅</t>
  </si>
  <si>
    <t>天竜川駅</t>
  </si>
  <si>
    <t>高塚駅</t>
  </si>
  <si>
    <t>舞阪駅</t>
  </si>
  <si>
    <t xml:space="preserve">（単位：人） </t>
  </si>
  <si>
    <t>　資料：東海旅客鉄道（株）静岡支社　（注）浜松駅には新幹線の乗客を含む。</t>
  </si>
  <si>
    <t>弁天島駅</t>
  </si>
  <si>
    <t>平成 １８ 年度</t>
  </si>
  <si>
    <t>平成 １９ 年度</t>
  </si>
  <si>
    <t>平成 ２０ 年度</t>
  </si>
  <si>
    <t>平成 ２１ 年度</t>
  </si>
  <si>
    <t>平成 ２２ 年度</t>
  </si>
  <si>
    <t>２　遠州鉄道電車の乗客輸送状況</t>
  </si>
  <si>
    <t>　</t>
  </si>
  <si>
    <t>駅　　　　名</t>
  </si>
  <si>
    <t>平　　成　　２１　　年　　度</t>
  </si>
  <si>
    <t>平　　成　　２２　　年　　度</t>
  </si>
  <si>
    <t>乗　車　人　員</t>
  </si>
  <si>
    <t>降　車　人　員</t>
  </si>
  <si>
    <t>新浜松</t>
  </si>
  <si>
    <t>第一通り</t>
  </si>
  <si>
    <t>遠州病院</t>
  </si>
  <si>
    <t>八幡</t>
  </si>
  <si>
    <t>助信</t>
  </si>
  <si>
    <t>曳馬</t>
  </si>
  <si>
    <t>上島</t>
  </si>
  <si>
    <t>自動車学校前</t>
  </si>
  <si>
    <t>さぎの宮</t>
  </si>
  <si>
    <t>積志</t>
  </si>
  <si>
    <t>西ヶ崎</t>
  </si>
  <si>
    <t>小松</t>
  </si>
  <si>
    <t>浜北</t>
  </si>
  <si>
    <t>美薗中央公園</t>
  </si>
  <si>
    <t>小林</t>
  </si>
  <si>
    <t>芝本</t>
  </si>
  <si>
    <t>岩水寺</t>
  </si>
  <si>
    <t>西鹿島</t>
  </si>
  <si>
    <t>　資料：遠州鉄道株式会社</t>
  </si>
  <si>
    <t>３　遠 州 鉄 道 電 車 の 運 輸 状 況</t>
  </si>
  <si>
    <t>年　　度　　月</t>
  </si>
  <si>
    <t>営　業　キ　ロ</t>
  </si>
  <si>
    <t>在　籍　車　数</t>
  </si>
  <si>
    <t>使用車数（稼働車)
客 　車 　の　 み</t>
  </si>
  <si>
    <t>運　転　キ　ロ　数</t>
  </si>
  <si>
    <t>乗　　　　　　　車　　　　　　人　　　　　　　員</t>
  </si>
  <si>
    <t>１日当たりの乗車人員</t>
  </si>
  <si>
    <t>総　　　　　数</t>
  </si>
  <si>
    <t>定　　　　　期</t>
  </si>
  <si>
    <t>定　　　期　　　外</t>
  </si>
  <si>
    <t>平 成 １８ 年 度</t>
  </si>
  <si>
    <t>１９</t>
  </si>
  <si>
    <t>２０</t>
  </si>
  <si>
    <t>２１</t>
  </si>
  <si>
    <t>２１</t>
  </si>
  <si>
    <t>２２</t>
  </si>
  <si>
    <t>２２</t>
  </si>
  <si>
    <t xml:space="preserve">２２ </t>
  </si>
  <si>
    <t>年 ４月</t>
  </si>
  <si>
    <t>　 ５</t>
  </si>
  <si>
    <t>　 ６</t>
  </si>
  <si>
    <t>　 ７</t>
  </si>
  <si>
    <t>　 ８</t>
  </si>
  <si>
    <t>　 ９</t>
  </si>
  <si>
    <t>　 10</t>
  </si>
  <si>
    <t>　 11</t>
  </si>
  <si>
    <t>　 12</t>
  </si>
  <si>
    <t>２３</t>
  </si>
  <si>
    <t>年 １月</t>
  </si>
  <si>
    <t>　 ２</t>
  </si>
  <si>
    <t>　 ３</t>
  </si>
  <si>
    <t>　資料：遠州鉄道株式会社（管内）　（注）在籍車数の年度数字については年度末（３月）を記載。</t>
  </si>
  <si>
    <t>４　遠 州 鉄 道 電 車 の 駅 別 運 輸 状 況</t>
  </si>
  <si>
    <t>平成 ２２ 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</si>
  <si>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</si>
  <si>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</si>
  <si>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</si>
  <si>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</si>
  <si>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</si>
  <si>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</si>
  <si>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</si>
  <si>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</si>
  <si>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</si>
  <si>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</si>
  <si>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</si>
  <si>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</si>
  <si>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西ヶ崎</t>
  </si>
  <si>
    <t>　資料：遠州鉄道株式会社  　　(注) 推計値のため、総数と内訳は一致しない場合がある。</t>
  </si>
  <si>
    <t>５　天竜浜名湖鉄道の乗客輸送状況</t>
  </si>
  <si>
    <t>　</t>
  </si>
  <si>
    <t>掛川</t>
  </si>
  <si>
    <t>掛川市役所前</t>
  </si>
  <si>
    <t>西掛川</t>
  </si>
  <si>
    <t>桜木</t>
  </si>
  <si>
    <t>いこいの広場</t>
  </si>
  <si>
    <t>細谷</t>
  </si>
  <si>
    <t>原谷</t>
  </si>
  <si>
    <t>原田</t>
  </si>
  <si>
    <t>戸綿</t>
  </si>
  <si>
    <t>遠州森</t>
  </si>
  <si>
    <t>円田</t>
  </si>
  <si>
    <t>遠江一宮</t>
  </si>
  <si>
    <t>敷地</t>
  </si>
  <si>
    <t>豊岡</t>
  </si>
  <si>
    <t>上野部</t>
  </si>
  <si>
    <t>天竜二俣</t>
  </si>
  <si>
    <t>二俣本町</t>
  </si>
  <si>
    <t>西鹿島</t>
  </si>
  <si>
    <t>岩水寺</t>
  </si>
  <si>
    <t>宮口</t>
  </si>
  <si>
    <t>フルーツパーク</t>
  </si>
  <si>
    <t>都田</t>
  </si>
  <si>
    <t>浜松大学前</t>
  </si>
  <si>
    <t>金指</t>
  </si>
  <si>
    <t>気賀高校前</t>
  </si>
  <si>
    <t>気賀</t>
  </si>
  <si>
    <t>西気賀</t>
  </si>
  <si>
    <t>寸座</t>
  </si>
  <si>
    <t>浜名湖佐久米</t>
  </si>
  <si>
    <t>東都筑</t>
  </si>
  <si>
    <t>都筑</t>
  </si>
  <si>
    <t>三ケ日</t>
  </si>
  <si>
    <t>奥浜名湖</t>
  </si>
  <si>
    <t>尾奈</t>
  </si>
  <si>
    <t>知波田</t>
  </si>
  <si>
    <t>大森</t>
  </si>
  <si>
    <t>アスモ前</t>
  </si>
  <si>
    <t>新所原</t>
  </si>
  <si>
    <t>　資料：企画課</t>
  </si>
  <si>
    <t>※大森駅は平成21年4月1日開業</t>
  </si>
  <si>
    <t>６　ＪＲ飯田線の市内各駅乗客輸送状況（乗車人員）</t>
  </si>
  <si>
    <t>佐久間</t>
  </si>
  <si>
    <t>出馬</t>
  </si>
  <si>
    <t>相月</t>
  </si>
  <si>
    <t>上市場</t>
  </si>
  <si>
    <t>城西</t>
  </si>
  <si>
    <t>浦川</t>
  </si>
  <si>
    <t>向市場</t>
  </si>
  <si>
    <t>早瀬</t>
  </si>
  <si>
    <t>水窪</t>
  </si>
  <si>
    <t>下川合</t>
  </si>
  <si>
    <t>大嵐</t>
  </si>
  <si>
    <t>中部天竜</t>
  </si>
  <si>
    <t>小和田</t>
  </si>
  <si>
    <t>　資料：東海旅客鉄道（株）静岡支社　</t>
  </si>
  <si>
    <t>７　遠 州 鉄 道 バ ス の 運 輸 状 況</t>
  </si>
  <si>
    <t xml:space="preserve">（単位：㎞・台） </t>
  </si>
  <si>
    <t>年　　　　月</t>
  </si>
  <si>
    <t>　　　　　　運   　　　 　　　　　　転　　　　　　　　　　　キ　　　　　　　　　　　ロ　　　　　　　　　　　数</t>
  </si>
  <si>
    <t>運　　　　　　転　　　　　　車　　　　　　両</t>
  </si>
  <si>
    <t>総　　　　　　　　　　　　数</t>
  </si>
  <si>
    <t>乗　　　　　　　　　　　　合</t>
  </si>
  <si>
    <t>貸　　　　　　　　　　　　切</t>
  </si>
  <si>
    <t>乗　　　　　　　　　　　　合</t>
  </si>
  <si>
    <t>貸　　　　切</t>
  </si>
  <si>
    <t>総　キ　ロ　数</t>
  </si>
  <si>
    <t>１　日　平　均</t>
  </si>
  <si>
    <t>１　日　平　均</t>
  </si>
  <si>
    <t>実　在　庫　数</t>
  </si>
  <si>
    <t>営　業　キ　ロ　数</t>
  </si>
  <si>
    <t xml:space="preserve"> 平 成 １８ 年　</t>
  </si>
  <si>
    <t>　１９</t>
  </si>
  <si>
    <t>　２０</t>
  </si>
  <si>
    <t>　２１</t>
  </si>
  <si>
    <t>　２２</t>
  </si>
  <si>
    <t>年 １月</t>
  </si>
  <si>
    <t>　 ３</t>
  </si>
  <si>
    <t>　 ４</t>
  </si>
  <si>
    <t>　 ５</t>
  </si>
  <si>
    <t>　資料：遠州鉄道株式会社（管内）　（注）運転車両の年間数値については12月を記載。</t>
  </si>
  <si>
    <t>８　遠 州 鉄 道 バ ス の 乗 車 人 員</t>
  </si>
  <si>
    <t>年　　　　　月</t>
  </si>
  <si>
    <t>乗　　　　　　　車　　　　　　　人　　　　　　　員</t>
  </si>
  <si>
    <t>１日当たりの
乗 車 人 員</t>
  </si>
  <si>
    <t>定　　　　　期</t>
  </si>
  <si>
    <t>定　　期　　外</t>
  </si>
  <si>
    <t>貸　　　　　切</t>
  </si>
  <si>
    <t xml:space="preserve"> 年 １月</t>
  </si>
  <si>
    <t xml:space="preserve">    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</si>
  <si>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</si>
  <si>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</si>
  <si>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</si>
  <si>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</si>
  <si>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</si>
  <si>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</si>
  <si>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</si>
  <si>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　10</t>
  </si>
  <si>
    <t>　　11</t>
  </si>
  <si>
    <t>　　12</t>
  </si>
  <si>
    <t>　資料：遠州鉄道株式会社（管内）      (注) 推計値のため、総数と内訳は一致しない場合がある。</t>
  </si>
  <si>
    <t>11　浜 松 バ ス の 運 輸 状 況 、乗 車 人 員</t>
  </si>
  <si>
    <t xml:space="preserve">（単位：㎞、人） </t>
  </si>
  <si>
    <t>運　転　キ　ロ（乗　合）</t>
  </si>
  <si>
    <t>乗車人員</t>
  </si>
  <si>
    <t>総キロ数</t>
  </si>
  <si>
    <t>１日平均</t>
  </si>
  <si>
    <t>総数</t>
  </si>
  <si>
    <t>定期</t>
  </si>
  <si>
    <t>定期外</t>
  </si>
  <si>
    <t xml:space="preserve"> 平 成 ２０ 年　</t>
  </si>
  <si>
    <t xml:space="preserve">   　２１ 　</t>
  </si>
  <si>
    <t xml:space="preserve">   　２２ 　</t>
  </si>
  <si>
    <t>　資料：浜松バス株式会社</t>
  </si>
  <si>
    <t>　資料：浜松バス株式会社　 （注）平成19年３月28日から営業開始。</t>
  </si>
  <si>
    <t>12　自 主 運 行 バ ス 等 の 乗 車 人 員</t>
  </si>
  <si>
    <t>年　　度　　月</t>
  </si>
  <si>
    <t>旧21条バス</t>
  </si>
  <si>
    <t>自家用有償バス</t>
  </si>
  <si>
    <t>自   家   用   無   償   バ   ス</t>
  </si>
  <si>
    <t>委　　　託　　　バ　　　ス</t>
  </si>
  <si>
    <t>巡　回　バ　ス</t>
  </si>
  <si>
    <t>福　祉　バ　ス</t>
  </si>
  <si>
    <t>引　　　　　佐</t>
  </si>
  <si>
    <t>三　　ヶ　　日</t>
  </si>
  <si>
    <t>天　　　　　竜</t>
  </si>
  <si>
    <t>春　　　　　野</t>
  </si>
  <si>
    <t>佐　　久　　間</t>
  </si>
  <si>
    <t>浜　　　　　北</t>
  </si>
  <si>
    <t>水　　　　　窪</t>
  </si>
  <si>
    <t>龍　　　　　山</t>
  </si>
  <si>
    <t>総　　　　数</t>
  </si>
  <si>
    <t>細　　　　　江</t>
  </si>
  <si>
    <t>水　　　　窪</t>
  </si>
  <si>
    <t>　</t>
  </si>
  <si>
    <t xml:space="preserve">   平 成 １８ 年 度　</t>
  </si>
  <si>
    <t xml:space="preserve"> １９</t>
  </si>
  <si>
    <t xml:space="preserve"> ２０</t>
  </si>
  <si>
    <t xml:space="preserve"> ２１</t>
  </si>
  <si>
    <t xml:space="preserve"> ２２</t>
  </si>
  <si>
    <t xml:space="preserve"> 年 ４月</t>
  </si>
  <si>
    <t>　　２</t>
  </si>
  <si>
    <t xml:space="preserve">　資料：交通政策課  (注)旧21条バス:市がバス事業者に依頼して運行するバス </t>
  </si>
  <si>
    <t>　　　　　　　　　　 　 自家用有償バス：市が自ら運行するバス</t>
  </si>
  <si>
    <t>　　　　　　　　　 　　 委託バス：市が委託し、事業者主体で運行するバス</t>
  </si>
  <si>
    <t>　　　　　　　　　　　　※龍山の自家用有償バスは、平成19年度より道路運送法第四条路線バスに変わったため、「８ 遠州鉄道バスの乗車人員」の数値に含まれる。</t>
  </si>
  <si>
    <t>　　　　　　　　　　　　※自家用有償バスの水窪、巡回バス（三ヶ日）はH22.９までの運行。H22.10からは委託バス（細江（新規運行）、三ヶ日、水窪、佐久間）</t>
  </si>
  <si>
    <t>　　　　　　　　　　　　　に移行。</t>
  </si>
  <si>
    <t>13　浜松市内のタクシー運輸状況</t>
  </si>
  <si>
    <t xml:space="preserve"> </t>
  </si>
  <si>
    <t xml:space="preserve">（単位：台・人） </t>
  </si>
  <si>
    <t>年　　　月</t>
  </si>
  <si>
    <t>法　 人　 タ　 ク　 シ　 ー</t>
  </si>
  <si>
    <t>個　 人　 タ　 ク　 シ　 ー</t>
  </si>
  <si>
    <t>台　　　　　　数</t>
  </si>
  <si>
    <t>乗　車　延　人　員</t>
  </si>
  <si>
    <t>　資料：浜松タクシー協会、浜松市個人タクシー協同組合、西部個人タクシー協会</t>
  </si>
  <si>
    <t>　　　 （注）月の台数は月末現在の数字、年の台数は年間で１番台数が多い月の数字を記載。</t>
  </si>
  <si>
    <t>14　浜松市内の自動車保有台数の推移</t>
  </si>
  <si>
    <t xml:space="preserve">４月１日現在　　（単位：台） </t>
  </si>
  <si>
    <t>車　　　種　　　別</t>
  </si>
  <si>
    <t>平成 １９ 年</t>
  </si>
  <si>
    <t>平成 ２０ 年</t>
  </si>
  <si>
    <t>平成 ２１ 年</t>
  </si>
  <si>
    <t>平成 ２３ 年</t>
  </si>
  <si>
    <t>乗用車（普通車）</t>
  </si>
  <si>
    <t>乗用車（小型車）</t>
  </si>
  <si>
    <t>準乗用車</t>
  </si>
  <si>
    <t>トラック</t>
  </si>
  <si>
    <t>トレーラー</t>
  </si>
  <si>
    <t>特殊用途車</t>
  </si>
  <si>
    <t>バス（営業用）</t>
  </si>
  <si>
    <t>バス（自家用）</t>
  </si>
  <si>
    <t>軽四輪車（乗用車）</t>
  </si>
  <si>
    <t>軽四輪車（貨物車）</t>
  </si>
  <si>
    <t>三輪車</t>
  </si>
  <si>
    <t>二輪・原付</t>
  </si>
  <si>
    <t>小型特殊自動車</t>
  </si>
  <si>
    <t>　資料：県統計調査課（静岡県の自動車保有台数）</t>
  </si>
  <si>
    <t>15　東 名 高 速 道 路 の 出 入 交 通 量</t>
  </si>
  <si>
    <t xml:space="preserve">（単位：台） </t>
  </si>
  <si>
    <t>年　　　　度</t>
  </si>
  <si>
    <t>浜　　　　　松</t>
  </si>
  <si>
    <t>浜　　松　　西</t>
  </si>
  <si>
    <t>三　　ヶ　　日</t>
  </si>
  <si>
    <t>交　通　量</t>
  </si>
  <si>
    <t>日　平　均</t>
  </si>
  <si>
    <t>　資料：中日本高速道路株式会社　袋井保全・サービスセンター</t>
  </si>
  <si>
    <t>16　電　話　加　入　状　況</t>
  </si>
  <si>
    <t>有　　　　　　　　　　　　　　　料</t>
  </si>
  <si>
    <t>公　衆　電　話</t>
  </si>
  <si>
    <t>計</t>
  </si>
  <si>
    <t>事　　務　　用</t>
  </si>
  <si>
    <t>住　　宅　　用</t>
  </si>
  <si>
    <t>　資料：ＮＴＴ西日本静岡支店　（注）静岡県全体の数値で公表。</t>
  </si>
  <si>
    <t>17　郵　便　概　況</t>
  </si>
  <si>
    <t xml:space="preserve">（単位：局、千通） </t>
  </si>
  <si>
    <t>年　　　　度</t>
  </si>
  <si>
    <t>郵便局数（年度末）</t>
  </si>
  <si>
    <t>内国郵便物引受数</t>
  </si>
  <si>
    <t>直営の郵便局</t>
  </si>
  <si>
    <t>簡易郵便局</t>
  </si>
  <si>
    <t>総　数</t>
  </si>
  <si>
    <t>普通</t>
  </si>
  <si>
    <t>特　殊</t>
  </si>
  <si>
    <t>郵便局</t>
  </si>
  <si>
    <t>分　室</t>
  </si>
  <si>
    <t>第 一 種</t>
  </si>
  <si>
    <t>第 二 種</t>
  </si>
  <si>
    <t>第 三 種</t>
  </si>
  <si>
    <t>第 四 種</t>
  </si>
  <si>
    <t>平 成 ２０ 年 度</t>
  </si>
  <si>
    <t>　資料：郵便事業株式会社、郵便局株式会社　（注）年賀、選挙は除く。</t>
  </si>
  <si>
    <t>９　秋 葉 バ ス の 運 輸 状 況</t>
  </si>
  <si>
    <t xml:space="preserve">（単位：㎞） </t>
  </si>
  <si>
    <t>　　　　　　運   　　　 　　　　　　転　　　　　　　　　　　キ　　　　　　　　　　　ロ　　　　</t>
  </si>
  <si>
    <t>自　　　主　　　運　　　行</t>
  </si>
  <si>
    <t>　２０</t>
  </si>
  <si>
    <t>　資料：秋葉バスサービス株式会社</t>
  </si>
  <si>
    <t>　　　　</t>
  </si>
  <si>
    <t>（注）</t>
  </si>
  <si>
    <t>平成20年4月　森町自主運行２路線廃止。</t>
  </si>
  <si>
    <t>平成20年10月および平成21年10月　しずてつジャストライン株式会社より路線譲り受けによる増強、</t>
  </si>
  <si>
    <t>同時に既存路線の合理化実施。</t>
  </si>
  <si>
    <t>平成22年4月　磐田線合理化実施。</t>
  </si>
  <si>
    <t>平成22年10月　秋葉線合理化実施。</t>
  </si>
  <si>
    <t>10　秋 葉 バ ス の 乗 車 人 員</t>
  </si>
  <si>
    <t>自　主　運　行</t>
  </si>
  <si>
    <t>　資料：秋葉バスサービス株式会社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</si>
</sst>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0\ ;;#\-\ "/>
    <numFmt numFmtId="187" formatCode="#\ ##0\ \ ;;#\-\ \ "/>
    <numFmt numFmtId="188" formatCode="#\ ##0\ \ \ ;;#\-\ \ "/>
    <numFmt numFmtId="189" formatCode="#\ ##0\ \ \ \ ;;#\-\ \ "/>
    <numFmt numFmtId="190" formatCode="#\ ##0\ \ \ \ \ ;;#\-\ \ "/>
    <numFmt numFmtId="191" formatCode="#\ ##0\ \ \ \ \ \ \ ;;#\-\ \ "/>
    <numFmt numFmtId="192" formatCode="#\ ##0\ \ \ \ \ \ \ \ \ ;;#\-\ \ "/>
    <numFmt numFmtId="193" formatCode="#\ ##0\ \ \ \ \ \ ;;#\-\ \ "/>
    <numFmt numFmtId="194" formatCode="#\ ##0\ \ \ \ \ \ \ \ ;;#\-\ \ "/>
    <numFmt numFmtId="195" formatCode="#\ ##0\ \ \ \ \ \ \ \ \ \ ;;#\-\ \ "/>
    <numFmt numFmtId="196" formatCode="#\ ##0\ \ \ \ \ \ \ \ \ \ \ ;;#\-\ \ "/>
    <numFmt numFmtId="197" formatCode="#\ ###\ ##0\ \ \ ;;#\-\ \ \ "/>
    <numFmt numFmtId="198" formatCode="#\ ##0\ \ \ \ \ \ \ \ \ \ \ \ \ \ \ ;;#\-\ \ \ \ \ \ \ \ \ \ \ \ \ \ \ "/>
    <numFmt numFmtId="199" formatCode="#\ ##0\ \ \ ;;#\-\ \ \ "/>
    <numFmt numFmtId="200" formatCode="#\ ##0.00\ \ \ ;;#\-\ \ \ "/>
    <numFmt numFmtId="201" formatCode="#\ ###\ ##0\ \ ;;#\-\ \ "/>
    <numFmt numFmtId="202" formatCode="#\ ###\ ##0.0\ \ ;;#\-\ \ "/>
    <numFmt numFmtId="203" formatCode="#\ ###\ ##0\ ;;#\-\ "/>
    <numFmt numFmtId="204" formatCode="&quot;r&quot;\ #\ ###\ ##0\ \ \ ;;#\-\ \ \ "/>
    <numFmt numFmtId="205" formatCode="&quot;r&quot;\ ##0\ \ \ ;;#\-\ \ \ "/>
    <numFmt numFmtId="206" formatCode="##0\ \ \ ;;#\-\ \ \ "/>
    <numFmt numFmtId="207" formatCode="#\ ##0\ \ \ \ \ \ \ \ \ \ \ \ \ \ \ ;;#\-\ \ \ \ \ \ \ \ \ \ \ \ \ \ "/>
    <numFmt numFmtId="208" formatCode="#\ ###\ ##0\ \ \ \ ;;#\-\ \ \ \ "/>
    <numFmt numFmtId="209" formatCode="General\ \ \ \ "/>
    <numFmt numFmtId="210" formatCode="#\ ###\ ##0.0\ \ \ \ ;;#\-\ \ \ \ "/>
    <numFmt numFmtId="211" formatCode="&quot;r&quot;#\ ###\ ##0\ \ ;;#\-\ \ "/>
    <numFmt numFmtId="212" formatCode="#\ ###\ ##0\ \ \ \ \ ;;#\-\ \ \ \ \ "/>
    <numFmt numFmtId="213" formatCode="###\ ##0\ \ \ \ \ ;;#\-\ \ \ \ \ "/>
    <numFmt numFmtId="214" formatCode="#\ ##0\ ;;#\X\ "/>
    <numFmt numFmtId="215" formatCode="#\ ##0\ ;;#&quot;Ｘ&quot;\ "/>
    <numFmt numFmtId="216" formatCode="#\ ###\ ###\ ##0\ ;;#&quot;-&quot;\ "/>
    <numFmt numFmtId="217" formatCode="#,##0.0"/>
    <numFmt numFmtId="218" formatCode="&quot;r&quot;#\ ###\ ##0\ \ \ ;;#\-\ \ "/>
    <numFmt numFmtId="219" formatCode="#,##0\ \ \ \ ;;#\-"/>
    <numFmt numFmtId="220" formatCode="\ #,##0\ \ \ ;;#\-\ \ \ "/>
    <numFmt numFmtId="221" formatCode="&quot;r&quot;#\ ###\ ##0"/>
    <numFmt numFmtId="222" formatCode="&quot;r&quot;#\ ###\ ##0\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1"/>
      <name val="ＭＳ ゴシック"/>
      <family val="3"/>
    </font>
    <font>
      <b/>
      <sz val="9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9"/>
      <color indexed="10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 style="thin"/>
      <top style="thin"/>
      <bottom/>
    </border>
    <border>
      <left/>
      <right style="thin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217" fontId="1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201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/>
    </xf>
    <xf numFmtId="176" fontId="9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01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5" fillId="0" borderId="2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/>
    </xf>
    <xf numFmtId="176" fontId="2" fillId="0" borderId="4" xfId="0" applyNumberFormat="1" applyFont="1" applyBorder="1" applyAlignment="1">
      <alignment horizontal="center" vertical="center"/>
    </xf>
    <xf numFmtId="201" fontId="0" fillId="0" borderId="0" xfId="0" applyNumberFormat="1" applyAlignment="1">
      <alignment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197" fontId="2" fillId="0" borderId="0" xfId="0" applyNumberFormat="1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7" fontId="0" fillId="0" borderId="0" xfId="0" applyNumberFormat="1" applyAlignment="1">
      <alignment/>
    </xf>
    <xf numFmtId="0" fontId="2" fillId="0" borderId="6" xfId="0" applyFont="1" applyBorder="1" applyAlignment="1">
      <alignment vertical="center"/>
    </xf>
    <xf numFmtId="197" fontId="2" fillId="0" borderId="0" xfId="0" applyNumberFormat="1" applyFont="1" applyFill="1" applyBorder="1" applyAlignment="1">
      <alignment vertical="center"/>
    </xf>
    <xf numFmtId="197" fontId="5" fillId="0" borderId="0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97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208" fontId="0" fillId="0" borderId="0" xfId="0" applyNumberFormat="1" applyAlignment="1">
      <alignment/>
    </xf>
    <xf numFmtId="208" fontId="2" fillId="0" borderId="0" xfId="0" applyNumberFormat="1" applyFont="1" applyAlignment="1">
      <alignment/>
    </xf>
    <xf numFmtId="208" fontId="2" fillId="0" borderId="0" xfId="0" applyNumberFormat="1" applyFont="1" applyAlignment="1">
      <alignment shrinkToFit="1"/>
    </xf>
    <xf numFmtId="0" fontId="5" fillId="0" borderId="8" xfId="0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201" fontId="2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0" fillId="0" borderId="0" xfId="0" applyAlignment="1">
      <alignment/>
    </xf>
    <xf numFmtId="197" fontId="5" fillId="0" borderId="0" xfId="22" applyNumberFormat="1" applyFont="1" applyBorder="1" applyAlignment="1">
      <alignment vertical="center"/>
      <protection/>
    </xf>
    <xf numFmtId="0" fontId="0" fillId="0" borderId="1" xfId="0" applyBorder="1" applyAlignment="1">
      <alignment/>
    </xf>
    <xf numFmtId="176" fontId="5" fillId="0" borderId="17" xfId="0" applyNumberFormat="1" applyFont="1" applyBorder="1" applyAlignment="1">
      <alignment horizontal="center" vertical="center"/>
    </xf>
    <xf numFmtId="201" fontId="5" fillId="0" borderId="17" xfId="0" applyNumberFormat="1" applyFont="1" applyBorder="1" applyAlignment="1">
      <alignment vertical="center"/>
    </xf>
    <xf numFmtId="201" fontId="5" fillId="0" borderId="14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horizontal="center" vertical="center"/>
    </xf>
    <xf numFmtId="197" fontId="2" fillId="0" borderId="11" xfId="0" applyNumberFormat="1" applyFont="1" applyBorder="1" applyAlignment="1">
      <alignment horizontal="center" vertical="center"/>
    </xf>
    <xf numFmtId="197" fontId="2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97" fontId="2" fillId="0" borderId="0" xfId="0" applyNumberFormat="1" applyFont="1" applyBorder="1" applyAlignment="1">
      <alignment horizontal="center" vertical="center"/>
    </xf>
    <xf numFmtId="197" fontId="2" fillId="0" borderId="17" xfId="0" applyNumberFormat="1" applyFont="1" applyBorder="1" applyAlignment="1">
      <alignment vertical="center"/>
    </xf>
    <xf numFmtId="200" fontId="2" fillId="0" borderId="0" xfId="0" applyNumberFormat="1" applyFont="1" applyBorder="1" applyAlignment="1">
      <alignment vertical="center"/>
    </xf>
    <xf numFmtId="197" fontId="2" fillId="0" borderId="17" xfId="0" applyNumberFormat="1" applyFont="1" applyFill="1" applyBorder="1" applyAlignment="1">
      <alignment vertical="center"/>
    </xf>
    <xf numFmtId="197" fontId="5" fillId="0" borderId="17" xfId="0" applyNumberFormat="1" applyFont="1" applyFill="1" applyBorder="1" applyAlignment="1">
      <alignment vertical="center"/>
    </xf>
    <xf numFmtId="200" fontId="5" fillId="0" borderId="0" xfId="0" applyNumberFormat="1" applyFont="1" applyBorder="1" applyAlignment="1">
      <alignment vertical="center"/>
    </xf>
    <xf numFmtId="197" fontId="2" fillId="0" borderId="14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99" fontId="2" fillId="0" borderId="0" xfId="0" applyNumberFormat="1" applyFont="1" applyBorder="1" applyAlignment="1">
      <alignment horizontal="center" vertical="center"/>
    </xf>
    <xf numFmtId="201" fontId="2" fillId="0" borderId="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vertical="center"/>
    </xf>
    <xf numFmtId="199" fontId="2" fillId="0" borderId="1" xfId="0" applyNumberFormat="1" applyFont="1" applyBorder="1" applyAlignment="1">
      <alignment horizontal="center" vertical="center"/>
    </xf>
    <xf numFmtId="199" fontId="2" fillId="0" borderId="1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199" fontId="2" fillId="0" borderId="11" xfId="0" applyNumberFormat="1" applyFont="1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199" fontId="2" fillId="0" borderId="4" xfId="0" applyNumberFormat="1" applyFont="1" applyBorder="1" applyAlignment="1">
      <alignment horizontal="center" vertical="center"/>
    </xf>
    <xf numFmtId="218" fontId="2" fillId="0" borderId="0" xfId="0" applyNumberFormat="1" applyFont="1" applyBorder="1" applyAlignment="1">
      <alignment vertical="center"/>
    </xf>
    <xf numFmtId="197" fontId="5" fillId="0" borderId="17" xfId="0" applyNumberFormat="1" applyFont="1" applyBorder="1" applyAlignment="1">
      <alignment vertical="center"/>
    </xf>
    <xf numFmtId="201" fontId="2" fillId="0" borderId="0" xfId="0" applyNumberFormat="1" applyFont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9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shrinkToFit="1"/>
    </xf>
    <xf numFmtId="0" fontId="2" fillId="0" borderId="10" xfId="0" applyFont="1" applyBorder="1" applyAlignment="1">
      <alignment horizontal="center" vertical="center" shrinkToFit="1"/>
    </xf>
    <xf numFmtId="199" fontId="2" fillId="0" borderId="15" xfId="0" applyNumberFormat="1" applyFont="1" applyBorder="1" applyAlignment="1">
      <alignment horizontal="center" vertical="center" shrinkToFit="1"/>
    </xf>
    <xf numFmtId="199" fontId="2" fillId="0" borderId="18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199" fontId="2" fillId="0" borderId="15" xfId="0" applyNumberFormat="1" applyFont="1" applyBorder="1" applyAlignment="1">
      <alignment horizontal="center" vertical="center" wrapText="1"/>
    </xf>
    <xf numFmtId="199" fontId="2" fillId="0" borderId="16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99" fontId="2" fillId="0" borderId="9" xfId="0" applyNumberFormat="1" applyFont="1" applyBorder="1" applyAlignment="1">
      <alignment horizontal="center" vertical="center" shrinkToFit="1"/>
    </xf>
    <xf numFmtId="199" fontId="2" fillId="0" borderId="15" xfId="0" applyNumberFormat="1" applyFont="1" applyFill="1" applyBorder="1" applyAlignment="1">
      <alignment horizontal="center" vertical="center" shrinkToFit="1"/>
    </xf>
    <xf numFmtId="199" fontId="2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201" fontId="2" fillId="0" borderId="0" xfId="0" applyNumberFormat="1" applyFont="1" applyFill="1" applyBorder="1" applyAlignment="1">
      <alignment vertical="center" shrinkToFit="1"/>
    </xf>
    <xf numFmtId="197" fontId="2" fillId="0" borderId="0" xfId="0" applyNumberFormat="1" applyFont="1" applyFill="1" applyBorder="1" applyAlignment="1">
      <alignment vertical="center" shrinkToFit="1"/>
    </xf>
    <xf numFmtId="201" fontId="2" fillId="0" borderId="0" xfId="0" applyNumberFormat="1" applyFont="1" applyBorder="1" applyAlignment="1">
      <alignment vertical="center" shrinkToFit="1"/>
    </xf>
    <xf numFmtId="201" fontId="2" fillId="0" borderId="17" xfId="0" applyNumberFormat="1" applyFont="1" applyBorder="1" applyAlignment="1">
      <alignment vertical="center" shrinkToFit="1"/>
    </xf>
    <xf numFmtId="197" fontId="2" fillId="0" borderId="0" xfId="0" applyNumberFormat="1" applyFont="1" applyBorder="1" applyAlignment="1">
      <alignment vertical="center" shrinkToFit="1"/>
    </xf>
    <xf numFmtId="197" fontId="13" fillId="0" borderId="0" xfId="0" applyNumberFormat="1" applyFont="1" applyBorder="1" applyAlignment="1">
      <alignment vertical="center"/>
    </xf>
    <xf numFmtId="201" fontId="5" fillId="0" borderId="17" xfId="0" applyNumberFormat="1" applyFont="1" applyBorder="1" applyAlignment="1">
      <alignment vertical="center" shrinkToFit="1"/>
    </xf>
    <xf numFmtId="201" fontId="9" fillId="0" borderId="0" xfId="0" applyNumberFormat="1" applyFont="1" applyBorder="1" applyAlignment="1">
      <alignment vertical="center" shrinkToFit="1"/>
    </xf>
    <xf numFmtId="201" fontId="5" fillId="0" borderId="0" xfId="0" applyNumberFormat="1" applyFont="1" applyBorder="1" applyAlignment="1">
      <alignment vertical="center" shrinkToFit="1"/>
    </xf>
    <xf numFmtId="197" fontId="5" fillId="0" borderId="0" xfId="0" applyNumberFormat="1" applyFont="1" applyBorder="1" applyAlignment="1">
      <alignment vertical="center" shrinkToFit="1"/>
    </xf>
    <xf numFmtId="201" fontId="2" fillId="0" borderId="0" xfId="0" applyNumberFormat="1" applyFont="1" applyFill="1" applyBorder="1" applyAlignment="1">
      <alignment horizontal="center" vertical="center" shrinkToFit="1"/>
    </xf>
    <xf numFmtId="201" fontId="2" fillId="0" borderId="0" xfId="0" applyNumberFormat="1" applyFont="1" applyBorder="1" applyAlignment="1">
      <alignment horizontal="center" vertical="center" shrinkToFit="1"/>
    </xf>
    <xf numFmtId="201" fontId="2" fillId="0" borderId="0" xfId="21" applyNumberFormat="1" applyFont="1" applyFill="1" applyBorder="1" applyAlignment="1">
      <alignment vertical="center" shrinkToFit="1"/>
      <protection/>
    </xf>
    <xf numFmtId="201" fontId="2" fillId="0" borderId="0" xfId="0" applyNumberFormat="1" applyFont="1" applyBorder="1" applyAlignment="1">
      <alignment horizontal="right" vertical="center" shrinkToFit="1"/>
    </xf>
    <xf numFmtId="49" fontId="2" fillId="0" borderId="6" xfId="0" applyNumberFormat="1" applyFont="1" applyBorder="1" applyAlignment="1">
      <alignment horizontal="left" vertical="center"/>
    </xf>
    <xf numFmtId="0" fontId="2" fillId="0" borderId="19" xfId="0" applyFont="1" applyFill="1" applyBorder="1" applyAlignment="1">
      <alignment shrinkToFit="1"/>
    </xf>
    <xf numFmtId="201" fontId="0" fillId="0" borderId="0" xfId="0" applyNumberFormat="1" applyAlignment="1">
      <alignment horizontal="right"/>
    </xf>
    <xf numFmtId="19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219" fontId="14" fillId="0" borderId="0" xfId="24" applyNumberFormat="1" applyBorder="1" applyAlignment="1">
      <alignment vertical="center"/>
      <protection/>
    </xf>
    <xf numFmtId="220" fontId="14" fillId="0" borderId="0" xfId="24" applyNumberFormat="1" applyFill="1" applyBorder="1" applyAlignment="1">
      <alignment vertical="center"/>
      <protection/>
    </xf>
    <xf numFmtId="0" fontId="2" fillId="0" borderId="14" xfId="0" applyFont="1" applyBorder="1" applyAlignment="1">
      <alignment horizontal="center" vertical="center"/>
    </xf>
    <xf numFmtId="197" fontId="2" fillId="0" borderId="1" xfId="0" applyNumberFormat="1" applyFont="1" applyFill="1" applyBorder="1" applyAlignment="1">
      <alignment horizontal="center" vertical="center"/>
    </xf>
    <xf numFmtId="19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23" applyNumberFormat="1" applyFont="1" applyFill="1" applyBorder="1" applyAlignment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87" fontId="2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0" fontId="10" fillId="0" borderId="1" xfId="0" applyFont="1" applyBorder="1" applyAlignment="1">
      <alignment/>
    </xf>
    <xf numFmtId="38" fontId="14" fillId="0" borderId="0" xfId="17" applyFont="1" applyFill="1" applyBorder="1" applyAlignment="1">
      <alignment shrinkToFit="1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38" fontId="0" fillId="0" borderId="0" xfId="0" applyNumberFormat="1" applyFill="1" applyBorder="1" applyAlignment="1">
      <alignment/>
    </xf>
    <xf numFmtId="201" fontId="2" fillId="0" borderId="17" xfId="0" applyNumberFormat="1" applyFont="1" applyBorder="1" applyAlignment="1">
      <alignment vertical="center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203" fontId="2" fillId="0" borderId="17" xfId="0" applyNumberFormat="1" applyFont="1" applyBorder="1" applyAlignment="1">
      <alignment vertical="center"/>
    </xf>
    <xf numFmtId="203" fontId="2" fillId="0" borderId="0" xfId="0" applyNumberFormat="1" applyFont="1" applyBorder="1" applyAlignment="1">
      <alignment vertical="center"/>
    </xf>
    <xf numFmtId="221" fontId="2" fillId="0" borderId="0" xfId="0" applyNumberFormat="1" applyFont="1" applyBorder="1" applyAlignment="1">
      <alignment vertical="center"/>
    </xf>
    <xf numFmtId="222" fontId="2" fillId="0" borderId="0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203" fontId="5" fillId="0" borderId="14" xfId="0" applyNumberFormat="1" applyFont="1" applyBorder="1" applyAlignment="1">
      <alignment vertical="center"/>
    </xf>
    <xf numFmtId="203" fontId="5" fillId="0" borderId="1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209" fontId="5" fillId="0" borderId="0" xfId="0" applyNumberFormat="1" applyFont="1" applyBorder="1" applyAlignment="1">
      <alignment horizontal="right" vertical="center"/>
    </xf>
    <xf numFmtId="208" fontId="5" fillId="0" borderId="0" xfId="0" applyNumberFormat="1" applyFont="1" applyBorder="1" applyAlignment="1">
      <alignment horizontal="right" vertical="center"/>
    </xf>
    <xf numFmtId="208" fontId="2" fillId="0" borderId="0" xfId="0" applyNumberFormat="1" applyFont="1" applyBorder="1" applyAlignment="1">
      <alignment vertical="center"/>
    </xf>
    <xf numFmtId="209" fontId="2" fillId="0" borderId="17" xfId="0" applyNumberFormat="1" applyFont="1" applyBorder="1" applyAlignment="1">
      <alignment vertical="center"/>
    </xf>
    <xf numFmtId="209" fontId="2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vertical="center"/>
    </xf>
    <xf numFmtId="201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10" fontId="2" fillId="0" borderId="17" xfId="0" applyNumberFormat="1" applyFont="1" applyBorder="1" applyAlignment="1">
      <alignment horizontal="right" vertical="center"/>
    </xf>
    <xf numFmtId="210" fontId="2" fillId="0" borderId="0" xfId="0" applyNumberFormat="1" applyFont="1" applyBorder="1" applyAlignment="1">
      <alignment horizontal="right" vertical="center"/>
    </xf>
    <xf numFmtId="208" fontId="2" fillId="0" borderId="0" xfId="0" applyNumberFormat="1" applyFont="1" applyBorder="1" applyAlignment="1">
      <alignment horizontal="right" vertical="center"/>
    </xf>
    <xf numFmtId="209" fontId="2" fillId="0" borderId="17" xfId="0" applyNumberFormat="1" applyFont="1" applyBorder="1" applyAlignment="1">
      <alignment horizontal="right" vertical="center"/>
    </xf>
    <xf numFmtId="209" fontId="2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209" fontId="5" fillId="0" borderId="17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97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97" fontId="2" fillId="0" borderId="27" xfId="0" applyNumberFormat="1" applyFont="1" applyBorder="1" applyAlignment="1">
      <alignment horizontal="center" vertical="center"/>
    </xf>
    <xf numFmtId="197" fontId="2" fillId="0" borderId="28" xfId="0" applyNumberFormat="1" applyFont="1" applyBorder="1" applyAlignment="1">
      <alignment vertical="center"/>
    </xf>
    <xf numFmtId="197" fontId="5" fillId="0" borderId="28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97" fontId="2" fillId="0" borderId="30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Fill="1" applyBorder="1" applyAlignment="1">
      <alignment/>
    </xf>
    <xf numFmtId="0" fontId="2" fillId="0" borderId="31" xfId="0" applyFont="1" applyBorder="1" applyAlignment="1">
      <alignment horizontal="center" vertical="center"/>
    </xf>
    <xf numFmtId="201" fontId="2" fillId="0" borderId="28" xfId="0" applyNumberFormat="1" applyFont="1" applyBorder="1" applyAlignment="1">
      <alignment vertical="center"/>
    </xf>
    <xf numFmtId="201" fontId="10" fillId="0" borderId="0" xfId="0" applyNumberFormat="1" applyFont="1" applyAlignment="1">
      <alignment/>
    </xf>
    <xf numFmtId="0" fontId="0" fillId="0" borderId="17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01" fontId="5" fillId="0" borderId="28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" fillId="0" borderId="32" xfId="0" applyNumberFormat="1" applyFont="1" applyBorder="1" applyAlignment="1">
      <alignment vertical="center"/>
    </xf>
    <xf numFmtId="199" fontId="2" fillId="0" borderId="29" xfId="0" applyNumberFormat="1" applyFont="1" applyBorder="1" applyAlignment="1">
      <alignment vertical="center"/>
    </xf>
    <xf numFmtId="197" fontId="16" fillId="0" borderId="0" xfId="0" applyNumberFormat="1" applyFont="1" applyAlignment="1">
      <alignment/>
    </xf>
    <xf numFmtId="0" fontId="16" fillId="0" borderId="0" xfId="0" applyFont="1" applyAlignment="1">
      <alignment/>
    </xf>
    <xf numFmtId="49" fontId="2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97" fontId="2" fillId="0" borderId="11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0" fillId="0" borderId="6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199" fontId="2" fillId="0" borderId="8" xfId="0" applyNumberFormat="1" applyFont="1" applyBorder="1" applyAlignment="1">
      <alignment horizontal="center" vertical="center"/>
    </xf>
    <xf numFmtId="19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99" fontId="2" fillId="0" borderId="1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99" fontId="2" fillId="0" borderId="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201" fontId="5" fillId="0" borderId="0" xfId="0" applyNumberFormat="1" applyFont="1" applyBorder="1" applyAlignment="1">
      <alignment vertical="center"/>
    </xf>
    <xf numFmtId="201" fontId="2" fillId="0" borderId="0" xfId="0" applyNumberFormat="1" applyFont="1" applyBorder="1" applyAlignment="1">
      <alignment horizontal="center" vertical="center"/>
    </xf>
    <xf numFmtId="199" fontId="2" fillId="0" borderId="1" xfId="0" applyNumberFormat="1" applyFont="1" applyBorder="1" applyAlignment="1">
      <alignment horizontal="center" vertical="center"/>
    </xf>
    <xf numFmtId="201" fontId="0" fillId="0" borderId="0" xfId="0" applyNumberFormat="1" applyAlignment="1">
      <alignment/>
    </xf>
    <xf numFmtId="0" fontId="0" fillId="0" borderId="0" xfId="0" applyAlignment="1">
      <alignment/>
    </xf>
    <xf numFmtId="199" fontId="2" fillId="0" borderId="7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99" fontId="2" fillId="0" borderId="29" xfId="0" applyNumberFormat="1" applyFont="1" applyBorder="1" applyAlignment="1">
      <alignment horizontal="center" vertical="center"/>
    </xf>
    <xf numFmtId="199" fontId="2" fillId="0" borderId="40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99" fontId="2" fillId="0" borderId="27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99" fontId="2" fillId="0" borderId="42" xfId="0" applyNumberFormat="1" applyFont="1" applyBorder="1" applyAlignment="1">
      <alignment horizontal="center" vertical="center"/>
    </xf>
    <xf numFmtId="199" fontId="2" fillId="0" borderId="3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199" fontId="2" fillId="0" borderId="11" xfId="0" applyNumberFormat="1" applyFont="1" applyBorder="1" applyAlignment="1">
      <alignment horizontal="center" vertical="center"/>
    </xf>
    <xf numFmtId="199" fontId="2" fillId="0" borderId="22" xfId="0" applyNumberFormat="1" applyFont="1" applyBorder="1" applyAlignment="1">
      <alignment horizontal="distributed" vertical="center"/>
    </xf>
    <xf numFmtId="199" fontId="2" fillId="0" borderId="19" xfId="0" applyNumberFormat="1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 shrinkToFit="1"/>
    </xf>
    <xf numFmtId="0" fontId="2" fillId="0" borderId="8" xfId="0" applyFont="1" applyBorder="1" applyAlignment="1">
      <alignment horizontal="distributed" vertical="center" shrinkToFit="1"/>
    </xf>
    <xf numFmtId="0" fontId="2" fillId="0" borderId="20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197" fontId="2" fillId="0" borderId="17" xfId="0" applyNumberFormat="1" applyFont="1" applyBorder="1" applyAlignment="1">
      <alignment vertical="center"/>
    </xf>
    <xf numFmtId="197" fontId="2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97" fontId="5" fillId="0" borderId="17" xfId="0" applyNumberFormat="1" applyFont="1" applyBorder="1" applyAlignment="1">
      <alignment vertical="center"/>
    </xf>
    <xf numFmtId="197" fontId="11" fillId="0" borderId="0" xfId="0" applyNumberFormat="1" applyFont="1" applyAlignment="1">
      <alignment vertical="center"/>
    </xf>
    <xf numFmtId="197" fontId="5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NumberFormat="1" applyFont="1" applyAlignment="1">
      <alignment horizontal="center"/>
    </xf>
    <xf numFmtId="201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201" fontId="5" fillId="0" borderId="17" xfId="0" applyNumberFormat="1" applyFont="1" applyBorder="1" applyAlignment="1">
      <alignment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4"/>
    </xf>
    <xf numFmtId="0" fontId="2" fillId="0" borderId="20" xfId="0" applyFont="1" applyBorder="1" applyAlignment="1">
      <alignment horizontal="distributed" vertical="center" indent="4"/>
    </xf>
    <xf numFmtId="0" fontId="2" fillId="0" borderId="12" xfId="0" applyFont="1" applyBorder="1" applyAlignment="1">
      <alignment horizontal="distributed" vertical="center" indent="5"/>
    </xf>
    <xf numFmtId="0" fontId="2" fillId="0" borderId="33" xfId="0" applyFont="1" applyBorder="1" applyAlignment="1">
      <alignment horizontal="distributed" vertical="center" indent="5"/>
    </xf>
    <xf numFmtId="0" fontId="2" fillId="0" borderId="16" xfId="0" applyFont="1" applyBorder="1" applyAlignment="1">
      <alignment horizontal="distributed" vertical="center" indent="5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2　自主運行バス等の乗車人員" xfId="21"/>
    <cellStyle name="標準_Sheet1" xfId="22"/>
    <cellStyle name="標準_toukeisyo,hakusi" xfId="23"/>
    <cellStyle name="標準_季報（金融～火災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3.125" style="1" customWidth="1"/>
    <col min="3" max="3" width="3.625" style="1" customWidth="1"/>
    <col min="4" max="4" width="7.625" style="1" customWidth="1"/>
    <col min="5" max="5" width="0.875" style="2" customWidth="1"/>
    <col min="6" max="10" width="14.75390625" style="2" customWidth="1"/>
    <col min="11" max="11" width="12.25390625" style="0" bestFit="1" customWidth="1"/>
    <col min="13" max="13" width="12.25390625" style="0" bestFit="1" customWidth="1"/>
  </cols>
  <sheetData>
    <row r="1" spans="1:10" ht="30" customHeight="1">
      <c r="A1" s="18"/>
      <c r="B1" s="18"/>
      <c r="C1" s="18"/>
      <c r="D1" s="18"/>
      <c r="E1" s="4"/>
      <c r="F1" s="4"/>
      <c r="G1" s="4"/>
      <c r="H1" s="4"/>
      <c r="J1" s="16"/>
    </row>
    <row r="2" spans="1:10" ht="23.25" customHeight="1">
      <c r="A2" s="239" t="s">
        <v>1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0" ht="27" customHeight="1">
      <c r="A3" s="238" t="s">
        <v>2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6.5" customHeight="1" thickBot="1">
      <c r="A4" s="3"/>
      <c r="B4" s="3"/>
      <c r="C4" s="3"/>
      <c r="D4" s="3"/>
      <c r="E4" s="4"/>
      <c r="F4" s="4"/>
      <c r="G4" s="4"/>
      <c r="H4" s="4"/>
      <c r="I4" s="4"/>
      <c r="J4" s="8" t="s">
        <v>10</v>
      </c>
    </row>
    <row r="5" spans="1:10" ht="24" customHeight="1">
      <c r="A5" s="241" t="s">
        <v>0</v>
      </c>
      <c r="B5" s="241"/>
      <c r="C5" s="241"/>
      <c r="D5" s="241"/>
      <c r="E5" s="241"/>
      <c r="F5" s="14" t="s">
        <v>13</v>
      </c>
      <c r="G5" s="9" t="s">
        <v>14</v>
      </c>
      <c r="H5" s="9" t="s">
        <v>15</v>
      </c>
      <c r="I5" s="9" t="s">
        <v>16</v>
      </c>
      <c r="J5" s="17" t="s">
        <v>17</v>
      </c>
    </row>
    <row r="6" spans="1:10" ht="6" customHeight="1">
      <c r="A6" s="3"/>
      <c r="B6" s="242"/>
      <c r="C6" s="242"/>
      <c r="D6" s="242"/>
      <c r="E6" s="21"/>
      <c r="F6" s="19"/>
      <c r="G6" s="5"/>
      <c r="H6" s="5"/>
      <c r="I6" s="5"/>
      <c r="J6" s="13"/>
    </row>
    <row r="7" spans="1:11" ht="21" customHeight="1">
      <c r="A7" s="3"/>
      <c r="B7" s="235" t="s">
        <v>3</v>
      </c>
      <c r="C7" s="235"/>
      <c r="D7" s="235"/>
      <c r="E7" s="22"/>
      <c r="F7" s="10">
        <v>16752275</v>
      </c>
      <c r="G7" s="10">
        <v>16929368</v>
      </c>
      <c r="H7" s="10">
        <v>16829687</v>
      </c>
      <c r="I7" s="10">
        <v>15927982</v>
      </c>
      <c r="J7" s="15">
        <v>15849521</v>
      </c>
      <c r="K7" s="15"/>
    </row>
    <row r="8" spans="1:10" ht="21" customHeight="1">
      <c r="A8" s="3"/>
      <c r="B8" s="3"/>
      <c r="C8" s="235" t="s">
        <v>4</v>
      </c>
      <c r="D8" s="235"/>
      <c r="E8" s="22"/>
      <c r="F8" s="10">
        <v>7863280</v>
      </c>
      <c r="G8" s="10">
        <v>7963377</v>
      </c>
      <c r="H8" s="10">
        <v>7939810</v>
      </c>
      <c r="I8" s="10">
        <v>7803738</v>
      </c>
      <c r="J8" s="15">
        <v>7892824</v>
      </c>
    </row>
    <row r="9" spans="1:10" ht="21" customHeight="1">
      <c r="A9" s="3"/>
      <c r="B9" s="3"/>
      <c r="C9" s="235" t="s">
        <v>5</v>
      </c>
      <c r="D9" s="235"/>
      <c r="E9" s="22"/>
      <c r="F9" s="10">
        <v>8888995</v>
      </c>
      <c r="G9" s="10">
        <v>8965991</v>
      </c>
      <c r="H9" s="10">
        <v>8889877</v>
      </c>
      <c r="I9" s="10">
        <v>8124244</v>
      </c>
      <c r="J9" s="15">
        <v>7956697</v>
      </c>
    </row>
    <row r="10" spans="1:10" ht="4.5" customHeight="1">
      <c r="A10" s="3"/>
      <c r="B10" s="236"/>
      <c r="C10" s="236"/>
      <c r="D10" s="236"/>
      <c r="E10" s="22"/>
      <c r="F10" s="10"/>
      <c r="G10" s="10"/>
      <c r="H10" s="10"/>
      <c r="I10" s="10"/>
      <c r="J10" s="15"/>
    </row>
    <row r="11" spans="1:13" ht="21" customHeight="1">
      <c r="A11" s="3"/>
      <c r="B11" s="235" t="s">
        <v>6</v>
      </c>
      <c r="C11" s="235"/>
      <c r="D11" s="235"/>
      <c r="E11" s="22"/>
      <c r="F11" s="10">
        <v>13596171</v>
      </c>
      <c r="G11" s="10">
        <v>13723501</v>
      </c>
      <c r="H11" s="10">
        <v>13613691</v>
      </c>
      <c r="I11" s="10">
        <v>12839431</v>
      </c>
      <c r="J11" s="15">
        <v>12750792</v>
      </c>
      <c r="K11" s="15"/>
      <c r="M11" s="20"/>
    </row>
    <row r="12" spans="1:11" ht="21" customHeight="1">
      <c r="A12" s="3"/>
      <c r="B12" s="3"/>
      <c r="C12" s="235" t="s">
        <v>4</v>
      </c>
      <c r="D12" s="235"/>
      <c r="E12" s="22"/>
      <c r="F12" s="10">
        <v>5951046</v>
      </c>
      <c r="G12" s="10">
        <v>5976260</v>
      </c>
      <c r="H12" s="10">
        <v>5966191</v>
      </c>
      <c r="I12" s="10">
        <v>5872904</v>
      </c>
      <c r="J12" s="15">
        <v>5911050</v>
      </c>
      <c r="K12" s="15"/>
    </row>
    <row r="13" spans="1:11" ht="21" customHeight="1">
      <c r="A13" s="3"/>
      <c r="B13" s="3"/>
      <c r="C13" s="235" t="s">
        <v>5</v>
      </c>
      <c r="D13" s="235"/>
      <c r="E13" s="22"/>
      <c r="F13" s="10">
        <v>7645125</v>
      </c>
      <c r="G13" s="10">
        <v>7747241</v>
      </c>
      <c r="H13" s="10">
        <v>7647500</v>
      </c>
      <c r="I13" s="10">
        <v>6966527</v>
      </c>
      <c r="J13" s="15">
        <v>6839742</v>
      </c>
      <c r="K13" s="15"/>
    </row>
    <row r="14" spans="1:11" ht="4.5" customHeight="1">
      <c r="A14" s="3"/>
      <c r="B14" s="236"/>
      <c r="C14" s="236"/>
      <c r="D14" s="236"/>
      <c r="E14" s="22"/>
      <c r="F14" s="10"/>
      <c r="G14" s="10"/>
      <c r="H14" s="10"/>
      <c r="I14" s="10"/>
      <c r="J14" s="15"/>
      <c r="K14" s="15"/>
    </row>
    <row r="15" spans="1:11" ht="21" customHeight="1">
      <c r="A15" s="3"/>
      <c r="B15" s="235" t="s">
        <v>7</v>
      </c>
      <c r="C15" s="235"/>
      <c r="D15" s="235"/>
      <c r="E15" s="22"/>
      <c r="F15" s="10">
        <v>936061</v>
      </c>
      <c r="G15" s="10">
        <v>948710</v>
      </c>
      <c r="H15" s="10">
        <v>958084</v>
      </c>
      <c r="I15" s="10">
        <v>931892</v>
      </c>
      <c r="J15" s="15">
        <v>951833</v>
      </c>
      <c r="K15" s="15"/>
    </row>
    <row r="16" spans="1:11" ht="21" customHeight="1">
      <c r="A16" s="3"/>
      <c r="B16" s="3"/>
      <c r="C16" s="235" t="s">
        <v>4</v>
      </c>
      <c r="D16" s="235"/>
      <c r="E16" s="22"/>
      <c r="F16" s="10">
        <v>582000</v>
      </c>
      <c r="G16" s="10">
        <v>594395</v>
      </c>
      <c r="H16" s="10">
        <v>592751</v>
      </c>
      <c r="I16" s="10">
        <v>591430</v>
      </c>
      <c r="J16" s="15">
        <v>614123</v>
      </c>
      <c r="K16" s="20"/>
    </row>
    <row r="17" spans="1:10" ht="21" customHeight="1">
      <c r="A17" s="3"/>
      <c r="B17" s="3"/>
      <c r="C17" s="235" t="s">
        <v>5</v>
      </c>
      <c r="D17" s="235"/>
      <c r="E17" s="22"/>
      <c r="F17" s="10">
        <v>354061</v>
      </c>
      <c r="G17" s="10">
        <v>354315</v>
      </c>
      <c r="H17" s="10">
        <v>365333</v>
      </c>
      <c r="I17" s="10">
        <v>340462</v>
      </c>
      <c r="J17" s="15">
        <v>337710</v>
      </c>
    </row>
    <row r="18" spans="1:10" ht="4.5" customHeight="1">
      <c r="A18" s="3"/>
      <c r="B18" s="236"/>
      <c r="C18" s="236"/>
      <c r="D18" s="236"/>
      <c r="E18" s="22"/>
      <c r="F18" s="10"/>
      <c r="G18" s="10"/>
      <c r="H18" s="10"/>
      <c r="I18" s="10"/>
      <c r="J18" s="15"/>
    </row>
    <row r="19" spans="1:11" ht="21" customHeight="1">
      <c r="A19" s="3"/>
      <c r="B19" s="235" t="s">
        <v>8</v>
      </c>
      <c r="C19" s="235"/>
      <c r="D19" s="235"/>
      <c r="E19" s="22"/>
      <c r="F19" s="10">
        <v>869281</v>
      </c>
      <c r="G19" s="10">
        <v>913451</v>
      </c>
      <c r="H19" s="10">
        <v>911975</v>
      </c>
      <c r="I19" s="10">
        <v>860768</v>
      </c>
      <c r="J19" s="15">
        <v>864163</v>
      </c>
      <c r="K19" s="15"/>
    </row>
    <row r="20" spans="1:10" ht="21" customHeight="1">
      <c r="A20" s="3"/>
      <c r="B20" s="3"/>
      <c r="C20" s="235" t="s">
        <v>4</v>
      </c>
      <c r="D20" s="235"/>
      <c r="E20" s="22"/>
      <c r="F20" s="10">
        <v>550916</v>
      </c>
      <c r="G20" s="10">
        <v>591328</v>
      </c>
      <c r="H20" s="10">
        <v>586744</v>
      </c>
      <c r="I20" s="10">
        <v>560243</v>
      </c>
      <c r="J20" s="15">
        <v>569702</v>
      </c>
    </row>
    <row r="21" spans="1:10" ht="21" customHeight="1">
      <c r="A21" s="3"/>
      <c r="B21" s="3"/>
      <c r="C21" s="235" t="s">
        <v>5</v>
      </c>
      <c r="D21" s="235"/>
      <c r="E21" s="22"/>
      <c r="F21" s="10">
        <v>318365</v>
      </c>
      <c r="G21" s="10">
        <v>322123</v>
      </c>
      <c r="H21" s="10">
        <v>325231</v>
      </c>
      <c r="I21" s="10">
        <v>300525</v>
      </c>
      <c r="J21" s="15">
        <v>294461</v>
      </c>
    </row>
    <row r="22" spans="1:10" ht="4.5" customHeight="1">
      <c r="A22" s="3"/>
      <c r="B22" s="236"/>
      <c r="C22" s="236"/>
      <c r="D22" s="236"/>
      <c r="E22" s="22"/>
      <c r="F22" s="10"/>
      <c r="G22" s="10"/>
      <c r="H22" s="10"/>
      <c r="I22" s="10"/>
      <c r="J22" s="15"/>
    </row>
    <row r="23" spans="1:10" ht="21" customHeight="1">
      <c r="A23" s="3"/>
      <c r="B23" s="235" t="s">
        <v>9</v>
      </c>
      <c r="C23" s="235"/>
      <c r="D23" s="235"/>
      <c r="E23" s="22"/>
      <c r="F23" s="10">
        <v>925368</v>
      </c>
      <c r="G23" s="10">
        <v>924917</v>
      </c>
      <c r="H23" s="10">
        <v>943543</v>
      </c>
      <c r="I23" s="10">
        <v>921949</v>
      </c>
      <c r="J23" s="15">
        <v>922291</v>
      </c>
    </row>
    <row r="24" spans="1:10" ht="21" customHeight="1">
      <c r="A24" s="3"/>
      <c r="B24" s="3"/>
      <c r="C24" s="235" t="s">
        <v>4</v>
      </c>
      <c r="D24" s="235"/>
      <c r="E24" s="22"/>
      <c r="F24" s="10">
        <v>589006</v>
      </c>
      <c r="G24" s="10">
        <v>611170</v>
      </c>
      <c r="H24" s="10">
        <v>617827</v>
      </c>
      <c r="I24" s="10">
        <v>615893</v>
      </c>
      <c r="J24" s="15">
        <v>628637</v>
      </c>
    </row>
    <row r="25" spans="1:10" ht="21" customHeight="1">
      <c r="A25" s="3"/>
      <c r="B25" s="3"/>
      <c r="C25" s="235" t="s">
        <v>5</v>
      </c>
      <c r="D25" s="235"/>
      <c r="E25" s="22"/>
      <c r="F25" s="10">
        <v>336362</v>
      </c>
      <c r="G25" s="10">
        <v>313747</v>
      </c>
      <c r="H25" s="10">
        <v>325716</v>
      </c>
      <c r="I25" s="10">
        <v>306056</v>
      </c>
      <c r="J25" s="15">
        <v>293654</v>
      </c>
    </row>
    <row r="26" spans="1:10" ht="4.5" customHeight="1">
      <c r="A26" s="3"/>
      <c r="B26" s="236"/>
      <c r="C26" s="236"/>
      <c r="D26" s="236"/>
      <c r="E26" s="22"/>
      <c r="F26" s="10"/>
      <c r="G26" s="10"/>
      <c r="H26" s="10"/>
      <c r="I26" s="10"/>
      <c r="J26" s="15"/>
    </row>
    <row r="27" spans="1:10" ht="21" customHeight="1">
      <c r="A27" s="3"/>
      <c r="B27" s="235" t="s">
        <v>12</v>
      </c>
      <c r="C27" s="235"/>
      <c r="D27" s="235"/>
      <c r="E27" s="22"/>
      <c r="F27" s="10">
        <v>425394</v>
      </c>
      <c r="G27" s="10">
        <v>418789</v>
      </c>
      <c r="H27" s="10">
        <v>402394</v>
      </c>
      <c r="I27" s="10">
        <v>373942</v>
      </c>
      <c r="J27" s="15">
        <v>360442</v>
      </c>
    </row>
    <row r="28" spans="1:10" ht="21" customHeight="1">
      <c r="A28" s="3"/>
      <c r="B28" s="3"/>
      <c r="C28" s="235" t="s">
        <v>4</v>
      </c>
      <c r="D28" s="235"/>
      <c r="E28" s="22"/>
      <c r="F28" s="10">
        <v>190312</v>
      </c>
      <c r="G28" s="10">
        <v>190224</v>
      </c>
      <c r="H28" s="10">
        <v>176297</v>
      </c>
      <c r="I28" s="10">
        <v>163268</v>
      </c>
      <c r="J28" s="15">
        <v>169312</v>
      </c>
    </row>
    <row r="29" spans="1:10" ht="21" customHeight="1">
      <c r="A29" s="3"/>
      <c r="B29" s="3"/>
      <c r="C29" s="235" t="s">
        <v>5</v>
      </c>
      <c r="D29" s="235"/>
      <c r="E29" s="22"/>
      <c r="F29" s="10">
        <v>235082</v>
      </c>
      <c r="G29" s="10">
        <v>228565</v>
      </c>
      <c r="H29" s="10">
        <v>226097</v>
      </c>
      <c r="I29" s="10">
        <v>210674</v>
      </c>
      <c r="J29" s="15">
        <v>191130</v>
      </c>
    </row>
    <row r="30" spans="1:10" ht="6" customHeight="1" thickBot="1">
      <c r="A30" s="6"/>
      <c r="B30" s="237"/>
      <c r="C30" s="237"/>
      <c r="D30" s="237"/>
      <c r="E30" s="23"/>
      <c r="F30" s="7"/>
      <c r="G30" s="7"/>
      <c r="H30" s="7"/>
      <c r="I30" s="7"/>
      <c r="J30" s="12"/>
    </row>
    <row r="31" spans="1:10" ht="16.5" customHeight="1">
      <c r="A31" s="11" t="s">
        <v>11</v>
      </c>
      <c r="B31" s="11"/>
      <c r="C31" s="3"/>
      <c r="D31" s="3"/>
      <c r="E31" s="5"/>
      <c r="F31" s="5"/>
      <c r="G31" s="5"/>
      <c r="H31" s="5"/>
      <c r="I31" s="5"/>
      <c r="J31" s="5"/>
    </row>
    <row r="32" spans="1:10" ht="15" customHeight="1">
      <c r="A32" s="3"/>
      <c r="B32" s="3"/>
      <c r="C32" s="3"/>
      <c r="D32" s="3"/>
      <c r="E32" s="5"/>
      <c r="F32" s="5"/>
      <c r="G32" s="5"/>
      <c r="H32" s="5"/>
      <c r="I32" s="5"/>
      <c r="J32" s="5"/>
    </row>
  </sheetData>
  <mergeCells count="28">
    <mergeCell ref="C25:D25"/>
    <mergeCell ref="A3:J3"/>
    <mergeCell ref="A2:J2"/>
    <mergeCell ref="B7:D7"/>
    <mergeCell ref="C8:D8"/>
    <mergeCell ref="A5:E5"/>
    <mergeCell ref="B6:D6"/>
    <mergeCell ref="C9:D9"/>
    <mergeCell ref="B10:D10"/>
    <mergeCell ref="C24:D24"/>
    <mergeCell ref="B30:D30"/>
    <mergeCell ref="C29:D29"/>
    <mergeCell ref="C28:D28"/>
    <mergeCell ref="B27:D27"/>
    <mergeCell ref="B26:D26"/>
    <mergeCell ref="B19:D19"/>
    <mergeCell ref="C16:D16"/>
    <mergeCell ref="B11:D11"/>
    <mergeCell ref="B14:D14"/>
    <mergeCell ref="B18:D18"/>
    <mergeCell ref="C12:D12"/>
    <mergeCell ref="C20:D20"/>
    <mergeCell ref="C21:D21"/>
    <mergeCell ref="C13:D13"/>
    <mergeCell ref="B15:D15"/>
    <mergeCell ref="C17:D17"/>
    <mergeCell ref="B22:D22"/>
    <mergeCell ref="B23:D23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2" width="10.50390625" style="0" customWidth="1"/>
    <col min="3" max="3" width="14.50390625" style="0" customWidth="1"/>
    <col min="4" max="4" width="4.00390625" style="0" customWidth="1"/>
    <col min="5" max="5" width="10.50390625" style="0" customWidth="1"/>
    <col min="6" max="6" width="7.50390625" style="0" customWidth="1"/>
    <col min="7" max="7" width="7.00390625" style="0" customWidth="1"/>
    <col min="8" max="8" width="11.00390625" style="0" customWidth="1"/>
    <col min="9" max="9" width="3.50390625" style="0" customWidth="1"/>
    <col min="10" max="10" width="14.50390625" style="0" customWidth="1"/>
  </cols>
  <sheetData>
    <row r="1" spans="1:10" ht="24" customHeight="1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0" ht="27" customHeight="1">
      <c r="A2" s="245" t="s">
        <v>320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0" ht="15" customHeight="1" thickBot="1">
      <c r="A3" s="26"/>
      <c r="B3" s="26"/>
      <c r="C3" s="26"/>
      <c r="D3" s="26"/>
      <c r="E3" s="26"/>
      <c r="F3" s="26"/>
      <c r="G3" s="26"/>
      <c r="H3" s="26"/>
      <c r="I3" s="26"/>
      <c r="J3" s="26" t="s">
        <v>10</v>
      </c>
    </row>
    <row r="4" spans="1:11" ht="13.5" customHeight="1">
      <c r="A4" s="297" t="s">
        <v>176</v>
      </c>
      <c r="B4" s="298"/>
      <c r="C4" s="300" t="s">
        <v>177</v>
      </c>
      <c r="D4" s="301"/>
      <c r="E4" s="301"/>
      <c r="F4" s="301"/>
      <c r="G4" s="301"/>
      <c r="H4" s="301"/>
      <c r="I4" s="301"/>
      <c r="J4" s="302" t="s">
        <v>178</v>
      </c>
      <c r="K4" s="4"/>
    </row>
    <row r="5" spans="1:11" ht="13.5" customHeight="1">
      <c r="A5" s="299"/>
      <c r="B5" s="290"/>
      <c r="C5" s="222" t="s">
        <v>52</v>
      </c>
      <c r="D5" s="303" t="s">
        <v>179</v>
      </c>
      <c r="E5" s="303"/>
      <c r="F5" s="303" t="s">
        <v>180</v>
      </c>
      <c r="G5" s="303"/>
      <c r="H5" s="303" t="s">
        <v>321</v>
      </c>
      <c r="I5" s="303"/>
      <c r="J5" s="288"/>
      <c r="K5" s="4"/>
    </row>
    <row r="6" spans="1:10" ht="6" customHeight="1">
      <c r="A6" s="279"/>
      <c r="B6" s="295"/>
      <c r="C6" s="85"/>
      <c r="D6" s="296"/>
      <c r="E6" s="296"/>
      <c r="F6" s="296"/>
      <c r="G6" s="296"/>
      <c r="H6" s="296"/>
      <c r="I6" s="296"/>
      <c r="J6" s="85"/>
    </row>
    <row r="7" spans="1:10" s="53" customFormat="1" ht="16.5" customHeight="1">
      <c r="A7" s="236" t="s">
        <v>165</v>
      </c>
      <c r="B7" s="293"/>
      <c r="C7" s="10">
        <v>472210</v>
      </c>
      <c r="D7" s="185">
        <v>80472</v>
      </c>
      <c r="E7" s="185">
        <v>0</v>
      </c>
      <c r="F7" s="185">
        <v>359555</v>
      </c>
      <c r="G7" s="185">
        <v>0</v>
      </c>
      <c r="H7" s="185">
        <v>32183</v>
      </c>
      <c r="I7" s="185">
        <v>0</v>
      </c>
      <c r="J7" s="39">
        <v>1294</v>
      </c>
    </row>
    <row r="8" spans="1:10" s="54" customFormat="1" ht="16.5" customHeight="1">
      <c r="A8" s="236" t="s">
        <v>166</v>
      </c>
      <c r="B8" s="293"/>
      <c r="C8" s="10">
        <v>598527</v>
      </c>
      <c r="D8" s="185">
        <v>96782</v>
      </c>
      <c r="E8" s="185">
        <v>0</v>
      </c>
      <c r="F8" s="185">
        <v>470590</v>
      </c>
      <c r="G8" s="185">
        <v>0</v>
      </c>
      <c r="H8" s="185">
        <v>31155</v>
      </c>
      <c r="I8" s="185">
        <v>0</v>
      </c>
      <c r="J8" s="39">
        <v>1640</v>
      </c>
    </row>
    <row r="9" spans="1:10" ht="16.5" customHeight="1">
      <c r="A9" s="236" t="s">
        <v>167</v>
      </c>
      <c r="B9" s="293"/>
      <c r="C9" s="223">
        <v>577791</v>
      </c>
      <c r="D9" s="185">
        <v>89209</v>
      </c>
      <c r="E9" s="185"/>
      <c r="F9" s="185">
        <v>474735</v>
      </c>
      <c r="G9" s="185"/>
      <c r="H9" s="185">
        <v>13847</v>
      </c>
      <c r="I9" s="185"/>
      <c r="J9" s="39">
        <v>1579</v>
      </c>
    </row>
    <row r="10" spans="1:11" s="54" customFormat="1" ht="16.5" customHeight="1">
      <c r="A10" s="236" t="s">
        <v>168</v>
      </c>
      <c r="B10" s="293"/>
      <c r="C10" s="223">
        <v>547692</v>
      </c>
      <c r="D10" s="185">
        <v>100671</v>
      </c>
      <c r="E10" s="185"/>
      <c r="F10" s="185">
        <v>439062</v>
      </c>
      <c r="G10" s="185"/>
      <c r="H10" s="185">
        <v>7959</v>
      </c>
      <c r="I10" s="185"/>
      <c r="J10" s="39">
        <v>1501</v>
      </c>
      <c r="K10" s="224"/>
    </row>
    <row r="11" spans="1:10" s="55" customFormat="1" ht="16.5" customHeight="1">
      <c r="A11" s="196" t="s">
        <v>169</v>
      </c>
      <c r="B11" s="294"/>
      <c r="C11" s="229">
        <f>D11+F11+H11</f>
        <v>608682</v>
      </c>
      <c r="D11" s="272">
        <f>SUM(D13:E24)</f>
        <v>153341</v>
      </c>
      <c r="E11" s="272"/>
      <c r="F11" s="272">
        <f>SUM(F13:G24)</f>
        <v>448984</v>
      </c>
      <c r="G11" s="272"/>
      <c r="H11" s="272">
        <f>SUM(H13:I24)</f>
        <v>6357</v>
      </c>
      <c r="I11" s="272"/>
      <c r="J11" s="40">
        <f>ROUND(C11/365,0)</f>
        <v>1668</v>
      </c>
    </row>
    <row r="12" spans="1:10" ht="4.5" customHeight="1">
      <c r="A12" s="236"/>
      <c r="B12" s="293"/>
      <c r="C12" s="10"/>
      <c r="D12" s="185"/>
      <c r="E12" s="185"/>
      <c r="F12" s="273"/>
      <c r="G12" s="273"/>
      <c r="H12" s="185"/>
      <c r="I12" s="185"/>
      <c r="J12" s="39"/>
    </row>
    <row r="13" spans="1:11" ht="16.5" customHeight="1">
      <c r="A13" s="56" t="s">
        <v>61</v>
      </c>
      <c r="B13" s="230" t="s">
        <v>182</v>
      </c>
      <c r="C13" s="10">
        <f aca="true" t="shared" si="0" ref="C13:C24">D13+F13+H13</f>
        <v>50179</v>
      </c>
      <c r="D13" s="185">
        <v>12588</v>
      </c>
      <c r="E13" s="185"/>
      <c r="F13" s="185">
        <v>36923</v>
      </c>
      <c r="G13" s="185"/>
      <c r="H13" s="185">
        <v>668</v>
      </c>
      <c r="I13" s="185"/>
      <c r="J13" s="39">
        <f>ROUND(C13/31,0)</f>
        <v>1619</v>
      </c>
      <c r="K13" s="20"/>
    </row>
    <row r="14" spans="1:10" ht="16.5" customHeight="1">
      <c r="A14" s="57"/>
      <c r="B14" s="231" t="s">
        <v>183</v>
      </c>
      <c r="C14" s="10">
        <f t="shared" si="0"/>
        <v>45760</v>
      </c>
      <c r="D14" s="185">
        <v>9608</v>
      </c>
      <c r="E14" s="185"/>
      <c r="F14" s="185">
        <v>35473</v>
      </c>
      <c r="G14" s="185"/>
      <c r="H14" s="185">
        <v>679</v>
      </c>
      <c r="I14" s="185"/>
      <c r="J14" s="39">
        <f>ROUND(C14/28,0)</f>
        <v>1634</v>
      </c>
    </row>
    <row r="15" spans="1:10" ht="16.5" customHeight="1">
      <c r="A15" s="3"/>
      <c r="B15" s="231" t="s">
        <v>184</v>
      </c>
      <c r="C15" s="10">
        <f t="shared" si="0"/>
        <v>46609</v>
      </c>
      <c r="D15" s="185">
        <v>6825</v>
      </c>
      <c r="E15" s="185"/>
      <c r="F15" s="185">
        <v>39056</v>
      </c>
      <c r="G15" s="185"/>
      <c r="H15" s="185">
        <v>728</v>
      </c>
      <c r="I15" s="185"/>
      <c r="J15" s="39">
        <f>ROUND(C15/31,0)</f>
        <v>1504</v>
      </c>
    </row>
    <row r="16" spans="1:10" ht="16.5" customHeight="1">
      <c r="A16" s="3"/>
      <c r="B16" s="231" t="s">
        <v>185</v>
      </c>
      <c r="C16" s="10">
        <f t="shared" si="0"/>
        <v>52685</v>
      </c>
      <c r="D16" s="185">
        <v>13352</v>
      </c>
      <c r="E16" s="185"/>
      <c r="F16" s="185">
        <v>38791</v>
      </c>
      <c r="G16" s="185"/>
      <c r="H16" s="185">
        <v>542</v>
      </c>
      <c r="I16" s="185"/>
      <c r="J16" s="39">
        <f>ROUND(C16/30,0)</f>
        <v>1756</v>
      </c>
    </row>
    <row r="17" spans="1:10" ht="16.5" customHeight="1">
      <c r="A17" s="57"/>
      <c r="B17" s="231" t="s">
        <v>186</v>
      </c>
      <c r="C17" s="10">
        <f t="shared" si="0"/>
        <v>51114</v>
      </c>
      <c r="D17" s="185">
        <v>13190</v>
      </c>
      <c r="E17" s="185"/>
      <c r="F17" s="185">
        <v>37345</v>
      </c>
      <c r="G17" s="185"/>
      <c r="H17" s="185">
        <v>579</v>
      </c>
      <c r="I17" s="185"/>
      <c r="J17" s="39">
        <f>ROUND(C17/31,0)</f>
        <v>1649</v>
      </c>
    </row>
    <row r="18" spans="1:10" ht="16.5" customHeight="1">
      <c r="A18" s="57"/>
      <c r="B18" s="231" t="s">
        <v>187</v>
      </c>
      <c r="C18" s="10">
        <f t="shared" si="0"/>
        <v>54473</v>
      </c>
      <c r="D18" s="185">
        <v>13274</v>
      </c>
      <c r="E18" s="185"/>
      <c r="F18" s="185">
        <v>40662</v>
      </c>
      <c r="G18" s="185"/>
      <c r="H18" s="185">
        <v>537</v>
      </c>
      <c r="I18" s="185"/>
      <c r="J18" s="39">
        <f>ROUND(C18/30,0)</f>
        <v>1816</v>
      </c>
    </row>
    <row r="19" spans="1:10" ht="16.5" customHeight="1">
      <c r="A19" s="3"/>
      <c r="B19" s="231" t="s">
        <v>188</v>
      </c>
      <c r="C19" s="10">
        <f t="shared" si="0"/>
        <v>47724</v>
      </c>
      <c r="D19" s="185">
        <v>8548</v>
      </c>
      <c r="E19" s="185"/>
      <c r="F19" s="185">
        <v>38699</v>
      </c>
      <c r="G19" s="185"/>
      <c r="H19" s="185">
        <v>477</v>
      </c>
      <c r="I19" s="185"/>
      <c r="J19" s="39">
        <f>ROUND(C19/31,0)</f>
        <v>1539</v>
      </c>
    </row>
    <row r="20" spans="1:10" ht="16.5" customHeight="1">
      <c r="A20" s="3"/>
      <c r="B20" s="231" t="s">
        <v>189</v>
      </c>
      <c r="C20" s="10">
        <f t="shared" si="0"/>
        <v>43124</v>
      </c>
      <c r="D20" s="185">
        <v>10168</v>
      </c>
      <c r="E20" s="185"/>
      <c r="F20" s="185">
        <v>32444</v>
      </c>
      <c r="G20" s="185"/>
      <c r="H20" s="185">
        <v>512</v>
      </c>
      <c r="I20" s="185"/>
      <c r="J20" s="39">
        <f>ROUND(C20/31,0)</f>
        <v>1391</v>
      </c>
    </row>
    <row r="21" spans="1:10" ht="16.5" customHeight="1">
      <c r="A21" s="57"/>
      <c r="B21" s="231" t="s">
        <v>190</v>
      </c>
      <c r="C21" s="10">
        <f t="shared" si="0"/>
        <v>49764</v>
      </c>
      <c r="D21" s="185">
        <v>12530</v>
      </c>
      <c r="E21" s="185"/>
      <c r="F21" s="185">
        <v>36750</v>
      </c>
      <c r="G21" s="185"/>
      <c r="H21" s="185">
        <v>484</v>
      </c>
      <c r="I21" s="185"/>
      <c r="J21" s="39">
        <f>ROUND(C21/30,0)</f>
        <v>1659</v>
      </c>
    </row>
    <row r="22" spans="1:10" ht="16.5" customHeight="1">
      <c r="A22" s="3"/>
      <c r="B22" s="231" t="s">
        <v>191</v>
      </c>
      <c r="C22" s="10">
        <f t="shared" si="0"/>
        <v>60048</v>
      </c>
      <c r="D22" s="185">
        <v>21358</v>
      </c>
      <c r="E22" s="185"/>
      <c r="F22" s="185">
        <v>38169</v>
      </c>
      <c r="G22" s="185"/>
      <c r="H22" s="185">
        <v>521</v>
      </c>
      <c r="I22" s="185"/>
      <c r="J22" s="39">
        <f>ROUND(C22/31,0)</f>
        <v>1937</v>
      </c>
    </row>
    <row r="23" spans="1:10" ht="16.5" customHeight="1">
      <c r="A23" s="4"/>
      <c r="B23" s="231" t="s">
        <v>192</v>
      </c>
      <c r="C23" s="10">
        <f t="shared" si="0"/>
        <v>57298</v>
      </c>
      <c r="D23" s="185">
        <v>19833</v>
      </c>
      <c r="E23" s="185"/>
      <c r="F23" s="185">
        <v>36982</v>
      </c>
      <c r="G23" s="185"/>
      <c r="H23" s="185">
        <v>483</v>
      </c>
      <c r="I23" s="185"/>
      <c r="J23" s="39">
        <f>ROUND(C23/30,0)</f>
        <v>1910</v>
      </c>
    </row>
    <row r="24" spans="1:10" ht="16.5" customHeight="1">
      <c r="A24" s="34"/>
      <c r="B24" s="231" t="s">
        <v>193</v>
      </c>
      <c r="C24" s="10">
        <f t="shared" si="0"/>
        <v>49904</v>
      </c>
      <c r="D24" s="185">
        <v>12067</v>
      </c>
      <c r="E24" s="185"/>
      <c r="F24" s="185">
        <v>37690</v>
      </c>
      <c r="G24" s="185"/>
      <c r="H24" s="185">
        <v>147</v>
      </c>
      <c r="I24" s="185"/>
      <c r="J24" s="39">
        <f>ROUND(C24/31,0)</f>
        <v>1610</v>
      </c>
    </row>
    <row r="25" spans="1:10" ht="6" customHeight="1" thickBot="1">
      <c r="A25" s="291"/>
      <c r="B25" s="292"/>
      <c r="C25" s="232"/>
      <c r="D25" s="291"/>
      <c r="E25" s="291"/>
      <c r="F25" s="291"/>
      <c r="G25" s="291"/>
      <c r="H25" s="291"/>
      <c r="I25" s="291"/>
      <c r="J25" s="232"/>
    </row>
    <row r="26" spans="1:10" ht="18" customHeight="1">
      <c r="A26" s="58" t="s">
        <v>322</v>
      </c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3.5">
      <c r="A27" s="220" t="s">
        <v>314</v>
      </c>
      <c r="B27" s="221" t="s">
        <v>315</v>
      </c>
      <c r="C27" s="58"/>
      <c r="D27" s="58"/>
      <c r="E27" s="58"/>
      <c r="F27" s="58"/>
      <c r="G27" s="58"/>
      <c r="H27" s="58"/>
      <c r="I27" s="233"/>
      <c r="J27" s="41"/>
    </row>
    <row r="28" spans="1:9" ht="13.5">
      <c r="A28" s="234"/>
      <c r="B28" s="221" t="s">
        <v>316</v>
      </c>
      <c r="C28" s="58"/>
      <c r="D28" s="58"/>
      <c r="E28" s="58"/>
      <c r="F28" s="58"/>
      <c r="G28" s="58"/>
      <c r="H28" s="58"/>
      <c r="I28" s="234"/>
    </row>
    <row r="29" spans="1:9" ht="13.5">
      <c r="A29" s="234"/>
      <c r="B29" s="221" t="s">
        <v>317</v>
      </c>
      <c r="C29" s="58"/>
      <c r="D29" s="58"/>
      <c r="E29" s="58"/>
      <c r="F29" s="58"/>
      <c r="G29" s="58"/>
      <c r="H29" s="58"/>
      <c r="I29" s="234"/>
    </row>
    <row r="30" spans="1:9" ht="13.5">
      <c r="A30" s="234"/>
      <c r="B30" s="58" t="s">
        <v>318</v>
      </c>
      <c r="C30" s="58"/>
      <c r="D30" s="58"/>
      <c r="E30" s="58"/>
      <c r="F30" s="58"/>
      <c r="G30" s="58"/>
      <c r="H30" s="58"/>
      <c r="I30" s="234"/>
    </row>
    <row r="31" spans="1:9" ht="13.5">
      <c r="A31" s="234"/>
      <c r="B31" s="58" t="s">
        <v>319</v>
      </c>
      <c r="C31" s="234"/>
      <c r="D31" s="234"/>
      <c r="E31" s="234"/>
      <c r="F31" s="234"/>
      <c r="G31" s="234"/>
      <c r="H31" s="234"/>
      <c r="I31" s="234"/>
    </row>
    <row r="32" spans="1:9" ht="13.5">
      <c r="A32" s="234"/>
      <c r="B32" s="234"/>
      <c r="C32" s="234"/>
      <c r="D32" s="234"/>
      <c r="E32" s="234"/>
      <c r="F32" s="234"/>
      <c r="G32" s="234"/>
      <c r="H32" s="234"/>
      <c r="I32" s="234"/>
    </row>
  </sheetData>
  <mergeCells count="75">
    <mergeCell ref="A2:J2"/>
    <mergeCell ref="A4:B5"/>
    <mergeCell ref="C4:I4"/>
    <mergeCell ref="J4:J5"/>
    <mergeCell ref="D5:E5"/>
    <mergeCell ref="F5:G5"/>
    <mergeCell ref="H5:I5"/>
    <mergeCell ref="A6:B6"/>
    <mergeCell ref="D6:E6"/>
    <mergeCell ref="F6:G6"/>
    <mergeCell ref="H6:I6"/>
    <mergeCell ref="A7:B7"/>
    <mergeCell ref="D7:E7"/>
    <mergeCell ref="F7:G7"/>
    <mergeCell ref="H7:I7"/>
    <mergeCell ref="A8:B8"/>
    <mergeCell ref="D8:E8"/>
    <mergeCell ref="F8:G8"/>
    <mergeCell ref="H8:I8"/>
    <mergeCell ref="A9:B9"/>
    <mergeCell ref="D9:E9"/>
    <mergeCell ref="F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A25:B25"/>
    <mergeCell ref="D25:E25"/>
    <mergeCell ref="F25:G25"/>
    <mergeCell ref="H25:I2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B1" sqref="B1"/>
    </sheetView>
  </sheetViews>
  <sheetFormatPr defaultColWidth="9.00390625" defaultRowHeight="13.5"/>
  <cols>
    <col min="1" max="1" width="0.875" style="0" customWidth="1"/>
    <col min="2" max="2" width="5.625" style="0" customWidth="1"/>
    <col min="3" max="3" width="7.625" style="0" customWidth="1"/>
    <col min="4" max="4" width="0.875" style="0" customWidth="1"/>
    <col min="5" max="10" width="12.50390625" style="0" customWidth="1"/>
  </cols>
  <sheetData>
    <row r="1" spans="7:10" ht="24" customHeight="1">
      <c r="G1" s="16"/>
      <c r="H1" s="16"/>
      <c r="I1" s="16"/>
      <c r="J1" s="16"/>
    </row>
    <row r="2" spans="1:10" ht="18.75" customHeight="1">
      <c r="A2" s="245" t="s">
        <v>195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1" ht="15" customHeight="1" thickBot="1">
      <c r="A3" s="25"/>
      <c r="B3" s="25"/>
      <c r="C3" s="25"/>
      <c r="D3" s="25"/>
      <c r="E3" s="25"/>
      <c r="F3" s="25"/>
      <c r="G3" s="26"/>
      <c r="H3" s="26"/>
      <c r="I3" s="26"/>
      <c r="J3" s="26" t="s">
        <v>196</v>
      </c>
      <c r="K3" s="26"/>
    </row>
    <row r="4" spans="1:10" ht="13.5" customHeight="1">
      <c r="A4" s="246" t="s">
        <v>152</v>
      </c>
      <c r="B4" s="246"/>
      <c r="C4" s="246"/>
      <c r="D4" s="247"/>
      <c r="E4" s="250" t="s">
        <v>197</v>
      </c>
      <c r="F4" s="226"/>
      <c r="G4" s="304" t="s">
        <v>198</v>
      </c>
      <c r="H4" s="305"/>
      <c r="I4" s="305"/>
      <c r="J4" s="206" t="s">
        <v>178</v>
      </c>
    </row>
    <row r="5" spans="1:10" ht="13.5" customHeight="1">
      <c r="A5" s="248"/>
      <c r="B5" s="248"/>
      <c r="C5" s="248"/>
      <c r="D5" s="249"/>
      <c r="E5" s="91" t="s">
        <v>199</v>
      </c>
      <c r="F5" s="92" t="s">
        <v>200</v>
      </c>
      <c r="G5" s="93" t="s">
        <v>201</v>
      </c>
      <c r="H5" s="94" t="s">
        <v>202</v>
      </c>
      <c r="I5" s="94" t="s">
        <v>203</v>
      </c>
      <c r="J5" s="189"/>
    </row>
    <row r="6" spans="1:10" ht="6" customHeight="1">
      <c r="A6" s="34"/>
      <c r="B6" s="257"/>
      <c r="C6" s="257"/>
      <c r="D6" s="34"/>
      <c r="E6" s="76"/>
      <c r="F6" s="95"/>
      <c r="G6" s="85"/>
      <c r="H6" s="96"/>
      <c r="I6" s="96"/>
      <c r="J6" s="85"/>
    </row>
    <row r="7" spans="1:10" ht="19.5" customHeight="1">
      <c r="A7" s="34"/>
      <c r="B7" s="236" t="s">
        <v>204</v>
      </c>
      <c r="C7" s="236"/>
      <c r="D7" s="34"/>
      <c r="E7" s="78">
        <v>280683</v>
      </c>
      <c r="F7" s="97">
        <v>767</v>
      </c>
      <c r="G7" s="10">
        <v>59924</v>
      </c>
      <c r="H7" s="10">
        <v>560</v>
      </c>
      <c r="I7" s="10">
        <v>59364</v>
      </c>
      <c r="J7" s="39">
        <v>164</v>
      </c>
    </row>
    <row r="8" spans="1:10" ht="19.5" customHeight="1">
      <c r="A8" s="34"/>
      <c r="B8" s="236" t="s">
        <v>205</v>
      </c>
      <c r="C8" s="236"/>
      <c r="D8" s="34"/>
      <c r="E8" s="78">
        <v>262699</v>
      </c>
      <c r="F8" s="39">
        <v>720</v>
      </c>
      <c r="G8" s="10">
        <v>63476</v>
      </c>
      <c r="H8" s="10">
        <v>304</v>
      </c>
      <c r="I8" s="10">
        <v>63172</v>
      </c>
      <c r="J8" s="39">
        <v>171</v>
      </c>
    </row>
    <row r="9" spans="1:10" ht="19.5" customHeight="1">
      <c r="A9" s="34"/>
      <c r="B9" s="196" t="s">
        <v>206</v>
      </c>
      <c r="C9" s="196"/>
      <c r="D9" s="34"/>
      <c r="E9" s="98">
        <v>164006</v>
      </c>
      <c r="F9" s="40">
        <v>449</v>
      </c>
      <c r="G9" s="15">
        <v>47112</v>
      </c>
      <c r="H9" s="15">
        <v>544</v>
      </c>
      <c r="I9" s="15">
        <v>46568</v>
      </c>
      <c r="J9" s="40">
        <v>129</v>
      </c>
    </row>
    <row r="10" spans="1:10" ht="4.5" customHeight="1">
      <c r="A10" s="34"/>
      <c r="B10" s="236"/>
      <c r="C10" s="236"/>
      <c r="D10" s="34"/>
      <c r="E10" s="78"/>
      <c r="F10" s="39"/>
      <c r="G10" s="10"/>
      <c r="H10" s="10"/>
      <c r="I10" s="10"/>
      <c r="J10" s="39"/>
    </row>
    <row r="11" spans="1:10" ht="19.5" customHeight="1">
      <c r="A11" s="34"/>
      <c r="B11" s="56" t="s">
        <v>61</v>
      </c>
      <c r="C11" s="34" t="s">
        <v>170</v>
      </c>
      <c r="D11" s="34"/>
      <c r="E11" s="78">
        <v>21653</v>
      </c>
      <c r="F11" s="39">
        <v>698</v>
      </c>
      <c r="G11" s="10">
        <v>4920</v>
      </c>
      <c r="H11" s="10">
        <v>14</v>
      </c>
      <c r="I11" s="10">
        <v>4906</v>
      </c>
      <c r="J11" s="39">
        <v>159</v>
      </c>
    </row>
    <row r="12" spans="1:10" ht="19.5" customHeight="1">
      <c r="A12" s="34"/>
      <c r="B12" s="57"/>
      <c r="C12" s="57" t="s">
        <v>74</v>
      </c>
      <c r="D12" s="34"/>
      <c r="E12" s="78">
        <v>19602</v>
      </c>
      <c r="F12" s="39">
        <v>700</v>
      </c>
      <c r="G12" s="10">
        <v>5190</v>
      </c>
      <c r="H12" s="10">
        <v>104</v>
      </c>
      <c r="I12" s="10">
        <v>5086</v>
      </c>
      <c r="J12" s="39">
        <v>185</v>
      </c>
    </row>
    <row r="13" spans="1:10" ht="19.5" customHeight="1">
      <c r="A13" s="34"/>
      <c r="B13" s="57"/>
      <c r="C13" s="57" t="s">
        <v>171</v>
      </c>
      <c r="D13" s="34"/>
      <c r="E13" s="78">
        <v>21671</v>
      </c>
      <c r="F13" s="39">
        <v>699</v>
      </c>
      <c r="G13" s="10">
        <v>6015</v>
      </c>
      <c r="H13" s="99">
        <v>0</v>
      </c>
      <c r="I13" s="10">
        <v>6015</v>
      </c>
      <c r="J13" s="39">
        <v>194</v>
      </c>
    </row>
    <row r="14" spans="1:10" ht="19.5" customHeight="1">
      <c r="A14" s="34"/>
      <c r="B14" s="57"/>
      <c r="C14" s="57" t="s">
        <v>172</v>
      </c>
      <c r="D14" s="34"/>
      <c r="E14" s="78">
        <v>11072</v>
      </c>
      <c r="F14" s="39">
        <v>369</v>
      </c>
      <c r="G14" s="10">
        <v>3374</v>
      </c>
      <c r="H14" s="99">
        <v>0</v>
      </c>
      <c r="I14" s="10">
        <v>3374</v>
      </c>
      <c r="J14" s="39">
        <v>112</v>
      </c>
    </row>
    <row r="15" spans="1:10" ht="19.5" customHeight="1">
      <c r="A15" s="34"/>
      <c r="B15" s="57"/>
      <c r="C15" s="57" t="s">
        <v>173</v>
      </c>
      <c r="D15" s="34"/>
      <c r="E15" s="78">
        <v>11463</v>
      </c>
      <c r="F15" s="39">
        <v>370</v>
      </c>
      <c r="G15" s="10">
        <v>3825</v>
      </c>
      <c r="H15" s="99">
        <v>0</v>
      </c>
      <c r="I15" s="10">
        <v>3825</v>
      </c>
      <c r="J15" s="39">
        <v>123</v>
      </c>
    </row>
    <row r="16" spans="1:10" ht="19.5" customHeight="1">
      <c r="A16" s="34"/>
      <c r="B16" s="34"/>
      <c r="C16" s="57" t="s">
        <v>65</v>
      </c>
      <c r="D16" s="34"/>
      <c r="E16" s="78">
        <v>11165</v>
      </c>
      <c r="F16" s="39">
        <v>372</v>
      </c>
      <c r="G16" s="10">
        <v>3536</v>
      </c>
      <c r="H16" s="10">
        <v>82</v>
      </c>
      <c r="I16" s="10">
        <v>3454</v>
      </c>
      <c r="J16" s="39">
        <v>118</v>
      </c>
    </row>
    <row r="17" spans="1:10" ht="19.5" customHeight="1">
      <c r="A17" s="34"/>
      <c r="B17" s="34"/>
      <c r="C17" s="57" t="s">
        <v>66</v>
      </c>
      <c r="D17" s="34"/>
      <c r="E17" s="78">
        <v>11330</v>
      </c>
      <c r="F17" s="39">
        <v>365</v>
      </c>
      <c r="G17" s="10">
        <v>3364</v>
      </c>
      <c r="H17" s="10">
        <v>124</v>
      </c>
      <c r="I17" s="10">
        <v>3240</v>
      </c>
      <c r="J17" s="39">
        <v>109</v>
      </c>
    </row>
    <row r="18" spans="1:10" ht="19.5" customHeight="1">
      <c r="A18" s="34"/>
      <c r="B18" s="34"/>
      <c r="C18" s="57" t="s">
        <v>67</v>
      </c>
      <c r="D18" s="34"/>
      <c r="E18" s="78">
        <v>11000</v>
      </c>
      <c r="F18" s="39">
        <v>355</v>
      </c>
      <c r="G18" s="10">
        <v>3790</v>
      </c>
      <c r="H18" s="10">
        <v>38</v>
      </c>
      <c r="I18" s="10">
        <v>3752</v>
      </c>
      <c r="J18" s="39">
        <v>122</v>
      </c>
    </row>
    <row r="19" spans="1:10" ht="19.5" customHeight="1">
      <c r="A19" s="34"/>
      <c r="B19" s="34"/>
      <c r="C19" s="57" t="s">
        <v>68</v>
      </c>
      <c r="D19" s="34"/>
      <c r="E19" s="78">
        <v>11105</v>
      </c>
      <c r="F19" s="39">
        <v>370</v>
      </c>
      <c r="G19" s="10">
        <v>3334</v>
      </c>
      <c r="H19" s="10">
        <v>60</v>
      </c>
      <c r="I19" s="10">
        <v>3274</v>
      </c>
      <c r="J19" s="39">
        <v>111</v>
      </c>
    </row>
    <row r="20" spans="1:10" ht="19.5" customHeight="1">
      <c r="A20" s="34"/>
      <c r="B20" s="34"/>
      <c r="C20" s="57" t="s">
        <v>69</v>
      </c>
      <c r="D20" s="34"/>
      <c r="E20" s="78">
        <v>11458</v>
      </c>
      <c r="F20" s="39">
        <v>370</v>
      </c>
      <c r="G20" s="10">
        <v>3392</v>
      </c>
      <c r="H20" s="10">
        <v>62</v>
      </c>
      <c r="I20" s="10">
        <v>3330</v>
      </c>
      <c r="J20" s="39">
        <v>109</v>
      </c>
    </row>
    <row r="21" spans="1:10" ht="19.5" customHeight="1">
      <c r="A21" s="34"/>
      <c r="B21" s="34"/>
      <c r="C21" s="57" t="s">
        <v>70</v>
      </c>
      <c r="D21" s="34"/>
      <c r="E21" s="78">
        <v>11131</v>
      </c>
      <c r="F21" s="39">
        <v>371</v>
      </c>
      <c r="G21" s="10">
        <v>3268</v>
      </c>
      <c r="H21" s="99">
        <v>60</v>
      </c>
      <c r="I21" s="10">
        <v>3208</v>
      </c>
      <c r="J21" s="39">
        <v>109</v>
      </c>
    </row>
    <row r="22" spans="1:10" ht="19.5" customHeight="1">
      <c r="A22" s="34"/>
      <c r="B22" s="34"/>
      <c r="C22" s="57" t="s">
        <v>71</v>
      </c>
      <c r="D22" s="34"/>
      <c r="E22" s="78">
        <v>11356</v>
      </c>
      <c r="F22" s="39">
        <v>366</v>
      </c>
      <c r="G22" s="10">
        <v>3104</v>
      </c>
      <c r="H22" s="99">
        <v>0</v>
      </c>
      <c r="I22" s="10">
        <v>3104</v>
      </c>
      <c r="J22" s="39">
        <v>100</v>
      </c>
    </row>
    <row r="23" spans="1:10" ht="6" customHeight="1" thickBot="1">
      <c r="A23" s="45"/>
      <c r="B23" s="254"/>
      <c r="C23" s="254"/>
      <c r="D23" s="45"/>
      <c r="E23" s="47"/>
      <c r="F23" s="45"/>
      <c r="G23" s="89"/>
      <c r="H23" s="88"/>
      <c r="I23" s="88"/>
      <c r="J23" s="89"/>
    </row>
    <row r="24" spans="1:10" ht="18" customHeight="1">
      <c r="A24" s="58" t="s">
        <v>207</v>
      </c>
      <c r="B24" s="100" t="s">
        <v>208</v>
      </c>
      <c r="C24" s="25"/>
      <c r="D24" s="25"/>
      <c r="E24" s="101"/>
      <c r="F24" s="101"/>
      <c r="G24" s="101"/>
      <c r="H24" s="25"/>
      <c r="I24" s="25"/>
      <c r="J24" s="25"/>
    </row>
    <row r="25" spans="5:10" ht="15" customHeight="1">
      <c r="E25" s="41"/>
      <c r="F25" s="41"/>
      <c r="G25" s="20"/>
      <c r="I25" s="66"/>
      <c r="J25" s="41"/>
    </row>
    <row r="26" ht="15" customHeight="1"/>
    <row r="27" ht="15" customHeight="1"/>
    <row r="28" ht="6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6" customHeight="1"/>
  </sheetData>
  <mergeCells count="11">
    <mergeCell ref="B10:C10"/>
    <mergeCell ref="B23:C23"/>
    <mergeCell ref="B6:C6"/>
    <mergeCell ref="B7:C7"/>
    <mergeCell ref="B8:C8"/>
    <mergeCell ref="B9:C9"/>
    <mergeCell ref="A2:J2"/>
    <mergeCell ref="A4:D5"/>
    <mergeCell ref="E4:F4"/>
    <mergeCell ref="G4:I4"/>
    <mergeCell ref="J4:J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8"/>
  <sheetViews>
    <sheetView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2" width="10.625" style="0" customWidth="1"/>
    <col min="3" max="3" width="12.625" style="0" customWidth="1"/>
    <col min="4" max="8" width="11.625" style="0" customWidth="1"/>
    <col min="9" max="22" width="12.625" style="0" customWidth="1"/>
  </cols>
  <sheetData>
    <row r="1" spans="1:7" ht="27" customHeight="1">
      <c r="A1" s="16"/>
      <c r="B1" s="16"/>
      <c r="C1" s="16"/>
      <c r="D1" s="16"/>
      <c r="E1" s="16"/>
      <c r="F1" s="16"/>
      <c r="G1" s="16"/>
    </row>
    <row r="2" spans="1:8" ht="34.5" customHeight="1">
      <c r="A2" s="245" t="s">
        <v>209</v>
      </c>
      <c r="B2" s="276"/>
      <c r="C2" s="276"/>
      <c r="D2" s="276"/>
      <c r="E2" s="276"/>
      <c r="F2" s="276"/>
      <c r="G2" s="276"/>
      <c r="H2" s="276"/>
    </row>
    <row r="3" spans="1:21" ht="15" customHeight="1" thickBot="1">
      <c r="A3" s="26"/>
      <c r="B3" s="26"/>
      <c r="C3" s="26"/>
      <c r="D3" s="26"/>
      <c r="E3" s="26"/>
      <c r="F3" s="26"/>
      <c r="G3" s="26"/>
      <c r="H3" s="69"/>
      <c r="I3" s="69"/>
      <c r="J3" s="69"/>
      <c r="K3" s="69"/>
      <c r="L3" s="69"/>
      <c r="M3" s="26"/>
      <c r="N3" s="26"/>
      <c r="R3" s="69"/>
      <c r="S3" s="69"/>
      <c r="T3" s="69"/>
      <c r="U3" s="26" t="s">
        <v>10</v>
      </c>
    </row>
    <row r="4" spans="1:21" ht="15" customHeight="1">
      <c r="A4" s="246" t="s">
        <v>210</v>
      </c>
      <c r="B4" s="247"/>
      <c r="C4" s="306" t="s">
        <v>211</v>
      </c>
      <c r="D4" s="306"/>
      <c r="E4" s="306"/>
      <c r="F4" s="306"/>
      <c r="G4" s="306"/>
      <c r="H4" s="307"/>
      <c r="I4" s="308" t="s">
        <v>212</v>
      </c>
      <c r="J4" s="308"/>
      <c r="K4" s="308"/>
      <c r="L4" s="308"/>
      <c r="M4" s="309"/>
      <c r="N4" s="310" t="s">
        <v>213</v>
      </c>
      <c r="O4" s="310"/>
      <c r="P4" s="311"/>
      <c r="Q4" s="312" t="s">
        <v>214</v>
      </c>
      <c r="R4" s="310"/>
      <c r="S4" s="310"/>
      <c r="T4" s="310"/>
      <c r="U4" s="310"/>
    </row>
    <row r="5" spans="1:21" ht="15" customHeight="1">
      <c r="A5" s="256"/>
      <c r="B5" s="168"/>
      <c r="C5" s="102"/>
      <c r="D5" s="102"/>
      <c r="E5" s="102"/>
      <c r="F5" s="102"/>
      <c r="G5" s="102"/>
      <c r="H5" s="103"/>
      <c r="I5" s="104"/>
      <c r="J5" s="104"/>
      <c r="K5" s="104"/>
      <c r="L5" s="104"/>
      <c r="M5" s="105"/>
      <c r="N5" s="104"/>
      <c r="O5" s="106" t="s">
        <v>215</v>
      </c>
      <c r="P5" s="106" t="s">
        <v>216</v>
      </c>
      <c r="Q5" s="107"/>
      <c r="R5" s="108"/>
      <c r="S5" s="108"/>
      <c r="T5" s="108"/>
      <c r="U5" s="108"/>
    </row>
    <row r="6" spans="1:21" ht="15" customHeight="1">
      <c r="A6" s="248"/>
      <c r="B6" s="249"/>
      <c r="C6" s="109" t="s">
        <v>52</v>
      </c>
      <c r="D6" s="110" t="s">
        <v>217</v>
      </c>
      <c r="E6" s="111" t="s">
        <v>218</v>
      </c>
      <c r="F6" s="110" t="s">
        <v>219</v>
      </c>
      <c r="G6" s="111" t="s">
        <v>220</v>
      </c>
      <c r="H6" s="112" t="s">
        <v>221</v>
      </c>
      <c r="I6" s="29" t="s">
        <v>52</v>
      </c>
      <c r="J6" s="113" t="s">
        <v>222</v>
      </c>
      <c r="K6" s="113" t="s">
        <v>220</v>
      </c>
      <c r="L6" s="114" t="s">
        <v>223</v>
      </c>
      <c r="M6" s="115" t="s">
        <v>224</v>
      </c>
      <c r="N6" s="29" t="s">
        <v>52</v>
      </c>
      <c r="O6" s="110" t="s">
        <v>218</v>
      </c>
      <c r="P6" s="111" t="s">
        <v>221</v>
      </c>
      <c r="Q6" s="116" t="s">
        <v>225</v>
      </c>
      <c r="R6" s="110" t="s">
        <v>226</v>
      </c>
      <c r="S6" s="117" t="s">
        <v>218</v>
      </c>
      <c r="T6" s="117" t="s">
        <v>227</v>
      </c>
      <c r="U6" s="117" t="s">
        <v>221</v>
      </c>
    </row>
    <row r="7" spans="1:21" ht="7.5" customHeight="1">
      <c r="A7" s="52"/>
      <c r="B7" s="84"/>
      <c r="C7" s="118"/>
      <c r="D7" s="118"/>
      <c r="E7" s="118" t="s">
        <v>228</v>
      </c>
      <c r="F7" s="118"/>
      <c r="G7" s="118"/>
      <c r="H7" s="118"/>
      <c r="I7" s="85"/>
      <c r="J7" s="85"/>
      <c r="K7" s="85" t="s">
        <v>228</v>
      </c>
      <c r="L7" s="85"/>
      <c r="M7" s="85"/>
      <c r="N7" s="85"/>
      <c r="O7" s="118"/>
      <c r="P7" s="118"/>
      <c r="Q7" s="118"/>
      <c r="R7" s="119"/>
      <c r="S7" s="119"/>
      <c r="T7" s="119"/>
      <c r="U7" s="119"/>
    </row>
    <row r="8" spans="1:21" ht="16.5" customHeight="1">
      <c r="A8" s="256" t="s">
        <v>229</v>
      </c>
      <c r="B8" s="168"/>
      <c r="C8" s="120">
        <v>217813</v>
      </c>
      <c r="D8" s="120">
        <v>14479</v>
      </c>
      <c r="E8" s="120">
        <v>19063</v>
      </c>
      <c r="F8" s="120">
        <v>162921</v>
      </c>
      <c r="G8" s="120">
        <v>11441</v>
      </c>
      <c r="H8" s="121">
        <v>9909</v>
      </c>
      <c r="I8" s="10">
        <v>41485</v>
      </c>
      <c r="J8" s="10">
        <v>22910</v>
      </c>
      <c r="K8" s="10">
        <v>13404</v>
      </c>
      <c r="L8" s="10">
        <v>3179</v>
      </c>
      <c r="M8" s="122">
        <v>1992</v>
      </c>
      <c r="N8" s="122">
        <f>O8+P8</f>
        <v>43356</v>
      </c>
      <c r="O8" s="122">
        <v>19078</v>
      </c>
      <c r="P8" s="122">
        <v>24278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</row>
    <row r="9" spans="1:21" s="54" customFormat="1" ht="16.5" customHeight="1">
      <c r="A9" s="236" t="s">
        <v>230</v>
      </c>
      <c r="B9" s="270"/>
      <c r="C9" s="120">
        <v>213788</v>
      </c>
      <c r="D9" s="120">
        <v>9835</v>
      </c>
      <c r="E9" s="120">
        <v>16066</v>
      </c>
      <c r="F9" s="120">
        <v>168439</v>
      </c>
      <c r="G9" s="120">
        <v>11355</v>
      </c>
      <c r="H9" s="121">
        <v>8093</v>
      </c>
      <c r="I9" s="10">
        <v>37949</v>
      </c>
      <c r="J9" s="10">
        <v>21007</v>
      </c>
      <c r="K9" s="10">
        <v>13708</v>
      </c>
      <c r="L9" s="10">
        <v>3234</v>
      </c>
      <c r="M9" s="39">
        <v>0</v>
      </c>
      <c r="N9" s="122">
        <f>O9+P9</f>
        <v>39570</v>
      </c>
      <c r="O9" s="122">
        <v>17596</v>
      </c>
      <c r="P9" s="122">
        <v>21974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</row>
    <row r="10" spans="1:21" s="53" customFormat="1" ht="16.5" customHeight="1">
      <c r="A10" s="236" t="s">
        <v>231</v>
      </c>
      <c r="B10" s="270"/>
      <c r="C10" s="123">
        <v>185693</v>
      </c>
      <c r="D10" s="122">
        <v>10669</v>
      </c>
      <c r="E10" s="122">
        <v>11322</v>
      </c>
      <c r="F10" s="122">
        <v>146674</v>
      </c>
      <c r="G10" s="122">
        <v>8118</v>
      </c>
      <c r="H10" s="124">
        <v>8910</v>
      </c>
      <c r="I10" s="10">
        <v>35840</v>
      </c>
      <c r="J10" s="10">
        <v>19241</v>
      </c>
      <c r="K10" s="10">
        <v>13421</v>
      </c>
      <c r="L10" s="10">
        <v>3178</v>
      </c>
      <c r="M10" s="39">
        <v>0</v>
      </c>
      <c r="N10" s="122">
        <f>O10+P10</f>
        <v>37851</v>
      </c>
      <c r="O10" s="122">
        <v>15068</v>
      </c>
      <c r="P10" s="122">
        <v>22783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</row>
    <row r="11" spans="1:21" s="54" customFormat="1" ht="16.5" customHeight="1">
      <c r="A11" s="236" t="s">
        <v>232</v>
      </c>
      <c r="B11" s="270"/>
      <c r="C11" s="123">
        <f>SUM(D11:H11)</f>
        <v>166492</v>
      </c>
      <c r="D11" s="122">
        <v>9445</v>
      </c>
      <c r="E11" s="122">
        <v>9536</v>
      </c>
      <c r="F11" s="122">
        <v>132838</v>
      </c>
      <c r="G11" s="122">
        <v>7885</v>
      </c>
      <c r="H11" s="124">
        <v>6788</v>
      </c>
      <c r="I11" s="10">
        <v>39292</v>
      </c>
      <c r="J11" s="10">
        <v>23474</v>
      </c>
      <c r="K11" s="10">
        <v>12654</v>
      </c>
      <c r="L11" s="10">
        <v>3164</v>
      </c>
      <c r="M11" s="39">
        <v>0</v>
      </c>
      <c r="N11" s="122">
        <f>O11+P11</f>
        <v>37029</v>
      </c>
      <c r="O11" s="122">
        <v>15084</v>
      </c>
      <c r="P11" s="122">
        <v>21945</v>
      </c>
      <c r="Q11" s="125">
        <v>0</v>
      </c>
      <c r="R11" s="125">
        <v>0</v>
      </c>
      <c r="S11" s="125">
        <v>0</v>
      </c>
      <c r="T11" s="125">
        <v>0</v>
      </c>
      <c r="U11" s="125">
        <v>0</v>
      </c>
    </row>
    <row r="12" spans="1:21" s="55" customFormat="1" ht="16.5" customHeight="1">
      <c r="A12" s="196" t="s">
        <v>233</v>
      </c>
      <c r="B12" s="271"/>
      <c r="C12" s="126">
        <f>SUM(D12:H12)</f>
        <v>155601</v>
      </c>
      <c r="D12" s="127">
        <v>8227</v>
      </c>
      <c r="E12" s="128">
        <v>11179</v>
      </c>
      <c r="F12" s="128">
        <v>125898</v>
      </c>
      <c r="G12" s="128">
        <v>5660</v>
      </c>
      <c r="H12" s="129">
        <v>4637</v>
      </c>
      <c r="I12" s="15">
        <f>SUM(J12:L12)</f>
        <v>38195</v>
      </c>
      <c r="J12" s="15">
        <v>23697</v>
      </c>
      <c r="K12" s="15">
        <v>13067</v>
      </c>
      <c r="L12" s="15">
        <v>1431</v>
      </c>
      <c r="M12" s="40">
        <v>0</v>
      </c>
      <c r="N12" s="128">
        <f>O12+P12</f>
        <v>18155</v>
      </c>
      <c r="O12" s="128">
        <v>7427</v>
      </c>
      <c r="P12" s="128">
        <v>10728</v>
      </c>
      <c r="Q12" s="128">
        <v>16759</v>
      </c>
      <c r="R12" s="128">
        <v>683</v>
      </c>
      <c r="S12" s="128">
        <v>4189</v>
      </c>
      <c r="T12" s="128">
        <v>2095</v>
      </c>
      <c r="U12" s="128">
        <v>9792</v>
      </c>
    </row>
    <row r="13" spans="1:21" ht="7.5" customHeight="1">
      <c r="A13" s="236"/>
      <c r="B13" s="270"/>
      <c r="C13" s="120"/>
      <c r="D13" s="130"/>
      <c r="E13" s="130"/>
      <c r="F13" s="130"/>
      <c r="G13" s="130"/>
      <c r="H13" s="121"/>
      <c r="I13" s="10"/>
      <c r="J13" s="86"/>
      <c r="K13" s="86"/>
      <c r="L13" s="86"/>
      <c r="M13" s="39"/>
      <c r="N13" s="39"/>
      <c r="O13" s="131"/>
      <c r="P13" s="131"/>
      <c r="Q13" s="131"/>
      <c r="R13" s="119"/>
      <c r="S13" s="119"/>
      <c r="T13" s="119"/>
      <c r="U13" s="119"/>
    </row>
    <row r="14" spans="1:21" ht="16.5" customHeight="1">
      <c r="A14" s="56" t="s">
        <v>61</v>
      </c>
      <c r="B14" s="42" t="s">
        <v>234</v>
      </c>
      <c r="C14" s="120">
        <f>SUM(D14:H14)</f>
        <v>16699.79435045222</v>
      </c>
      <c r="D14" s="120">
        <v>824</v>
      </c>
      <c r="E14" s="120">
        <v>1036</v>
      </c>
      <c r="F14" s="132">
        <v>13947.391327782194</v>
      </c>
      <c r="G14" s="120">
        <v>542</v>
      </c>
      <c r="H14" s="121">
        <v>350.4030226700252</v>
      </c>
      <c r="I14" s="10">
        <f>SUM(J14:M14)</f>
        <v>3534.2364200724264</v>
      </c>
      <c r="J14" s="121">
        <v>2131</v>
      </c>
      <c r="K14" s="10">
        <v>1116</v>
      </c>
      <c r="L14" s="10">
        <v>287.2364200724263</v>
      </c>
      <c r="M14" s="39">
        <v>0</v>
      </c>
      <c r="N14" s="39">
        <f aca="true" t="shared" si="0" ref="N14:N19">SUM(O14:P14)</f>
        <v>3314</v>
      </c>
      <c r="O14" s="133">
        <v>1334</v>
      </c>
      <c r="P14" s="122">
        <v>1980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</row>
    <row r="15" spans="1:21" ht="16.5" customHeight="1">
      <c r="A15" s="57"/>
      <c r="B15" s="87" t="s">
        <v>186</v>
      </c>
      <c r="C15" s="120">
        <f aca="true" t="shared" si="1" ref="C15:C25">SUM(D15:H15)</f>
        <v>16592.211014014352</v>
      </c>
      <c r="D15" s="120">
        <v>751</v>
      </c>
      <c r="E15" s="120">
        <v>1086</v>
      </c>
      <c r="F15" s="132">
        <v>13785.576533185918</v>
      </c>
      <c r="G15" s="120">
        <v>579</v>
      </c>
      <c r="H15" s="121">
        <v>390.63448082843547</v>
      </c>
      <c r="I15" s="10">
        <f aca="true" t="shared" si="2" ref="I15:I25">SUM(J15:M15)</f>
        <v>3316.896016554578</v>
      </c>
      <c r="J15" s="121">
        <v>2053</v>
      </c>
      <c r="K15" s="10">
        <v>1027</v>
      </c>
      <c r="L15" s="10">
        <v>236.89601655457838</v>
      </c>
      <c r="M15" s="39">
        <v>0</v>
      </c>
      <c r="N15" s="39">
        <f t="shared" si="0"/>
        <v>2734</v>
      </c>
      <c r="O15" s="133">
        <v>1148</v>
      </c>
      <c r="P15" s="122">
        <v>1586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</row>
    <row r="16" spans="1:21" ht="16.5" customHeight="1">
      <c r="A16" s="3"/>
      <c r="B16" s="87" t="s">
        <v>187</v>
      </c>
      <c r="C16" s="120">
        <f t="shared" si="1"/>
        <v>17839.78939542606</v>
      </c>
      <c r="D16" s="120">
        <v>787</v>
      </c>
      <c r="E16" s="120">
        <v>1253</v>
      </c>
      <c r="F16" s="132">
        <v>14790.394209307951</v>
      </c>
      <c r="G16" s="120">
        <v>537</v>
      </c>
      <c r="H16" s="121">
        <v>472.39518611810803</v>
      </c>
      <c r="I16" s="10">
        <f t="shared" si="2"/>
        <v>3743.884117951371</v>
      </c>
      <c r="J16" s="121">
        <v>2193</v>
      </c>
      <c r="K16" s="10">
        <v>1294</v>
      </c>
      <c r="L16" s="10">
        <v>256.88411795137097</v>
      </c>
      <c r="M16" s="39">
        <v>0</v>
      </c>
      <c r="N16" s="39">
        <f t="shared" si="0"/>
        <v>3361</v>
      </c>
      <c r="O16" s="133">
        <v>1304</v>
      </c>
      <c r="P16" s="122">
        <v>2057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</row>
    <row r="17" spans="1:21" ht="16.5" customHeight="1">
      <c r="A17" s="3"/>
      <c r="B17" s="87" t="s">
        <v>188</v>
      </c>
      <c r="C17" s="120">
        <f t="shared" si="1"/>
        <v>12555.964964452023</v>
      </c>
      <c r="D17" s="120">
        <v>630</v>
      </c>
      <c r="E17" s="120">
        <v>991</v>
      </c>
      <c r="F17" s="132">
        <v>10069.926061569291</v>
      </c>
      <c r="G17" s="120">
        <v>477</v>
      </c>
      <c r="H17" s="121">
        <v>388.0389028827316</v>
      </c>
      <c r="I17" s="10">
        <f t="shared" si="2"/>
        <v>3541.3228142783237</v>
      </c>
      <c r="J17" s="121">
        <v>2155</v>
      </c>
      <c r="K17" s="10">
        <v>1182</v>
      </c>
      <c r="L17" s="10">
        <v>204.32281427832385</v>
      </c>
      <c r="M17" s="39">
        <v>0</v>
      </c>
      <c r="N17" s="39">
        <f t="shared" si="0"/>
        <v>3085</v>
      </c>
      <c r="O17" s="133">
        <v>1324</v>
      </c>
      <c r="P17" s="122">
        <v>1761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</row>
    <row r="18" spans="1:21" ht="16.5" customHeight="1">
      <c r="A18" s="57"/>
      <c r="B18" s="87" t="s">
        <v>189</v>
      </c>
      <c r="C18" s="120">
        <f t="shared" si="1"/>
        <v>8717.768696164041</v>
      </c>
      <c r="D18" s="120">
        <v>226</v>
      </c>
      <c r="E18" s="120">
        <v>82</v>
      </c>
      <c r="F18" s="132">
        <v>7612.255122136614</v>
      </c>
      <c r="G18" s="120">
        <v>512</v>
      </c>
      <c r="H18" s="121">
        <v>285.5135740274279</v>
      </c>
      <c r="I18" s="10">
        <f t="shared" si="2"/>
        <v>3191.0124159337815</v>
      </c>
      <c r="J18" s="121">
        <v>1901</v>
      </c>
      <c r="K18" s="10">
        <v>1062</v>
      </c>
      <c r="L18" s="10">
        <v>228.0124159337817</v>
      </c>
      <c r="M18" s="39">
        <v>0</v>
      </c>
      <c r="N18" s="39">
        <f t="shared" si="0"/>
        <v>2658</v>
      </c>
      <c r="O18" s="133">
        <v>1129</v>
      </c>
      <c r="P18" s="122">
        <v>1529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</row>
    <row r="19" spans="1:21" ht="16.5" customHeight="1">
      <c r="A19" s="57"/>
      <c r="B19" s="87" t="s">
        <v>190</v>
      </c>
      <c r="C19" s="120">
        <f t="shared" si="1"/>
        <v>13001.434186941784</v>
      </c>
      <c r="D19" s="120">
        <v>695</v>
      </c>
      <c r="E19" s="120">
        <v>1115</v>
      </c>
      <c r="F19" s="132">
        <v>10359.626742217462</v>
      </c>
      <c r="G19" s="120">
        <v>484</v>
      </c>
      <c r="H19" s="121">
        <v>347.80744472432133</v>
      </c>
      <c r="I19" s="10">
        <f t="shared" si="2"/>
        <v>3208.648215209519</v>
      </c>
      <c r="J19" s="121">
        <v>1899</v>
      </c>
      <c r="K19" s="10">
        <v>1092</v>
      </c>
      <c r="L19" s="10">
        <v>217.6482152095189</v>
      </c>
      <c r="M19" s="39">
        <v>0</v>
      </c>
      <c r="N19" s="39">
        <f t="shared" si="0"/>
        <v>3003</v>
      </c>
      <c r="O19" s="133">
        <v>1188</v>
      </c>
      <c r="P19" s="122">
        <v>1815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</row>
    <row r="20" spans="1:21" ht="16.5" customHeight="1">
      <c r="A20" s="3"/>
      <c r="B20" s="87" t="s">
        <v>191</v>
      </c>
      <c r="C20" s="120">
        <f t="shared" si="1"/>
        <v>13288.573112573033</v>
      </c>
      <c r="D20" s="120">
        <v>720</v>
      </c>
      <c r="E20" s="120">
        <v>1083</v>
      </c>
      <c r="F20" s="132">
        <v>10549.28064126041</v>
      </c>
      <c r="G20" s="120">
        <v>521</v>
      </c>
      <c r="H20" s="121">
        <v>415.29247131262247</v>
      </c>
      <c r="I20" s="10">
        <f t="shared" si="2"/>
        <v>3345</v>
      </c>
      <c r="J20" s="121">
        <v>2129</v>
      </c>
      <c r="K20" s="10">
        <v>1216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122">
        <f aca="true" t="shared" si="3" ref="Q20:Q25">SUM(R20:U20)</f>
        <v>3019</v>
      </c>
      <c r="R20" s="122">
        <v>172</v>
      </c>
      <c r="S20" s="122">
        <v>767</v>
      </c>
      <c r="T20" s="122">
        <v>394</v>
      </c>
      <c r="U20" s="122">
        <v>1686</v>
      </c>
    </row>
    <row r="21" spans="1:21" ht="16.5" customHeight="1">
      <c r="A21" s="3"/>
      <c r="B21" s="87" t="s">
        <v>192</v>
      </c>
      <c r="C21" s="120">
        <f t="shared" si="1"/>
        <v>12848.669224098836</v>
      </c>
      <c r="D21" s="120">
        <v>812</v>
      </c>
      <c r="E21" s="120">
        <v>1057</v>
      </c>
      <c r="F21" s="132">
        <v>10028.167404899285</v>
      </c>
      <c r="G21" s="120">
        <v>483</v>
      </c>
      <c r="H21" s="121">
        <v>468.5018191995522</v>
      </c>
      <c r="I21" s="10">
        <f t="shared" si="2"/>
        <v>3224</v>
      </c>
      <c r="J21" s="121">
        <v>2002</v>
      </c>
      <c r="K21" s="10">
        <v>1222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122">
        <f t="shared" si="3"/>
        <v>3021</v>
      </c>
      <c r="R21" s="122">
        <v>87</v>
      </c>
      <c r="S21" s="122">
        <v>709</v>
      </c>
      <c r="T21" s="122">
        <v>478</v>
      </c>
      <c r="U21" s="122">
        <v>1747</v>
      </c>
    </row>
    <row r="22" spans="1:21" ht="16.5" customHeight="1">
      <c r="A22" s="57"/>
      <c r="B22" s="87" t="s">
        <v>193</v>
      </c>
      <c r="C22" s="120">
        <f t="shared" si="1"/>
        <v>11244.494957024837</v>
      </c>
      <c r="D22" s="120">
        <v>694</v>
      </c>
      <c r="E22" s="120">
        <v>919</v>
      </c>
      <c r="F22" s="132">
        <v>9101.647210033514</v>
      </c>
      <c r="G22" s="120">
        <v>147</v>
      </c>
      <c r="H22" s="121">
        <v>382.84774699132385</v>
      </c>
      <c r="I22" s="10">
        <f t="shared" si="2"/>
        <v>2901</v>
      </c>
      <c r="J22" s="121">
        <v>1748</v>
      </c>
      <c r="K22" s="10">
        <v>1153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122">
        <f t="shared" si="3"/>
        <v>2845</v>
      </c>
      <c r="R22" s="122">
        <v>127</v>
      </c>
      <c r="S22" s="122">
        <v>625</v>
      </c>
      <c r="T22" s="122">
        <v>358</v>
      </c>
      <c r="U22" s="122">
        <v>1735</v>
      </c>
    </row>
    <row r="23" spans="1:21" ht="16.5" customHeight="1">
      <c r="A23" s="56" t="s">
        <v>72</v>
      </c>
      <c r="B23" s="42" t="s">
        <v>182</v>
      </c>
      <c r="C23" s="120">
        <f t="shared" si="1"/>
        <v>10477.950161000022</v>
      </c>
      <c r="D23" s="120">
        <v>645</v>
      </c>
      <c r="E23" s="120">
        <v>800</v>
      </c>
      <c r="F23" s="132">
        <v>8183.826735307329</v>
      </c>
      <c r="G23" s="120">
        <v>452</v>
      </c>
      <c r="H23" s="121">
        <v>397.1234256926952</v>
      </c>
      <c r="I23" s="10">
        <f t="shared" si="2"/>
        <v>2441</v>
      </c>
      <c r="J23" s="121">
        <v>1630</v>
      </c>
      <c r="K23" s="10">
        <v>811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122">
        <f t="shared" si="3"/>
        <v>2421</v>
      </c>
      <c r="R23" s="122">
        <v>80</v>
      </c>
      <c r="S23" s="122">
        <v>636</v>
      </c>
      <c r="T23" s="122">
        <v>305</v>
      </c>
      <c r="U23" s="122">
        <v>1400</v>
      </c>
    </row>
    <row r="24" spans="1:21" ht="16.5" customHeight="1">
      <c r="A24" s="4"/>
      <c r="B24" s="134" t="s">
        <v>235</v>
      </c>
      <c r="C24" s="120">
        <f t="shared" si="1"/>
        <v>11334.235762231794</v>
      </c>
      <c r="D24" s="120">
        <v>809</v>
      </c>
      <c r="E24" s="120">
        <v>1036</v>
      </c>
      <c r="F24" s="132">
        <v>8657.961482914694</v>
      </c>
      <c r="G24" s="120">
        <v>464</v>
      </c>
      <c r="H24" s="121">
        <v>367.2742793171005</v>
      </c>
      <c r="I24" s="10">
        <f t="shared" si="2"/>
        <v>2665</v>
      </c>
      <c r="J24" s="121">
        <v>1805</v>
      </c>
      <c r="K24" s="10">
        <v>860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122">
        <f t="shared" si="3"/>
        <v>2605</v>
      </c>
      <c r="R24" s="122">
        <v>103</v>
      </c>
      <c r="S24" s="122">
        <v>668</v>
      </c>
      <c r="T24" s="122">
        <v>268</v>
      </c>
      <c r="U24" s="122">
        <v>1566</v>
      </c>
    </row>
    <row r="25" spans="1:21" ht="16.5" customHeight="1">
      <c r="A25" s="34"/>
      <c r="B25" s="87" t="s">
        <v>184</v>
      </c>
      <c r="C25" s="120">
        <f t="shared" si="1"/>
        <v>11000.114175621002</v>
      </c>
      <c r="D25" s="120">
        <v>634</v>
      </c>
      <c r="E25" s="120">
        <v>721</v>
      </c>
      <c r="F25" s="132">
        <v>8811.946529385345</v>
      </c>
      <c r="G25" s="120">
        <v>462</v>
      </c>
      <c r="H25" s="121">
        <v>371.1676462356563</v>
      </c>
      <c r="I25" s="10">
        <f t="shared" si="2"/>
        <v>3083</v>
      </c>
      <c r="J25" s="121">
        <v>2051</v>
      </c>
      <c r="K25" s="10">
        <v>1032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122">
        <f t="shared" si="3"/>
        <v>2848</v>
      </c>
      <c r="R25" s="122">
        <v>114</v>
      </c>
      <c r="S25" s="122">
        <v>784</v>
      </c>
      <c r="T25" s="122">
        <v>292</v>
      </c>
      <c r="U25" s="122">
        <v>1658</v>
      </c>
    </row>
    <row r="26" spans="1:21" ht="7.5" customHeight="1" thickBot="1">
      <c r="A26" s="274"/>
      <c r="B26" s="277"/>
      <c r="C26" s="89"/>
      <c r="D26" s="88"/>
      <c r="E26" s="88"/>
      <c r="F26" s="88"/>
      <c r="G26" s="88"/>
      <c r="H26" s="89"/>
      <c r="I26" s="89"/>
      <c r="J26" s="88"/>
      <c r="K26" s="88"/>
      <c r="L26" s="88"/>
      <c r="M26" s="89"/>
      <c r="N26" s="89"/>
      <c r="O26" s="88"/>
      <c r="P26" s="88"/>
      <c r="Q26" s="88"/>
      <c r="R26" s="69"/>
      <c r="S26" s="69"/>
      <c r="T26" s="69"/>
      <c r="U26" s="69"/>
    </row>
    <row r="27" spans="1:8" ht="16.5" customHeight="1">
      <c r="A27" s="58" t="s">
        <v>236</v>
      </c>
      <c r="B27" s="25"/>
      <c r="C27" s="135"/>
      <c r="D27" s="135"/>
      <c r="E27" s="135"/>
      <c r="F27" s="135"/>
      <c r="G27" s="135"/>
      <c r="H27" s="135"/>
    </row>
    <row r="28" spans="1:9" ht="12" customHeight="1">
      <c r="A28" s="2" t="s">
        <v>237</v>
      </c>
      <c r="C28" s="58"/>
      <c r="D28" s="58"/>
      <c r="E28" s="58"/>
      <c r="F28" s="58"/>
      <c r="G28" s="58"/>
      <c r="H28" s="58"/>
      <c r="I28" s="58"/>
    </row>
    <row r="29" spans="1:11" ht="13.5">
      <c r="A29" s="2" t="s">
        <v>238</v>
      </c>
      <c r="C29" s="58"/>
      <c r="D29" s="58"/>
      <c r="E29" s="58"/>
      <c r="G29" s="136"/>
      <c r="H29" s="137"/>
      <c r="I29" s="20"/>
      <c r="J29" s="20"/>
      <c r="K29" s="20"/>
    </row>
    <row r="30" spans="1:8" ht="13.5">
      <c r="A30" s="2" t="s">
        <v>239</v>
      </c>
      <c r="G30" s="138"/>
      <c r="H30" s="138"/>
    </row>
    <row r="31" spans="1:8" ht="13.5">
      <c r="A31" s="2" t="s">
        <v>240</v>
      </c>
      <c r="G31" s="138"/>
      <c r="H31" s="138"/>
    </row>
    <row r="32" spans="1:8" ht="13.5">
      <c r="A32" s="2" t="s">
        <v>241</v>
      </c>
      <c r="G32" s="138"/>
      <c r="H32" s="138"/>
    </row>
    <row r="33" spans="1:8" ht="13.5">
      <c r="A33" s="2"/>
      <c r="G33" s="138"/>
      <c r="H33" s="138"/>
    </row>
    <row r="34" spans="1:8" ht="13.5">
      <c r="A34" s="2"/>
      <c r="F34" s="138"/>
      <c r="G34" s="138"/>
      <c r="H34" s="138"/>
    </row>
    <row r="35" spans="1:8" ht="13.5">
      <c r="A35" s="2"/>
      <c r="F35" s="138"/>
      <c r="G35" s="138"/>
      <c r="H35" s="138"/>
    </row>
    <row r="36" spans="6:8" ht="13.5">
      <c r="F36" s="138"/>
      <c r="G36" s="138"/>
      <c r="H36" s="138"/>
    </row>
    <row r="37" spans="6:8" ht="13.5">
      <c r="F37" s="138"/>
      <c r="G37" s="138"/>
      <c r="H37" s="138"/>
    </row>
    <row r="38" spans="6:8" ht="13.5">
      <c r="F38" s="138"/>
      <c r="G38" s="138"/>
      <c r="H38" s="138"/>
    </row>
  </sheetData>
  <mergeCells count="13">
    <mergeCell ref="A26:B26"/>
    <mergeCell ref="A10:B10"/>
    <mergeCell ref="A11:B11"/>
    <mergeCell ref="A12:B12"/>
    <mergeCell ref="A13:B13"/>
    <mergeCell ref="N4:P4"/>
    <mergeCell ref="Q4:U4"/>
    <mergeCell ref="A8:B8"/>
    <mergeCell ref="A9:B9"/>
    <mergeCell ref="A2:H2"/>
    <mergeCell ref="A4:B6"/>
    <mergeCell ref="C4:H4"/>
    <mergeCell ref="I4:M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B1" sqref="B1"/>
    </sheetView>
  </sheetViews>
  <sheetFormatPr defaultColWidth="9.00390625" defaultRowHeight="13.5"/>
  <cols>
    <col min="1" max="1" width="0.875" style="0" customWidth="1"/>
    <col min="2" max="2" width="5.625" style="0" customWidth="1"/>
    <col min="3" max="3" width="8.00390625" style="0" customWidth="1"/>
    <col min="4" max="4" width="4.625" style="0" customWidth="1"/>
    <col min="5" max="5" width="0.875" style="0" customWidth="1"/>
    <col min="6" max="6" width="13.75390625" style="0" customWidth="1"/>
    <col min="7" max="7" width="13.875" style="0" customWidth="1"/>
    <col min="8" max="8" width="6.125" style="0" customWidth="1"/>
    <col min="9" max="9" width="8.125" style="0" customWidth="1"/>
    <col min="10" max="10" width="10.125" style="0" customWidth="1"/>
    <col min="11" max="11" width="4.125" style="0" customWidth="1"/>
    <col min="12" max="12" width="13.875" style="0" customWidth="1"/>
  </cols>
  <sheetData>
    <row r="1" spans="1:15" ht="30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L1" s="16"/>
      <c r="M1" s="139"/>
      <c r="N1" s="139"/>
      <c r="O1" s="139"/>
    </row>
    <row r="2" spans="1:15" ht="39" customHeight="1">
      <c r="A2" s="245" t="s">
        <v>242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139"/>
      <c r="N2" s="139"/>
      <c r="O2" s="139"/>
    </row>
    <row r="3" spans="1:15" ht="16.5" customHeight="1" thickBot="1">
      <c r="A3" s="139"/>
      <c r="B3" s="139"/>
      <c r="C3" s="139"/>
      <c r="D3" s="139"/>
      <c r="E3" s="139"/>
      <c r="F3" s="139" t="s">
        <v>243</v>
      </c>
      <c r="G3" s="139"/>
      <c r="H3" s="139"/>
      <c r="I3" s="139"/>
      <c r="J3" s="139"/>
      <c r="K3" s="139"/>
      <c r="L3" s="26" t="s">
        <v>244</v>
      </c>
      <c r="M3" s="139"/>
      <c r="N3" s="139"/>
      <c r="O3" s="139"/>
    </row>
    <row r="4" spans="1:15" ht="18" customHeight="1">
      <c r="A4" s="246" t="s">
        <v>245</v>
      </c>
      <c r="B4" s="246"/>
      <c r="C4" s="247"/>
      <c r="D4" s="203" t="s">
        <v>246</v>
      </c>
      <c r="E4" s="246"/>
      <c r="F4" s="246"/>
      <c r="G4" s="246"/>
      <c r="H4" s="246"/>
      <c r="I4" s="203" t="s">
        <v>247</v>
      </c>
      <c r="J4" s="246"/>
      <c r="K4" s="246"/>
      <c r="L4" s="246"/>
      <c r="M4" s="139"/>
      <c r="N4" s="139"/>
      <c r="O4" s="139"/>
    </row>
    <row r="5" spans="1:15" ht="24" customHeight="1">
      <c r="A5" s="248"/>
      <c r="B5" s="248"/>
      <c r="C5" s="249"/>
      <c r="D5" s="199" t="s">
        <v>248</v>
      </c>
      <c r="E5" s="259"/>
      <c r="F5" s="259"/>
      <c r="G5" s="199" t="s">
        <v>249</v>
      </c>
      <c r="H5" s="200"/>
      <c r="I5" s="199" t="s">
        <v>248</v>
      </c>
      <c r="J5" s="259"/>
      <c r="K5" s="199" t="s">
        <v>249</v>
      </c>
      <c r="L5" s="259"/>
      <c r="M5" s="139"/>
      <c r="N5" s="139"/>
      <c r="O5" s="139"/>
    </row>
    <row r="6" spans="1:15" ht="6" customHeight="1">
      <c r="A6" s="257"/>
      <c r="B6" s="257"/>
      <c r="C6" s="268"/>
      <c r="D6" s="315"/>
      <c r="E6" s="257"/>
      <c r="F6" s="257"/>
      <c r="G6" s="257"/>
      <c r="H6" s="257"/>
      <c r="I6" s="257"/>
      <c r="J6" s="257"/>
      <c r="K6" s="257"/>
      <c r="L6" s="257"/>
      <c r="M6" s="139"/>
      <c r="N6" s="139"/>
      <c r="O6" s="139"/>
    </row>
    <row r="7" spans="1:15" ht="16.5" customHeight="1">
      <c r="A7" s="236" t="s">
        <v>165</v>
      </c>
      <c r="B7" s="236"/>
      <c r="C7" s="270"/>
      <c r="D7" s="313">
        <v>1029</v>
      </c>
      <c r="E7" s="314"/>
      <c r="F7" s="314"/>
      <c r="G7" s="314">
        <v>8242548</v>
      </c>
      <c r="H7" s="314"/>
      <c r="I7" s="314">
        <v>122</v>
      </c>
      <c r="J7" s="314"/>
      <c r="K7" s="314">
        <v>446173</v>
      </c>
      <c r="L7" s="314"/>
      <c r="M7" s="139"/>
      <c r="N7" s="139"/>
      <c r="O7" s="139"/>
    </row>
    <row r="8" spans="1:15" s="54" customFormat="1" ht="16.5" customHeight="1">
      <c r="A8" s="236" t="s">
        <v>166</v>
      </c>
      <c r="B8" s="236"/>
      <c r="C8" s="270"/>
      <c r="D8" s="313">
        <v>1016</v>
      </c>
      <c r="E8" s="314"/>
      <c r="F8" s="314"/>
      <c r="G8" s="314">
        <v>8113874</v>
      </c>
      <c r="H8" s="314"/>
      <c r="I8" s="314">
        <v>118</v>
      </c>
      <c r="J8" s="314"/>
      <c r="K8" s="314">
        <v>434633</v>
      </c>
      <c r="L8" s="314"/>
      <c r="M8" s="139"/>
      <c r="N8" s="139"/>
      <c r="O8" s="139"/>
    </row>
    <row r="9" spans="1:15" s="53" customFormat="1" ht="16.5" customHeight="1">
      <c r="A9" s="236" t="s">
        <v>167</v>
      </c>
      <c r="B9" s="236"/>
      <c r="C9" s="270"/>
      <c r="D9" s="313">
        <v>994</v>
      </c>
      <c r="E9" s="316"/>
      <c r="F9" s="316"/>
      <c r="G9" s="314">
        <v>7489823</v>
      </c>
      <c r="H9" s="314"/>
      <c r="I9" s="314">
        <v>117</v>
      </c>
      <c r="J9" s="314"/>
      <c r="K9" s="314">
        <v>404997</v>
      </c>
      <c r="L9" s="314"/>
      <c r="M9" s="139"/>
      <c r="N9" s="139"/>
      <c r="O9" s="139"/>
    </row>
    <row r="10" spans="1:15" s="54" customFormat="1" ht="16.5" customHeight="1">
      <c r="A10" s="236" t="s">
        <v>168</v>
      </c>
      <c r="B10" s="236"/>
      <c r="C10" s="270"/>
      <c r="D10" s="313">
        <v>985</v>
      </c>
      <c r="E10" s="316"/>
      <c r="F10" s="316"/>
      <c r="G10" s="314">
        <v>6479182</v>
      </c>
      <c r="H10" s="314"/>
      <c r="I10" s="314">
        <v>113</v>
      </c>
      <c r="J10" s="314"/>
      <c r="K10" s="314">
        <v>344500</v>
      </c>
      <c r="L10" s="314"/>
      <c r="M10" s="139"/>
      <c r="N10" s="139"/>
      <c r="O10" s="139"/>
    </row>
    <row r="11" spans="1:15" s="55" customFormat="1" ht="16.5" customHeight="1">
      <c r="A11" s="196" t="s">
        <v>169</v>
      </c>
      <c r="B11" s="196"/>
      <c r="C11" s="271"/>
      <c r="D11" s="317">
        <v>984</v>
      </c>
      <c r="E11" s="318"/>
      <c r="F11" s="318"/>
      <c r="G11" s="319">
        <v>6321009</v>
      </c>
      <c r="H11" s="319"/>
      <c r="I11" s="272">
        <v>111</v>
      </c>
      <c r="J11" s="272"/>
      <c r="K11" s="319">
        <v>328327</v>
      </c>
      <c r="L11" s="319"/>
      <c r="M11" s="140"/>
      <c r="N11" s="140"/>
      <c r="O11" s="140"/>
    </row>
    <row r="12" spans="1:15" ht="6" customHeight="1">
      <c r="A12" s="236"/>
      <c r="B12" s="236"/>
      <c r="C12" s="270"/>
      <c r="D12" s="313"/>
      <c r="E12" s="314"/>
      <c r="F12" s="314"/>
      <c r="G12" s="314"/>
      <c r="H12" s="314"/>
      <c r="I12" s="314"/>
      <c r="J12" s="314"/>
      <c r="K12" s="314"/>
      <c r="L12" s="314"/>
      <c r="M12" s="139"/>
      <c r="N12" s="139"/>
      <c r="O12" s="139"/>
    </row>
    <row r="13" spans="1:15" ht="16.5" customHeight="1">
      <c r="A13" s="320" t="s">
        <v>61</v>
      </c>
      <c r="B13" s="320"/>
      <c r="C13" s="141" t="s">
        <v>170</v>
      </c>
      <c r="D13" s="313">
        <v>984</v>
      </c>
      <c r="E13" s="314"/>
      <c r="F13" s="314"/>
      <c r="G13" s="314">
        <v>505277</v>
      </c>
      <c r="H13" s="314"/>
      <c r="I13" s="314">
        <v>111</v>
      </c>
      <c r="J13" s="314"/>
      <c r="K13" s="314">
        <v>26990</v>
      </c>
      <c r="L13" s="314"/>
      <c r="M13" s="143"/>
      <c r="N13" s="144"/>
      <c r="O13" s="139"/>
    </row>
    <row r="14" spans="1:15" ht="16.5" customHeight="1">
      <c r="A14" s="320"/>
      <c r="B14" s="320"/>
      <c r="C14" s="141" t="s">
        <v>74</v>
      </c>
      <c r="D14" s="313">
        <v>980</v>
      </c>
      <c r="E14" s="314"/>
      <c r="F14" s="314"/>
      <c r="G14" s="314">
        <v>467502</v>
      </c>
      <c r="H14" s="314"/>
      <c r="I14" s="314">
        <v>111</v>
      </c>
      <c r="J14" s="314"/>
      <c r="K14" s="314">
        <v>24941</v>
      </c>
      <c r="L14" s="314"/>
      <c r="M14" s="143"/>
      <c r="N14" s="144"/>
      <c r="O14" s="139"/>
    </row>
    <row r="15" spans="1:15" ht="16.5" customHeight="1">
      <c r="A15" s="320"/>
      <c r="B15" s="320"/>
      <c r="C15" s="141" t="s">
        <v>171</v>
      </c>
      <c r="D15" s="313">
        <v>979</v>
      </c>
      <c r="E15" s="314"/>
      <c r="F15" s="314"/>
      <c r="G15" s="314">
        <v>565848</v>
      </c>
      <c r="H15" s="314"/>
      <c r="I15" s="314">
        <v>111</v>
      </c>
      <c r="J15" s="314"/>
      <c r="K15" s="314">
        <v>29536</v>
      </c>
      <c r="L15" s="314"/>
      <c r="M15" s="143"/>
      <c r="N15" s="144"/>
      <c r="O15" s="139"/>
    </row>
    <row r="16" spans="1:15" ht="16.5" customHeight="1">
      <c r="A16" s="320"/>
      <c r="B16" s="320"/>
      <c r="C16" s="141" t="s">
        <v>172</v>
      </c>
      <c r="D16" s="313">
        <v>979</v>
      </c>
      <c r="E16" s="314"/>
      <c r="F16" s="314"/>
      <c r="G16" s="314">
        <v>531488</v>
      </c>
      <c r="H16" s="314"/>
      <c r="I16" s="314">
        <v>111</v>
      </c>
      <c r="J16" s="314"/>
      <c r="K16" s="314">
        <v>28273</v>
      </c>
      <c r="L16" s="314"/>
      <c r="M16" s="143"/>
      <c r="N16" s="144"/>
      <c r="O16" s="139"/>
    </row>
    <row r="17" spans="1:15" ht="16.5" customHeight="1">
      <c r="A17" s="320"/>
      <c r="B17" s="320"/>
      <c r="C17" s="141" t="s">
        <v>173</v>
      </c>
      <c r="D17" s="313">
        <v>977</v>
      </c>
      <c r="E17" s="314"/>
      <c r="F17" s="314"/>
      <c r="G17" s="314">
        <v>544089</v>
      </c>
      <c r="H17" s="314"/>
      <c r="I17" s="314">
        <v>111</v>
      </c>
      <c r="J17" s="314"/>
      <c r="K17" s="314">
        <v>28248</v>
      </c>
      <c r="L17" s="314"/>
      <c r="M17" s="143"/>
      <c r="N17" s="144"/>
      <c r="O17" s="139"/>
    </row>
    <row r="18" spans="1:15" ht="16.5" customHeight="1">
      <c r="A18" s="320"/>
      <c r="B18" s="320"/>
      <c r="C18" s="141" t="s">
        <v>65</v>
      </c>
      <c r="D18" s="313">
        <v>977</v>
      </c>
      <c r="E18" s="314"/>
      <c r="F18" s="314"/>
      <c r="G18" s="314">
        <v>498506</v>
      </c>
      <c r="H18" s="314"/>
      <c r="I18" s="314">
        <v>110</v>
      </c>
      <c r="J18" s="314"/>
      <c r="K18" s="314">
        <v>26118</v>
      </c>
      <c r="L18" s="314"/>
      <c r="M18" s="143"/>
      <c r="N18" s="144"/>
      <c r="O18" s="139"/>
    </row>
    <row r="19" spans="1:15" ht="16.5" customHeight="1">
      <c r="A19" s="320"/>
      <c r="B19" s="320"/>
      <c r="C19" s="141" t="s">
        <v>66</v>
      </c>
      <c r="D19" s="313">
        <v>977</v>
      </c>
      <c r="E19" s="314"/>
      <c r="F19" s="314"/>
      <c r="G19" s="314">
        <v>567425</v>
      </c>
      <c r="H19" s="314"/>
      <c r="I19" s="314">
        <v>109</v>
      </c>
      <c r="J19" s="314"/>
      <c r="K19" s="314">
        <v>29209</v>
      </c>
      <c r="L19" s="314"/>
      <c r="M19" s="143"/>
      <c r="N19" s="144"/>
      <c r="O19" s="139"/>
    </row>
    <row r="20" spans="1:15" ht="16.5" customHeight="1">
      <c r="A20" s="320"/>
      <c r="B20" s="320"/>
      <c r="C20" s="141" t="s">
        <v>67</v>
      </c>
      <c r="D20" s="313">
        <v>977</v>
      </c>
      <c r="E20" s="314"/>
      <c r="F20" s="314"/>
      <c r="G20" s="314">
        <v>519913</v>
      </c>
      <c r="H20" s="314"/>
      <c r="I20" s="314">
        <v>109</v>
      </c>
      <c r="J20" s="314"/>
      <c r="K20" s="314">
        <v>27248</v>
      </c>
      <c r="L20" s="314"/>
      <c r="M20" s="143"/>
      <c r="N20" s="144"/>
      <c r="O20" s="139"/>
    </row>
    <row r="21" spans="1:15" ht="16.5" customHeight="1">
      <c r="A21" s="320"/>
      <c r="B21" s="320"/>
      <c r="C21" s="141" t="s">
        <v>68</v>
      </c>
      <c r="D21" s="313">
        <v>977</v>
      </c>
      <c r="E21" s="314"/>
      <c r="F21" s="314"/>
      <c r="G21" s="314">
        <v>494078</v>
      </c>
      <c r="H21" s="314"/>
      <c r="I21" s="314">
        <v>108</v>
      </c>
      <c r="J21" s="314"/>
      <c r="K21" s="314">
        <v>25630</v>
      </c>
      <c r="L21" s="314"/>
      <c r="M21" s="143"/>
      <c r="N21" s="144"/>
      <c r="O21" s="139"/>
    </row>
    <row r="22" spans="1:15" ht="16.5" customHeight="1">
      <c r="A22" s="320"/>
      <c r="B22" s="320"/>
      <c r="C22" s="141" t="s">
        <v>69</v>
      </c>
      <c r="D22" s="313">
        <v>975</v>
      </c>
      <c r="E22" s="314"/>
      <c r="F22" s="314"/>
      <c r="G22" s="314">
        <v>526071</v>
      </c>
      <c r="H22" s="314"/>
      <c r="I22" s="314">
        <v>108</v>
      </c>
      <c r="J22" s="314"/>
      <c r="K22" s="314">
        <v>26868</v>
      </c>
      <c r="L22" s="314"/>
      <c r="M22" s="143"/>
      <c r="N22" s="144"/>
      <c r="O22" s="139"/>
    </row>
    <row r="23" spans="1:15" ht="16.5" customHeight="1">
      <c r="A23" s="320"/>
      <c r="B23" s="320"/>
      <c r="C23" s="141" t="s">
        <v>70</v>
      </c>
      <c r="D23" s="313">
        <v>973</v>
      </c>
      <c r="E23" s="314"/>
      <c r="F23" s="314"/>
      <c r="G23" s="314">
        <v>495657</v>
      </c>
      <c r="H23" s="314"/>
      <c r="I23" s="314">
        <v>108</v>
      </c>
      <c r="J23" s="314"/>
      <c r="K23" s="314">
        <v>25545</v>
      </c>
      <c r="L23" s="314"/>
      <c r="M23" s="143"/>
      <c r="N23" s="144"/>
      <c r="O23" s="139"/>
    </row>
    <row r="24" spans="1:15" ht="16.5" customHeight="1">
      <c r="A24" s="320"/>
      <c r="B24" s="320"/>
      <c r="C24" s="141" t="s">
        <v>71</v>
      </c>
      <c r="D24" s="313">
        <v>961</v>
      </c>
      <c r="E24" s="314"/>
      <c r="F24" s="314"/>
      <c r="G24" s="314">
        <v>605155</v>
      </c>
      <c r="H24" s="314"/>
      <c r="I24" s="314">
        <v>108</v>
      </c>
      <c r="J24" s="314"/>
      <c r="K24" s="314">
        <v>29721</v>
      </c>
      <c r="L24" s="314"/>
      <c r="M24" s="143"/>
      <c r="N24" s="144"/>
      <c r="O24" s="139"/>
    </row>
    <row r="25" spans="1:15" ht="6" customHeight="1" thickBot="1">
      <c r="A25" s="254"/>
      <c r="B25" s="254"/>
      <c r="C25" s="321"/>
      <c r="D25" s="322"/>
      <c r="E25" s="254"/>
      <c r="F25" s="254"/>
      <c r="G25" s="254"/>
      <c r="H25" s="254"/>
      <c r="I25" s="254"/>
      <c r="J25" s="254"/>
      <c r="K25" s="146"/>
      <c r="L25" s="146"/>
      <c r="M25" s="139"/>
      <c r="N25" s="139"/>
      <c r="O25" s="139"/>
    </row>
    <row r="26" spans="1:15" ht="18" customHeight="1">
      <c r="A26" s="49" t="s">
        <v>250</v>
      </c>
      <c r="B26" s="49"/>
      <c r="C26" s="139"/>
      <c r="D26" s="139"/>
      <c r="E26" s="139"/>
      <c r="F26" s="139"/>
      <c r="G26" s="139"/>
      <c r="H26" s="139"/>
      <c r="I26" s="139"/>
      <c r="J26" s="139"/>
      <c r="K26" s="139"/>
      <c r="L26" s="147"/>
      <c r="M26" s="139"/>
      <c r="N26" s="139"/>
      <c r="O26" s="139"/>
    </row>
    <row r="27" spans="1:15" ht="15" customHeight="1">
      <c r="A27" s="148" t="s">
        <v>251</v>
      </c>
      <c r="B27" s="4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</row>
    <row r="28" spans="1:15" ht="15" customHeight="1">
      <c r="A28" s="149"/>
      <c r="B28" s="49"/>
      <c r="C28" s="150"/>
      <c r="D28" s="150"/>
      <c r="E28" s="150"/>
      <c r="F28" s="150"/>
      <c r="G28" s="139"/>
      <c r="H28" s="139"/>
      <c r="I28" s="139"/>
      <c r="J28" s="139"/>
      <c r="K28" s="139"/>
      <c r="L28" s="147"/>
      <c r="M28" s="139"/>
      <c r="N28" s="139"/>
      <c r="O28" s="139"/>
    </row>
    <row r="29" spans="1:15" ht="15" customHeight="1">
      <c r="A29" s="139"/>
      <c r="B29" s="148"/>
      <c r="C29" s="139"/>
      <c r="D29" s="139"/>
      <c r="E29" s="139"/>
      <c r="F29" s="139"/>
      <c r="G29" s="147"/>
      <c r="H29" s="139"/>
      <c r="I29" s="139"/>
      <c r="J29" s="139"/>
      <c r="K29" s="139"/>
      <c r="L29" s="139"/>
      <c r="M29" s="139"/>
      <c r="N29" s="139"/>
      <c r="O29" s="139"/>
    </row>
  </sheetData>
  <mergeCells count="107">
    <mergeCell ref="K24:L24"/>
    <mergeCell ref="A25:C25"/>
    <mergeCell ref="D25:F25"/>
    <mergeCell ref="G25:H25"/>
    <mergeCell ref="I25:J25"/>
    <mergeCell ref="A24:B24"/>
    <mergeCell ref="D24:F24"/>
    <mergeCell ref="G24:H24"/>
    <mergeCell ref="I24:J24"/>
    <mergeCell ref="K22:L22"/>
    <mergeCell ref="A23:B23"/>
    <mergeCell ref="D23:F23"/>
    <mergeCell ref="G23:H23"/>
    <mergeCell ref="I23:J23"/>
    <mergeCell ref="K23:L23"/>
    <mergeCell ref="A22:B22"/>
    <mergeCell ref="D22:F22"/>
    <mergeCell ref="G22:H22"/>
    <mergeCell ref="I22:J22"/>
    <mergeCell ref="K20:L20"/>
    <mergeCell ref="A21:B21"/>
    <mergeCell ref="D21:F21"/>
    <mergeCell ref="G21:H21"/>
    <mergeCell ref="I21:J21"/>
    <mergeCell ref="K21:L21"/>
    <mergeCell ref="A20:B20"/>
    <mergeCell ref="D20:F20"/>
    <mergeCell ref="G20:H20"/>
    <mergeCell ref="I20:J20"/>
    <mergeCell ref="K18:L18"/>
    <mergeCell ref="A19:B19"/>
    <mergeCell ref="D19:F19"/>
    <mergeCell ref="G19:H19"/>
    <mergeCell ref="I19:J19"/>
    <mergeCell ref="K19:L19"/>
    <mergeCell ref="A18:B18"/>
    <mergeCell ref="D18:F18"/>
    <mergeCell ref="G18:H18"/>
    <mergeCell ref="I18:J18"/>
    <mergeCell ref="K16:L16"/>
    <mergeCell ref="A17:B17"/>
    <mergeCell ref="D17:F17"/>
    <mergeCell ref="G17:H17"/>
    <mergeCell ref="I17:J17"/>
    <mergeCell ref="K17:L17"/>
    <mergeCell ref="A16:B16"/>
    <mergeCell ref="D16:F16"/>
    <mergeCell ref="G16:H16"/>
    <mergeCell ref="I16:J16"/>
    <mergeCell ref="K14:L14"/>
    <mergeCell ref="A15:B15"/>
    <mergeCell ref="D15:F15"/>
    <mergeCell ref="G15:H15"/>
    <mergeCell ref="I15:J15"/>
    <mergeCell ref="K15:L15"/>
    <mergeCell ref="A14:B14"/>
    <mergeCell ref="D14:F14"/>
    <mergeCell ref="G14:H14"/>
    <mergeCell ref="I14:J14"/>
    <mergeCell ref="K12:L12"/>
    <mergeCell ref="A13:B13"/>
    <mergeCell ref="D13:F13"/>
    <mergeCell ref="G13:H13"/>
    <mergeCell ref="I13:J13"/>
    <mergeCell ref="K13:L13"/>
    <mergeCell ref="A12:C12"/>
    <mergeCell ref="D12:F12"/>
    <mergeCell ref="G12:H12"/>
    <mergeCell ref="I12:J12"/>
    <mergeCell ref="K10:L10"/>
    <mergeCell ref="A11:C11"/>
    <mergeCell ref="D11:F11"/>
    <mergeCell ref="G11:H11"/>
    <mergeCell ref="I11:J11"/>
    <mergeCell ref="K11:L11"/>
    <mergeCell ref="A10:C10"/>
    <mergeCell ref="D10:F10"/>
    <mergeCell ref="G10:H10"/>
    <mergeCell ref="I10:J10"/>
    <mergeCell ref="K8:L8"/>
    <mergeCell ref="A9:C9"/>
    <mergeCell ref="D9:F9"/>
    <mergeCell ref="G9:H9"/>
    <mergeCell ref="I9:J9"/>
    <mergeCell ref="K9:L9"/>
    <mergeCell ref="A8:C8"/>
    <mergeCell ref="D8:F8"/>
    <mergeCell ref="G8:H8"/>
    <mergeCell ref="I8:J8"/>
    <mergeCell ref="K6:L6"/>
    <mergeCell ref="A7:C7"/>
    <mergeCell ref="D7:F7"/>
    <mergeCell ref="G7:H7"/>
    <mergeCell ref="I7:J7"/>
    <mergeCell ref="K7:L7"/>
    <mergeCell ref="A6:C6"/>
    <mergeCell ref="D6:F6"/>
    <mergeCell ref="G6:H6"/>
    <mergeCell ref="I6:J6"/>
    <mergeCell ref="A2:L2"/>
    <mergeCell ref="A4:C5"/>
    <mergeCell ref="D4:H4"/>
    <mergeCell ref="I4:L4"/>
    <mergeCell ref="D5:F5"/>
    <mergeCell ref="G5:H5"/>
    <mergeCell ref="I5:J5"/>
    <mergeCell ref="K5:L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B1" sqref="B1"/>
    </sheetView>
  </sheetViews>
  <sheetFormatPr defaultColWidth="9.00390625" defaultRowHeight="13.5"/>
  <cols>
    <col min="1" max="1" width="0.875" style="0" customWidth="1"/>
    <col min="2" max="2" width="5.625" style="0" customWidth="1"/>
    <col min="3" max="3" width="8.00390625" style="0" customWidth="1"/>
    <col min="4" max="4" width="4.625" style="0" customWidth="1"/>
    <col min="5" max="5" width="0.875" style="0" customWidth="1"/>
    <col min="6" max="6" width="13.75390625" style="0" customWidth="1"/>
    <col min="7" max="8" width="13.875" style="0" customWidth="1"/>
    <col min="9" max="9" width="13.875" style="54" customWidth="1"/>
    <col min="10" max="12" width="13.875" style="0" customWidth="1"/>
  </cols>
  <sheetData>
    <row r="1" spans="1:13" ht="30" customHeight="1">
      <c r="A1" s="139"/>
      <c r="B1" s="139"/>
      <c r="C1" s="139"/>
      <c r="D1" s="139"/>
      <c r="E1" s="139"/>
      <c r="F1" s="139"/>
      <c r="G1" s="139"/>
      <c r="H1" s="139"/>
      <c r="I1" s="139"/>
      <c r="J1" s="16"/>
      <c r="K1" s="139"/>
      <c r="L1" s="139"/>
      <c r="M1" s="139"/>
    </row>
    <row r="2" spans="1:13" ht="39" customHeight="1">
      <c r="A2" s="245" t="s">
        <v>252</v>
      </c>
      <c r="B2" s="245"/>
      <c r="C2" s="245"/>
      <c r="D2" s="245"/>
      <c r="E2" s="245"/>
      <c r="F2" s="245"/>
      <c r="G2" s="245"/>
      <c r="H2" s="245"/>
      <c r="I2" s="245"/>
      <c r="J2" s="245"/>
      <c r="K2" s="139"/>
      <c r="L2" s="139"/>
      <c r="M2" s="139"/>
    </row>
    <row r="3" spans="1:10" ht="15" customHeight="1" thickBot="1">
      <c r="A3" s="139"/>
      <c r="B3" s="139"/>
      <c r="C3" s="139"/>
      <c r="D3" s="139"/>
      <c r="E3" s="139"/>
      <c r="F3" s="139"/>
      <c r="G3" s="139"/>
      <c r="J3" s="151" t="s">
        <v>253</v>
      </c>
    </row>
    <row r="4" spans="1:11" ht="36" customHeight="1">
      <c r="A4" s="251" t="s">
        <v>254</v>
      </c>
      <c r="B4" s="251"/>
      <c r="C4" s="251"/>
      <c r="D4" s="251"/>
      <c r="E4" s="251"/>
      <c r="F4" s="9" t="s">
        <v>255</v>
      </c>
      <c r="G4" s="9" t="s">
        <v>256</v>
      </c>
      <c r="H4" s="9" t="s">
        <v>257</v>
      </c>
      <c r="I4" s="9" t="s">
        <v>78</v>
      </c>
      <c r="J4" s="17" t="s">
        <v>258</v>
      </c>
      <c r="K4" s="119"/>
    </row>
    <row r="5" spans="1:10" ht="6" customHeight="1">
      <c r="A5" s="4"/>
      <c r="B5" s="257"/>
      <c r="C5" s="257"/>
      <c r="D5" s="257"/>
      <c r="E5" s="84"/>
      <c r="F5" s="4"/>
      <c r="G5" s="4"/>
      <c r="H5" s="4"/>
      <c r="I5" s="4"/>
      <c r="J5" s="152"/>
    </row>
    <row r="6" spans="1:10" ht="18" customHeight="1">
      <c r="A6" s="4"/>
      <c r="B6" s="243" t="s">
        <v>3</v>
      </c>
      <c r="C6" s="243"/>
      <c r="D6" s="243"/>
      <c r="E6" s="38"/>
      <c r="F6" s="153">
        <v>680005</v>
      </c>
      <c r="G6" s="153">
        <v>680632</v>
      </c>
      <c r="H6" s="153">
        <v>678596</v>
      </c>
      <c r="I6" s="153">
        <v>673719</v>
      </c>
      <c r="J6" s="154">
        <v>670641</v>
      </c>
    </row>
    <row r="7" spans="1:10" ht="6" customHeight="1">
      <c r="A7" s="4"/>
      <c r="B7" s="243"/>
      <c r="C7" s="243"/>
      <c r="D7" s="243"/>
      <c r="E7" s="38"/>
      <c r="F7" s="153"/>
      <c r="G7" s="153"/>
      <c r="H7" s="153"/>
      <c r="I7" s="153"/>
      <c r="J7" s="154"/>
    </row>
    <row r="8" spans="1:10" ht="17.25" customHeight="1">
      <c r="A8" s="4"/>
      <c r="B8" s="243" t="s">
        <v>259</v>
      </c>
      <c r="C8" s="243"/>
      <c r="D8" s="243"/>
      <c r="E8" s="38"/>
      <c r="F8" s="153">
        <v>120917</v>
      </c>
      <c r="G8" s="153">
        <v>122701</v>
      </c>
      <c r="H8" s="153">
        <v>122125</v>
      </c>
      <c r="I8" s="153">
        <v>122125</v>
      </c>
      <c r="J8" s="154">
        <v>123312</v>
      </c>
    </row>
    <row r="9" spans="1:10" ht="17.25" customHeight="1">
      <c r="A9" s="4"/>
      <c r="B9" s="243" t="s">
        <v>260</v>
      </c>
      <c r="C9" s="243"/>
      <c r="D9" s="243"/>
      <c r="E9" s="38"/>
      <c r="F9" s="153">
        <v>195571</v>
      </c>
      <c r="G9" s="153">
        <v>190609</v>
      </c>
      <c r="H9" s="153">
        <v>186633</v>
      </c>
      <c r="I9" s="153">
        <v>183035</v>
      </c>
      <c r="J9" s="154">
        <v>179998</v>
      </c>
    </row>
    <row r="10" spans="1:10" ht="17.25" customHeight="1">
      <c r="A10" s="4"/>
      <c r="B10" s="243" t="s">
        <v>261</v>
      </c>
      <c r="C10" s="243"/>
      <c r="D10" s="243"/>
      <c r="E10" s="38"/>
      <c r="F10" s="153">
        <v>18474</v>
      </c>
      <c r="G10" s="153">
        <v>17959</v>
      </c>
      <c r="H10" s="153">
        <v>16986</v>
      </c>
      <c r="I10" s="153">
        <v>16113</v>
      </c>
      <c r="J10" s="154">
        <v>15687</v>
      </c>
    </row>
    <row r="11" spans="1:10" ht="17.25" customHeight="1">
      <c r="A11" s="4"/>
      <c r="B11" s="243" t="s">
        <v>262</v>
      </c>
      <c r="C11" s="243"/>
      <c r="D11" s="243"/>
      <c r="E11" s="38"/>
      <c r="F11" s="153">
        <v>35269</v>
      </c>
      <c r="G11" s="153">
        <v>34364</v>
      </c>
      <c r="H11" s="153">
        <v>32706</v>
      </c>
      <c r="I11" s="153">
        <v>31103</v>
      </c>
      <c r="J11" s="154">
        <v>30077</v>
      </c>
    </row>
    <row r="12" spans="1:10" ht="17.25" customHeight="1">
      <c r="A12" s="4"/>
      <c r="B12" s="243" t="s">
        <v>263</v>
      </c>
      <c r="C12" s="243"/>
      <c r="D12" s="243"/>
      <c r="E12" s="38"/>
      <c r="F12" s="153">
        <v>878</v>
      </c>
      <c r="G12" s="153">
        <v>880</v>
      </c>
      <c r="H12" s="153">
        <v>825</v>
      </c>
      <c r="I12" s="153">
        <v>799</v>
      </c>
      <c r="J12" s="154">
        <v>796</v>
      </c>
    </row>
    <row r="13" spans="1:10" ht="17.25" customHeight="1">
      <c r="A13" s="4"/>
      <c r="B13" s="243" t="s">
        <v>264</v>
      </c>
      <c r="C13" s="243"/>
      <c r="D13" s="243"/>
      <c r="E13" s="38"/>
      <c r="F13" s="153">
        <v>6836</v>
      </c>
      <c r="G13" s="153">
        <v>6587</v>
      </c>
      <c r="H13" s="153">
        <v>6383</v>
      </c>
      <c r="I13" s="153">
        <v>6241</v>
      </c>
      <c r="J13" s="154">
        <v>6196</v>
      </c>
    </row>
    <row r="14" spans="1:10" ht="17.25" customHeight="1">
      <c r="A14" s="4"/>
      <c r="B14" s="243" t="s">
        <v>265</v>
      </c>
      <c r="C14" s="243"/>
      <c r="D14" s="243"/>
      <c r="E14" s="38"/>
      <c r="F14" s="153">
        <v>848</v>
      </c>
      <c r="G14" s="153">
        <v>829</v>
      </c>
      <c r="H14" s="153">
        <v>787</v>
      </c>
      <c r="I14" s="153">
        <v>780</v>
      </c>
      <c r="J14" s="154">
        <v>789</v>
      </c>
    </row>
    <row r="15" spans="1:10" ht="17.25" customHeight="1">
      <c r="A15" s="4"/>
      <c r="B15" s="243" t="s">
        <v>266</v>
      </c>
      <c r="C15" s="243"/>
      <c r="D15" s="243"/>
      <c r="E15" s="38"/>
      <c r="F15" s="153">
        <v>772</v>
      </c>
      <c r="G15" s="153">
        <v>780</v>
      </c>
      <c r="H15" s="153">
        <v>749</v>
      </c>
      <c r="I15" s="153">
        <v>690</v>
      </c>
      <c r="J15" s="154">
        <v>681</v>
      </c>
    </row>
    <row r="16" spans="1:10" ht="17.25" customHeight="1">
      <c r="A16" s="4"/>
      <c r="B16" s="243" t="s">
        <v>267</v>
      </c>
      <c r="C16" s="243"/>
      <c r="D16" s="243"/>
      <c r="E16" s="38"/>
      <c r="F16" s="153">
        <v>133338</v>
      </c>
      <c r="G16" s="153">
        <v>140591</v>
      </c>
      <c r="H16" s="153">
        <v>147494</v>
      </c>
      <c r="I16" s="153">
        <v>152085</v>
      </c>
      <c r="J16" s="154">
        <v>156082</v>
      </c>
    </row>
    <row r="17" spans="1:10" ht="17.25" customHeight="1">
      <c r="A17" s="4"/>
      <c r="B17" s="243" t="s">
        <v>268</v>
      </c>
      <c r="C17" s="243"/>
      <c r="D17" s="243"/>
      <c r="E17" s="38"/>
      <c r="F17" s="153">
        <v>59571</v>
      </c>
      <c r="G17" s="153">
        <v>58814</v>
      </c>
      <c r="H17" s="153">
        <v>57936</v>
      </c>
      <c r="I17" s="153">
        <v>56902</v>
      </c>
      <c r="J17" s="154">
        <v>55822</v>
      </c>
    </row>
    <row r="18" spans="1:10" ht="17.25" customHeight="1">
      <c r="A18" s="4"/>
      <c r="B18" s="243" t="s">
        <v>269</v>
      </c>
      <c r="C18" s="243"/>
      <c r="D18" s="243"/>
      <c r="E18" s="38"/>
      <c r="F18" s="153">
        <v>12</v>
      </c>
      <c r="G18" s="153">
        <v>12</v>
      </c>
      <c r="H18" s="153">
        <v>12</v>
      </c>
      <c r="I18" s="153">
        <v>13</v>
      </c>
      <c r="J18" s="154">
        <v>16</v>
      </c>
    </row>
    <row r="19" spans="1:10" ht="17.25" customHeight="1">
      <c r="A19" s="4"/>
      <c r="B19" s="243" t="s">
        <v>270</v>
      </c>
      <c r="C19" s="243"/>
      <c r="D19" s="243"/>
      <c r="E19" s="38"/>
      <c r="F19" s="153">
        <v>100663</v>
      </c>
      <c r="G19" s="153">
        <v>99601</v>
      </c>
      <c r="H19" s="153">
        <v>99023</v>
      </c>
      <c r="I19" s="153">
        <v>96949</v>
      </c>
      <c r="J19" s="154">
        <v>94331</v>
      </c>
    </row>
    <row r="20" spans="1:10" ht="17.25" customHeight="1">
      <c r="A20" s="4"/>
      <c r="B20" s="243" t="s">
        <v>271</v>
      </c>
      <c r="C20" s="243"/>
      <c r="D20" s="243"/>
      <c r="E20" s="38"/>
      <c r="F20" s="153">
        <v>6856</v>
      </c>
      <c r="G20" s="153">
        <v>6905</v>
      </c>
      <c r="H20" s="153">
        <v>6937</v>
      </c>
      <c r="I20" s="153">
        <v>6884</v>
      </c>
      <c r="J20" s="154">
        <v>6854</v>
      </c>
    </row>
    <row r="21" spans="1:10" ht="6" customHeight="1" thickBot="1">
      <c r="A21" s="46"/>
      <c r="B21" s="254"/>
      <c r="C21" s="254"/>
      <c r="D21" s="254"/>
      <c r="E21" s="46"/>
      <c r="F21" s="145"/>
      <c r="G21" s="46"/>
      <c r="H21" s="69"/>
      <c r="I21" s="155"/>
      <c r="J21" s="155"/>
    </row>
    <row r="22" spans="1:10" ht="18" customHeight="1">
      <c r="A22" s="49" t="s">
        <v>272</v>
      </c>
      <c r="B22" s="49"/>
      <c r="C22" s="139"/>
      <c r="D22" s="139"/>
      <c r="E22" s="139"/>
      <c r="F22" s="139"/>
      <c r="G22" s="139"/>
      <c r="J22" s="139"/>
    </row>
    <row r="25" spans="6:11" ht="13.5">
      <c r="F25" s="156"/>
      <c r="G25" s="156"/>
      <c r="H25" s="156"/>
      <c r="I25" s="156"/>
      <c r="J25" s="156"/>
      <c r="K25" s="157"/>
    </row>
    <row r="26" spans="6:11" ht="13.5">
      <c r="F26" s="156"/>
      <c r="G26" s="156"/>
      <c r="H26" s="156"/>
      <c r="I26" s="156"/>
      <c r="J26" s="156"/>
      <c r="K26" s="157"/>
    </row>
    <row r="27" spans="6:11" ht="13.5">
      <c r="F27" s="156"/>
      <c r="G27" s="156"/>
      <c r="H27" s="156"/>
      <c r="I27" s="156"/>
      <c r="J27" s="156"/>
      <c r="K27" s="157"/>
    </row>
    <row r="28" spans="6:11" ht="13.5">
      <c r="F28" s="156"/>
      <c r="G28" s="156"/>
      <c r="H28" s="156"/>
      <c r="I28" s="156"/>
      <c r="J28" s="156"/>
      <c r="K28" s="157"/>
    </row>
    <row r="29" spans="6:11" ht="13.5">
      <c r="F29" s="156"/>
      <c r="G29" s="156"/>
      <c r="H29" s="156"/>
      <c r="I29" s="156"/>
      <c r="J29" s="156"/>
      <c r="K29" s="157"/>
    </row>
    <row r="30" spans="6:11" ht="13.5">
      <c r="F30" s="156"/>
      <c r="G30" s="156"/>
      <c r="H30" s="156"/>
      <c r="I30" s="156"/>
      <c r="J30" s="156"/>
      <c r="K30" s="157"/>
    </row>
    <row r="31" spans="6:11" ht="13.5">
      <c r="F31" s="156"/>
      <c r="G31" s="156"/>
      <c r="H31" s="156"/>
      <c r="I31" s="156"/>
      <c r="J31" s="156"/>
      <c r="K31" s="157"/>
    </row>
    <row r="32" spans="6:11" ht="13.5">
      <c r="F32" s="156"/>
      <c r="G32" s="156"/>
      <c r="H32" s="156"/>
      <c r="I32" s="156"/>
      <c r="J32" s="156"/>
      <c r="K32" s="157"/>
    </row>
    <row r="33" spans="6:11" ht="13.5">
      <c r="F33" s="156"/>
      <c r="G33" s="156"/>
      <c r="H33" s="156"/>
      <c r="I33" s="156"/>
      <c r="J33" s="156"/>
      <c r="K33" s="157"/>
    </row>
    <row r="34" spans="6:11" ht="13.5">
      <c r="F34" s="156"/>
      <c r="G34" s="156"/>
      <c r="H34" s="156"/>
      <c r="I34" s="156"/>
      <c r="J34" s="156"/>
      <c r="K34" s="157"/>
    </row>
    <row r="35" spans="6:11" ht="13.5">
      <c r="F35" s="156"/>
      <c r="G35" s="156"/>
      <c r="H35" s="157"/>
      <c r="I35" s="158"/>
      <c r="J35" s="157"/>
      <c r="K35" s="157"/>
    </row>
    <row r="36" spans="6:11" ht="13.5">
      <c r="F36" s="156"/>
      <c r="G36" s="156"/>
      <c r="H36" s="157"/>
      <c r="I36" s="158"/>
      <c r="J36" s="157"/>
      <c r="K36" s="157"/>
    </row>
    <row r="37" spans="6:11" ht="13.5">
      <c r="F37" s="156"/>
      <c r="G37" s="156"/>
      <c r="H37" s="157"/>
      <c r="I37" s="158"/>
      <c r="J37" s="157"/>
      <c r="K37" s="157"/>
    </row>
    <row r="38" spans="6:11" ht="13.5">
      <c r="F38" s="156"/>
      <c r="G38" s="156"/>
      <c r="H38" s="157"/>
      <c r="I38" s="158"/>
      <c r="J38" s="157"/>
      <c r="K38" s="157"/>
    </row>
    <row r="39" spans="6:11" ht="13.5">
      <c r="F39" s="156"/>
      <c r="G39" s="156"/>
      <c r="H39" s="157"/>
      <c r="I39" s="158"/>
      <c r="J39" s="157"/>
      <c r="K39" s="157"/>
    </row>
    <row r="40" spans="6:11" ht="13.5">
      <c r="F40" s="157"/>
      <c r="G40" s="156"/>
      <c r="H40" s="156"/>
      <c r="I40" s="156"/>
      <c r="J40" s="156"/>
      <c r="K40" s="157"/>
    </row>
    <row r="41" spans="6:11" ht="13.5">
      <c r="F41" s="159"/>
      <c r="G41" s="156"/>
      <c r="H41" s="156"/>
      <c r="I41" s="156"/>
      <c r="J41" s="156"/>
      <c r="K41" s="157"/>
    </row>
    <row r="42" spans="6:11" ht="13.5">
      <c r="F42" s="157"/>
      <c r="G42" s="156"/>
      <c r="H42" s="156"/>
      <c r="I42" s="156"/>
      <c r="J42" s="156"/>
      <c r="K42" s="157"/>
    </row>
    <row r="43" spans="6:11" ht="13.5">
      <c r="F43" s="157"/>
      <c r="G43" s="156"/>
      <c r="H43" s="156"/>
      <c r="I43" s="156"/>
      <c r="J43" s="156"/>
      <c r="K43" s="157"/>
    </row>
    <row r="44" spans="6:11" ht="13.5">
      <c r="F44" s="156"/>
      <c r="G44" s="156"/>
      <c r="H44" s="156"/>
      <c r="I44" s="156"/>
      <c r="J44" s="156"/>
      <c r="K44" s="156"/>
    </row>
    <row r="45" spans="6:11" ht="13.5">
      <c r="F45" s="156"/>
      <c r="G45" s="156"/>
      <c r="H45" s="156"/>
      <c r="I45" s="156"/>
      <c r="J45" s="156"/>
      <c r="K45" s="156"/>
    </row>
    <row r="46" spans="6:11" ht="13.5">
      <c r="F46" s="156"/>
      <c r="G46" s="156"/>
      <c r="H46" s="156"/>
      <c r="I46" s="156"/>
      <c r="J46" s="156"/>
      <c r="K46" s="156"/>
    </row>
    <row r="47" spans="6:11" ht="13.5">
      <c r="F47" s="156"/>
      <c r="G47" s="156"/>
      <c r="H47" s="156"/>
      <c r="I47" s="156"/>
      <c r="J47" s="156"/>
      <c r="K47" s="156"/>
    </row>
    <row r="48" spans="6:11" ht="13.5">
      <c r="F48" s="157"/>
      <c r="G48" s="157"/>
      <c r="H48" s="157"/>
      <c r="I48" s="158"/>
      <c r="J48" s="157"/>
      <c r="K48" s="157"/>
    </row>
    <row r="49" spans="6:11" ht="13.5">
      <c r="F49" s="159"/>
      <c r="G49" s="157"/>
      <c r="H49" s="157"/>
      <c r="I49" s="158"/>
      <c r="J49" s="157"/>
      <c r="K49" s="157"/>
    </row>
  </sheetData>
  <mergeCells count="19">
    <mergeCell ref="B19:D19"/>
    <mergeCell ref="B20:D20"/>
    <mergeCell ref="B21:D21"/>
    <mergeCell ref="B15:D15"/>
    <mergeCell ref="B16:D16"/>
    <mergeCell ref="B17:D17"/>
    <mergeCell ref="B18:D18"/>
    <mergeCell ref="B11:D11"/>
    <mergeCell ref="B12:D12"/>
    <mergeCell ref="B13:D13"/>
    <mergeCell ref="B14:D14"/>
    <mergeCell ref="B7:D7"/>
    <mergeCell ref="B8:D8"/>
    <mergeCell ref="B9:D9"/>
    <mergeCell ref="B10:D10"/>
    <mergeCell ref="A2:J2"/>
    <mergeCell ref="A4:E4"/>
    <mergeCell ref="B5:D5"/>
    <mergeCell ref="B6:D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:C1"/>
    </sheetView>
  </sheetViews>
  <sheetFormatPr defaultColWidth="9.00390625" defaultRowHeight="13.5"/>
  <cols>
    <col min="1" max="1" width="1.12109375" style="0" customWidth="1"/>
    <col min="2" max="2" width="11.625" style="2" customWidth="1"/>
    <col min="3" max="3" width="5.00390625" style="2" customWidth="1"/>
    <col min="4" max="4" width="12.125" style="2" customWidth="1"/>
    <col min="5" max="6" width="6.00390625" style="2" customWidth="1"/>
    <col min="7" max="7" width="12.125" style="2" customWidth="1"/>
    <col min="8" max="8" width="12.00390625" style="2" customWidth="1"/>
    <col min="9" max="9" width="6.125" style="2" customWidth="1"/>
    <col min="10" max="10" width="6.00390625" style="2" customWidth="1"/>
    <col min="11" max="11" width="12.125" style="2" customWidth="1"/>
  </cols>
  <sheetData>
    <row r="1" spans="1:3" ht="30" customHeight="1">
      <c r="A1" s="201"/>
      <c r="B1" s="201"/>
      <c r="C1" s="201"/>
    </row>
    <row r="2" spans="1:11" ht="45" customHeight="1">
      <c r="A2" s="245" t="s">
        <v>273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6.5" customHeight="1" thickBot="1">
      <c r="A3" s="26"/>
      <c r="K3" s="26" t="s">
        <v>274</v>
      </c>
    </row>
    <row r="4" spans="1:11" ht="18" customHeight="1">
      <c r="A4" s="246" t="s">
        <v>275</v>
      </c>
      <c r="B4" s="246"/>
      <c r="C4" s="247"/>
      <c r="D4" s="227" t="s">
        <v>276</v>
      </c>
      <c r="E4" s="227"/>
      <c r="F4" s="227"/>
      <c r="G4" s="227" t="s">
        <v>277</v>
      </c>
      <c r="H4" s="227"/>
      <c r="I4" s="227" t="s">
        <v>278</v>
      </c>
      <c r="J4" s="227"/>
      <c r="K4" s="250"/>
    </row>
    <row r="5" spans="1:11" ht="24" customHeight="1">
      <c r="A5" s="248"/>
      <c r="B5" s="248"/>
      <c r="C5" s="249"/>
      <c r="D5" s="30" t="s">
        <v>279</v>
      </c>
      <c r="E5" s="228" t="s">
        <v>280</v>
      </c>
      <c r="F5" s="228"/>
      <c r="G5" s="30" t="s">
        <v>279</v>
      </c>
      <c r="H5" s="30" t="s">
        <v>280</v>
      </c>
      <c r="I5" s="228" t="s">
        <v>279</v>
      </c>
      <c r="J5" s="228"/>
      <c r="K5" s="31" t="s">
        <v>280</v>
      </c>
    </row>
    <row r="6" spans="1:11" ht="6" customHeight="1">
      <c r="A6" s="257"/>
      <c r="B6" s="257"/>
      <c r="C6" s="268"/>
      <c r="D6" s="76"/>
      <c r="E6" s="184"/>
      <c r="F6" s="184"/>
      <c r="G6" s="34"/>
      <c r="H6" s="34"/>
      <c r="I6" s="184"/>
      <c r="J6" s="184"/>
      <c r="K6" s="34"/>
    </row>
    <row r="7" spans="1:11" ht="24" customHeight="1">
      <c r="A7" s="256" t="s">
        <v>55</v>
      </c>
      <c r="B7" s="256"/>
      <c r="C7" s="168"/>
      <c r="D7" s="160">
        <v>10152181</v>
      </c>
      <c r="E7" s="185">
        <v>27814</v>
      </c>
      <c r="F7" s="185"/>
      <c r="G7" s="10">
        <v>9035335</v>
      </c>
      <c r="H7" s="10">
        <v>24754</v>
      </c>
      <c r="I7" s="185">
        <v>3019559</v>
      </c>
      <c r="J7" s="185"/>
      <c r="K7" s="10">
        <v>8272</v>
      </c>
    </row>
    <row r="8" spans="1:11" s="54" customFormat="1" ht="24" customHeight="1">
      <c r="A8" s="236" t="s">
        <v>56</v>
      </c>
      <c r="B8" s="236"/>
      <c r="C8" s="270"/>
      <c r="D8" s="160">
        <v>10366499</v>
      </c>
      <c r="E8" s="185">
        <v>28324</v>
      </c>
      <c r="F8" s="185"/>
      <c r="G8" s="10">
        <v>9237858</v>
      </c>
      <c r="H8" s="10">
        <v>25240</v>
      </c>
      <c r="I8" s="185">
        <v>3207290</v>
      </c>
      <c r="J8" s="185"/>
      <c r="K8" s="10">
        <v>8763</v>
      </c>
    </row>
    <row r="9" spans="1:11" ht="24" customHeight="1">
      <c r="A9" s="236" t="s">
        <v>57</v>
      </c>
      <c r="B9" s="236"/>
      <c r="C9" s="270"/>
      <c r="D9" s="160">
        <v>9936074</v>
      </c>
      <c r="E9" s="185">
        <v>27222</v>
      </c>
      <c r="F9" s="185"/>
      <c r="G9" s="10">
        <v>8977595</v>
      </c>
      <c r="H9" s="10">
        <v>24596</v>
      </c>
      <c r="I9" s="185">
        <v>3212613</v>
      </c>
      <c r="J9" s="185"/>
      <c r="K9" s="10">
        <v>8802</v>
      </c>
    </row>
    <row r="10" spans="1:11" s="54" customFormat="1" ht="24" customHeight="1">
      <c r="A10" s="236" t="s">
        <v>59</v>
      </c>
      <c r="B10" s="236"/>
      <c r="C10" s="270"/>
      <c r="D10" s="160">
        <v>9737237</v>
      </c>
      <c r="E10" s="185">
        <v>26677</v>
      </c>
      <c r="F10" s="185"/>
      <c r="G10" s="10">
        <v>9030011</v>
      </c>
      <c r="H10" s="10">
        <v>24740</v>
      </c>
      <c r="I10" s="185">
        <v>3002067</v>
      </c>
      <c r="J10" s="185"/>
      <c r="K10" s="10">
        <v>8225</v>
      </c>
    </row>
    <row r="11" spans="1:11" s="55" customFormat="1" ht="24" customHeight="1">
      <c r="A11" s="196" t="s">
        <v>61</v>
      </c>
      <c r="B11" s="196"/>
      <c r="C11" s="271"/>
      <c r="D11" s="71">
        <v>9969519</v>
      </c>
      <c r="E11" s="272">
        <v>27314</v>
      </c>
      <c r="F11" s="272"/>
      <c r="G11" s="15">
        <v>8967891</v>
      </c>
      <c r="H11" s="15">
        <v>24570</v>
      </c>
      <c r="I11" s="272">
        <v>2910154</v>
      </c>
      <c r="J11" s="272"/>
      <c r="K11" s="15">
        <v>7973</v>
      </c>
    </row>
    <row r="12" spans="1:11" ht="6" customHeight="1" thickBot="1">
      <c r="A12" s="254"/>
      <c r="B12" s="254"/>
      <c r="C12" s="321"/>
      <c r="D12" s="47"/>
      <c r="E12" s="323"/>
      <c r="F12" s="323"/>
      <c r="G12" s="45"/>
      <c r="H12" s="45"/>
      <c r="I12" s="323"/>
      <c r="J12" s="323"/>
      <c r="K12" s="45"/>
    </row>
    <row r="13" spans="1:3" ht="18" customHeight="1">
      <c r="A13" s="161" t="s">
        <v>281</v>
      </c>
      <c r="B13" s="161"/>
      <c r="C13" s="161"/>
    </row>
  </sheetData>
  <mergeCells count="29">
    <mergeCell ref="A12:C12"/>
    <mergeCell ref="E12:F12"/>
    <mergeCell ref="I12:J12"/>
    <mergeCell ref="A10:C10"/>
    <mergeCell ref="E10:F10"/>
    <mergeCell ref="I10:J10"/>
    <mergeCell ref="A11:C11"/>
    <mergeCell ref="E11:F11"/>
    <mergeCell ref="I11:J11"/>
    <mergeCell ref="A8:C8"/>
    <mergeCell ref="E8:F8"/>
    <mergeCell ref="I8:J8"/>
    <mergeCell ref="A9:C9"/>
    <mergeCell ref="E9:F9"/>
    <mergeCell ref="I9:J9"/>
    <mergeCell ref="A6:C6"/>
    <mergeCell ref="E6:F6"/>
    <mergeCell ref="I6:J6"/>
    <mergeCell ref="A7:C7"/>
    <mergeCell ref="E7:F7"/>
    <mergeCell ref="I7:J7"/>
    <mergeCell ref="A1:C1"/>
    <mergeCell ref="A2:K2"/>
    <mergeCell ref="A4:C5"/>
    <mergeCell ref="D4:F4"/>
    <mergeCell ref="G4:H4"/>
    <mergeCell ref="I4:K4"/>
    <mergeCell ref="E5:F5"/>
    <mergeCell ref="I5:J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:C1"/>
    </sheetView>
  </sheetViews>
  <sheetFormatPr defaultColWidth="9.00390625" defaultRowHeight="13.5"/>
  <cols>
    <col min="1" max="1" width="1.12109375" style="0" customWidth="1"/>
    <col min="2" max="2" width="11.625" style="2" customWidth="1"/>
    <col min="3" max="3" width="5.00390625" style="2" customWidth="1"/>
    <col min="4" max="4" width="12.125" style="2" customWidth="1"/>
    <col min="5" max="6" width="6.00390625" style="2" customWidth="1"/>
    <col min="7" max="7" width="12.125" style="2" customWidth="1"/>
    <col min="8" max="8" width="12.00390625" style="2" customWidth="1"/>
    <col min="9" max="9" width="6.125" style="2" customWidth="1"/>
    <col min="10" max="10" width="6.00390625" style="2" customWidth="1"/>
    <col min="11" max="11" width="12.125" style="2" customWidth="1"/>
  </cols>
  <sheetData>
    <row r="1" spans="1:3" ht="30" customHeight="1">
      <c r="A1" s="201"/>
      <c r="B1" s="201"/>
      <c r="C1" s="201"/>
    </row>
    <row r="2" spans="1:11" ht="20.25" customHeight="1">
      <c r="A2" s="324" t="s">
        <v>282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</row>
    <row r="3" spans="1:11" ht="16.5" customHeight="1" thickBot="1">
      <c r="A3" s="26"/>
      <c r="K3" s="26" t="s">
        <v>274</v>
      </c>
    </row>
    <row r="4" spans="1:11" ht="18" customHeight="1">
      <c r="A4" s="246" t="s">
        <v>275</v>
      </c>
      <c r="B4" s="246"/>
      <c r="C4" s="247"/>
      <c r="D4" s="227" t="s">
        <v>283</v>
      </c>
      <c r="E4" s="227"/>
      <c r="F4" s="227"/>
      <c r="G4" s="227"/>
      <c r="H4" s="227"/>
      <c r="I4" s="227"/>
      <c r="J4" s="227" t="s">
        <v>284</v>
      </c>
      <c r="K4" s="250"/>
    </row>
    <row r="5" spans="1:11" ht="24" customHeight="1">
      <c r="A5" s="248"/>
      <c r="B5" s="248"/>
      <c r="C5" s="249"/>
      <c r="D5" s="228" t="s">
        <v>285</v>
      </c>
      <c r="E5" s="228"/>
      <c r="F5" s="228" t="s">
        <v>286</v>
      </c>
      <c r="G5" s="228"/>
      <c r="H5" s="228" t="s">
        <v>287</v>
      </c>
      <c r="I5" s="228"/>
      <c r="J5" s="228"/>
      <c r="K5" s="199"/>
    </row>
    <row r="6" spans="1:11" ht="6" customHeight="1">
      <c r="A6" s="257"/>
      <c r="B6" s="257"/>
      <c r="C6" s="268"/>
      <c r="D6" s="326"/>
      <c r="E6" s="256"/>
      <c r="F6" s="256"/>
      <c r="G6" s="256"/>
      <c r="H6" s="256"/>
      <c r="I6" s="256"/>
      <c r="J6" s="256"/>
      <c r="K6" s="256"/>
    </row>
    <row r="7" spans="1:11" ht="24" customHeight="1">
      <c r="A7" s="256" t="s">
        <v>55</v>
      </c>
      <c r="B7" s="256"/>
      <c r="C7" s="168"/>
      <c r="D7" s="325">
        <v>1499496</v>
      </c>
      <c r="E7" s="184"/>
      <c r="F7" s="185">
        <v>460702</v>
      </c>
      <c r="G7" s="184"/>
      <c r="H7" s="185">
        <v>1038794</v>
      </c>
      <c r="I7" s="185"/>
      <c r="J7" s="185">
        <v>10177</v>
      </c>
      <c r="K7" s="184"/>
    </row>
    <row r="8" spans="1:11" s="54" customFormat="1" ht="24" customHeight="1">
      <c r="A8" s="236" t="s">
        <v>56</v>
      </c>
      <c r="B8" s="236"/>
      <c r="C8" s="236"/>
      <c r="D8" s="325">
        <v>1212345</v>
      </c>
      <c r="E8" s="184"/>
      <c r="F8" s="185">
        <v>283161</v>
      </c>
      <c r="G8" s="184"/>
      <c r="H8" s="185">
        <v>929184</v>
      </c>
      <c r="I8" s="185"/>
      <c r="J8" s="185">
        <v>9336</v>
      </c>
      <c r="K8" s="184"/>
    </row>
    <row r="9" spans="1:11" ht="24" customHeight="1">
      <c r="A9" s="236" t="s">
        <v>57</v>
      </c>
      <c r="B9" s="236"/>
      <c r="C9" s="236"/>
      <c r="D9" s="325">
        <v>1107714</v>
      </c>
      <c r="E9" s="185"/>
      <c r="F9" s="185">
        <v>258973</v>
      </c>
      <c r="G9" s="185"/>
      <c r="H9" s="185">
        <v>848741</v>
      </c>
      <c r="I9" s="185"/>
      <c r="J9" s="185">
        <v>8627</v>
      </c>
      <c r="K9" s="185"/>
    </row>
    <row r="10" spans="1:11" s="54" customFormat="1" ht="24" customHeight="1">
      <c r="A10" s="236" t="s">
        <v>59</v>
      </c>
      <c r="B10" s="236"/>
      <c r="C10" s="236"/>
      <c r="D10" s="325">
        <v>1007874</v>
      </c>
      <c r="E10" s="185"/>
      <c r="F10" s="185">
        <v>238649</v>
      </c>
      <c r="G10" s="185"/>
      <c r="H10" s="185">
        <v>769226</v>
      </c>
      <c r="I10" s="185"/>
      <c r="J10" s="185">
        <v>7743</v>
      </c>
      <c r="K10" s="185"/>
    </row>
    <row r="11" spans="1:11" s="55" customFormat="1" ht="24" customHeight="1">
      <c r="A11" s="196" t="s">
        <v>61</v>
      </c>
      <c r="B11" s="196"/>
      <c r="C11" s="196"/>
      <c r="D11" s="327">
        <v>920428</v>
      </c>
      <c r="E11" s="272"/>
      <c r="F11" s="272">
        <v>224059</v>
      </c>
      <c r="G11" s="272"/>
      <c r="H11" s="272">
        <v>696369</v>
      </c>
      <c r="I11" s="272"/>
      <c r="J11" s="272">
        <v>6864</v>
      </c>
      <c r="K11" s="272"/>
    </row>
    <row r="12" spans="1:11" ht="6" customHeight="1" thickBot="1">
      <c r="A12" s="254"/>
      <c r="B12" s="254"/>
      <c r="C12" s="321"/>
      <c r="D12" s="322"/>
      <c r="E12" s="254"/>
      <c r="F12" s="254"/>
      <c r="G12" s="254"/>
      <c r="H12" s="254"/>
      <c r="I12" s="254"/>
      <c r="J12" s="254"/>
      <c r="K12" s="254"/>
    </row>
    <row r="13" spans="1:3" ht="18" customHeight="1">
      <c r="A13" s="58" t="s">
        <v>288</v>
      </c>
      <c r="B13" s="58"/>
      <c r="C13" s="58"/>
    </row>
    <row r="14" ht="15" customHeight="1"/>
    <row r="16" ht="13.5">
      <c r="G16" s="65"/>
    </row>
    <row r="17" ht="13.5">
      <c r="G17" s="65"/>
    </row>
    <row r="18" ht="13.5">
      <c r="G18" s="65"/>
    </row>
  </sheetData>
  <mergeCells count="43">
    <mergeCell ref="J12:K12"/>
    <mergeCell ref="A12:C12"/>
    <mergeCell ref="D12:E12"/>
    <mergeCell ref="F12:G12"/>
    <mergeCell ref="H12:I12"/>
    <mergeCell ref="J10:K10"/>
    <mergeCell ref="A11:C11"/>
    <mergeCell ref="D11:E11"/>
    <mergeCell ref="F11:G11"/>
    <mergeCell ref="H11:I11"/>
    <mergeCell ref="J11:K11"/>
    <mergeCell ref="A10:C10"/>
    <mergeCell ref="D10:E10"/>
    <mergeCell ref="F10:G10"/>
    <mergeCell ref="H10:I10"/>
    <mergeCell ref="J8:K8"/>
    <mergeCell ref="A9:C9"/>
    <mergeCell ref="D9:E9"/>
    <mergeCell ref="F9:G9"/>
    <mergeCell ref="H9:I9"/>
    <mergeCell ref="J9:K9"/>
    <mergeCell ref="A8:C8"/>
    <mergeCell ref="D8:E8"/>
    <mergeCell ref="F8:G8"/>
    <mergeCell ref="H8:I8"/>
    <mergeCell ref="J6:K6"/>
    <mergeCell ref="A7:C7"/>
    <mergeCell ref="D7:E7"/>
    <mergeCell ref="F7:G7"/>
    <mergeCell ref="H7:I7"/>
    <mergeCell ref="J7:K7"/>
    <mergeCell ref="A6:C6"/>
    <mergeCell ref="D6:E6"/>
    <mergeCell ref="F6:G6"/>
    <mergeCell ref="H6:I6"/>
    <mergeCell ref="A1:C1"/>
    <mergeCell ref="A2:K2"/>
    <mergeCell ref="A4:C5"/>
    <mergeCell ref="D4:I4"/>
    <mergeCell ref="J4:K5"/>
    <mergeCell ref="D5:E5"/>
    <mergeCell ref="F5:G5"/>
    <mergeCell ref="H5:I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:C1"/>
    </sheetView>
  </sheetViews>
  <sheetFormatPr defaultColWidth="9.00390625" defaultRowHeight="13.5"/>
  <cols>
    <col min="1" max="1" width="0.875" style="0" customWidth="1"/>
    <col min="2" max="2" width="12.625" style="2" customWidth="1"/>
    <col min="3" max="3" width="0.875" style="2" customWidth="1"/>
    <col min="4" max="12" width="8.375" style="2" customWidth="1"/>
  </cols>
  <sheetData>
    <row r="1" spans="1:3" ht="30" customHeight="1">
      <c r="A1" s="201"/>
      <c r="B1" s="201"/>
      <c r="C1" s="201"/>
    </row>
    <row r="2" spans="1:12" ht="20.25" customHeight="1">
      <c r="A2" s="245" t="s">
        <v>289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16.5" customHeight="1" thickBot="1">
      <c r="A3" s="25"/>
      <c r="L3" s="26" t="s">
        <v>290</v>
      </c>
    </row>
    <row r="4" spans="1:12" ht="24" customHeight="1">
      <c r="A4" s="246" t="s">
        <v>291</v>
      </c>
      <c r="B4" s="246"/>
      <c r="C4" s="247"/>
      <c r="D4" s="328" t="s">
        <v>292</v>
      </c>
      <c r="E4" s="329"/>
      <c r="F4" s="330"/>
      <c r="G4" s="331" t="s">
        <v>293</v>
      </c>
      <c r="H4" s="332"/>
      <c r="I4" s="332"/>
      <c r="J4" s="332"/>
      <c r="K4" s="332"/>
      <c r="L4" s="332"/>
    </row>
    <row r="5" spans="1:12" ht="24" customHeight="1">
      <c r="A5" s="256"/>
      <c r="B5" s="256"/>
      <c r="C5" s="168"/>
      <c r="D5" s="228" t="s">
        <v>294</v>
      </c>
      <c r="E5" s="228"/>
      <c r="F5" s="257" t="s">
        <v>295</v>
      </c>
      <c r="G5" s="228" t="s">
        <v>296</v>
      </c>
      <c r="H5" s="333" t="s">
        <v>297</v>
      </c>
      <c r="I5" s="334"/>
      <c r="J5" s="334"/>
      <c r="K5" s="335"/>
      <c r="L5" s="257" t="s">
        <v>298</v>
      </c>
    </row>
    <row r="6" spans="1:12" ht="24" customHeight="1">
      <c r="A6" s="248"/>
      <c r="B6" s="248"/>
      <c r="C6" s="249"/>
      <c r="D6" s="30" t="s">
        <v>299</v>
      </c>
      <c r="E6" s="30" t="s">
        <v>300</v>
      </c>
      <c r="F6" s="248"/>
      <c r="G6" s="228"/>
      <c r="H6" s="30" t="s">
        <v>301</v>
      </c>
      <c r="I6" s="30" t="s">
        <v>302</v>
      </c>
      <c r="J6" s="30" t="s">
        <v>303</v>
      </c>
      <c r="K6" s="30" t="s">
        <v>304</v>
      </c>
      <c r="L6" s="248"/>
    </row>
    <row r="7" spans="1:12" ht="6" customHeight="1">
      <c r="A7" s="34"/>
      <c r="B7" s="162"/>
      <c r="C7" s="163"/>
      <c r="D7" s="36"/>
      <c r="E7" s="95"/>
      <c r="F7" s="95"/>
      <c r="G7" s="95"/>
      <c r="H7" s="95"/>
      <c r="I7" s="95"/>
      <c r="J7" s="95"/>
      <c r="K7" s="95"/>
      <c r="L7" s="95"/>
    </row>
    <row r="8" spans="1:12" ht="22.5" customHeight="1">
      <c r="A8" s="34"/>
      <c r="B8" s="4" t="s">
        <v>305</v>
      </c>
      <c r="C8" s="163"/>
      <c r="D8" s="164">
        <v>107</v>
      </c>
      <c r="E8" s="165">
        <v>0</v>
      </c>
      <c r="F8" s="165">
        <v>12</v>
      </c>
      <c r="G8" s="166">
        <v>75670</v>
      </c>
      <c r="H8" s="166">
        <v>43606</v>
      </c>
      <c r="I8" s="166">
        <v>29308</v>
      </c>
      <c r="J8" s="167">
        <v>911</v>
      </c>
      <c r="K8" s="167">
        <v>34</v>
      </c>
      <c r="L8" s="167">
        <v>1807</v>
      </c>
    </row>
    <row r="9" spans="1:12" ht="22.5" customHeight="1">
      <c r="A9" s="165"/>
      <c r="B9" s="3" t="s">
        <v>58</v>
      </c>
      <c r="C9" s="38"/>
      <c r="D9" s="164">
        <v>107</v>
      </c>
      <c r="E9" s="165">
        <v>0</v>
      </c>
      <c r="F9" s="165">
        <v>13</v>
      </c>
      <c r="G9" s="166">
        <v>76070</v>
      </c>
      <c r="H9" s="166">
        <v>42246</v>
      </c>
      <c r="I9" s="166">
        <v>31286</v>
      </c>
      <c r="J9" s="165">
        <v>817</v>
      </c>
      <c r="K9" s="165">
        <v>164</v>
      </c>
      <c r="L9" s="167">
        <v>1558</v>
      </c>
    </row>
    <row r="10" spans="1:12" s="55" customFormat="1" ht="22.5" customHeight="1" thickBot="1">
      <c r="A10" s="171"/>
      <c r="B10" s="172" t="s">
        <v>60</v>
      </c>
      <c r="C10" s="173"/>
      <c r="D10" s="174">
        <v>107</v>
      </c>
      <c r="E10" s="175">
        <v>0</v>
      </c>
      <c r="F10" s="175">
        <v>13</v>
      </c>
      <c r="G10" s="175">
        <v>72833</v>
      </c>
      <c r="H10" s="175">
        <v>39479</v>
      </c>
      <c r="I10" s="175">
        <v>30993</v>
      </c>
      <c r="J10" s="175">
        <v>759</v>
      </c>
      <c r="K10" s="175">
        <v>39</v>
      </c>
      <c r="L10" s="175">
        <v>1563</v>
      </c>
    </row>
    <row r="11" spans="1:2" ht="18" customHeight="1">
      <c r="A11" s="58" t="s">
        <v>306</v>
      </c>
      <c r="B11" s="58"/>
    </row>
    <row r="12" spans="1:2" ht="15" customHeight="1">
      <c r="A12" s="176"/>
      <c r="B12" s="58"/>
    </row>
    <row r="13" ht="15" customHeight="1">
      <c r="A13" s="25"/>
    </row>
    <row r="14" ht="15" customHeight="1"/>
    <row r="15" ht="15" customHeight="1"/>
  </sheetData>
  <mergeCells count="10">
    <mergeCell ref="A1:C1"/>
    <mergeCell ref="A2:L2"/>
    <mergeCell ref="A4:C6"/>
    <mergeCell ref="D4:F4"/>
    <mergeCell ref="G4:L4"/>
    <mergeCell ref="D5:E5"/>
    <mergeCell ref="F5:F6"/>
    <mergeCell ref="G5:G6"/>
    <mergeCell ref="H5:K5"/>
    <mergeCell ref="L5:L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:D1"/>
    </sheetView>
  </sheetViews>
  <sheetFormatPr defaultColWidth="9.00390625" defaultRowHeight="13.5"/>
  <cols>
    <col min="1" max="1" width="0.875" style="0" customWidth="1"/>
    <col min="2" max="2" width="6.50390625" style="0" customWidth="1"/>
    <col min="3" max="3" width="8.375" style="0" customWidth="1"/>
    <col min="4" max="4" width="0.875" style="0" customWidth="1"/>
    <col min="5" max="10" width="18.375" style="0" customWidth="1"/>
  </cols>
  <sheetData>
    <row r="1" spans="1:8" ht="27" customHeight="1">
      <c r="A1" s="244"/>
      <c r="B1" s="244"/>
      <c r="C1" s="244"/>
      <c r="D1" s="244"/>
      <c r="E1" s="25"/>
      <c r="F1" s="25"/>
      <c r="G1" s="25"/>
      <c r="H1" s="25"/>
    </row>
    <row r="2" spans="1:8" ht="39" customHeight="1">
      <c r="A2" s="245" t="s">
        <v>18</v>
      </c>
      <c r="B2" s="245"/>
      <c r="C2" s="245"/>
      <c r="D2" s="245"/>
      <c r="E2" s="245"/>
      <c r="F2" s="245"/>
      <c r="G2" s="245"/>
      <c r="H2" s="245"/>
    </row>
    <row r="3" spans="1:8" ht="15" customHeight="1" thickBot="1">
      <c r="A3" s="25"/>
      <c r="B3" s="25"/>
      <c r="C3" s="25"/>
      <c r="D3" s="25"/>
      <c r="E3" s="25" t="s">
        <v>19</v>
      </c>
      <c r="F3" s="25"/>
      <c r="G3" s="25"/>
      <c r="H3" s="26" t="s">
        <v>10</v>
      </c>
    </row>
    <row r="4" spans="1:8" ht="15" customHeight="1">
      <c r="A4" s="246" t="s">
        <v>20</v>
      </c>
      <c r="B4" s="246"/>
      <c r="C4" s="246"/>
      <c r="D4" s="247"/>
      <c r="E4" s="250" t="s">
        <v>21</v>
      </c>
      <c r="F4" s="251"/>
      <c r="G4" s="252" t="s">
        <v>22</v>
      </c>
      <c r="H4" s="253"/>
    </row>
    <row r="5" spans="1:8" ht="18" customHeight="1">
      <c r="A5" s="248"/>
      <c r="B5" s="248"/>
      <c r="C5" s="248"/>
      <c r="D5" s="249"/>
      <c r="E5" s="30" t="s">
        <v>23</v>
      </c>
      <c r="F5" s="31" t="s">
        <v>24</v>
      </c>
      <c r="G5" s="32" t="s">
        <v>23</v>
      </c>
      <c r="H5" s="33" t="s">
        <v>24</v>
      </c>
    </row>
    <row r="6" spans="1:8" ht="6" customHeight="1">
      <c r="A6" s="34"/>
      <c r="B6" s="243"/>
      <c r="C6" s="243"/>
      <c r="D6" s="34"/>
      <c r="E6" s="36"/>
      <c r="F6" s="34"/>
      <c r="G6" s="37"/>
      <c r="H6" s="37"/>
    </row>
    <row r="7" spans="1:10" ht="21" customHeight="1">
      <c r="A7" s="34"/>
      <c r="B7" s="243" t="s">
        <v>3</v>
      </c>
      <c r="C7" s="243"/>
      <c r="D7" s="38"/>
      <c r="E7" s="39">
        <v>9260207</v>
      </c>
      <c r="F7" s="39">
        <v>9260207</v>
      </c>
      <c r="G7" s="40">
        <v>9113428</v>
      </c>
      <c r="H7" s="40">
        <v>9113428</v>
      </c>
      <c r="I7" s="41"/>
      <c r="J7" s="41"/>
    </row>
    <row r="8" spans="1:8" ht="6" customHeight="1">
      <c r="A8" s="34"/>
      <c r="B8" s="243"/>
      <c r="C8" s="243"/>
      <c r="D8" s="38"/>
      <c r="E8" s="39"/>
      <c r="F8" s="39"/>
      <c r="G8" s="40"/>
      <c r="H8" s="40"/>
    </row>
    <row r="9" spans="1:10" ht="21" customHeight="1">
      <c r="A9" s="34"/>
      <c r="B9" s="243" t="s">
        <v>25</v>
      </c>
      <c r="C9" s="243"/>
      <c r="D9" s="42"/>
      <c r="E9" s="39">
        <v>2715372</v>
      </c>
      <c r="F9" s="39">
        <v>2667330</v>
      </c>
      <c r="G9" s="40">
        <v>2634377</v>
      </c>
      <c r="H9" s="40">
        <v>2614881</v>
      </c>
      <c r="I9" s="41"/>
      <c r="J9" s="41"/>
    </row>
    <row r="10" spans="1:9" ht="21" customHeight="1">
      <c r="A10" s="4"/>
      <c r="B10" s="243" t="s">
        <v>26</v>
      </c>
      <c r="C10" s="243"/>
      <c r="D10" s="38"/>
      <c r="E10" s="39">
        <v>466629</v>
      </c>
      <c r="F10" s="39">
        <v>569167</v>
      </c>
      <c r="G10" s="40">
        <v>476067</v>
      </c>
      <c r="H10" s="40">
        <v>571084</v>
      </c>
      <c r="I10" s="41"/>
    </row>
    <row r="11" spans="1:8" ht="21" customHeight="1">
      <c r="A11" s="4"/>
      <c r="B11" s="243" t="s">
        <v>27</v>
      </c>
      <c r="C11" s="243"/>
      <c r="D11" s="38"/>
      <c r="E11" s="39">
        <v>319132</v>
      </c>
      <c r="F11" s="39">
        <v>343439</v>
      </c>
      <c r="G11" s="40">
        <v>314272</v>
      </c>
      <c r="H11" s="40">
        <v>338763</v>
      </c>
    </row>
    <row r="12" spans="1:8" ht="21" customHeight="1">
      <c r="A12" s="4"/>
      <c r="B12" s="243" t="s">
        <v>28</v>
      </c>
      <c r="C12" s="243"/>
      <c r="D12" s="38"/>
      <c r="E12" s="39">
        <v>398149</v>
      </c>
      <c r="F12" s="39">
        <v>386403</v>
      </c>
      <c r="G12" s="40">
        <v>391327</v>
      </c>
      <c r="H12" s="40">
        <v>375410</v>
      </c>
    </row>
    <row r="13" spans="1:8" ht="21" customHeight="1">
      <c r="A13" s="4"/>
      <c r="B13" s="243" t="s">
        <v>29</v>
      </c>
      <c r="C13" s="243"/>
      <c r="D13" s="38"/>
      <c r="E13" s="39">
        <v>436281</v>
      </c>
      <c r="F13" s="43">
        <v>408700</v>
      </c>
      <c r="G13" s="40">
        <v>426031</v>
      </c>
      <c r="H13" s="44">
        <v>399753</v>
      </c>
    </row>
    <row r="14" spans="1:8" ht="21" customHeight="1">
      <c r="A14" s="4"/>
      <c r="B14" s="243" t="s">
        <v>30</v>
      </c>
      <c r="C14" s="243"/>
      <c r="D14" s="38"/>
      <c r="E14" s="39">
        <v>443196</v>
      </c>
      <c r="F14" s="39">
        <v>427505</v>
      </c>
      <c r="G14" s="40">
        <v>428445</v>
      </c>
      <c r="H14" s="40">
        <v>415497</v>
      </c>
    </row>
    <row r="15" spans="1:8" ht="21" customHeight="1">
      <c r="A15" s="4"/>
      <c r="B15" s="243" t="s">
        <v>31</v>
      </c>
      <c r="C15" s="243"/>
      <c r="D15" s="38"/>
      <c r="E15" s="39">
        <v>555441</v>
      </c>
      <c r="F15" s="39">
        <v>538669</v>
      </c>
      <c r="G15" s="40">
        <v>552524</v>
      </c>
      <c r="H15" s="40">
        <v>528258</v>
      </c>
    </row>
    <row r="16" spans="1:8" ht="21" customHeight="1">
      <c r="A16" s="4"/>
      <c r="B16" s="243" t="s">
        <v>32</v>
      </c>
      <c r="C16" s="243"/>
      <c r="D16" s="38"/>
      <c r="E16" s="39">
        <v>321679</v>
      </c>
      <c r="F16" s="39">
        <v>318541</v>
      </c>
      <c r="G16" s="40">
        <v>317590</v>
      </c>
      <c r="H16" s="40">
        <v>315302</v>
      </c>
    </row>
    <row r="17" spans="1:8" ht="21" customHeight="1">
      <c r="A17" s="4"/>
      <c r="B17" s="243" t="s">
        <v>33</v>
      </c>
      <c r="C17" s="243"/>
      <c r="D17" s="38"/>
      <c r="E17" s="39">
        <v>355708</v>
      </c>
      <c r="F17" s="39">
        <v>348587</v>
      </c>
      <c r="G17" s="40">
        <v>362399</v>
      </c>
      <c r="H17" s="40">
        <v>352839</v>
      </c>
    </row>
    <row r="18" spans="1:8" ht="21" customHeight="1">
      <c r="A18" s="4"/>
      <c r="B18" s="243" t="s">
        <v>34</v>
      </c>
      <c r="C18" s="243"/>
      <c r="D18" s="38"/>
      <c r="E18" s="39">
        <v>316029</v>
      </c>
      <c r="F18" s="39">
        <v>304100</v>
      </c>
      <c r="G18" s="40">
        <v>305842</v>
      </c>
      <c r="H18" s="40">
        <v>295818</v>
      </c>
    </row>
    <row r="19" spans="1:8" ht="21" customHeight="1">
      <c r="A19" s="4"/>
      <c r="B19" s="243" t="s">
        <v>35</v>
      </c>
      <c r="C19" s="243"/>
      <c r="D19" s="38"/>
      <c r="E19" s="39">
        <v>270278</v>
      </c>
      <c r="F19" s="39">
        <v>271972</v>
      </c>
      <c r="G19" s="40">
        <v>262360</v>
      </c>
      <c r="H19" s="40">
        <v>263273</v>
      </c>
    </row>
    <row r="20" spans="1:8" ht="21" customHeight="1">
      <c r="A20" s="4"/>
      <c r="B20" s="243" t="s">
        <v>36</v>
      </c>
      <c r="C20" s="243"/>
      <c r="D20" s="38"/>
      <c r="E20" s="39">
        <v>396933</v>
      </c>
      <c r="F20" s="39">
        <v>389786</v>
      </c>
      <c r="G20" s="40">
        <v>389631</v>
      </c>
      <c r="H20" s="40">
        <v>380028</v>
      </c>
    </row>
    <row r="21" spans="1:8" ht="21" customHeight="1">
      <c r="A21" s="4"/>
      <c r="B21" s="243" t="s">
        <v>37</v>
      </c>
      <c r="C21" s="243"/>
      <c r="D21" s="38"/>
      <c r="E21" s="39">
        <v>519169</v>
      </c>
      <c r="F21" s="39">
        <v>536595</v>
      </c>
      <c r="G21" s="40">
        <v>521278</v>
      </c>
      <c r="H21" s="40">
        <v>536918</v>
      </c>
    </row>
    <row r="22" spans="1:8" ht="21" customHeight="1">
      <c r="A22" s="4"/>
      <c r="B22" s="243" t="s">
        <v>38</v>
      </c>
      <c r="C22" s="243"/>
      <c r="D22" s="38"/>
      <c r="E22" s="39">
        <v>352768</v>
      </c>
      <c r="F22" s="39">
        <v>348385</v>
      </c>
      <c r="G22" s="40">
        <v>356132</v>
      </c>
      <c r="H22" s="40">
        <v>348292</v>
      </c>
    </row>
    <row r="23" spans="1:8" ht="21" customHeight="1">
      <c r="A23" s="4"/>
      <c r="B23" s="243" t="s">
        <v>39</v>
      </c>
      <c r="C23" s="243"/>
      <c r="D23" s="38"/>
      <c r="E23" s="39">
        <v>480674</v>
      </c>
      <c r="F23" s="39">
        <v>477015</v>
      </c>
      <c r="G23" s="40">
        <v>473387</v>
      </c>
      <c r="H23" s="40">
        <v>469635</v>
      </c>
    </row>
    <row r="24" spans="1:8" ht="21" customHeight="1">
      <c r="A24" s="4"/>
      <c r="B24" s="243" t="s">
        <v>40</v>
      </c>
      <c r="C24" s="243"/>
      <c r="D24" s="38"/>
      <c r="E24" s="39">
        <v>226387</v>
      </c>
      <c r="F24" s="39">
        <v>225705</v>
      </c>
      <c r="G24" s="40">
        <v>228569</v>
      </c>
      <c r="H24" s="40">
        <v>226489</v>
      </c>
    </row>
    <row r="25" spans="1:8" ht="21" customHeight="1">
      <c r="A25" s="4"/>
      <c r="B25" s="243" t="s">
        <v>41</v>
      </c>
      <c r="C25" s="243"/>
      <c r="D25" s="38"/>
      <c r="E25" s="39">
        <v>152915</v>
      </c>
      <c r="F25" s="39">
        <v>151666</v>
      </c>
      <c r="G25" s="40">
        <v>149461</v>
      </c>
      <c r="H25" s="40">
        <v>146645</v>
      </c>
    </row>
    <row r="26" spans="1:8" ht="21" customHeight="1">
      <c r="A26" s="4"/>
      <c r="B26" s="243" t="s">
        <v>42</v>
      </c>
      <c r="C26" s="243"/>
      <c r="D26" s="38"/>
      <c r="E26" s="39">
        <v>533466</v>
      </c>
      <c r="F26" s="39">
        <v>546641</v>
      </c>
      <c r="G26" s="40">
        <v>523736</v>
      </c>
      <c r="H26" s="40">
        <v>534543</v>
      </c>
    </row>
    <row r="27" spans="1:8" ht="6" customHeight="1" thickBot="1">
      <c r="A27" s="45"/>
      <c r="B27" s="254"/>
      <c r="C27" s="254"/>
      <c r="D27" s="45"/>
      <c r="E27" s="47"/>
      <c r="F27" s="45"/>
      <c r="G27" s="48"/>
      <c r="H27" s="48"/>
    </row>
    <row r="28" spans="1:8" ht="18" customHeight="1">
      <c r="A28" s="49" t="s">
        <v>43</v>
      </c>
      <c r="B28" s="49"/>
      <c r="C28" s="25"/>
      <c r="D28" s="25"/>
      <c r="E28" s="25"/>
      <c r="F28" s="25"/>
      <c r="G28" s="25"/>
      <c r="H28" s="25"/>
    </row>
  </sheetData>
  <mergeCells count="27">
    <mergeCell ref="B26:C26"/>
    <mergeCell ref="B27:C27"/>
    <mergeCell ref="B22:C22"/>
    <mergeCell ref="B23:C23"/>
    <mergeCell ref="B24:C24"/>
    <mergeCell ref="B25:C25"/>
    <mergeCell ref="B18:C18"/>
    <mergeCell ref="B19:C19"/>
    <mergeCell ref="B20:C20"/>
    <mergeCell ref="B21:C21"/>
    <mergeCell ref="A1:D1"/>
    <mergeCell ref="A2:H2"/>
    <mergeCell ref="A4:D5"/>
    <mergeCell ref="E4:F4"/>
    <mergeCell ref="G4:H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A1" sqref="A1:D1"/>
    </sheetView>
  </sheetViews>
  <sheetFormatPr defaultColWidth="9.00390625" defaultRowHeight="13.5"/>
  <cols>
    <col min="1" max="1" width="0.875" style="2" customWidth="1"/>
    <col min="2" max="2" width="7.125" style="2" customWidth="1"/>
    <col min="3" max="3" width="8.625" style="2" customWidth="1"/>
    <col min="4" max="4" width="0.875" style="2" customWidth="1"/>
    <col min="5" max="5" width="12.625" style="0" customWidth="1"/>
    <col min="6" max="7" width="6.00390625" style="0" customWidth="1"/>
    <col min="8" max="9" width="12.00390625" style="0" customWidth="1"/>
    <col min="10" max="11" width="6.00390625" style="0" customWidth="1"/>
    <col min="12" max="12" width="12.00390625" style="0" customWidth="1"/>
    <col min="13" max="13" width="12.625" style="2" customWidth="1"/>
    <col min="14" max="14" width="10.00390625" style="2" customWidth="1"/>
    <col min="15" max="15" width="2.50390625" style="2" customWidth="1"/>
    <col min="16" max="16" width="13.00390625" style="2" customWidth="1"/>
    <col min="17" max="17" width="7.00390625" style="2" customWidth="1"/>
    <col min="18" max="18" width="6.00390625" style="2" customWidth="1"/>
    <col min="19" max="19" width="13.00390625" style="2" customWidth="1"/>
    <col min="20" max="20" width="3.50390625" style="2" customWidth="1"/>
    <col min="21" max="21" width="9.50390625" style="2" customWidth="1"/>
    <col min="22" max="22" width="13.00390625" style="2" customWidth="1"/>
  </cols>
  <sheetData>
    <row r="1" spans="1:22" ht="30" customHeight="1">
      <c r="A1" s="201"/>
      <c r="B1" s="201"/>
      <c r="C1" s="201"/>
      <c r="D1" s="201"/>
      <c r="V1" s="16"/>
    </row>
    <row r="2" spans="1:12" ht="36" customHeight="1">
      <c r="A2" s="245" t="s">
        <v>44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4" ht="16.5" customHeight="1" thickBot="1">
      <c r="A3" s="25"/>
      <c r="B3" s="25"/>
      <c r="C3" s="25"/>
      <c r="D3" s="25"/>
    </row>
    <row r="4" spans="1:22" ht="18" customHeight="1">
      <c r="A4" s="247" t="s">
        <v>45</v>
      </c>
      <c r="B4" s="202"/>
      <c r="C4" s="202"/>
      <c r="D4" s="203"/>
      <c r="E4" s="202" t="s">
        <v>46</v>
      </c>
      <c r="F4" s="202"/>
      <c r="G4" s="202" t="s">
        <v>47</v>
      </c>
      <c r="H4" s="202"/>
      <c r="I4" s="206" t="s">
        <v>48</v>
      </c>
      <c r="J4" s="207"/>
      <c r="K4" s="202" t="s">
        <v>49</v>
      </c>
      <c r="L4" s="203"/>
      <c r="M4" s="226" t="s">
        <v>50</v>
      </c>
      <c r="N4" s="227"/>
      <c r="O4" s="227"/>
      <c r="P4" s="227"/>
      <c r="Q4" s="227"/>
      <c r="R4" s="227"/>
      <c r="S4" s="227"/>
      <c r="T4" s="227"/>
      <c r="U4" s="227" t="s">
        <v>51</v>
      </c>
      <c r="V4" s="250"/>
    </row>
    <row r="5" spans="1:22" ht="21" customHeight="1">
      <c r="A5" s="249"/>
      <c r="B5" s="204"/>
      <c r="C5" s="204"/>
      <c r="D5" s="205"/>
      <c r="E5" s="204"/>
      <c r="F5" s="204"/>
      <c r="G5" s="204"/>
      <c r="H5" s="204"/>
      <c r="I5" s="189"/>
      <c r="J5" s="190"/>
      <c r="K5" s="204"/>
      <c r="L5" s="205"/>
      <c r="M5" s="200" t="s">
        <v>52</v>
      </c>
      <c r="N5" s="228"/>
      <c r="O5" s="228" t="s">
        <v>53</v>
      </c>
      <c r="P5" s="228"/>
      <c r="Q5" s="228"/>
      <c r="R5" s="228" t="s">
        <v>54</v>
      </c>
      <c r="S5" s="228"/>
      <c r="T5" s="228"/>
      <c r="U5" s="228"/>
      <c r="V5" s="199"/>
    </row>
    <row r="6" spans="1:22" ht="6" customHeight="1">
      <c r="A6" s="34"/>
      <c r="B6" s="257"/>
      <c r="C6" s="257"/>
      <c r="D6" s="34"/>
      <c r="E6" s="225"/>
      <c r="F6" s="255"/>
      <c r="G6" s="255"/>
      <c r="H6" s="255"/>
      <c r="I6" s="255"/>
      <c r="J6" s="255"/>
      <c r="K6" s="255"/>
      <c r="L6" s="255"/>
      <c r="M6" s="256"/>
      <c r="N6" s="256"/>
      <c r="O6" s="256"/>
      <c r="P6" s="256"/>
      <c r="Q6" s="256"/>
      <c r="R6" s="256"/>
      <c r="S6" s="256"/>
      <c r="T6" s="256"/>
      <c r="U6" s="256"/>
      <c r="V6" s="256"/>
    </row>
    <row r="7" spans="1:22" s="53" customFormat="1" ht="15" customHeight="1">
      <c r="A7" s="34"/>
      <c r="B7" s="256" t="s">
        <v>55</v>
      </c>
      <c r="C7" s="256"/>
      <c r="D7" s="34"/>
      <c r="E7" s="191">
        <v>17.8</v>
      </c>
      <c r="F7" s="192"/>
      <c r="G7" s="193">
        <v>30</v>
      </c>
      <c r="H7" s="193"/>
      <c r="I7" s="193">
        <v>7766</v>
      </c>
      <c r="J7" s="193"/>
      <c r="K7" s="193">
        <v>2396779</v>
      </c>
      <c r="L7" s="193"/>
      <c r="M7" s="193">
        <v>9345483</v>
      </c>
      <c r="N7" s="193"/>
      <c r="O7" s="193">
        <v>3545472</v>
      </c>
      <c r="P7" s="193"/>
      <c r="Q7" s="193"/>
      <c r="R7" s="193">
        <v>5800011</v>
      </c>
      <c r="S7" s="193"/>
      <c r="T7" s="193"/>
      <c r="U7" s="193">
        <v>25604</v>
      </c>
      <c r="V7" s="193"/>
    </row>
    <row r="8" spans="1:22" s="54" customFormat="1" ht="15" customHeight="1">
      <c r="A8" s="34"/>
      <c r="B8" s="236" t="s">
        <v>56</v>
      </c>
      <c r="C8" s="236"/>
      <c r="D8" s="34"/>
      <c r="E8" s="194">
        <v>17.8</v>
      </c>
      <c r="F8" s="195"/>
      <c r="G8" s="193">
        <v>30</v>
      </c>
      <c r="H8" s="193"/>
      <c r="I8" s="193">
        <v>7772</v>
      </c>
      <c r="J8" s="193"/>
      <c r="K8" s="193">
        <v>2402003</v>
      </c>
      <c r="L8" s="193"/>
      <c r="M8" s="193">
        <v>9708010</v>
      </c>
      <c r="N8" s="193"/>
      <c r="O8" s="193">
        <v>3581668</v>
      </c>
      <c r="P8" s="193"/>
      <c r="Q8" s="193"/>
      <c r="R8" s="193">
        <v>6126342</v>
      </c>
      <c r="S8" s="193"/>
      <c r="T8" s="193"/>
      <c r="U8" s="193">
        <v>26525</v>
      </c>
      <c r="V8" s="193"/>
    </row>
    <row r="9" spans="1:22" ht="15" customHeight="1">
      <c r="A9" s="34"/>
      <c r="B9" s="236" t="s">
        <v>57</v>
      </c>
      <c r="C9" s="236"/>
      <c r="D9" s="34"/>
      <c r="E9" s="194">
        <v>17.8</v>
      </c>
      <c r="F9" s="195"/>
      <c r="G9" s="193">
        <v>30</v>
      </c>
      <c r="H9" s="193"/>
      <c r="I9" s="193">
        <v>7762</v>
      </c>
      <c r="J9" s="193"/>
      <c r="K9" s="193">
        <v>2394461</v>
      </c>
      <c r="L9" s="193"/>
      <c r="M9" s="193">
        <v>9700330</v>
      </c>
      <c r="N9" s="193"/>
      <c r="O9" s="193">
        <v>3597300</v>
      </c>
      <c r="P9" s="193"/>
      <c r="Q9" s="193"/>
      <c r="R9" s="193">
        <v>6103030</v>
      </c>
      <c r="S9" s="193"/>
      <c r="T9" s="193"/>
      <c r="U9" s="193">
        <v>26576</v>
      </c>
      <c r="V9" s="193"/>
    </row>
    <row r="10" spans="1:22" s="54" customFormat="1" ht="15" customHeight="1">
      <c r="A10" s="34"/>
      <c r="B10" s="236" t="s">
        <v>59</v>
      </c>
      <c r="C10" s="236"/>
      <c r="D10" s="34"/>
      <c r="E10" s="194">
        <v>17.8</v>
      </c>
      <c r="F10" s="195"/>
      <c r="G10" s="193">
        <v>30</v>
      </c>
      <c r="H10" s="193"/>
      <c r="I10" s="193">
        <v>7762</v>
      </c>
      <c r="J10" s="193"/>
      <c r="K10" s="193">
        <v>2391424</v>
      </c>
      <c r="L10" s="193"/>
      <c r="M10" s="193">
        <v>9260207</v>
      </c>
      <c r="N10" s="193"/>
      <c r="O10" s="193">
        <v>3532148</v>
      </c>
      <c r="P10" s="193"/>
      <c r="Q10" s="193"/>
      <c r="R10" s="193">
        <v>5728059</v>
      </c>
      <c r="S10" s="193"/>
      <c r="T10" s="193"/>
      <c r="U10" s="193">
        <v>25370</v>
      </c>
      <c r="V10" s="193"/>
    </row>
    <row r="11" spans="1:22" s="55" customFormat="1" ht="15" customHeight="1">
      <c r="A11" s="37"/>
      <c r="B11" s="196" t="s">
        <v>61</v>
      </c>
      <c r="C11" s="196"/>
      <c r="D11" s="37"/>
      <c r="E11" s="197">
        <v>17.8</v>
      </c>
      <c r="F11" s="177"/>
      <c r="G11" s="178">
        <v>30</v>
      </c>
      <c r="H11" s="178"/>
      <c r="I11" s="178">
        <v>7786</v>
      </c>
      <c r="J11" s="178"/>
      <c r="K11" s="178">
        <v>2397216</v>
      </c>
      <c r="L11" s="178"/>
      <c r="M11" s="178">
        <v>9113428</v>
      </c>
      <c r="N11" s="178"/>
      <c r="O11" s="178">
        <v>3481584</v>
      </c>
      <c r="P11" s="178"/>
      <c r="Q11" s="178"/>
      <c r="R11" s="178">
        <v>5631844</v>
      </c>
      <c r="S11" s="178"/>
      <c r="T11" s="178"/>
      <c r="U11" s="178">
        <v>24968</v>
      </c>
      <c r="V11" s="178"/>
    </row>
    <row r="12" spans="1:22" ht="6" customHeight="1">
      <c r="A12" s="34"/>
      <c r="B12" s="236"/>
      <c r="C12" s="236"/>
      <c r="D12" s="34"/>
      <c r="E12" s="180"/>
      <c r="F12" s="181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</row>
    <row r="13" spans="1:22" ht="15" customHeight="1">
      <c r="A13" s="34"/>
      <c r="B13" s="56" t="s">
        <v>62</v>
      </c>
      <c r="C13" s="34" t="s">
        <v>63</v>
      </c>
      <c r="D13" s="34"/>
      <c r="E13" s="180">
        <v>17.8</v>
      </c>
      <c r="F13" s="181"/>
      <c r="G13" s="179">
        <v>30</v>
      </c>
      <c r="H13" s="179"/>
      <c r="I13" s="179">
        <v>646</v>
      </c>
      <c r="J13" s="179"/>
      <c r="K13" s="179">
        <v>197224</v>
      </c>
      <c r="L13" s="179"/>
      <c r="M13" s="179">
        <v>806934</v>
      </c>
      <c r="N13" s="179"/>
      <c r="O13" s="179">
        <v>326844</v>
      </c>
      <c r="P13" s="179"/>
      <c r="Q13" s="179"/>
      <c r="R13" s="179">
        <v>480090</v>
      </c>
      <c r="S13" s="179"/>
      <c r="T13" s="179"/>
      <c r="U13" s="179">
        <v>26898</v>
      </c>
      <c r="V13" s="179"/>
    </row>
    <row r="14" spans="1:22" ht="15" customHeight="1">
      <c r="A14" s="34"/>
      <c r="B14" s="56"/>
      <c r="C14" s="57" t="s">
        <v>64</v>
      </c>
      <c r="D14" s="34"/>
      <c r="E14" s="180">
        <v>17.8</v>
      </c>
      <c r="F14" s="181"/>
      <c r="G14" s="179">
        <v>30</v>
      </c>
      <c r="H14" s="179"/>
      <c r="I14" s="179">
        <v>674</v>
      </c>
      <c r="J14" s="179"/>
      <c r="K14" s="179">
        <v>204202</v>
      </c>
      <c r="L14" s="179"/>
      <c r="M14" s="179">
        <v>834213</v>
      </c>
      <c r="N14" s="179"/>
      <c r="O14" s="179">
        <v>333400</v>
      </c>
      <c r="P14" s="179"/>
      <c r="Q14" s="179"/>
      <c r="R14" s="179">
        <v>500813</v>
      </c>
      <c r="S14" s="179"/>
      <c r="T14" s="179"/>
      <c r="U14" s="179">
        <v>26910</v>
      </c>
      <c r="V14" s="179"/>
    </row>
    <row r="15" spans="1:22" ht="15" customHeight="1">
      <c r="A15" s="34"/>
      <c r="B15" s="56"/>
      <c r="C15" s="57" t="s">
        <v>65</v>
      </c>
      <c r="D15" s="34"/>
      <c r="E15" s="180">
        <v>17.8</v>
      </c>
      <c r="F15" s="181"/>
      <c r="G15" s="179">
        <v>30</v>
      </c>
      <c r="H15" s="179"/>
      <c r="I15" s="179">
        <v>656</v>
      </c>
      <c r="J15" s="179"/>
      <c r="K15" s="179">
        <v>198363</v>
      </c>
      <c r="L15" s="179"/>
      <c r="M15" s="179">
        <v>780605</v>
      </c>
      <c r="N15" s="179"/>
      <c r="O15" s="179">
        <v>324576</v>
      </c>
      <c r="P15" s="179"/>
      <c r="Q15" s="179"/>
      <c r="R15" s="179">
        <v>456029</v>
      </c>
      <c r="S15" s="179"/>
      <c r="T15" s="179"/>
      <c r="U15" s="179">
        <v>26020</v>
      </c>
      <c r="V15" s="179"/>
    </row>
    <row r="16" spans="1:22" ht="15" customHeight="1">
      <c r="A16" s="34"/>
      <c r="B16" s="56"/>
      <c r="C16" s="57" t="s">
        <v>66</v>
      </c>
      <c r="D16" s="34"/>
      <c r="E16" s="180">
        <v>17.8</v>
      </c>
      <c r="F16" s="181"/>
      <c r="G16" s="179">
        <v>30</v>
      </c>
      <c r="H16" s="179"/>
      <c r="I16" s="179">
        <v>666</v>
      </c>
      <c r="J16" s="179"/>
      <c r="K16" s="179">
        <v>203490</v>
      </c>
      <c r="L16" s="179"/>
      <c r="M16" s="179">
        <v>724252</v>
      </c>
      <c r="N16" s="179"/>
      <c r="O16" s="179">
        <v>251812</v>
      </c>
      <c r="P16" s="179"/>
      <c r="Q16" s="179"/>
      <c r="R16" s="179">
        <v>472440</v>
      </c>
      <c r="S16" s="179"/>
      <c r="T16" s="179"/>
      <c r="U16" s="179">
        <v>23363</v>
      </c>
      <c r="V16" s="179"/>
    </row>
    <row r="17" spans="1:22" ht="15" customHeight="1">
      <c r="A17" s="34"/>
      <c r="B17" s="56"/>
      <c r="C17" s="57" t="s">
        <v>67</v>
      </c>
      <c r="D17" s="34"/>
      <c r="E17" s="180">
        <v>17.8</v>
      </c>
      <c r="F17" s="181"/>
      <c r="G17" s="179">
        <v>30</v>
      </c>
      <c r="H17" s="179"/>
      <c r="I17" s="179">
        <v>674</v>
      </c>
      <c r="J17" s="179"/>
      <c r="K17" s="179">
        <v>206195</v>
      </c>
      <c r="L17" s="179"/>
      <c r="M17" s="179">
        <v>789178</v>
      </c>
      <c r="N17" s="179"/>
      <c r="O17" s="179">
        <v>284708</v>
      </c>
      <c r="P17" s="179"/>
      <c r="Q17" s="179"/>
      <c r="R17" s="179">
        <v>504470</v>
      </c>
      <c r="S17" s="179"/>
      <c r="T17" s="179"/>
      <c r="U17" s="179">
        <v>25457</v>
      </c>
      <c r="V17" s="179"/>
    </row>
    <row r="18" spans="1:22" ht="15" customHeight="1">
      <c r="A18" s="34"/>
      <c r="B18" s="8"/>
      <c r="C18" s="57" t="s">
        <v>68</v>
      </c>
      <c r="D18" s="34"/>
      <c r="E18" s="180">
        <v>17.8</v>
      </c>
      <c r="F18" s="181"/>
      <c r="G18" s="179">
        <v>30</v>
      </c>
      <c r="H18" s="179"/>
      <c r="I18" s="179">
        <v>636</v>
      </c>
      <c r="J18" s="179"/>
      <c r="K18" s="179">
        <v>196797</v>
      </c>
      <c r="L18" s="179"/>
      <c r="M18" s="179">
        <v>781746</v>
      </c>
      <c r="N18" s="179"/>
      <c r="O18" s="179">
        <v>315044</v>
      </c>
      <c r="P18" s="179"/>
      <c r="Q18" s="179"/>
      <c r="R18" s="179">
        <v>466702</v>
      </c>
      <c r="S18" s="179"/>
      <c r="T18" s="179"/>
      <c r="U18" s="179">
        <v>26058</v>
      </c>
      <c r="V18" s="179"/>
    </row>
    <row r="19" spans="1:22" ht="15" customHeight="1">
      <c r="A19" s="34"/>
      <c r="B19" s="8"/>
      <c r="C19" s="57" t="s">
        <v>69</v>
      </c>
      <c r="D19" s="34"/>
      <c r="E19" s="180">
        <v>17.8</v>
      </c>
      <c r="F19" s="181"/>
      <c r="G19" s="179">
        <v>30</v>
      </c>
      <c r="H19" s="179"/>
      <c r="I19" s="179">
        <v>654</v>
      </c>
      <c r="J19" s="179"/>
      <c r="K19" s="179">
        <v>203561</v>
      </c>
      <c r="L19" s="179"/>
      <c r="M19" s="179">
        <v>785925</v>
      </c>
      <c r="N19" s="179"/>
      <c r="O19" s="179">
        <v>318080</v>
      </c>
      <c r="P19" s="179"/>
      <c r="Q19" s="179"/>
      <c r="R19" s="179">
        <v>467845</v>
      </c>
      <c r="S19" s="179"/>
      <c r="T19" s="179"/>
      <c r="U19" s="179">
        <v>25352</v>
      </c>
      <c r="V19" s="179"/>
    </row>
    <row r="20" spans="1:22" ht="15" customHeight="1">
      <c r="A20" s="34"/>
      <c r="B20" s="8"/>
      <c r="C20" s="57" t="s">
        <v>70</v>
      </c>
      <c r="D20" s="34"/>
      <c r="E20" s="180">
        <v>17.8</v>
      </c>
      <c r="F20" s="181"/>
      <c r="G20" s="179">
        <v>30</v>
      </c>
      <c r="H20" s="179"/>
      <c r="I20" s="179">
        <v>636</v>
      </c>
      <c r="J20" s="179"/>
      <c r="K20" s="179">
        <v>201462</v>
      </c>
      <c r="L20" s="179"/>
      <c r="M20" s="179">
        <v>723543</v>
      </c>
      <c r="N20" s="179"/>
      <c r="O20" s="179">
        <v>279700</v>
      </c>
      <c r="P20" s="179"/>
      <c r="Q20" s="179"/>
      <c r="R20" s="179">
        <v>443843</v>
      </c>
      <c r="S20" s="179"/>
      <c r="T20" s="179"/>
      <c r="U20" s="179">
        <v>24118</v>
      </c>
      <c r="V20" s="179"/>
    </row>
    <row r="21" spans="1:22" ht="15" customHeight="1">
      <c r="A21" s="34"/>
      <c r="B21" s="8"/>
      <c r="C21" s="57" t="s">
        <v>71</v>
      </c>
      <c r="D21" s="34"/>
      <c r="E21" s="180">
        <v>17.8</v>
      </c>
      <c r="F21" s="181"/>
      <c r="G21" s="179">
        <v>30</v>
      </c>
      <c r="H21" s="179"/>
      <c r="I21" s="179">
        <v>638</v>
      </c>
      <c r="J21" s="179"/>
      <c r="K21" s="179">
        <v>201462</v>
      </c>
      <c r="L21" s="179"/>
      <c r="M21" s="179">
        <v>722501</v>
      </c>
      <c r="N21" s="179"/>
      <c r="O21" s="179">
        <v>232936</v>
      </c>
      <c r="P21" s="179"/>
      <c r="Q21" s="179"/>
      <c r="R21" s="179">
        <v>489565</v>
      </c>
      <c r="S21" s="179"/>
      <c r="T21" s="179"/>
      <c r="U21" s="179">
        <v>23306</v>
      </c>
      <c r="V21" s="179"/>
    </row>
    <row r="22" spans="1:22" ht="15" customHeight="1">
      <c r="A22" s="34"/>
      <c r="B22" s="56" t="s">
        <v>72</v>
      </c>
      <c r="C22" s="57" t="s">
        <v>73</v>
      </c>
      <c r="D22" s="34"/>
      <c r="E22" s="180">
        <v>17.8</v>
      </c>
      <c r="F22" s="181"/>
      <c r="G22" s="179">
        <v>30</v>
      </c>
      <c r="H22" s="179"/>
      <c r="I22" s="179">
        <v>638</v>
      </c>
      <c r="J22" s="179"/>
      <c r="K22" s="179">
        <v>201211</v>
      </c>
      <c r="L22" s="179"/>
      <c r="M22" s="179">
        <v>750018</v>
      </c>
      <c r="N22" s="179"/>
      <c r="O22" s="179">
        <v>305536</v>
      </c>
      <c r="P22" s="179"/>
      <c r="Q22" s="179"/>
      <c r="R22" s="179">
        <v>444482</v>
      </c>
      <c r="S22" s="179"/>
      <c r="T22" s="179"/>
      <c r="U22" s="179">
        <v>24194</v>
      </c>
      <c r="V22" s="179"/>
    </row>
    <row r="23" spans="1:22" ht="15" customHeight="1">
      <c r="A23" s="34"/>
      <c r="B23" s="8"/>
      <c r="C23" s="57" t="s">
        <v>74</v>
      </c>
      <c r="D23" s="34"/>
      <c r="E23" s="180">
        <v>17.8</v>
      </c>
      <c r="F23" s="181"/>
      <c r="G23" s="179">
        <v>30</v>
      </c>
      <c r="H23" s="179"/>
      <c r="I23" s="179">
        <v>598</v>
      </c>
      <c r="J23" s="179"/>
      <c r="K23" s="179">
        <v>183625</v>
      </c>
      <c r="L23" s="179"/>
      <c r="M23" s="179">
        <v>695382</v>
      </c>
      <c r="N23" s="179"/>
      <c r="O23" s="179">
        <v>278396</v>
      </c>
      <c r="P23" s="179"/>
      <c r="Q23" s="179"/>
      <c r="R23" s="179">
        <v>416986</v>
      </c>
      <c r="S23" s="179"/>
      <c r="T23" s="179"/>
      <c r="U23" s="179">
        <v>24835</v>
      </c>
      <c r="V23" s="179"/>
    </row>
    <row r="24" spans="1:22" ht="15" customHeight="1">
      <c r="A24" s="34"/>
      <c r="B24" s="8"/>
      <c r="C24" s="57" t="s">
        <v>75</v>
      </c>
      <c r="D24" s="34"/>
      <c r="E24" s="180">
        <v>17.8</v>
      </c>
      <c r="F24" s="181"/>
      <c r="G24" s="179">
        <v>30</v>
      </c>
      <c r="H24" s="179"/>
      <c r="I24" s="179">
        <v>670</v>
      </c>
      <c r="J24" s="179"/>
      <c r="K24" s="179">
        <v>204130</v>
      </c>
      <c r="L24" s="179"/>
      <c r="M24" s="179">
        <v>719131</v>
      </c>
      <c r="N24" s="179"/>
      <c r="O24" s="179">
        <v>230552</v>
      </c>
      <c r="P24" s="179"/>
      <c r="Q24" s="179"/>
      <c r="R24" s="179">
        <v>488579</v>
      </c>
      <c r="S24" s="179"/>
      <c r="T24" s="179"/>
      <c r="U24" s="179">
        <v>23198</v>
      </c>
      <c r="V24" s="179"/>
    </row>
    <row r="25" spans="1:22" ht="6" customHeight="1" thickBot="1">
      <c r="A25" s="45"/>
      <c r="B25" s="254"/>
      <c r="C25" s="254"/>
      <c r="D25" s="45"/>
      <c r="E25" s="182"/>
      <c r="F25" s="183"/>
      <c r="G25" s="183"/>
      <c r="H25" s="183"/>
      <c r="I25" s="183"/>
      <c r="J25" s="183"/>
      <c r="K25" s="183"/>
      <c r="L25" s="183"/>
      <c r="M25" s="254"/>
      <c r="N25" s="254"/>
      <c r="O25" s="254"/>
      <c r="P25" s="254"/>
      <c r="Q25" s="254"/>
      <c r="R25" s="254"/>
      <c r="S25" s="254"/>
      <c r="T25" s="254"/>
      <c r="U25" s="254"/>
      <c r="V25" s="254"/>
    </row>
    <row r="26" spans="1:22" ht="18" customHeight="1">
      <c r="A26" s="58" t="s">
        <v>76</v>
      </c>
      <c r="B26" s="58"/>
      <c r="C26" s="25"/>
      <c r="D26" s="25"/>
      <c r="L26" s="59"/>
      <c r="M26" s="60"/>
      <c r="N26" s="58"/>
      <c r="O26" s="58"/>
      <c r="P26" s="60"/>
      <c r="Q26" s="58"/>
      <c r="R26" s="58"/>
      <c r="S26" s="60"/>
      <c r="T26" s="58"/>
      <c r="U26" s="58"/>
      <c r="V26" s="58"/>
    </row>
    <row r="27" ht="13.5">
      <c r="U27" s="61"/>
    </row>
    <row r="28" ht="13.5">
      <c r="I28" s="59"/>
    </row>
  </sheetData>
  <mergeCells count="180">
    <mergeCell ref="U25:V25"/>
    <mergeCell ref="K25:L25"/>
    <mergeCell ref="M25:N25"/>
    <mergeCell ref="O25:Q25"/>
    <mergeCell ref="R25:T25"/>
    <mergeCell ref="B25:C25"/>
    <mergeCell ref="E25:F25"/>
    <mergeCell ref="G25:H25"/>
    <mergeCell ref="I25:J25"/>
    <mergeCell ref="M24:N24"/>
    <mergeCell ref="O24:Q24"/>
    <mergeCell ref="R24:T24"/>
    <mergeCell ref="U24:V24"/>
    <mergeCell ref="E24:F24"/>
    <mergeCell ref="G24:H24"/>
    <mergeCell ref="I24:J24"/>
    <mergeCell ref="K24:L24"/>
    <mergeCell ref="M23:N23"/>
    <mergeCell ref="O23:Q23"/>
    <mergeCell ref="R23:T23"/>
    <mergeCell ref="U23:V23"/>
    <mergeCell ref="E23:F23"/>
    <mergeCell ref="G23:H23"/>
    <mergeCell ref="I23:J23"/>
    <mergeCell ref="K23:L23"/>
    <mergeCell ref="M22:N22"/>
    <mergeCell ref="O22:Q22"/>
    <mergeCell ref="R22:T22"/>
    <mergeCell ref="U22:V22"/>
    <mergeCell ref="E22:F22"/>
    <mergeCell ref="G22:H22"/>
    <mergeCell ref="I22:J22"/>
    <mergeCell ref="K22:L22"/>
    <mergeCell ref="M21:N21"/>
    <mergeCell ref="O21:Q21"/>
    <mergeCell ref="R21:T21"/>
    <mergeCell ref="U21:V21"/>
    <mergeCell ref="E21:F21"/>
    <mergeCell ref="G21:H21"/>
    <mergeCell ref="I21:J21"/>
    <mergeCell ref="K21:L21"/>
    <mergeCell ref="M20:N20"/>
    <mergeCell ref="O20:Q20"/>
    <mergeCell ref="R20:T20"/>
    <mergeCell ref="U20:V20"/>
    <mergeCell ref="E20:F20"/>
    <mergeCell ref="G20:H20"/>
    <mergeCell ref="I20:J20"/>
    <mergeCell ref="K20:L20"/>
    <mergeCell ref="M19:N19"/>
    <mergeCell ref="O19:Q19"/>
    <mergeCell ref="R19:T19"/>
    <mergeCell ref="U19:V19"/>
    <mergeCell ref="E19:F19"/>
    <mergeCell ref="G19:H19"/>
    <mergeCell ref="I19:J19"/>
    <mergeCell ref="K19:L19"/>
    <mergeCell ref="M18:N18"/>
    <mergeCell ref="O18:Q18"/>
    <mergeCell ref="R18:T18"/>
    <mergeCell ref="U18:V18"/>
    <mergeCell ref="E18:F18"/>
    <mergeCell ref="G18:H18"/>
    <mergeCell ref="I18:J18"/>
    <mergeCell ref="K18:L18"/>
    <mergeCell ref="M17:N17"/>
    <mergeCell ref="O17:Q17"/>
    <mergeCell ref="R17:T17"/>
    <mergeCell ref="U17:V17"/>
    <mergeCell ref="E17:F17"/>
    <mergeCell ref="G17:H17"/>
    <mergeCell ref="I17:J17"/>
    <mergeCell ref="K17:L17"/>
    <mergeCell ref="M16:N16"/>
    <mergeCell ref="O16:Q16"/>
    <mergeCell ref="R16:T16"/>
    <mergeCell ref="U16:V16"/>
    <mergeCell ref="E16:F16"/>
    <mergeCell ref="G16:H16"/>
    <mergeCell ref="I16:J16"/>
    <mergeCell ref="K16:L16"/>
    <mergeCell ref="M15:N15"/>
    <mergeCell ref="O15:Q15"/>
    <mergeCell ref="R15:T15"/>
    <mergeCell ref="U15:V15"/>
    <mergeCell ref="E15:F15"/>
    <mergeCell ref="G15:H15"/>
    <mergeCell ref="I15:J15"/>
    <mergeCell ref="K15:L15"/>
    <mergeCell ref="M14:N14"/>
    <mergeCell ref="O14:Q14"/>
    <mergeCell ref="R14:T14"/>
    <mergeCell ref="U14:V14"/>
    <mergeCell ref="E14:F14"/>
    <mergeCell ref="G14:H14"/>
    <mergeCell ref="I14:J14"/>
    <mergeCell ref="K14:L14"/>
    <mergeCell ref="U12:V12"/>
    <mergeCell ref="E13:F13"/>
    <mergeCell ref="G13:H13"/>
    <mergeCell ref="I13:J13"/>
    <mergeCell ref="K13:L13"/>
    <mergeCell ref="M13:N13"/>
    <mergeCell ref="O13:Q13"/>
    <mergeCell ref="R13:T13"/>
    <mergeCell ref="U13:V13"/>
    <mergeCell ref="K12:L12"/>
    <mergeCell ref="M12:N12"/>
    <mergeCell ref="O12:Q12"/>
    <mergeCell ref="R12:T12"/>
    <mergeCell ref="B12:C12"/>
    <mergeCell ref="E12:F12"/>
    <mergeCell ref="G12:H12"/>
    <mergeCell ref="I12:J12"/>
    <mergeCell ref="U10:V10"/>
    <mergeCell ref="B11:C11"/>
    <mergeCell ref="E11:F11"/>
    <mergeCell ref="G11:H11"/>
    <mergeCell ref="I11:J11"/>
    <mergeCell ref="K11:L11"/>
    <mergeCell ref="M11:N11"/>
    <mergeCell ref="O11:Q11"/>
    <mergeCell ref="R11:T11"/>
    <mergeCell ref="U11:V11"/>
    <mergeCell ref="K10:L10"/>
    <mergeCell ref="M10:N10"/>
    <mergeCell ref="O10:Q10"/>
    <mergeCell ref="R10:T10"/>
    <mergeCell ref="B10:C10"/>
    <mergeCell ref="E10:F10"/>
    <mergeCell ref="G10:H10"/>
    <mergeCell ref="I10:J10"/>
    <mergeCell ref="U8:V8"/>
    <mergeCell ref="B9:C9"/>
    <mergeCell ref="E9:F9"/>
    <mergeCell ref="G9:H9"/>
    <mergeCell ref="I9:J9"/>
    <mergeCell ref="K9:L9"/>
    <mergeCell ref="M9:N9"/>
    <mergeCell ref="O9:Q9"/>
    <mergeCell ref="R9:T9"/>
    <mergeCell ref="U9:V9"/>
    <mergeCell ref="K8:L8"/>
    <mergeCell ref="M8:N8"/>
    <mergeCell ref="O8:Q8"/>
    <mergeCell ref="R8:T8"/>
    <mergeCell ref="B8:C8"/>
    <mergeCell ref="E8:F8"/>
    <mergeCell ref="G8:H8"/>
    <mergeCell ref="I8:J8"/>
    <mergeCell ref="U6:V6"/>
    <mergeCell ref="B7:C7"/>
    <mergeCell ref="E7:F7"/>
    <mergeCell ref="G7:H7"/>
    <mergeCell ref="I7:J7"/>
    <mergeCell ref="K7:L7"/>
    <mergeCell ref="M7:N7"/>
    <mergeCell ref="O7:Q7"/>
    <mergeCell ref="R7:T7"/>
    <mergeCell ref="U7:V7"/>
    <mergeCell ref="A1:D1"/>
    <mergeCell ref="A2:L2"/>
    <mergeCell ref="A4:D5"/>
    <mergeCell ref="E4:F5"/>
    <mergeCell ref="G4:H5"/>
    <mergeCell ref="I4:J5"/>
    <mergeCell ref="K4:L5"/>
    <mergeCell ref="M4:T4"/>
    <mergeCell ref="U4:V5"/>
    <mergeCell ref="M5:N5"/>
    <mergeCell ref="O5:Q5"/>
    <mergeCell ref="R5:T5"/>
    <mergeCell ref="B6:C6"/>
    <mergeCell ref="E6:F6"/>
    <mergeCell ref="G6:H6"/>
    <mergeCell ref="I6:J6"/>
    <mergeCell ref="K6:L6"/>
    <mergeCell ref="M6:N6"/>
    <mergeCell ref="O6:Q6"/>
    <mergeCell ref="R6:T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workbookViewId="0" topLeftCell="A1">
      <selection activeCell="A1" sqref="A1:D1"/>
    </sheetView>
  </sheetViews>
  <sheetFormatPr defaultColWidth="9.00390625" defaultRowHeight="13.5"/>
  <cols>
    <col min="1" max="1" width="0.875" style="2" customWidth="1"/>
    <col min="2" max="2" width="7.125" style="2" customWidth="1"/>
    <col min="3" max="3" width="8.625" style="2" customWidth="1"/>
    <col min="4" max="4" width="0.875" style="2" customWidth="1"/>
    <col min="5" max="5" width="12.625" style="0" customWidth="1"/>
    <col min="6" max="7" width="6.00390625" style="0" customWidth="1"/>
    <col min="8" max="9" width="12.00390625" style="0" customWidth="1"/>
    <col min="10" max="11" width="6.00390625" style="0" customWidth="1"/>
    <col min="12" max="12" width="12.00390625" style="0" customWidth="1"/>
    <col min="13" max="13" width="12.625" style="2" customWidth="1"/>
    <col min="14" max="14" width="10.00390625" style="2" customWidth="1"/>
    <col min="15" max="15" width="2.50390625" style="2" customWidth="1"/>
    <col min="16" max="16" width="13.00390625" style="2" customWidth="1"/>
    <col min="17" max="17" width="7.00390625" style="2" customWidth="1"/>
    <col min="18" max="18" width="6.00390625" style="2" customWidth="1"/>
    <col min="19" max="19" width="13.00390625" style="2" customWidth="1"/>
    <col min="20" max="20" width="3.50390625" style="2" customWidth="1"/>
    <col min="21" max="21" width="9.50390625" style="2" customWidth="1"/>
    <col min="22" max="22" width="13.00390625" style="2" customWidth="1"/>
  </cols>
  <sheetData>
    <row r="1" spans="1:23" ht="30" customHeight="1">
      <c r="A1" s="201"/>
      <c r="B1" s="201"/>
      <c r="C1" s="201"/>
      <c r="D1" s="201"/>
      <c r="V1" s="16"/>
      <c r="W1" s="16"/>
    </row>
    <row r="2" spans="1:22" ht="21" customHeight="1">
      <c r="A2" s="245" t="s">
        <v>77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ht="14.25" thickBot="1">
      <c r="A3" s="25"/>
      <c r="B3" s="25"/>
      <c r="C3" s="25"/>
      <c r="D3" s="25"/>
      <c r="E3" s="2"/>
      <c r="F3" s="2"/>
      <c r="G3" s="2"/>
      <c r="H3" s="2"/>
      <c r="I3" s="2"/>
      <c r="J3" s="2"/>
      <c r="K3" s="2"/>
      <c r="L3" s="2"/>
      <c r="M3" s="58"/>
      <c r="N3" s="58"/>
      <c r="O3" s="58"/>
      <c r="P3" s="58"/>
      <c r="Q3" s="58"/>
      <c r="R3" s="58"/>
      <c r="S3" s="58"/>
      <c r="T3" s="58"/>
      <c r="U3" s="58"/>
      <c r="V3" s="26" t="s">
        <v>10</v>
      </c>
    </row>
    <row r="4" spans="1:22" ht="24" customHeight="1">
      <c r="A4" s="226" t="s">
        <v>20</v>
      </c>
      <c r="B4" s="227"/>
      <c r="C4" s="227"/>
      <c r="D4" s="227"/>
      <c r="E4" s="62" t="s">
        <v>78</v>
      </c>
      <c r="F4" s="227" t="s">
        <v>79</v>
      </c>
      <c r="G4" s="227"/>
      <c r="H4" s="14" t="s">
        <v>80</v>
      </c>
      <c r="I4" s="14" t="s">
        <v>81</v>
      </c>
      <c r="J4" s="227" t="s">
        <v>82</v>
      </c>
      <c r="K4" s="227"/>
      <c r="L4" s="9" t="s">
        <v>83</v>
      </c>
      <c r="M4" s="27" t="s">
        <v>84</v>
      </c>
      <c r="N4" s="227" t="s">
        <v>85</v>
      </c>
      <c r="O4" s="227"/>
      <c r="P4" s="14" t="s">
        <v>86</v>
      </c>
      <c r="Q4" s="227" t="s">
        <v>87</v>
      </c>
      <c r="R4" s="227"/>
      <c r="S4" s="14" t="s">
        <v>88</v>
      </c>
      <c r="T4" s="227" t="s">
        <v>89</v>
      </c>
      <c r="U4" s="227"/>
      <c r="V4" s="9" t="s">
        <v>90</v>
      </c>
    </row>
    <row r="5" spans="1:22" ht="4.5" customHeight="1">
      <c r="A5" s="34"/>
      <c r="B5" s="257"/>
      <c r="C5" s="257"/>
      <c r="D5" s="42"/>
      <c r="E5" s="37"/>
      <c r="F5" s="256"/>
      <c r="G5" s="256"/>
      <c r="H5" s="34"/>
      <c r="I5" s="34"/>
      <c r="J5" s="256"/>
      <c r="K5" s="256"/>
      <c r="L5" s="34"/>
      <c r="M5" s="4"/>
      <c r="N5" s="256"/>
      <c r="O5" s="256"/>
      <c r="P5" s="4"/>
      <c r="Q5" s="256"/>
      <c r="R5" s="256"/>
      <c r="S5" s="4"/>
      <c r="T5" s="256"/>
      <c r="U5" s="256"/>
      <c r="V5" s="4"/>
    </row>
    <row r="6" spans="1:22" ht="17.25" customHeight="1">
      <c r="A6" s="34"/>
      <c r="B6" s="243" t="s">
        <v>3</v>
      </c>
      <c r="C6" s="243"/>
      <c r="D6" s="42"/>
      <c r="E6" s="15">
        <v>9157711</v>
      </c>
      <c r="F6" s="185">
        <v>761055</v>
      </c>
      <c r="G6" s="184"/>
      <c r="H6" s="10">
        <v>701294</v>
      </c>
      <c r="I6" s="10">
        <v>746465</v>
      </c>
      <c r="J6" s="185">
        <v>806934</v>
      </c>
      <c r="K6" s="184"/>
      <c r="L6" s="10">
        <v>834213</v>
      </c>
      <c r="M6" s="10">
        <v>780605</v>
      </c>
      <c r="N6" s="185">
        <v>724252</v>
      </c>
      <c r="O6" s="185"/>
      <c r="P6" s="10">
        <v>789178</v>
      </c>
      <c r="Q6" s="185">
        <v>781746</v>
      </c>
      <c r="R6" s="185"/>
      <c r="S6" s="10">
        <v>785925</v>
      </c>
      <c r="T6" s="185">
        <v>723543</v>
      </c>
      <c r="U6" s="185"/>
      <c r="V6" s="10">
        <v>722501</v>
      </c>
    </row>
    <row r="7" spans="1:22" ht="4.5" customHeight="1">
      <c r="A7" s="34"/>
      <c r="B7" s="243"/>
      <c r="C7" s="243"/>
      <c r="D7" s="42"/>
      <c r="E7" s="37"/>
      <c r="F7" s="184"/>
      <c r="G7" s="184"/>
      <c r="H7" s="34"/>
      <c r="I7" s="34"/>
      <c r="J7" s="184"/>
      <c r="K7" s="184"/>
      <c r="L7" s="34"/>
      <c r="M7" s="4"/>
      <c r="N7" s="256"/>
      <c r="O7" s="256"/>
      <c r="P7" s="4"/>
      <c r="Q7" s="256"/>
      <c r="R7" s="256"/>
      <c r="S7" s="4"/>
      <c r="T7" s="256"/>
      <c r="U7" s="256"/>
      <c r="V7" s="4"/>
    </row>
    <row r="8" spans="1:22" ht="17.25" customHeight="1">
      <c r="A8" s="34"/>
      <c r="B8" s="243" t="s">
        <v>25</v>
      </c>
      <c r="C8" s="243"/>
      <c r="D8" s="42"/>
      <c r="E8" s="15">
        <v>2789078</v>
      </c>
      <c r="F8" s="185">
        <v>232164</v>
      </c>
      <c r="G8" s="185"/>
      <c r="H8" s="10">
        <v>211944</v>
      </c>
      <c r="I8" s="10">
        <v>224370</v>
      </c>
      <c r="J8" s="185">
        <v>245936</v>
      </c>
      <c r="K8" s="184"/>
      <c r="L8" s="10">
        <v>258292</v>
      </c>
      <c r="M8" s="10">
        <v>237695</v>
      </c>
      <c r="N8" s="185">
        <v>219323</v>
      </c>
      <c r="O8" s="184"/>
      <c r="P8" s="10">
        <v>243929</v>
      </c>
      <c r="Q8" s="185">
        <v>240209</v>
      </c>
      <c r="R8" s="184"/>
      <c r="S8" s="10">
        <v>240720</v>
      </c>
      <c r="T8" s="185">
        <v>219508</v>
      </c>
      <c r="U8" s="184"/>
      <c r="V8" s="10">
        <v>214988</v>
      </c>
    </row>
    <row r="9" spans="1:22" ht="17.25" customHeight="1">
      <c r="A9" s="34"/>
      <c r="B9" s="243" t="s">
        <v>26</v>
      </c>
      <c r="C9" s="243"/>
      <c r="D9" s="42"/>
      <c r="E9" s="15">
        <v>449104</v>
      </c>
      <c r="F9" s="185">
        <v>37049</v>
      </c>
      <c r="G9" s="185"/>
      <c r="H9" s="10">
        <v>33885</v>
      </c>
      <c r="I9" s="10">
        <v>37725</v>
      </c>
      <c r="J9" s="185">
        <v>38043</v>
      </c>
      <c r="K9" s="184"/>
      <c r="L9" s="10">
        <v>40697</v>
      </c>
      <c r="M9" s="10">
        <v>37351</v>
      </c>
      <c r="N9" s="185">
        <v>36623</v>
      </c>
      <c r="O9" s="184"/>
      <c r="P9" s="10">
        <v>37751</v>
      </c>
      <c r="Q9" s="185">
        <v>37062</v>
      </c>
      <c r="R9" s="184"/>
      <c r="S9" s="10">
        <v>37014</v>
      </c>
      <c r="T9" s="185">
        <v>35035</v>
      </c>
      <c r="U9" s="184"/>
      <c r="V9" s="10">
        <v>40869</v>
      </c>
    </row>
    <row r="10" spans="1:22" ht="17.25" customHeight="1">
      <c r="A10" s="34"/>
      <c r="B10" s="243" t="s">
        <v>27</v>
      </c>
      <c r="C10" s="243"/>
      <c r="D10" s="42"/>
      <c r="E10" s="15">
        <v>264663</v>
      </c>
      <c r="F10" s="185">
        <v>21262</v>
      </c>
      <c r="G10" s="185"/>
      <c r="H10" s="10">
        <v>20886</v>
      </c>
      <c r="I10" s="10">
        <v>22368</v>
      </c>
      <c r="J10" s="185">
        <v>22341</v>
      </c>
      <c r="K10" s="184"/>
      <c r="L10" s="10">
        <v>22517</v>
      </c>
      <c r="M10" s="10">
        <v>22377</v>
      </c>
      <c r="N10" s="185">
        <v>22223</v>
      </c>
      <c r="O10" s="184"/>
      <c r="P10" s="10">
        <v>22034</v>
      </c>
      <c r="Q10" s="185">
        <v>22589</v>
      </c>
      <c r="R10" s="184"/>
      <c r="S10" s="10">
        <v>22876</v>
      </c>
      <c r="T10" s="185">
        <v>21440</v>
      </c>
      <c r="U10" s="184"/>
      <c r="V10" s="10">
        <v>21750</v>
      </c>
    </row>
    <row r="11" spans="1:22" ht="17.25" customHeight="1">
      <c r="A11" s="34"/>
      <c r="B11" s="243" t="s">
        <v>28</v>
      </c>
      <c r="C11" s="243"/>
      <c r="D11" s="42"/>
      <c r="E11" s="15">
        <v>358680</v>
      </c>
      <c r="F11" s="185">
        <v>28694</v>
      </c>
      <c r="G11" s="185"/>
      <c r="H11" s="10">
        <v>27534</v>
      </c>
      <c r="I11" s="10">
        <v>30384</v>
      </c>
      <c r="J11" s="185">
        <v>30957</v>
      </c>
      <c r="K11" s="184"/>
      <c r="L11" s="10">
        <v>31597</v>
      </c>
      <c r="M11" s="10">
        <v>30614</v>
      </c>
      <c r="N11" s="185">
        <v>28858</v>
      </c>
      <c r="O11" s="184"/>
      <c r="P11" s="10">
        <v>28770</v>
      </c>
      <c r="Q11" s="185">
        <v>31474</v>
      </c>
      <c r="R11" s="184"/>
      <c r="S11" s="10">
        <v>31444</v>
      </c>
      <c r="T11" s="185">
        <v>28813</v>
      </c>
      <c r="U11" s="184"/>
      <c r="V11" s="10">
        <v>29541</v>
      </c>
    </row>
    <row r="12" spans="1:22" ht="17.25" customHeight="1">
      <c r="A12" s="34"/>
      <c r="B12" s="243" t="s">
        <v>29</v>
      </c>
      <c r="C12" s="243"/>
      <c r="D12" s="42"/>
      <c r="E12" s="15">
        <v>459289</v>
      </c>
      <c r="F12" s="185">
        <v>37385</v>
      </c>
      <c r="G12" s="185"/>
      <c r="H12" s="10">
        <v>35351</v>
      </c>
      <c r="I12" s="10">
        <v>37943</v>
      </c>
      <c r="J12" s="185">
        <v>39602</v>
      </c>
      <c r="K12" s="184"/>
      <c r="L12" s="10">
        <v>42368</v>
      </c>
      <c r="M12" s="10">
        <v>39130</v>
      </c>
      <c r="N12" s="185">
        <v>36842</v>
      </c>
      <c r="O12" s="184"/>
      <c r="P12" s="10">
        <v>38004</v>
      </c>
      <c r="Q12" s="185">
        <v>38352</v>
      </c>
      <c r="R12" s="184"/>
      <c r="S12" s="10">
        <v>39525</v>
      </c>
      <c r="T12" s="185">
        <v>36979</v>
      </c>
      <c r="U12" s="184"/>
      <c r="V12" s="10">
        <v>37808</v>
      </c>
    </row>
    <row r="13" spans="1:22" ht="17.25" customHeight="1">
      <c r="A13" s="34"/>
      <c r="B13" s="243" t="s">
        <v>30</v>
      </c>
      <c r="C13" s="243"/>
      <c r="D13" s="42"/>
      <c r="E13" s="15">
        <v>468730</v>
      </c>
      <c r="F13" s="185">
        <v>39627</v>
      </c>
      <c r="G13" s="185"/>
      <c r="H13" s="10">
        <v>36169</v>
      </c>
      <c r="I13" s="10">
        <v>37432</v>
      </c>
      <c r="J13" s="185">
        <v>41451</v>
      </c>
      <c r="K13" s="184"/>
      <c r="L13" s="10">
        <v>43113</v>
      </c>
      <c r="M13" s="10">
        <v>41410</v>
      </c>
      <c r="N13" s="185">
        <v>36990</v>
      </c>
      <c r="O13" s="184"/>
      <c r="P13" s="10">
        <v>38064</v>
      </c>
      <c r="Q13" s="185">
        <v>40111</v>
      </c>
      <c r="R13" s="184"/>
      <c r="S13" s="10">
        <v>40366</v>
      </c>
      <c r="T13" s="185">
        <v>37595</v>
      </c>
      <c r="U13" s="184"/>
      <c r="V13" s="10">
        <v>36402</v>
      </c>
    </row>
    <row r="14" spans="1:22" ht="17.25" customHeight="1">
      <c r="A14" s="34"/>
      <c r="B14" s="243" t="s">
        <v>31</v>
      </c>
      <c r="C14" s="243"/>
      <c r="D14" s="42"/>
      <c r="E14" s="15">
        <v>522499</v>
      </c>
      <c r="F14" s="185">
        <v>41619</v>
      </c>
      <c r="G14" s="185"/>
      <c r="H14" s="10">
        <v>39863</v>
      </c>
      <c r="I14" s="10">
        <v>43002</v>
      </c>
      <c r="J14" s="185">
        <v>46871</v>
      </c>
      <c r="K14" s="184"/>
      <c r="L14" s="10">
        <v>49040</v>
      </c>
      <c r="M14" s="10">
        <v>43915</v>
      </c>
      <c r="N14" s="185">
        <v>42299</v>
      </c>
      <c r="O14" s="184"/>
      <c r="P14" s="10">
        <v>43460</v>
      </c>
      <c r="Q14" s="185">
        <v>45253</v>
      </c>
      <c r="R14" s="184"/>
      <c r="S14" s="10">
        <v>44775</v>
      </c>
      <c r="T14" s="185">
        <v>40847</v>
      </c>
      <c r="U14" s="184"/>
      <c r="V14" s="10">
        <v>41555</v>
      </c>
    </row>
    <row r="15" spans="1:22" ht="17.25" customHeight="1">
      <c r="A15" s="34"/>
      <c r="B15" s="243" t="s">
        <v>32</v>
      </c>
      <c r="C15" s="243"/>
      <c r="D15" s="42"/>
      <c r="E15" s="15">
        <v>324173</v>
      </c>
      <c r="F15" s="185">
        <v>27550</v>
      </c>
      <c r="G15" s="185"/>
      <c r="H15" s="10">
        <v>26067</v>
      </c>
      <c r="I15" s="10">
        <v>26963</v>
      </c>
      <c r="J15" s="185">
        <v>28664</v>
      </c>
      <c r="K15" s="184"/>
      <c r="L15" s="10">
        <v>29163</v>
      </c>
      <c r="M15" s="10">
        <v>27125</v>
      </c>
      <c r="N15" s="185">
        <v>24567</v>
      </c>
      <c r="O15" s="184"/>
      <c r="P15" s="10">
        <v>27623</v>
      </c>
      <c r="Q15" s="185">
        <v>27784</v>
      </c>
      <c r="R15" s="184"/>
      <c r="S15" s="10">
        <v>27897</v>
      </c>
      <c r="T15" s="185">
        <v>25636</v>
      </c>
      <c r="U15" s="184"/>
      <c r="V15" s="10">
        <v>25134</v>
      </c>
    </row>
    <row r="16" spans="1:22" ht="17.25" customHeight="1">
      <c r="A16" s="34"/>
      <c r="B16" s="243" t="s">
        <v>33</v>
      </c>
      <c r="C16" s="243"/>
      <c r="D16" s="42"/>
      <c r="E16" s="15">
        <v>347094</v>
      </c>
      <c r="F16" s="185">
        <v>29021</v>
      </c>
      <c r="G16" s="185"/>
      <c r="H16" s="10">
        <v>26334</v>
      </c>
      <c r="I16" s="10">
        <v>28197</v>
      </c>
      <c r="J16" s="185">
        <v>30269</v>
      </c>
      <c r="K16" s="184"/>
      <c r="L16" s="10">
        <v>31591</v>
      </c>
      <c r="M16" s="10">
        <v>29226</v>
      </c>
      <c r="N16" s="185">
        <v>27317</v>
      </c>
      <c r="O16" s="184"/>
      <c r="P16" s="10">
        <v>30042</v>
      </c>
      <c r="Q16" s="185">
        <v>28890</v>
      </c>
      <c r="R16" s="184"/>
      <c r="S16" s="10">
        <v>29888</v>
      </c>
      <c r="T16" s="185">
        <v>27660</v>
      </c>
      <c r="U16" s="184"/>
      <c r="V16" s="10">
        <v>28659</v>
      </c>
    </row>
    <row r="17" spans="1:22" ht="17.25" customHeight="1">
      <c r="A17" s="34"/>
      <c r="B17" s="243" t="s">
        <v>34</v>
      </c>
      <c r="C17" s="243"/>
      <c r="D17" s="42"/>
      <c r="E17" s="15">
        <v>334391</v>
      </c>
      <c r="F17" s="185">
        <v>28491</v>
      </c>
      <c r="G17" s="185"/>
      <c r="H17" s="10">
        <v>25680</v>
      </c>
      <c r="I17" s="10">
        <v>26910</v>
      </c>
      <c r="J17" s="185">
        <v>29230</v>
      </c>
      <c r="K17" s="184"/>
      <c r="L17" s="10">
        <v>30218</v>
      </c>
      <c r="M17" s="10">
        <v>28320</v>
      </c>
      <c r="N17" s="185">
        <v>26377</v>
      </c>
      <c r="O17" s="184"/>
      <c r="P17" s="10">
        <v>28676</v>
      </c>
      <c r="Q17" s="185">
        <v>28210</v>
      </c>
      <c r="R17" s="184"/>
      <c r="S17" s="10">
        <v>28456</v>
      </c>
      <c r="T17" s="185">
        <v>26993</v>
      </c>
      <c r="U17" s="184"/>
      <c r="V17" s="10">
        <v>26830</v>
      </c>
    </row>
    <row r="18" spans="1:22" ht="17.25" customHeight="1">
      <c r="A18" s="34"/>
      <c r="B18" s="243" t="s">
        <v>91</v>
      </c>
      <c r="C18" s="243"/>
      <c r="D18" s="42"/>
      <c r="E18" s="15">
        <v>277025</v>
      </c>
      <c r="F18" s="185">
        <v>23094</v>
      </c>
      <c r="G18" s="185"/>
      <c r="H18" s="10">
        <v>21003</v>
      </c>
      <c r="I18" s="10">
        <v>22335</v>
      </c>
      <c r="J18" s="185">
        <v>24991</v>
      </c>
      <c r="K18" s="184"/>
      <c r="L18" s="10">
        <v>25732</v>
      </c>
      <c r="M18" s="10">
        <v>23946</v>
      </c>
      <c r="N18" s="185">
        <v>21761</v>
      </c>
      <c r="O18" s="184"/>
      <c r="P18" s="10">
        <v>23630</v>
      </c>
      <c r="Q18" s="185">
        <v>23684</v>
      </c>
      <c r="R18" s="184"/>
      <c r="S18" s="10">
        <v>23256</v>
      </c>
      <c r="T18" s="185">
        <v>21864</v>
      </c>
      <c r="U18" s="184"/>
      <c r="V18" s="10">
        <v>21729</v>
      </c>
    </row>
    <row r="19" spans="1:22" ht="17.25" customHeight="1">
      <c r="A19" s="34"/>
      <c r="B19" s="243" t="s">
        <v>36</v>
      </c>
      <c r="C19" s="243"/>
      <c r="D19" s="42"/>
      <c r="E19" s="15">
        <v>454243</v>
      </c>
      <c r="F19" s="185">
        <v>37047</v>
      </c>
      <c r="G19" s="185"/>
      <c r="H19" s="10">
        <v>35212</v>
      </c>
      <c r="I19" s="10">
        <v>38837</v>
      </c>
      <c r="J19" s="185">
        <v>41248</v>
      </c>
      <c r="K19" s="184"/>
      <c r="L19" s="10">
        <v>40306</v>
      </c>
      <c r="M19" s="10">
        <v>38511</v>
      </c>
      <c r="N19" s="185">
        <v>35362</v>
      </c>
      <c r="O19" s="184"/>
      <c r="P19" s="10">
        <v>40300</v>
      </c>
      <c r="Q19" s="185">
        <v>39335</v>
      </c>
      <c r="R19" s="184"/>
      <c r="S19" s="10">
        <v>37969</v>
      </c>
      <c r="T19" s="185">
        <v>34989</v>
      </c>
      <c r="U19" s="184"/>
      <c r="V19" s="10">
        <v>35127</v>
      </c>
    </row>
    <row r="20" spans="1:22" ht="17.25" customHeight="1">
      <c r="A20" s="34"/>
      <c r="B20" s="243" t="s">
        <v>37</v>
      </c>
      <c r="C20" s="243"/>
      <c r="D20" s="42"/>
      <c r="E20" s="15">
        <v>432807</v>
      </c>
      <c r="F20" s="185">
        <v>35617</v>
      </c>
      <c r="G20" s="185"/>
      <c r="H20" s="10">
        <v>32800</v>
      </c>
      <c r="I20" s="10">
        <v>36732</v>
      </c>
      <c r="J20" s="185">
        <v>36761</v>
      </c>
      <c r="K20" s="184"/>
      <c r="L20" s="10">
        <v>37223</v>
      </c>
      <c r="M20" s="10">
        <v>34959</v>
      </c>
      <c r="N20" s="185">
        <v>35107</v>
      </c>
      <c r="O20" s="184"/>
      <c r="P20" s="10">
        <v>40224</v>
      </c>
      <c r="Q20" s="185">
        <v>35742</v>
      </c>
      <c r="R20" s="184"/>
      <c r="S20" s="10">
        <v>37621</v>
      </c>
      <c r="T20" s="185">
        <v>33391</v>
      </c>
      <c r="U20" s="184"/>
      <c r="V20" s="10">
        <v>36630</v>
      </c>
    </row>
    <row r="21" spans="1:22" ht="17.25" customHeight="1">
      <c r="A21" s="34"/>
      <c r="B21" s="243" t="s">
        <v>38</v>
      </c>
      <c r="C21" s="243"/>
      <c r="D21" s="42"/>
      <c r="E21" s="15">
        <v>339127</v>
      </c>
      <c r="F21" s="185">
        <v>28746</v>
      </c>
      <c r="G21" s="185"/>
      <c r="H21" s="10">
        <v>25973</v>
      </c>
      <c r="I21" s="10">
        <v>26080</v>
      </c>
      <c r="J21" s="185">
        <v>31637</v>
      </c>
      <c r="K21" s="184"/>
      <c r="L21" s="10">
        <v>32071</v>
      </c>
      <c r="M21" s="10">
        <v>30778</v>
      </c>
      <c r="N21" s="185">
        <v>25470</v>
      </c>
      <c r="O21" s="184"/>
      <c r="P21" s="10">
        <v>28993</v>
      </c>
      <c r="Q21" s="185">
        <v>29053</v>
      </c>
      <c r="R21" s="184"/>
      <c r="S21" s="10">
        <v>29474</v>
      </c>
      <c r="T21" s="185">
        <v>26900</v>
      </c>
      <c r="U21" s="184"/>
      <c r="V21" s="10">
        <v>23952</v>
      </c>
    </row>
    <row r="22" spans="1:22" ht="17.25" customHeight="1">
      <c r="A22" s="34"/>
      <c r="B22" s="243" t="s">
        <v>39</v>
      </c>
      <c r="C22" s="243"/>
      <c r="D22" s="42"/>
      <c r="E22" s="15">
        <v>434100</v>
      </c>
      <c r="F22" s="185">
        <v>37534</v>
      </c>
      <c r="G22" s="185"/>
      <c r="H22" s="10">
        <v>33643</v>
      </c>
      <c r="I22" s="10">
        <v>34148</v>
      </c>
      <c r="J22" s="185">
        <v>38997</v>
      </c>
      <c r="K22" s="184"/>
      <c r="L22" s="10">
        <v>39675</v>
      </c>
      <c r="M22" s="10">
        <v>38393</v>
      </c>
      <c r="N22" s="185">
        <v>34473</v>
      </c>
      <c r="O22" s="184"/>
      <c r="P22" s="10">
        <v>36550</v>
      </c>
      <c r="Q22" s="185">
        <v>37369</v>
      </c>
      <c r="R22" s="184"/>
      <c r="S22" s="10">
        <v>37339</v>
      </c>
      <c r="T22" s="185">
        <v>34091</v>
      </c>
      <c r="U22" s="184"/>
      <c r="V22" s="10">
        <v>31888</v>
      </c>
    </row>
    <row r="23" spans="1:22" ht="17.25" customHeight="1">
      <c r="A23" s="34"/>
      <c r="B23" s="243" t="s">
        <v>40</v>
      </c>
      <c r="C23" s="243"/>
      <c r="D23" s="42"/>
      <c r="E23" s="15">
        <v>220956</v>
      </c>
      <c r="F23" s="185">
        <v>18711</v>
      </c>
      <c r="G23" s="185"/>
      <c r="H23" s="10">
        <v>17151</v>
      </c>
      <c r="I23" s="10">
        <v>17667</v>
      </c>
      <c r="J23" s="185">
        <v>19961</v>
      </c>
      <c r="K23" s="184"/>
      <c r="L23" s="10">
        <v>20091</v>
      </c>
      <c r="M23" s="10">
        <v>19641</v>
      </c>
      <c r="N23" s="185">
        <v>16892</v>
      </c>
      <c r="O23" s="184"/>
      <c r="P23" s="10">
        <v>19134</v>
      </c>
      <c r="Q23" s="185">
        <v>18744</v>
      </c>
      <c r="R23" s="184"/>
      <c r="S23" s="10">
        <v>19074</v>
      </c>
      <c r="T23" s="185">
        <v>17134</v>
      </c>
      <c r="U23" s="184"/>
      <c r="V23" s="10">
        <v>16756</v>
      </c>
    </row>
    <row r="24" spans="1:22" ht="17.25" customHeight="1">
      <c r="A24" s="34"/>
      <c r="B24" s="243" t="s">
        <v>41</v>
      </c>
      <c r="C24" s="243"/>
      <c r="D24" s="42"/>
      <c r="E24" s="15">
        <v>154655</v>
      </c>
      <c r="F24" s="185">
        <v>13161</v>
      </c>
      <c r="G24" s="185"/>
      <c r="H24" s="10">
        <v>12374</v>
      </c>
      <c r="I24" s="10">
        <v>12122</v>
      </c>
      <c r="J24" s="185">
        <v>13858</v>
      </c>
      <c r="K24" s="184"/>
      <c r="L24" s="10">
        <v>14056</v>
      </c>
      <c r="M24" s="10">
        <v>13188</v>
      </c>
      <c r="N24" s="185">
        <v>11970</v>
      </c>
      <c r="O24" s="184"/>
      <c r="P24" s="10">
        <v>13994</v>
      </c>
      <c r="Q24" s="185">
        <v>13109</v>
      </c>
      <c r="R24" s="184"/>
      <c r="S24" s="10">
        <v>12952</v>
      </c>
      <c r="T24" s="185">
        <v>11980</v>
      </c>
      <c r="U24" s="184"/>
      <c r="V24" s="10">
        <v>11891</v>
      </c>
    </row>
    <row r="25" spans="1:22" ht="17.25" customHeight="1">
      <c r="A25" s="34"/>
      <c r="B25" s="243" t="s">
        <v>42</v>
      </c>
      <c r="C25" s="243"/>
      <c r="D25" s="42"/>
      <c r="E25" s="15">
        <v>527095</v>
      </c>
      <c r="F25" s="185">
        <v>44281</v>
      </c>
      <c r="G25" s="185"/>
      <c r="H25" s="10">
        <v>39425</v>
      </c>
      <c r="I25" s="10">
        <v>43250</v>
      </c>
      <c r="J25" s="185">
        <v>46116</v>
      </c>
      <c r="K25" s="184"/>
      <c r="L25" s="10">
        <v>46464</v>
      </c>
      <c r="M25" s="10">
        <v>44024</v>
      </c>
      <c r="N25" s="185">
        <v>41800</v>
      </c>
      <c r="O25" s="184"/>
      <c r="P25" s="10">
        <v>47998</v>
      </c>
      <c r="Q25" s="185">
        <v>44775</v>
      </c>
      <c r="R25" s="184"/>
      <c r="S25" s="10">
        <v>45281</v>
      </c>
      <c r="T25" s="185">
        <v>42690</v>
      </c>
      <c r="U25" s="184"/>
      <c r="V25" s="10">
        <v>40991</v>
      </c>
    </row>
    <row r="26" spans="1:22" ht="4.5" customHeight="1" thickBot="1">
      <c r="A26" s="45"/>
      <c r="B26" s="186"/>
      <c r="C26" s="186"/>
      <c r="D26" s="64"/>
      <c r="E26" s="45"/>
      <c r="F26" s="254"/>
      <c r="G26" s="254"/>
      <c r="H26" s="45"/>
      <c r="I26" s="45"/>
      <c r="J26" s="254"/>
      <c r="K26" s="254"/>
      <c r="L26" s="45"/>
      <c r="M26" s="46"/>
      <c r="N26" s="254"/>
      <c r="O26" s="254"/>
      <c r="P26" s="46"/>
      <c r="Q26" s="254"/>
      <c r="R26" s="254"/>
      <c r="S26" s="46"/>
      <c r="T26" s="254"/>
      <c r="U26" s="254"/>
      <c r="V26" s="46"/>
    </row>
    <row r="27" spans="1:12" ht="18" customHeight="1">
      <c r="A27" s="58" t="s">
        <v>92</v>
      </c>
      <c r="B27" s="58"/>
      <c r="C27" s="25"/>
      <c r="D27" s="25"/>
      <c r="E27" s="2"/>
      <c r="F27" s="2"/>
      <c r="G27" s="2"/>
      <c r="H27" s="2"/>
      <c r="I27" s="2"/>
      <c r="J27" s="2"/>
      <c r="K27" s="2"/>
      <c r="L27" s="2"/>
    </row>
    <row r="28" ht="13.5">
      <c r="M28" s="65"/>
    </row>
    <row r="29" spans="5:9" ht="13.5">
      <c r="E29" s="20"/>
      <c r="H29" s="20"/>
      <c r="I29" s="20"/>
    </row>
    <row r="30" spans="6:7" ht="13.5">
      <c r="F30" s="66"/>
      <c r="G30" s="67"/>
    </row>
  </sheetData>
  <mergeCells count="140">
    <mergeCell ref="Q26:R26"/>
    <mergeCell ref="T26:U26"/>
    <mergeCell ref="B26:C26"/>
    <mergeCell ref="F26:G26"/>
    <mergeCell ref="J26:K26"/>
    <mergeCell ref="N26:O26"/>
    <mergeCell ref="Q25:R25"/>
    <mergeCell ref="T25:U25"/>
    <mergeCell ref="B24:C24"/>
    <mergeCell ref="F24:G24"/>
    <mergeCell ref="B25:C25"/>
    <mergeCell ref="F25:G25"/>
    <mergeCell ref="J25:K25"/>
    <mergeCell ref="N25:O25"/>
    <mergeCell ref="J24:K24"/>
    <mergeCell ref="N24:O24"/>
    <mergeCell ref="Q22:R22"/>
    <mergeCell ref="T22:U22"/>
    <mergeCell ref="Q23:R23"/>
    <mergeCell ref="T23:U23"/>
    <mergeCell ref="Q24:R24"/>
    <mergeCell ref="T24:U24"/>
    <mergeCell ref="B23:C23"/>
    <mergeCell ref="F23:G23"/>
    <mergeCell ref="J23:K23"/>
    <mergeCell ref="N23:O23"/>
    <mergeCell ref="B22:C22"/>
    <mergeCell ref="F22:G22"/>
    <mergeCell ref="J22:K22"/>
    <mergeCell ref="N22:O22"/>
    <mergeCell ref="Q21:R21"/>
    <mergeCell ref="T21:U21"/>
    <mergeCell ref="B20:C20"/>
    <mergeCell ref="F20:G20"/>
    <mergeCell ref="B21:C21"/>
    <mergeCell ref="F21:G21"/>
    <mergeCell ref="J21:K21"/>
    <mergeCell ref="N21:O21"/>
    <mergeCell ref="J20:K20"/>
    <mergeCell ref="N20:O20"/>
    <mergeCell ref="Q18:R18"/>
    <mergeCell ref="T18:U18"/>
    <mergeCell ref="Q19:R19"/>
    <mergeCell ref="T19:U19"/>
    <mergeCell ref="Q20:R20"/>
    <mergeCell ref="T20:U20"/>
    <mergeCell ref="B19:C19"/>
    <mergeCell ref="F19:G19"/>
    <mergeCell ref="J19:K19"/>
    <mergeCell ref="N19:O19"/>
    <mergeCell ref="B18:C18"/>
    <mergeCell ref="F18:G18"/>
    <mergeCell ref="J18:K18"/>
    <mergeCell ref="N18:O18"/>
    <mergeCell ref="Q17:R17"/>
    <mergeCell ref="T17:U17"/>
    <mergeCell ref="B16:C16"/>
    <mergeCell ref="F16:G16"/>
    <mergeCell ref="B17:C17"/>
    <mergeCell ref="F17:G17"/>
    <mergeCell ref="J17:K17"/>
    <mergeCell ref="N17:O17"/>
    <mergeCell ref="J16:K16"/>
    <mergeCell ref="N16:O16"/>
    <mergeCell ref="Q14:R14"/>
    <mergeCell ref="T14:U14"/>
    <mergeCell ref="Q15:R15"/>
    <mergeCell ref="T15:U15"/>
    <mergeCell ref="Q16:R16"/>
    <mergeCell ref="T16:U16"/>
    <mergeCell ref="B15:C15"/>
    <mergeCell ref="F15:G15"/>
    <mergeCell ref="J15:K15"/>
    <mergeCell ref="N15:O15"/>
    <mergeCell ref="B14:C14"/>
    <mergeCell ref="F14:G14"/>
    <mergeCell ref="J14:K14"/>
    <mergeCell ref="N14:O14"/>
    <mergeCell ref="Q13:R13"/>
    <mergeCell ref="T13:U13"/>
    <mergeCell ref="B12:C12"/>
    <mergeCell ref="F12:G12"/>
    <mergeCell ref="B13:C13"/>
    <mergeCell ref="F13:G13"/>
    <mergeCell ref="J13:K13"/>
    <mergeCell ref="N13:O13"/>
    <mergeCell ref="J12:K12"/>
    <mergeCell ref="N12:O12"/>
    <mergeCell ref="Q10:R10"/>
    <mergeCell ref="T10:U10"/>
    <mergeCell ref="Q11:R11"/>
    <mergeCell ref="T11:U11"/>
    <mergeCell ref="Q12:R12"/>
    <mergeCell ref="T12:U12"/>
    <mergeCell ref="B11:C11"/>
    <mergeCell ref="F11:G11"/>
    <mergeCell ref="J11:K11"/>
    <mergeCell ref="N11:O11"/>
    <mergeCell ref="B10:C10"/>
    <mergeCell ref="F10:G10"/>
    <mergeCell ref="J10:K10"/>
    <mergeCell ref="N10:O10"/>
    <mergeCell ref="Q8:R8"/>
    <mergeCell ref="T8:U8"/>
    <mergeCell ref="B9:C9"/>
    <mergeCell ref="F9:G9"/>
    <mergeCell ref="J9:K9"/>
    <mergeCell ref="N9:O9"/>
    <mergeCell ref="Q9:R9"/>
    <mergeCell ref="T9:U9"/>
    <mergeCell ref="B8:C8"/>
    <mergeCell ref="F8:G8"/>
    <mergeCell ref="J8:K8"/>
    <mergeCell ref="N8:O8"/>
    <mergeCell ref="A1:D1"/>
    <mergeCell ref="A2:L2"/>
    <mergeCell ref="A4:D4"/>
    <mergeCell ref="F4:G4"/>
    <mergeCell ref="J4:K4"/>
    <mergeCell ref="N4:O4"/>
    <mergeCell ref="B6:C6"/>
    <mergeCell ref="F6:G6"/>
    <mergeCell ref="Q4:R4"/>
    <mergeCell ref="T4:U4"/>
    <mergeCell ref="B5:C5"/>
    <mergeCell ref="F5:G5"/>
    <mergeCell ref="J5:K5"/>
    <mergeCell ref="N5:O5"/>
    <mergeCell ref="Q5:R5"/>
    <mergeCell ref="T5:U5"/>
    <mergeCell ref="J6:K6"/>
    <mergeCell ref="N6:O6"/>
    <mergeCell ref="Q6:R6"/>
    <mergeCell ref="T6:U6"/>
    <mergeCell ref="Q7:R7"/>
    <mergeCell ref="T7:U7"/>
    <mergeCell ref="B7:C7"/>
    <mergeCell ref="F7:G7"/>
    <mergeCell ref="J7:K7"/>
    <mergeCell ref="N7:O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1" sqref="A1:C1"/>
    </sheetView>
  </sheetViews>
  <sheetFormatPr defaultColWidth="9.00390625" defaultRowHeight="13.5"/>
  <cols>
    <col min="1" max="1" width="0.875" style="0" customWidth="1"/>
    <col min="2" max="2" width="12.625" style="0" customWidth="1"/>
    <col min="3" max="3" width="0.875" style="0" customWidth="1"/>
    <col min="4" max="5" width="18.375" style="54" customWidth="1"/>
    <col min="6" max="9" width="18.375" style="0" customWidth="1"/>
  </cols>
  <sheetData>
    <row r="1" spans="1:7" ht="27" customHeight="1">
      <c r="A1" s="244"/>
      <c r="B1" s="244"/>
      <c r="C1" s="244"/>
      <c r="D1" s="25"/>
      <c r="E1" s="25"/>
      <c r="F1" s="25"/>
      <c r="G1" s="25"/>
    </row>
    <row r="2" spans="1:7" ht="39" customHeight="1">
      <c r="A2" s="245" t="s">
        <v>93</v>
      </c>
      <c r="B2" s="245"/>
      <c r="C2" s="245"/>
      <c r="D2" s="245"/>
      <c r="E2" s="245"/>
      <c r="F2" s="245"/>
      <c r="G2" s="245"/>
    </row>
    <row r="3" spans="1:7" ht="15.75" customHeight="1" thickBot="1">
      <c r="A3" s="25"/>
      <c r="B3" s="25"/>
      <c r="C3" s="25"/>
      <c r="D3" s="25" t="s">
        <v>94</v>
      </c>
      <c r="E3" s="25"/>
      <c r="F3" s="25"/>
      <c r="G3" s="26" t="s">
        <v>10</v>
      </c>
    </row>
    <row r="4" spans="1:7" ht="18" customHeight="1">
      <c r="A4" s="246" t="s">
        <v>20</v>
      </c>
      <c r="B4" s="246"/>
      <c r="C4" s="247"/>
      <c r="D4" s="250" t="s">
        <v>21</v>
      </c>
      <c r="E4" s="246"/>
      <c r="F4" s="252" t="s">
        <v>22</v>
      </c>
      <c r="G4" s="187"/>
    </row>
    <row r="5" spans="1:7" ht="24" customHeight="1">
      <c r="A5" s="248"/>
      <c r="B5" s="248"/>
      <c r="C5" s="249"/>
      <c r="D5" s="31" t="s">
        <v>23</v>
      </c>
      <c r="E5" s="31" t="s">
        <v>24</v>
      </c>
      <c r="F5" s="33" t="s">
        <v>23</v>
      </c>
      <c r="G5" s="33" t="s">
        <v>24</v>
      </c>
    </row>
    <row r="6" spans="1:7" ht="6" customHeight="1">
      <c r="A6" s="34"/>
      <c r="B6" s="35"/>
      <c r="C6" s="34"/>
      <c r="D6" s="36"/>
      <c r="E6" s="34"/>
      <c r="F6" s="37"/>
      <c r="G6" s="37"/>
    </row>
    <row r="7" spans="1:7" ht="17.25" customHeight="1">
      <c r="A7" s="34"/>
      <c r="B7" s="35" t="s">
        <v>3</v>
      </c>
      <c r="C7" s="38"/>
      <c r="D7" s="39">
        <f>SUM(D9:D46)</f>
        <v>1574594</v>
      </c>
      <c r="E7" s="39">
        <f>SUM(E9:E46)</f>
        <v>1574594</v>
      </c>
      <c r="F7" s="40">
        <f>SUM(F9:F46)</f>
        <v>1549704</v>
      </c>
      <c r="G7" s="40">
        <f>SUM(G9:G46)</f>
        <v>1549704</v>
      </c>
    </row>
    <row r="8" spans="1:7" ht="6" customHeight="1">
      <c r="A8" s="34"/>
      <c r="B8" s="35"/>
      <c r="C8" s="38"/>
      <c r="D8" s="39"/>
      <c r="E8" s="39"/>
      <c r="F8" s="40"/>
      <c r="G8" s="40"/>
    </row>
    <row r="9" spans="1:8" ht="17.25" customHeight="1">
      <c r="A9" s="34"/>
      <c r="B9" s="35" t="s">
        <v>95</v>
      </c>
      <c r="C9" s="42"/>
      <c r="D9" s="39">
        <v>378869</v>
      </c>
      <c r="E9" s="39">
        <v>361042</v>
      </c>
      <c r="F9" s="68">
        <v>348201.5</v>
      </c>
      <c r="G9" s="68">
        <v>331115.5</v>
      </c>
      <c r="H9" s="41"/>
    </row>
    <row r="10" spans="1:8" ht="17.25" customHeight="1">
      <c r="A10" s="4"/>
      <c r="B10" s="35" t="s">
        <v>96</v>
      </c>
      <c r="C10" s="38"/>
      <c r="D10" s="39">
        <v>31421</v>
      </c>
      <c r="E10" s="39">
        <v>31670</v>
      </c>
      <c r="F10" s="68">
        <v>28429</v>
      </c>
      <c r="G10" s="68">
        <v>28668</v>
      </c>
      <c r="H10" s="41"/>
    </row>
    <row r="11" spans="1:7" ht="17.25" customHeight="1">
      <c r="A11" s="4"/>
      <c r="B11" s="35" t="s">
        <v>97</v>
      </c>
      <c r="C11" s="38"/>
      <c r="D11" s="39">
        <v>25396</v>
      </c>
      <c r="E11" s="39">
        <v>27621</v>
      </c>
      <c r="F11" s="68">
        <v>26125</v>
      </c>
      <c r="G11" s="68">
        <v>28258</v>
      </c>
    </row>
    <row r="12" spans="1:7" ht="17.25" customHeight="1">
      <c r="A12" s="4"/>
      <c r="B12" s="35" t="s">
        <v>98</v>
      </c>
      <c r="C12" s="38"/>
      <c r="D12" s="39">
        <v>50816</v>
      </c>
      <c r="E12" s="39">
        <v>52066</v>
      </c>
      <c r="F12" s="68">
        <v>46471</v>
      </c>
      <c r="G12" s="68">
        <v>47604</v>
      </c>
    </row>
    <row r="13" spans="1:7" ht="17.25" customHeight="1">
      <c r="A13" s="4"/>
      <c r="B13" s="35" t="s">
        <v>99</v>
      </c>
      <c r="C13" s="38"/>
      <c r="D13" s="39">
        <v>32883</v>
      </c>
      <c r="E13" s="39">
        <v>34863</v>
      </c>
      <c r="F13" s="68">
        <v>29418</v>
      </c>
      <c r="G13" s="68">
        <v>31315</v>
      </c>
    </row>
    <row r="14" spans="1:7" ht="17.25" customHeight="1">
      <c r="A14" s="4"/>
      <c r="B14" s="35" t="s">
        <v>100</v>
      </c>
      <c r="C14" s="38"/>
      <c r="D14" s="39">
        <v>21475</v>
      </c>
      <c r="E14" s="39">
        <v>23565</v>
      </c>
      <c r="F14" s="68">
        <v>23113</v>
      </c>
      <c r="G14" s="68">
        <v>25116</v>
      </c>
    </row>
    <row r="15" spans="1:7" ht="17.25" customHeight="1">
      <c r="A15" s="4"/>
      <c r="B15" s="35" t="s">
        <v>101</v>
      </c>
      <c r="C15" s="38"/>
      <c r="D15" s="39">
        <v>43314</v>
      </c>
      <c r="E15" s="39">
        <v>44885</v>
      </c>
      <c r="F15" s="68">
        <v>42632</v>
      </c>
      <c r="G15" s="68">
        <v>43932</v>
      </c>
    </row>
    <row r="16" spans="1:7" ht="17.25" customHeight="1">
      <c r="A16" s="4"/>
      <c r="B16" s="35" t="s">
        <v>102</v>
      </c>
      <c r="C16" s="38"/>
      <c r="D16" s="39">
        <v>8136</v>
      </c>
      <c r="E16" s="39">
        <v>9388</v>
      </c>
      <c r="F16" s="68">
        <v>8151</v>
      </c>
      <c r="G16" s="68">
        <v>9351</v>
      </c>
    </row>
    <row r="17" spans="1:7" ht="17.25" customHeight="1">
      <c r="A17" s="4"/>
      <c r="B17" s="35" t="s">
        <v>103</v>
      </c>
      <c r="C17" s="38"/>
      <c r="D17" s="39">
        <v>59682</v>
      </c>
      <c r="E17" s="39">
        <v>59287</v>
      </c>
      <c r="F17" s="68">
        <v>48220</v>
      </c>
      <c r="G17" s="68">
        <v>47997</v>
      </c>
    </row>
    <row r="18" spans="1:7" ht="17.25" customHeight="1">
      <c r="A18" s="4"/>
      <c r="B18" s="35" t="s">
        <v>104</v>
      </c>
      <c r="C18" s="38"/>
      <c r="D18" s="39">
        <v>87014</v>
      </c>
      <c r="E18" s="39">
        <v>87924</v>
      </c>
      <c r="F18" s="68">
        <v>98634</v>
      </c>
      <c r="G18" s="68">
        <v>99505</v>
      </c>
    </row>
    <row r="19" spans="1:7" ht="17.25" customHeight="1">
      <c r="A19" s="4"/>
      <c r="B19" s="35" t="s">
        <v>105</v>
      </c>
      <c r="C19" s="38"/>
      <c r="D19" s="39">
        <v>16450</v>
      </c>
      <c r="E19" s="39">
        <v>16482</v>
      </c>
      <c r="F19" s="68">
        <v>13941</v>
      </c>
      <c r="G19" s="68">
        <v>13972</v>
      </c>
    </row>
    <row r="20" spans="1:7" ht="17.25" customHeight="1">
      <c r="A20" s="4"/>
      <c r="B20" s="35" t="s">
        <v>106</v>
      </c>
      <c r="C20" s="38"/>
      <c r="D20" s="39">
        <v>22852</v>
      </c>
      <c r="E20" s="39">
        <v>22852</v>
      </c>
      <c r="F20" s="68">
        <v>21125</v>
      </c>
      <c r="G20" s="68">
        <v>21589</v>
      </c>
    </row>
    <row r="21" spans="1:7" ht="17.25" customHeight="1">
      <c r="A21" s="4"/>
      <c r="B21" s="35" t="s">
        <v>107</v>
      </c>
      <c r="C21" s="38"/>
      <c r="D21" s="39">
        <v>9047</v>
      </c>
      <c r="E21" s="39">
        <v>8542</v>
      </c>
      <c r="F21" s="68">
        <v>9412</v>
      </c>
      <c r="G21" s="68">
        <v>8928</v>
      </c>
    </row>
    <row r="22" spans="1:7" ht="17.25" customHeight="1">
      <c r="A22" s="4"/>
      <c r="B22" s="35" t="s">
        <v>108</v>
      </c>
      <c r="C22" s="38"/>
      <c r="D22" s="39">
        <v>23747</v>
      </c>
      <c r="E22" s="39">
        <v>23330</v>
      </c>
      <c r="F22" s="68">
        <v>26284</v>
      </c>
      <c r="G22" s="68">
        <v>25885</v>
      </c>
    </row>
    <row r="23" spans="1:7" ht="17.25" customHeight="1">
      <c r="A23" s="4"/>
      <c r="B23" s="35" t="s">
        <v>109</v>
      </c>
      <c r="C23" s="38"/>
      <c r="D23" s="39">
        <v>2725</v>
      </c>
      <c r="E23" s="39">
        <v>2605</v>
      </c>
      <c r="F23" s="68">
        <v>3540</v>
      </c>
      <c r="G23" s="68">
        <v>3425</v>
      </c>
    </row>
    <row r="24" spans="1:7" ht="17.25" customHeight="1">
      <c r="A24" s="4"/>
      <c r="B24" s="35" t="s">
        <v>110</v>
      </c>
      <c r="C24" s="38"/>
      <c r="D24" s="39">
        <v>45366</v>
      </c>
      <c r="E24" s="39">
        <v>44136</v>
      </c>
      <c r="F24" s="68">
        <v>41199</v>
      </c>
      <c r="G24" s="68">
        <v>40013</v>
      </c>
    </row>
    <row r="25" spans="1:7" ht="17.25" customHeight="1">
      <c r="A25" s="4"/>
      <c r="B25" s="35" t="s">
        <v>111</v>
      </c>
      <c r="C25" s="38"/>
      <c r="D25" s="39">
        <v>16944</v>
      </c>
      <c r="E25" s="39">
        <v>18220</v>
      </c>
      <c r="F25" s="68">
        <v>26644</v>
      </c>
      <c r="G25" s="68">
        <v>27867</v>
      </c>
    </row>
    <row r="26" spans="1:7" ht="17.25" customHeight="1">
      <c r="A26" s="4"/>
      <c r="B26" s="35" t="s">
        <v>112</v>
      </c>
      <c r="C26" s="38"/>
      <c r="D26" s="39">
        <v>74767</v>
      </c>
      <c r="E26" s="39">
        <v>75731</v>
      </c>
      <c r="F26" s="68">
        <v>78356</v>
      </c>
      <c r="G26" s="68">
        <v>79280</v>
      </c>
    </row>
    <row r="27" spans="1:7" ht="17.25" customHeight="1">
      <c r="A27" s="4"/>
      <c r="B27" s="35" t="s">
        <v>113</v>
      </c>
      <c r="C27" s="38"/>
      <c r="D27" s="39">
        <v>12708</v>
      </c>
      <c r="E27" s="39">
        <v>11922</v>
      </c>
      <c r="F27" s="68">
        <v>15668</v>
      </c>
      <c r="G27" s="68">
        <v>14914</v>
      </c>
    </row>
    <row r="28" spans="1:7" ht="17.25" customHeight="1">
      <c r="A28" s="4"/>
      <c r="B28" s="35" t="s">
        <v>114</v>
      </c>
      <c r="C28" s="38"/>
      <c r="D28" s="39">
        <v>32888</v>
      </c>
      <c r="E28" s="39">
        <v>32783</v>
      </c>
      <c r="F28" s="68">
        <v>36288</v>
      </c>
      <c r="G28" s="68">
        <v>36187</v>
      </c>
    </row>
    <row r="29" spans="1:7" ht="17.25" customHeight="1">
      <c r="A29" s="4"/>
      <c r="B29" s="35" t="s">
        <v>115</v>
      </c>
      <c r="C29" s="38"/>
      <c r="D29" s="39">
        <v>5652</v>
      </c>
      <c r="E29" s="39">
        <v>6792</v>
      </c>
      <c r="F29" s="68">
        <v>5962</v>
      </c>
      <c r="G29" s="68">
        <v>7055</v>
      </c>
    </row>
    <row r="30" spans="1:7" ht="17.25" customHeight="1">
      <c r="A30" s="4"/>
      <c r="B30" s="35" t="s">
        <v>116</v>
      </c>
      <c r="C30" s="38"/>
      <c r="D30" s="39">
        <v>11232</v>
      </c>
      <c r="E30" s="39">
        <v>11603</v>
      </c>
      <c r="F30" s="68">
        <v>11227</v>
      </c>
      <c r="G30" s="68">
        <v>12060</v>
      </c>
    </row>
    <row r="31" spans="1:7" ht="17.25" customHeight="1">
      <c r="A31" s="4"/>
      <c r="B31" s="35" t="s">
        <v>117</v>
      </c>
      <c r="C31" s="38"/>
      <c r="D31" s="39">
        <v>10529</v>
      </c>
      <c r="E31" s="39">
        <v>11314</v>
      </c>
      <c r="F31" s="68">
        <v>9193</v>
      </c>
      <c r="G31" s="68">
        <v>9946</v>
      </c>
    </row>
    <row r="32" spans="1:7" ht="17.25" customHeight="1">
      <c r="A32" s="4"/>
      <c r="B32" s="35" t="s">
        <v>118</v>
      </c>
      <c r="C32" s="38"/>
      <c r="D32" s="39">
        <v>53266</v>
      </c>
      <c r="E32" s="39">
        <v>52663</v>
      </c>
      <c r="F32" s="68">
        <v>55559</v>
      </c>
      <c r="G32" s="68">
        <v>55179</v>
      </c>
    </row>
    <row r="33" spans="1:7" ht="17.25" customHeight="1">
      <c r="A33" s="4"/>
      <c r="B33" s="35" t="s">
        <v>119</v>
      </c>
      <c r="C33" s="38"/>
      <c r="D33" s="39">
        <v>27847</v>
      </c>
      <c r="E33" s="39">
        <v>27615</v>
      </c>
      <c r="F33" s="68">
        <v>32607</v>
      </c>
      <c r="G33" s="68">
        <v>32384</v>
      </c>
    </row>
    <row r="34" spans="1:7" ht="17.25" customHeight="1">
      <c r="A34" s="4"/>
      <c r="B34" s="35" t="s">
        <v>120</v>
      </c>
      <c r="C34" s="38"/>
      <c r="D34" s="39">
        <v>36933</v>
      </c>
      <c r="E34" s="39">
        <v>35494</v>
      </c>
      <c r="F34" s="68">
        <v>38345</v>
      </c>
      <c r="G34" s="68">
        <v>36951</v>
      </c>
    </row>
    <row r="35" spans="1:7" ht="17.25" customHeight="1">
      <c r="A35" s="4"/>
      <c r="B35" s="35" t="s">
        <v>121</v>
      </c>
      <c r="C35" s="38"/>
      <c r="D35" s="39">
        <v>19981</v>
      </c>
      <c r="E35" s="39">
        <v>20078</v>
      </c>
      <c r="F35" s="68">
        <v>19724</v>
      </c>
      <c r="G35" s="68">
        <v>18817</v>
      </c>
    </row>
    <row r="36" spans="1:7" ht="17.25" customHeight="1">
      <c r="A36" s="4"/>
      <c r="B36" s="35" t="s">
        <v>122</v>
      </c>
      <c r="C36" s="38"/>
      <c r="D36" s="39">
        <v>11347</v>
      </c>
      <c r="E36" s="39">
        <v>11302</v>
      </c>
      <c r="F36" s="68">
        <v>9795</v>
      </c>
      <c r="G36" s="68">
        <v>9752</v>
      </c>
    </row>
    <row r="37" spans="1:7" ht="17.25" customHeight="1">
      <c r="A37" s="4"/>
      <c r="B37" s="35" t="s">
        <v>123</v>
      </c>
      <c r="C37" s="38"/>
      <c r="D37" s="39">
        <v>7484</v>
      </c>
      <c r="E37" s="39">
        <v>8614</v>
      </c>
      <c r="F37" s="68">
        <v>7273</v>
      </c>
      <c r="G37" s="68">
        <v>8356</v>
      </c>
    </row>
    <row r="38" spans="1:7" ht="17.25" customHeight="1">
      <c r="A38" s="4"/>
      <c r="B38" s="35" t="s">
        <v>124</v>
      </c>
      <c r="C38" s="38"/>
      <c r="D38" s="39">
        <v>16535</v>
      </c>
      <c r="E38" s="39">
        <v>16461</v>
      </c>
      <c r="F38" s="68">
        <v>15465</v>
      </c>
      <c r="G38" s="68">
        <v>15394</v>
      </c>
    </row>
    <row r="39" spans="1:7" ht="17.25" customHeight="1">
      <c r="A39" s="4"/>
      <c r="B39" s="35" t="s">
        <v>125</v>
      </c>
      <c r="C39" s="38"/>
      <c r="D39" s="39">
        <v>20171</v>
      </c>
      <c r="E39" s="39">
        <v>22431</v>
      </c>
      <c r="F39" s="68">
        <v>19008</v>
      </c>
      <c r="G39" s="68">
        <v>21174</v>
      </c>
    </row>
    <row r="40" spans="1:7" ht="17.25" customHeight="1">
      <c r="A40" s="4"/>
      <c r="B40" s="35" t="s">
        <v>126</v>
      </c>
      <c r="C40" s="38"/>
      <c r="D40" s="39">
        <v>99282</v>
      </c>
      <c r="E40" s="39">
        <v>97231</v>
      </c>
      <c r="F40" s="68">
        <v>100802</v>
      </c>
      <c r="G40" s="68">
        <v>98836</v>
      </c>
    </row>
    <row r="41" spans="1:7" ht="17.25" customHeight="1">
      <c r="A41" s="4"/>
      <c r="B41" s="35" t="s">
        <v>127</v>
      </c>
      <c r="C41" s="38"/>
      <c r="D41" s="39">
        <v>16194</v>
      </c>
      <c r="E41" s="39">
        <v>16465</v>
      </c>
      <c r="F41" s="68">
        <v>15500</v>
      </c>
      <c r="G41" s="68">
        <v>15760</v>
      </c>
    </row>
    <row r="42" spans="1:7" ht="17.25" customHeight="1">
      <c r="A42" s="4"/>
      <c r="B42" s="35" t="s">
        <v>128</v>
      </c>
      <c r="C42" s="38"/>
      <c r="D42" s="39">
        <v>17867</v>
      </c>
      <c r="E42" s="39">
        <v>18696</v>
      </c>
      <c r="F42" s="68">
        <v>16075</v>
      </c>
      <c r="G42" s="68">
        <v>16870</v>
      </c>
    </row>
    <row r="43" spans="1:7" ht="17.25" customHeight="1">
      <c r="A43" s="4"/>
      <c r="B43" s="35" t="s">
        <v>129</v>
      </c>
      <c r="C43" s="38"/>
      <c r="D43" s="39">
        <v>26466</v>
      </c>
      <c r="E43" s="39">
        <v>26419</v>
      </c>
      <c r="F43" s="68">
        <v>25157</v>
      </c>
      <c r="G43" s="68">
        <v>25112</v>
      </c>
    </row>
    <row r="44" spans="1:7" ht="17.25" customHeight="1">
      <c r="A44" s="4"/>
      <c r="B44" s="35" t="s">
        <v>130</v>
      </c>
      <c r="C44" s="38"/>
      <c r="D44" s="39">
        <v>6600</v>
      </c>
      <c r="E44" s="39">
        <v>6724</v>
      </c>
      <c r="F44" s="68">
        <v>9007</v>
      </c>
      <c r="G44" s="68">
        <v>9126</v>
      </c>
    </row>
    <row r="45" spans="1:7" ht="17.25" customHeight="1">
      <c r="A45" s="4"/>
      <c r="B45" s="35" t="s">
        <v>131</v>
      </c>
      <c r="C45" s="38"/>
      <c r="D45" s="39">
        <v>11266</v>
      </c>
      <c r="E45" s="39">
        <v>11466</v>
      </c>
      <c r="F45" s="68">
        <v>11990</v>
      </c>
      <c r="G45" s="68">
        <v>12181</v>
      </c>
    </row>
    <row r="46" spans="1:7" ht="17.25" customHeight="1">
      <c r="A46" s="4"/>
      <c r="B46" s="35" t="s">
        <v>132</v>
      </c>
      <c r="C46" s="38"/>
      <c r="D46" s="39">
        <v>179442</v>
      </c>
      <c r="E46" s="39">
        <v>184312</v>
      </c>
      <c r="F46" s="68">
        <v>175163.5</v>
      </c>
      <c r="G46" s="68">
        <v>179829.5</v>
      </c>
    </row>
    <row r="47" spans="1:7" ht="6" customHeight="1" thickBot="1">
      <c r="A47" s="45"/>
      <c r="B47" s="46"/>
      <c r="C47" s="45"/>
      <c r="D47" s="47"/>
      <c r="E47" s="45"/>
      <c r="F47" s="69"/>
      <c r="G47" s="69"/>
    </row>
    <row r="48" spans="1:7" ht="18" customHeight="1">
      <c r="A48" s="49" t="s">
        <v>133</v>
      </c>
      <c r="B48" s="49"/>
      <c r="C48" s="25"/>
      <c r="D48" s="58" t="s">
        <v>134</v>
      </c>
      <c r="E48" s="25"/>
      <c r="F48" s="25"/>
      <c r="G48" s="25"/>
    </row>
  </sheetData>
  <mergeCells count="5">
    <mergeCell ref="A1:C1"/>
    <mergeCell ref="A2:G2"/>
    <mergeCell ref="A4:C5"/>
    <mergeCell ref="D4:E4"/>
    <mergeCell ref="F4:G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3" width="4.625" style="1" customWidth="1"/>
    <col min="4" max="4" width="10.625" style="1" customWidth="1"/>
    <col min="5" max="5" width="1.625" style="2" customWidth="1"/>
    <col min="6" max="6" width="18.625" style="2" customWidth="1"/>
    <col min="7" max="7" width="5.625" style="2" customWidth="1"/>
    <col min="8" max="8" width="1.625" style="1" customWidth="1"/>
    <col min="9" max="10" width="4.625" style="1" customWidth="1"/>
    <col min="11" max="11" width="10.625" style="1" customWidth="1"/>
    <col min="12" max="12" width="1.625" style="2" customWidth="1"/>
    <col min="13" max="13" width="18.625" style="2" customWidth="1"/>
    <col min="14" max="14" width="7.375" style="2" customWidth="1"/>
    <col min="15" max="15" width="7.50390625" style="2" customWidth="1"/>
    <col min="16" max="17" width="14.75390625" style="2" customWidth="1"/>
  </cols>
  <sheetData>
    <row r="1" spans="7:17" ht="19.5" customHeight="1">
      <c r="G1"/>
      <c r="H1" s="3"/>
      <c r="N1"/>
      <c r="O1"/>
      <c r="P1"/>
      <c r="Q1"/>
    </row>
    <row r="2" spans="1:17" ht="27" customHeight="1">
      <c r="A2" s="188" t="s">
        <v>135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24"/>
      <c r="O2" s="24"/>
      <c r="P2" s="24"/>
      <c r="Q2" s="24"/>
    </row>
    <row r="3" spans="1:17" ht="16.5" customHeight="1" thickBot="1">
      <c r="A3" s="3"/>
      <c r="B3" s="3"/>
      <c r="C3" s="3"/>
      <c r="D3" s="3"/>
      <c r="E3" s="4"/>
      <c r="F3" s="4"/>
      <c r="G3" s="4"/>
      <c r="H3" s="3"/>
      <c r="I3" s="3"/>
      <c r="J3" s="3"/>
      <c r="K3" s="3"/>
      <c r="L3" s="4"/>
      <c r="M3" s="8" t="s">
        <v>10</v>
      </c>
      <c r="N3" s="8"/>
      <c r="O3" s="4"/>
      <c r="P3" s="4"/>
      <c r="Q3" s="8"/>
    </row>
    <row r="4" spans="1:17" ht="30" customHeight="1">
      <c r="A4" s="241" t="s">
        <v>0</v>
      </c>
      <c r="B4" s="241"/>
      <c r="C4" s="241"/>
      <c r="D4" s="241"/>
      <c r="E4" s="241"/>
      <c r="F4" s="17" t="s">
        <v>17</v>
      </c>
      <c r="G4"/>
      <c r="H4" s="241" t="s">
        <v>0</v>
      </c>
      <c r="I4" s="241"/>
      <c r="J4" s="241"/>
      <c r="K4" s="241"/>
      <c r="L4" s="241"/>
      <c r="M4" s="17" t="s">
        <v>17</v>
      </c>
      <c r="N4"/>
      <c r="O4"/>
      <c r="P4"/>
      <c r="Q4"/>
    </row>
    <row r="5" spans="1:17" ht="6" customHeight="1">
      <c r="A5" s="3"/>
      <c r="B5" s="242"/>
      <c r="C5" s="242"/>
      <c r="D5" s="242"/>
      <c r="E5" s="5"/>
      <c r="F5" s="70"/>
      <c r="G5"/>
      <c r="H5" s="3"/>
      <c r="I5" s="242"/>
      <c r="J5" s="242"/>
      <c r="K5" s="242"/>
      <c r="L5" s="5"/>
      <c r="M5" s="70"/>
      <c r="N5"/>
      <c r="O5"/>
      <c r="P5"/>
      <c r="Q5"/>
    </row>
    <row r="6" spans="1:17" ht="19.5" customHeight="1">
      <c r="A6" s="3"/>
      <c r="B6" s="235" t="s">
        <v>3</v>
      </c>
      <c r="C6" s="235"/>
      <c r="D6" s="235"/>
      <c r="E6" s="5"/>
      <c r="F6" s="71">
        <v>220593</v>
      </c>
      <c r="G6"/>
      <c r="H6" s="3"/>
      <c r="I6" s="235" t="s">
        <v>136</v>
      </c>
      <c r="J6" s="235"/>
      <c r="K6" s="235"/>
      <c r="L6" s="5"/>
      <c r="M6" s="71">
        <v>5346</v>
      </c>
      <c r="N6"/>
      <c r="O6"/>
      <c r="P6"/>
      <c r="Q6"/>
    </row>
    <row r="7" spans="1:17" ht="19.5" customHeight="1">
      <c r="A7" s="3"/>
      <c r="B7" s="3"/>
      <c r="C7" s="235" t="s">
        <v>4</v>
      </c>
      <c r="D7" s="235"/>
      <c r="E7" s="5"/>
      <c r="F7" s="71">
        <v>156742</v>
      </c>
      <c r="G7"/>
      <c r="H7" s="3"/>
      <c r="I7" s="3"/>
      <c r="J7" s="235" t="s">
        <v>4</v>
      </c>
      <c r="K7" s="235"/>
      <c r="L7" s="5"/>
      <c r="M7" s="71">
        <v>1064</v>
      </c>
      <c r="N7"/>
      <c r="O7"/>
      <c r="P7"/>
      <c r="Q7"/>
    </row>
    <row r="8" spans="1:17" ht="19.5" customHeight="1">
      <c r="A8" s="3"/>
      <c r="B8" s="3"/>
      <c r="C8" s="235" t="s">
        <v>5</v>
      </c>
      <c r="D8" s="235"/>
      <c r="E8" s="5"/>
      <c r="F8" s="71">
        <v>63851</v>
      </c>
      <c r="G8"/>
      <c r="H8" s="3"/>
      <c r="I8" s="3"/>
      <c r="J8" s="235" t="s">
        <v>5</v>
      </c>
      <c r="K8" s="235"/>
      <c r="L8" s="5"/>
      <c r="M8" s="71">
        <v>4282</v>
      </c>
      <c r="N8"/>
      <c r="O8"/>
      <c r="P8"/>
      <c r="Q8"/>
    </row>
    <row r="9" spans="1:17" ht="6" customHeight="1">
      <c r="A9" s="3"/>
      <c r="B9" s="236"/>
      <c r="C9" s="236"/>
      <c r="D9" s="236"/>
      <c r="E9" s="5"/>
      <c r="F9" s="71"/>
      <c r="G9"/>
      <c r="H9" s="3"/>
      <c r="I9" s="236"/>
      <c r="J9" s="236"/>
      <c r="K9" s="236"/>
      <c r="L9" s="5"/>
      <c r="M9" s="71"/>
      <c r="N9"/>
      <c r="O9"/>
      <c r="P9"/>
      <c r="Q9"/>
    </row>
    <row r="10" spans="1:17" ht="19.5" customHeight="1">
      <c r="A10" s="3"/>
      <c r="B10" s="235" t="s">
        <v>137</v>
      </c>
      <c r="C10" s="235"/>
      <c r="D10" s="235"/>
      <c r="E10" s="5"/>
      <c r="F10" s="71">
        <v>2187</v>
      </c>
      <c r="G10"/>
      <c r="H10" s="3"/>
      <c r="I10" s="235" t="s">
        <v>138</v>
      </c>
      <c r="J10" s="235"/>
      <c r="K10" s="235"/>
      <c r="L10" s="5"/>
      <c r="M10" s="71">
        <v>3434</v>
      </c>
      <c r="N10"/>
      <c r="O10"/>
      <c r="P10"/>
      <c r="Q10"/>
    </row>
    <row r="11" spans="1:17" ht="19.5" customHeight="1">
      <c r="A11" s="3"/>
      <c r="B11" s="3"/>
      <c r="C11" s="235" t="s">
        <v>4</v>
      </c>
      <c r="D11" s="235"/>
      <c r="E11" s="5"/>
      <c r="F11" s="71">
        <v>1794</v>
      </c>
      <c r="G11"/>
      <c r="H11" s="3"/>
      <c r="I11" s="3"/>
      <c r="J11" s="235" t="s">
        <v>4</v>
      </c>
      <c r="K11" s="235"/>
      <c r="L11" s="5"/>
      <c r="M11" s="71">
        <v>2436</v>
      </c>
      <c r="N11"/>
      <c r="O11"/>
      <c r="P11"/>
      <c r="Q11"/>
    </row>
    <row r="12" spans="1:17" ht="19.5" customHeight="1">
      <c r="A12" s="3"/>
      <c r="B12" s="3"/>
      <c r="C12" s="235" t="s">
        <v>5</v>
      </c>
      <c r="D12" s="235"/>
      <c r="E12" s="5"/>
      <c r="F12" s="71">
        <v>393</v>
      </c>
      <c r="G12"/>
      <c r="H12" s="3"/>
      <c r="I12" s="3"/>
      <c r="J12" s="235" t="s">
        <v>5</v>
      </c>
      <c r="K12" s="235"/>
      <c r="L12" s="5"/>
      <c r="M12" s="71">
        <v>998</v>
      </c>
      <c r="N12"/>
      <c r="O12"/>
      <c r="P12"/>
      <c r="Q12"/>
    </row>
    <row r="13" spans="1:17" ht="6" customHeight="1">
      <c r="A13" s="3"/>
      <c r="B13" s="236"/>
      <c r="C13" s="236"/>
      <c r="D13" s="236"/>
      <c r="E13" s="5"/>
      <c r="F13" s="71"/>
      <c r="G13"/>
      <c r="H13" s="3"/>
      <c r="I13" s="236"/>
      <c r="J13" s="236"/>
      <c r="K13" s="236"/>
      <c r="L13" s="5"/>
      <c r="M13" s="71"/>
      <c r="N13"/>
      <c r="O13"/>
      <c r="P13"/>
      <c r="Q13"/>
    </row>
    <row r="14" spans="1:17" ht="19.5" customHeight="1">
      <c r="A14" s="3"/>
      <c r="B14" s="235" t="s">
        <v>139</v>
      </c>
      <c r="C14" s="235"/>
      <c r="D14" s="235"/>
      <c r="E14" s="5"/>
      <c r="F14" s="71">
        <v>3983</v>
      </c>
      <c r="G14"/>
      <c r="H14" s="3"/>
      <c r="I14" s="235" t="s">
        <v>140</v>
      </c>
      <c r="J14" s="235"/>
      <c r="K14" s="235"/>
      <c r="L14" s="5"/>
      <c r="M14" s="71">
        <v>18138</v>
      </c>
      <c r="N14"/>
      <c r="O14"/>
      <c r="P14"/>
      <c r="Q14"/>
    </row>
    <row r="15" spans="1:17" ht="19.5" customHeight="1">
      <c r="A15" s="3"/>
      <c r="B15" s="3"/>
      <c r="C15" s="235" t="s">
        <v>4</v>
      </c>
      <c r="D15" s="235"/>
      <c r="E15" s="5"/>
      <c r="F15" s="71">
        <v>2613</v>
      </c>
      <c r="G15"/>
      <c r="H15" s="3"/>
      <c r="I15" s="3"/>
      <c r="J15" s="235" t="s">
        <v>4</v>
      </c>
      <c r="K15" s="235"/>
      <c r="L15" s="5"/>
      <c r="M15" s="71">
        <v>14971</v>
      </c>
      <c r="N15"/>
      <c r="O15"/>
      <c r="P15"/>
      <c r="Q15"/>
    </row>
    <row r="16" spans="1:17" ht="19.5" customHeight="1">
      <c r="A16" s="3"/>
      <c r="B16" s="3"/>
      <c r="C16" s="235" t="s">
        <v>5</v>
      </c>
      <c r="D16" s="235"/>
      <c r="E16" s="5"/>
      <c r="F16" s="71">
        <v>1370</v>
      </c>
      <c r="G16"/>
      <c r="H16" s="3"/>
      <c r="I16" s="3"/>
      <c r="J16" s="235" t="s">
        <v>5</v>
      </c>
      <c r="K16" s="235"/>
      <c r="L16" s="5"/>
      <c r="M16" s="71">
        <v>3167</v>
      </c>
      <c r="N16"/>
      <c r="O16"/>
      <c r="P16"/>
      <c r="Q16"/>
    </row>
    <row r="17" spans="1:17" ht="6" customHeight="1">
      <c r="A17" s="3"/>
      <c r="B17" s="236"/>
      <c r="C17" s="236"/>
      <c r="D17" s="236"/>
      <c r="E17" s="5"/>
      <c r="F17" s="71"/>
      <c r="G17"/>
      <c r="H17" s="3"/>
      <c r="I17" s="236"/>
      <c r="J17" s="236"/>
      <c r="K17" s="236"/>
      <c r="L17" s="5"/>
      <c r="M17" s="71"/>
      <c r="N17"/>
      <c r="O17"/>
      <c r="P17"/>
      <c r="Q17"/>
    </row>
    <row r="18" spans="1:17" ht="19.5" customHeight="1">
      <c r="A18" s="3"/>
      <c r="B18" s="235" t="s">
        <v>141</v>
      </c>
      <c r="C18" s="235"/>
      <c r="D18" s="235"/>
      <c r="E18" s="5"/>
      <c r="F18" s="71">
        <v>34277</v>
      </c>
      <c r="G18"/>
      <c r="H18" s="3"/>
      <c r="I18" s="235" t="s">
        <v>142</v>
      </c>
      <c r="J18" s="235"/>
      <c r="K18" s="235"/>
      <c r="L18" s="5"/>
      <c r="M18" s="71">
        <v>5670</v>
      </c>
      <c r="N18"/>
      <c r="O18"/>
      <c r="P18"/>
      <c r="Q18"/>
    </row>
    <row r="19" spans="1:17" ht="19.5" customHeight="1">
      <c r="A19" s="3"/>
      <c r="B19" s="3"/>
      <c r="C19" s="235" t="s">
        <v>4</v>
      </c>
      <c r="D19" s="235"/>
      <c r="E19" s="5"/>
      <c r="F19" s="71">
        <v>24759</v>
      </c>
      <c r="G19"/>
      <c r="H19" s="3"/>
      <c r="I19" s="3"/>
      <c r="J19" s="235" t="s">
        <v>4</v>
      </c>
      <c r="K19" s="235"/>
      <c r="L19" s="5"/>
      <c r="M19" s="71">
        <v>3005</v>
      </c>
      <c r="N19"/>
      <c r="O19"/>
      <c r="P19"/>
      <c r="Q19"/>
    </row>
    <row r="20" spans="1:17" ht="19.5" customHeight="1">
      <c r="A20" s="3"/>
      <c r="B20" s="3"/>
      <c r="C20" s="235" t="s">
        <v>5</v>
      </c>
      <c r="D20" s="235"/>
      <c r="E20" s="5"/>
      <c r="F20" s="71">
        <v>9518</v>
      </c>
      <c r="G20"/>
      <c r="H20" s="3"/>
      <c r="I20" s="3"/>
      <c r="J20" s="235" t="s">
        <v>5</v>
      </c>
      <c r="K20" s="235"/>
      <c r="L20" s="5"/>
      <c r="M20" s="71">
        <v>2665</v>
      </c>
      <c r="N20"/>
      <c r="O20"/>
      <c r="P20"/>
      <c r="Q20"/>
    </row>
    <row r="21" spans="1:17" ht="6" customHeight="1">
      <c r="A21" s="3"/>
      <c r="B21" s="236"/>
      <c r="C21" s="236"/>
      <c r="D21" s="236"/>
      <c r="E21" s="5"/>
      <c r="F21" s="71"/>
      <c r="G21"/>
      <c r="H21" s="3"/>
      <c r="I21" s="236"/>
      <c r="J21" s="236"/>
      <c r="K21" s="236"/>
      <c r="L21" s="5"/>
      <c r="M21" s="71"/>
      <c r="N21"/>
      <c r="O21"/>
      <c r="P21"/>
      <c r="Q21"/>
    </row>
    <row r="22" spans="1:17" ht="19.5" customHeight="1">
      <c r="A22" s="3"/>
      <c r="B22" s="235" t="s">
        <v>143</v>
      </c>
      <c r="C22" s="235"/>
      <c r="D22" s="235"/>
      <c r="E22" s="5"/>
      <c r="F22" s="71">
        <v>4341</v>
      </c>
      <c r="G22"/>
      <c r="H22" s="3"/>
      <c r="I22" s="235" t="s">
        <v>144</v>
      </c>
      <c r="J22" s="235"/>
      <c r="K22" s="235"/>
      <c r="L22" s="5"/>
      <c r="M22" s="71">
        <v>35187</v>
      </c>
      <c r="N22"/>
      <c r="O22"/>
      <c r="P22"/>
      <c r="Q22"/>
    </row>
    <row r="23" spans="1:17" ht="19.5" customHeight="1">
      <c r="A23" s="3"/>
      <c r="B23" s="3"/>
      <c r="C23" s="235" t="s">
        <v>4</v>
      </c>
      <c r="D23" s="235"/>
      <c r="E23" s="5"/>
      <c r="F23" s="71">
        <v>2861</v>
      </c>
      <c r="G23"/>
      <c r="H23" s="3"/>
      <c r="I23" s="3"/>
      <c r="J23" s="235" t="s">
        <v>4</v>
      </c>
      <c r="K23" s="235"/>
      <c r="L23" s="5"/>
      <c r="M23" s="71">
        <v>21867</v>
      </c>
      <c r="N23"/>
      <c r="O23"/>
      <c r="P23"/>
      <c r="Q23"/>
    </row>
    <row r="24" spans="1:17" ht="19.5" customHeight="1">
      <c r="A24" s="3"/>
      <c r="B24" s="3"/>
      <c r="C24" s="235" t="s">
        <v>5</v>
      </c>
      <c r="D24" s="235"/>
      <c r="E24" s="5"/>
      <c r="F24" s="71">
        <v>1480</v>
      </c>
      <c r="G24"/>
      <c r="H24" s="3"/>
      <c r="I24" s="3"/>
      <c r="J24" s="235" t="s">
        <v>5</v>
      </c>
      <c r="K24" s="235"/>
      <c r="L24" s="5"/>
      <c r="M24" s="71">
        <v>13320</v>
      </c>
      <c r="N24"/>
      <c r="O24"/>
      <c r="P24"/>
      <c r="Q24"/>
    </row>
    <row r="25" spans="1:17" ht="6" customHeight="1">
      <c r="A25" s="3"/>
      <c r="B25" s="236"/>
      <c r="C25" s="236"/>
      <c r="D25" s="236"/>
      <c r="E25" s="5"/>
      <c r="F25" s="71"/>
      <c r="G25"/>
      <c r="H25" s="3"/>
      <c r="I25" s="236"/>
      <c r="J25" s="236"/>
      <c r="K25" s="236"/>
      <c r="L25" s="5"/>
      <c r="M25" s="71"/>
      <c r="N25"/>
      <c r="O25"/>
      <c r="P25"/>
      <c r="Q25"/>
    </row>
    <row r="26" spans="1:17" ht="19.5" customHeight="1">
      <c r="A26" s="3"/>
      <c r="B26" s="235" t="s">
        <v>145</v>
      </c>
      <c r="C26" s="235"/>
      <c r="D26" s="235"/>
      <c r="E26" s="5"/>
      <c r="F26" s="71">
        <v>9507</v>
      </c>
      <c r="G26"/>
      <c r="H26" s="3"/>
      <c r="I26" s="235" t="s">
        <v>146</v>
      </c>
      <c r="J26" s="235"/>
      <c r="K26" s="235"/>
      <c r="L26" s="5"/>
      <c r="M26" s="71">
        <v>12875</v>
      </c>
      <c r="N26"/>
      <c r="O26"/>
      <c r="P26"/>
      <c r="Q26"/>
    </row>
    <row r="27" spans="1:17" ht="19.5" customHeight="1">
      <c r="A27" s="3"/>
      <c r="B27" s="3"/>
      <c r="C27" s="235" t="s">
        <v>4</v>
      </c>
      <c r="D27" s="235"/>
      <c r="E27" s="5"/>
      <c r="F27" s="71">
        <v>7297</v>
      </c>
      <c r="G27"/>
      <c r="H27" s="3"/>
      <c r="I27" s="3"/>
      <c r="J27" s="235" t="s">
        <v>4</v>
      </c>
      <c r="K27" s="235"/>
      <c r="L27" s="5"/>
      <c r="M27" s="71">
        <v>8243</v>
      </c>
      <c r="N27"/>
      <c r="O27"/>
      <c r="P27"/>
      <c r="Q27"/>
    </row>
    <row r="28" spans="1:17" ht="18.75" customHeight="1">
      <c r="A28" s="3"/>
      <c r="B28" s="3"/>
      <c r="C28" s="235" t="s">
        <v>5</v>
      </c>
      <c r="D28" s="235"/>
      <c r="E28" s="5"/>
      <c r="F28" s="71">
        <v>2210</v>
      </c>
      <c r="G28"/>
      <c r="H28" s="3"/>
      <c r="I28" s="3"/>
      <c r="J28" s="235" t="s">
        <v>5</v>
      </c>
      <c r="K28" s="235"/>
      <c r="L28" s="5"/>
      <c r="M28" s="71">
        <v>4632</v>
      </c>
      <c r="N28"/>
      <c r="O28"/>
      <c r="P28"/>
      <c r="Q28"/>
    </row>
    <row r="29" spans="1:17" ht="6" customHeight="1">
      <c r="A29" s="3"/>
      <c r="B29" s="236"/>
      <c r="C29" s="236"/>
      <c r="D29" s="236"/>
      <c r="E29" s="5"/>
      <c r="F29" s="71"/>
      <c r="G29"/>
      <c r="H29" s="3"/>
      <c r="I29" s="236"/>
      <c r="J29" s="236"/>
      <c r="K29" s="236"/>
      <c r="L29" s="5"/>
      <c r="M29" s="71"/>
      <c r="N29"/>
      <c r="O29"/>
      <c r="P29"/>
      <c r="Q29"/>
    </row>
    <row r="30" spans="1:17" ht="19.5" customHeight="1">
      <c r="A30" s="3"/>
      <c r="B30" s="235" t="s">
        <v>147</v>
      </c>
      <c r="C30" s="235"/>
      <c r="D30" s="235"/>
      <c r="E30" s="5"/>
      <c r="F30" s="71">
        <v>83370</v>
      </c>
      <c r="G30"/>
      <c r="H30" s="3"/>
      <c r="I30" s="235" t="s">
        <v>148</v>
      </c>
      <c r="J30" s="235"/>
      <c r="K30" s="235"/>
      <c r="L30" s="5"/>
      <c r="M30" s="71">
        <v>2278</v>
      </c>
      <c r="N30"/>
      <c r="O30"/>
      <c r="P30"/>
      <c r="Q30"/>
    </row>
    <row r="31" spans="1:17" ht="19.5" customHeight="1">
      <c r="A31" s="3"/>
      <c r="B31" s="3"/>
      <c r="C31" s="235" t="s">
        <v>4</v>
      </c>
      <c r="D31" s="235"/>
      <c r="E31" s="5"/>
      <c r="F31" s="71">
        <v>65832</v>
      </c>
      <c r="G31"/>
      <c r="H31" s="3"/>
      <c r="I31" s="3"/>
      <c r="J31" s="235" t="s">
        <v>4</v>
      </c>
      <c r="K31" s="235"/>
      <c r="L31" s="5"/>
      <c r="M31" s="71">
        <v>0</v>
      </c>
      <c r="N31"/>
      <c r="O31"/>
      <c r="P31"/>
      <c r="Q31"/>
    </row>
    <row r="32" spans="1:17" ht="19.5" customHeight="1">
      <c r="A32" s="3"/>
      <c r="B32" s="3"/>
      <c r="C32" s="235" t="s">
        <v>5</v>
      </c>
      <c r="D32" s="235"/>
      <c r="E32" s="5"/>
      <c r="F32" s="71">
        <v>17538</v>
      </c>
      <c r="G32"/>
      <c r="H32" s="3"/>
      <c r="I32" s="3"/>
      <c r="J32" s="235" t="s">
        <v>5</v>
      </c>
      <c r="K32" s="235"/>
      <c r="L32" s="5"/>
      <c r="M32" s="71">
        <v>2278</v>
      </c>
      <c r="N32"/>
      <c r="O32"/>
      <c r="P32"/>
      <c r="Q32"/>
    </row>
    <row r="33" spans="1:17" ht="6" customHeight="1" thickBot="1">
      <c r="A33" s="6"/>
      <c r="B33" s="237"/>
      <c r="C33" s="237"/>
      <c r="D33" s="237"/>
      <c r="E33" s="7"/>
      <c r="F33" s="72"/>
      <c r="G33"/>
      <c r="H33" s="6"/>
      <c r="I33" s="237"/>
      <c r="J33" s="237"/>
      <c r="K33" s="237"/>
      <c r="L33" s="7"/>
      <c r="M33" s="73"/>
      <c r="N33"/>
      <c r="O33"/>
      <c r="P33"/>
      <c r="Q33"/>
    </row>
    <row r="34" spans="1:17" ht="19.5" customHeight="1">
      <c r="A34" s="11" t="s">
        <v>149</v>
      </c>
      <c r="B34" s="11"/>
      <c r="C34" s="3"/>
      <c r="D34" s="3"/>
      <c r="E34" s="5"/>
      <c r="F34" s="5"/>
      <c r="G34"/>
      <c r="H34" s="3"/>
      <c r="I34" s="11"/>
      <c r="J34" s="3"/>
      <c r="K34" s="3"/>
      <c r="L34" s="5"/>
      <c r="M34" s="5"/>
      <c r="N34"/>
      <c r="O34"/>
      <c r="P34"/>
      <c r="Q34"/>
    </row>
    <row r="35" spans="1:17" ht="19.5" customHeight="1">
      <c r="A35" s="3"/>
      <c r="B35" s="3"/>
      <c r="C35" s="3"/>
      <c r="D35" s="3"/>
      <c r="E35" s="5"/>
      <c r="F35" s="5"/>
      <c r="G35"/>
      <c r="H35" s="3"/>
      <c r="I35" s="3"/>
      <c r="J35" s="3"/>
      <c r="K35" s="3"/>
      <c r="L35" s="5"/>
      <c r="M35" s="5"/>
      <c r="N35"/>
      <c r="O35"/>
      <c r="P35"/>
      <c r="Q35"/>
    </row>
    <row r="36" spans="7:17" ht="6" customHeight="1">
      <c r="G36"/>
      <c r="H36" s="3"/>
      <c r="N36"/>
      <c r="O36"/>
      <c r="P36"/>
      <c r="Q36"/>
    </row>
    <row r="37" spans="7:17" ht="19.5" customHeight="1">
      <c r="G37"/>
      <c r="H37" s="3"/>
      <c r="N37"/>
      <c r="O37"/>
      <c r="P37"/>
      <c r="Q37"/>
    </row>
    <row r="38" spans="7:17" ht="19.5" customHeight="1">
      <c r="G38"/>
      <c r="H38" s="3"/>
      <c r="N38"/>
      <c r="O38"/>
      <c r="P38"/>
      <c r="Q38"/>
    </row>
    <row r="39" spans="7:17" ht="19.5" customHeight="1">
      <c r="G39"/>
      <c r="H39" s="3"/>
      <c r="N39"/>
      <c r="O39"/>
      <c r="P39"/>
      <c r="Q39"/>
    </row>
    <row r="40" spans="7:17" ht="6" customHeight="1">
      <c r="G40"/>
      <c r="H40" s="3"/>
      <c r="N40"/>
      <c r="O40"/>
      <c r="P40"/>
      <c r="Q40"/>
    </row>
    <row r="41" spans="7:17" ht="19.5" customHeight="1">
      <c r="G41"/>
      <c r="H41" s="3"/>
      <c r="N41"/>
      <c r="O41"/>
      <c r="P41"/>
      <c r="Q41"/>
    </row>
    <row r="42" spans="7:17" ht="19.5" customHeight="1">
      <c r="G42"/>
      <c r="H42" s="3"/>
      <c r="N42"/>
      <c r="O42"/>
      <c r="P42"/>
      <c r="Q42"/>
    </row>
    <row r="43" spans="7:17" ht="19.5" customHeight="1">
      <c r="G43"/>
      <c r="H43" s="3"/>
      <c r="N43"/>
      <c r="O43"/>
      <c r="P43"/>
      <c r="Q43"/>
    </row>
    <row r="44" spans="7:17" ht="6" customHeight="1">
      <c r="G44"/>
      <c r="H44" s="3"/>
      <c r="N44"/>
      <c r="O44"/>
      <c r="P44"/>
      <c r="Q44"/>
    </row>
    <row r="45" spans="7:17" ht="19.5" customHeight="1">
      <c r="G45"/>
      <c r="H45" s="3"/>
      <c r="N45"/>
      <c r="O45"/>
      <c r="P45"/>
      <c r="Q45"/>
    </row>
    <row r="46" spans="7:17" ht="19.5" customHeight="1">
      <c r="G46"/>
      <c r="H46" s="3"/>
      <c r="N46"/>
      <c r="O46"/>
      <c r="P46"/>
      <c r="Q46"/>
    </row>
    <row r="47" spans="7:17" ht="19.5" customHeight="1">
      <c r="G47"/>
      <c r="H47" s="3"/>
      <c r="N47"/>
      <c r="O47"/>
      <c r="P47"/>
      <c r="Q47"/>
    </row>
    <row r="48" spans="7:17" ht="6" customHeight="1">
      <c r="G48"/>
      <c r="H48" s="3"/>
      <c r="N48"/>
      <c r="O48"/>
      <c r="P48"/>
      <c r="Q48"/>
    </row>
    <row r="49" spans="7:17" ht="19.5" customHeight="1">
      <c r="G49"/>
      <c r="H49" s="3"/>
      <c r="N49"/>
      <c r="O49"/>
      <c r="P49"/>
      <c r="Q49"/>
    </row>
    <row r="50" spans="7:17" ht="19.5" customHeight="1">
      <c r="G50"/>
      <c r="H50" s="3"/>
      <c r="N50"/>
      <c r="O50"/>
      <c r="P50"/>
      <c r="Q50"/>
    </row>
    <row r="51" spans="7:17" ht="19.5" customHeight="1">
      <c r="G51"/>
      <c r="H51" s="3"/>
      <c r="N51"/>
      <c r="O51"/>
      <c r="P51"/>
      <c r="Q51"/>
    </row>
    <row r="52" spans="7:17" ht="6" customHeight="1">
      <c r="G52"/>
      <c r="H52" s="3"/>
      <c r="N52"/>
      <c r="O52"/>
      <c r="P52"/>
      <c r="Q52"/>
    </row>
    <row r="53" spans="7:17" ht="19.5" customHeight="1">
      <c r="G53"/>
      <c r="H53" s="3"/>
      <c r="N53"/>
      <c r="O53"/>
      <c r="P53"/>
      <c r="Q53"/>
    </row>
    <row r="54" spans="7:17" ht="19.5" customHeight="1">
      <c r="G54"/>
      <c r="H54" s="3"/>
      <c r="N54"/>
      <c r="O54"/>
      <c r="P54"/>
      <c r="Q54"/>
    </row>
    <row r="55" spans="7:17" ht="19.5" customHeight="1">
      <c r="G55"/>
      <c r="H55" s="3"/>
      <c r="N55"/>
      <c r="O55"/>
      <c r="P55"/>
      <c r="Q55"/>
    </row>
    <row r="56" spans="7:17" ht="6" customHeight="1">
      <c r="G56"/>
      <c r="H56" s="3"/>
      <c r="N56"/>
      <c r="O56"/>
      <c r="P56"/>
      <c r="Q56"/>
    </row>
    <row r="57" spans="7:17" ht="19.5" customHeight="1">
      <c r="G57"/>
      <c r="H57" s="3"/>
      <c r="N57"/>
      <c r="O57"/>
      <c r="P57"/>
      <c r="Q57"/>
    </row>
    <row r="58" spans="7:17" ht="19.5" customHeight="1">
      <c r="G58"/>
      <c r="H58" s="3"/>
      <c r="N58"/>
      <c r="O58"/>
      <c r="P58"/>
      <c r="Q58"/>
    </row>
    <row r="59" spans="7:17" ht="19.5" customHeight="1">
      <c r="G59"/>
      <c r="H59" s="3"/>
      <c r="N59"/>
      <c r="O59"/>
      <c r="P59"/>
      <c r="Q59"/>
    </row>
    <row r="60" spans="7:17" ht="6" customHeight="1">
      <c r="G60"/>
      <c r="H60" s="3"/>
      <c r="N60"/>
      <c r="O60"/>
      <c r="P60"/>
      <c r="Q60"/>
    </row>
    <row r="61" spans="7:17" ht="16.5" customHeight="1">
      <c r="G61" s="5"/>
      <c r="H61" s="11"/>
      <c r="N61" s="5"/>
      <c r="O61" s="5"/>
      <c r="P61" s="5"/>
      <c r="Q61" s="5"/>
    </row>
    <row r="62" spans="7:17" ht="15" customHeight="1">
      <c r="G62" s="5"/>
      <c r="H62" s="3"/>
      <c r="N62" s="5"/>
      <c r="O62" s="5"/>
      <c r="P62" s="5"/>
      <c r="Q62" s="5"/>
    </row>
  </sheetData>
  <mergeCells count="61">
    <mergeCell ref="C32:D32"/>
    <mergeCell ref="J32:K32"/>
    <mergeCell ref="B33:D33"/>
    <mergeCell ref="I33:K33"/>
    <mergeCell ref="B30:D30"/>
    <mergeCell ref="I30:K30"/>
    <mergeCell ref="C31:D31"/>
    <mergeCell ref="J31:K31"/>
    <mergeCell ref="C28:D28"/>
    <mergeCell ref="J28:K28"/>
    <mergeCell ref="B29:D29"/>
    <mergeCell ref="I29:K29"/>
    <mergeCell ref="B26:D26"/>
    <mergeCell ref="I26:K26"/>
    <mergeCell ref="C27:D27"/>
    <mergeCell ref="J27:K27"/>
    <mergeCell ref="C24:D24"/>
    <mergeCell ref="J24:K24"/>
    <mergeCell ref="B25:D25"/>
    <mergeCell ref="I25:K25"/>
    <mergeCell ref="B22:D22"/>
    <mergeCell ref="I22:K22"/>
    <mergeCell ref="C23:D23"/>
    <mergeCell ref="J23:K23"/>
    <mergeCell ref="C20:D20"/>
    <mergeCell ref="J20:K20"/>
    <mergeCell ref="B21:D21"/>
    <mergeCell ref="I21:K21"/>
    <mergeCell ref="B18:D18"/>
    <mergeCell ref="I18:K18"/>
    <mergeCell ref="C19:D19"/>
    <mergeCell ref="J19:K19"/>
    <mergeCell ref="C16:D16"/>
    <mergeCell ref="J16:K16"/>
    <mergeCell ref="B17:D17"/>
    <mergeCell ref="I17:K17"/>
    <mergeCell ref="B14:D14"/>
    <mergeCell ref="I14:K14"/>
    <mergeCell ref="C15:D15"/>
    <mergeCell ref="J15:K15"/>
    <mergeCell ref="C12:D12"/>
    <mergeCell ref="J12:K12"/>
    <mergeCell ref="B13:D13"/>
    <mergeCell ref="I13:K13"/>
    <mergeCell ref="B10:D10"/>
    <mergeCell ref="I10:K10"/>
    <mergeCell ref="C11:D11"/>
    <mergeCell ref="J11:K11"/>
    <mergeCell ref="C8:D8"/>
    <mergeCell ref="J8:K8"/>
    <mergeCell ref="B9:D9"/>
    <mergeCell ref="I9:K9"/>
    <mergeCell ref="B6:D6"/>
    <mergeCell ref="I6:K6"/>
    <mergeCell ref="C7:D7"/>
    <mergeCell ref="J7:K7"/>
    <mergeCell ref="A2:M2"/>
    <mergeCell ref="A4:E4"/>
    <mergeCell ref="H4:L4"/>
    <mergeCell ref="B5:D5"/>
    <mergeCell ref="I5:K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:D1"/>
    </sheetView>
  </sheetViews>
  <sheetFormatPr defaultColWidth="9.00390625" defaultRowHeight="13.5"/>
  <cols>
    <col min="1" max="1" width="0.875" style="0" customWidth="1"/>
    <col min="2" max="2" width="6.50390625" style="0" customWidth="1"/>
    <col min="3" max="3" width="8.375" style="0" customWidth="1"/>
    <col min="4" max="4" width="0.875" style="0" customWidth="1"/>
    <col min="5" max="8" width="18.375" style="0" customWidth="1"/>
    <col min="9" max="9" width="17.625" style="0" customWidth="1"/>
    <col min="10" max="10" width="18.50390625" style="0" customWidth="1"/>
    <col min="11" max="13" width="18.00390625" style="0" customWidth="1"/>
  </cols>
  <sheetData>
    <row r="1" spans="1:13" ht="27" customHeight="1">
      <c r="A1" s="244"/>
      <c r="B1" s="244"/>
      <c r="C1" s="244"/>
      <c r="D1" s="244"/>
      <c r="E1" s="25"/>
      <c r="F1" s="25"/>
      <c r="G1" s="25"/>
      <c r="H1" s="25"/>
      <c r="I1" s="16"/>
      <c r="J1" s="16"/>
      <c r="K1" s="16"/>
      <c r="L1" s="16"/>
      <c r="M1" s="16"/>
    </row>
    <row r="2" spans="1:13" ht="18.75" customHeight="1">
      <c r="A2" s="245" t="s">
        <v>150</v>
      </c>
      <c r="B2" s="245"/>
      <c r="C2" s="245"/>
      <c r="D2" s="245"/>
      <c r="E2" s="245"/>
      <c r="F2" s="245"/>
      <c r="G2" s="245"/>
      <c r="H2" s="245"/>
      <c r="I2" s="25"/>
      <c r="J2" s="25"/>
      <c r="K2" s="25"/>
      <c r="L2" s="25"/>
      <c r="M2" s="25"/>
    </row>
    <row r="3" spans="1:13" ht="15" customHeight="1" thickBot="1">
      <c r="A3" s="25"/>
      <c r="B3" s="25"/>
      <c r="C3" s="25"/>
      <c r="D3" s="25"/>
      <c r="E3" s="25"/>
      <c r="F3" s="25"/>
      <c r="G3" s="25"/>
      <c r="H3" s="25"/>
      <c r="I3" s="26"/>
      <c r="J3" s="26"/>
      <c r="K3" s="26"/>
      <c r="L3" s="26"/>
      <c r="M3" s="26" t="s">
        <v>151</v>
      </c>
    </row>
    <row r="4" spans="1:13" ht="15" customHeight="1">
      <c r="A4" s="246" t="s">
        <v>152</v>
      </c>
      <c r="B4" s="246"/>
      <c r="C4" s="246"/>
      <c r="D4" s="247"/>
      <c r="E4" s="169" t="s">
        <v>153</v>
      </c>
      <c r="F4" s="170"/>
      <c r="G4" s="170"/>
      <c r="H4" s="170"/>
      <c r="I4" s="142"/>
      <c r="J4" s="90"/>
      <c r="K4" s="63" t="s">
        <v>154</v>
      </c>
      <c r="L4" s="63"/>
      <c r="M4" s="258"/>
    </row>
    <row r="5" spans="1:13" ht="15" customHeight="1">
      <c r="A5" s="256"/>
      <c r="B5" s="256"/>
      <c r="C5" s="256"/>
      <c r="D5" s="168"/>
      <c r="E5" s="199" t="s">
        <v>155</v>
      </c>
      <c r="F5" s="259"/>
      <c r="G5" s="199" t="s">
        <v>156</v>
      </c>
      <c r="H5" s="259"/>
      <c r="I5" s="200" t="s">
        <v>157</v>
      </c>
      <c r="J5" s="228"/>
      <c r="K5" s="260" t="s">
        <v>158</v>
      </c>
      <c r="L5" s="260"/>
      <c r="M5" s="75" t="s">
        <v>159</v>
      </c>
    </row>
    <row r="6" spans="1:13" ht="15" customHeight="1">
      <c r="A6" s="248"/>
      <c r="B6" s="248"/>
      <c r="C6" s="248"/>
      <c r="D6" s="249"/>
      <c r="E6" s="50" t="s">
        <v>160</v>
      </c>
      <c r="F6" s="30" t="s">
        <v>161</v>
      </c>
      <c r="G6" s="30" t="s">
        <v>160</v>
      </c>
      <c r="H6" s="28" t="s">
        <v>161</v>
      </c>
      <c r="I6" s="51" t="s">
        <v>160</v>
      </c>
      <c r="J6" s="74" t="s">
        <v>162</v>
      </c>
      <c r="K6" s="74" t="s">
        <v>163</v>
      </c>
      <c r="L6" s="74" t="s">
        <v>164</v>
      </c>
      <c r="M6" s="75" t="s">
        <v>163</v>
      </c>
    </row>
    <row r="7" spans="1:13" ht="6" customHeight="1">
      <c r="A7" s="34"/>
      <c r="B7" s="257"/>
      <c r="C7" s="257"/>
      <c r="D7" s="34"/>
      <c r="E7" s="76"/>
      <c r="F7" s="34"/>
      <c r="G7" s="34"/>
      <c r="H7" s="34"/>
      <c r="I7" s="52"/>
      <c r="J7" s="77"/>
      <c r="K7" s="77"/>
      <c r="L7" s="77"/>
      <c r="M7" s="77"/>
    </row>
    <row r="8" spans="1:13" s="53" customFormat="1" ht="15" customHeight="1">
      <c r="A8" s="236" t="s">
        <v>165</v>
      </c>
      <c r="B8" s="236"/>
      <c r="C8" s="236"/>
      <c r="D8" s="261"/>
      <c r="E8" s="78">
        <v>28067374</v>
      </c>
      <c r="F8" s="39">
        <v>76897</v>
      </c>
      <c r="G8" s="39">
        <v>20266978</v>
      </c>
      <c r="H8" s="39">
        <v>55526</v>
      </c>
      <c r="I8" s="39">
        <v>7800396</v>
      </c>
      <c r="J8" s="39">
        <v>21371</v>
      </c>
      <c r="K8" s="39">
        <v>381</v>
      </c>
      <c r="L8" s="79">
        <v>1070.53</v>
      </c>
      <c r="M8" s="39">
        <v>191</v>
      </c>
    </row>
    <row r="9" spans="1:13" s="54" customFormat="1" ht="15" customHeight="1">
      <c r="A9" s="236" t="s">
        <v>166</v>
      </c>
      <c r="B9" s="236"/>
      <c r="C9" s="236"/>
      <c r="D9" s="262"/>
      <c r="E9" s="78">
        <v>27349813</v>
      </c>
      <c r="F9" s="39">
        <v>74931</v>
      </c>
      <c r="G9" s="39">
        <v>20293271</v>
      </c>
      <c r="H9" s="39">
        <v>55598</v>
      </c>
      <c r="I9" s="39">
        <v>7056542</v>
      </c>
      <c r="J9" s="39">
        <v>19333</v>
      </c>
      <c r="K9" s="39">
        <v>379</v>
      </c>
      <c r="L9" s="79">
        <v>1324.14</v>
      </c>
      <c r="M9" s="39">
        <v>169</v>
      </c>
    </row>
    <row r="10" spans="1:13" ht="15" customHeight="1">
      <c r="A10" s="236" t="s">
        <v>167</v>
      </c>
      <c r="B10" s="236"/>
      <c r="C10" s="236"/>
      <c r="D10" s="262"/>
      <c r="E10" s="78">
        <v>26893733</v>
      </c>
      <c r="F10" s="39">
        <v>73480</v>
      </c>
      <c r="G10" s="39">
        <v>19548000</v>
      </c>
      <c r="H10" s="39">
        <v>53410</v>
      </c>
      <c r="I10" s="39">
        <v>7345733</v>
      </c>
      <c r="J10" s="39">
        <v>20070</v>
      </c>
      <c r="K10" s="39">
        <v>370</v>
      </c>
      <c r="L10" s="79">
        <v>1305.14</v>
      </c>
      <c r="M10" s="39">
        <v>159</v>
      </c>
    </row>
    <row r="11" spans="1:13" s="54" customFormat="1" ht="15" customHeight="1">
      <c r="A11" s="236" t="s">
        <v>168</v>
      </c>
      <c r="B11" s="236"/>
      <c r="C11" s="236"/>
      <c r="D11" s="262"/>
      <c r="E11" s="80">
        <v>24767153</v>
      </c>
      <c r="F11" s="39">
        <v>67670</v>
      </c>
      <c r="G11" s="39">
        <v>19178806</v>
      </c>
      <c r="H11" s="39">
        <v>52401</v>
      </c>
      <c r="I11" s="39">
        <v>5588347</v>
      </c>
      <c r="J11" s="39">
        <v>15269</v>
      </c>
      <c r="K11" s="39">
        <v>380</v>
      </c>
      <c r="L11" s="79">
        <v>1270.98</v>
      </c>
      <c r="M11" s="39">
        <v>127</v>
      </c>
    </row>
    <row r="12" spans="1:13" s="55" customFormat="1" ht="15" customHeight="1">
      <c r="A12" s="196" t="s">
        <v>169</v>
      </c>
      <c r="B12" s="196"/>
      <c r="C12" s="196"/>
      <c r="D12" s="263"/>
      <c r="E12" s="81">
        <v>23545757</v>
      </c>
      <c r="F12" s="40">
        <v>64509</v>
      </c>
      <c r="G12" s="40">
        <v>18460672</v>
      </c>
      <c r="H12" s="40">
        <v>50577</v>
      </c>
      <c r="I12" s="40">
        <v>5085086</v>
      </c>
      <c r="J12" s="40">
        <v>13932</v>
      </c>
      <c r="K12" s="40">
        <v>381</v>
      </c>
      <c r="L12" s="82">
        <v>1523.99</v>
      </c>
      <c r="M12" s="40">
        <v>133</v>
      </c>
    </row>
    <row r="13" spans="1:13" ht="6" customHeight="1">
      <c r="A13" s="34"/>
      <c r="B13" s="236"/>
      <c r="C13" s="236"/>
      <c r="D13" s="34"/>
      <c r="E13" s="78"/>
      <c r="F13" s="39"/>
      <c r="G13" s="39"/>
      <c r="H13" s="39"/>
      <c r="I13" s="39"/>
      <c r="J13" s="39"/>
      <c r="K13" s="39"/>
      <c r="L13" s="79"/>
      <c r="M13" s="39"/>
    </row>
    <row r="14" spans="1:13" ht="15" customHeight="1">
      <c r="A14" s="34"/>
      <c r="B14" s="56" t="s">
        <v>61</v>
      </c>
      <c r="C14" s="34" t="s">
        <v>170</v>
      </c>
      <c r="D14" s="34"/>
      <c r="E14" s="78">
        <v>1906193</v>
      </c>
      <c r="F14" s="39">
        <v>61490</v>
      </c>
      <c r="G14" s="39">
        <v>1572737</v>
      </c>
      <c r="H14" s="39">
        <v>50733</v>
      </c>
      <c r="I14" s="39">
        <v>333456</v>
      </c>
      <c r="J14" s="39">
        <v>10757</v>
      </c>
      <c r="K14" s="39">
        <v>382</v>
      </c>
      <c r="L14" s="79">
        <v>1270.98</v>
      </c>
      <c r="M14" s="39">
        <v>124</v>
      </c>
    </row>
    <row r="15" spans="1:13" ht="15" customHeight="1">
      <c r="A15" s="34"/>
      <c r="B15" s="57"/>
      <c r="C15" s="57" t="s">
        <v>74</v>
      </c>
      <c r="D15" s="34"/>
      <c r="E15" s="78">
        <v>1796938</v>
      </c>
      <c r="F15" s="39">
        <v>64176</v>
      </c>
      <c r="G15" s="39">
        <v>1437809</v>
      </c>
      <c r="H15" s="39">
        <v>51350</v>
      </c>
      <c r="I15" s="39">
        <v>359130</v>
      </c>
      <c r="J15" s="39">
        <v>12826</v>
      </c>
      <c r="K15" s="39">
        <v>382</v>
      </c>
      <c r="L15" s="79">
        <v>1270.98</v>
      </c>
      <c r="M15" s="39">
        <v>124</v>
      </c>
    </row>
    <row r="16" spans="1:13" ht="15" customHeight="1">
      <c r="A16" s="34"/>
      <c r="B16" s="57"/>
      <c r="C16" s="57" t="s">
        <v>171</v>
      </c>
      <c r="D16" s="34"/>
      <c r="E16" s="78">
        <v>1947937</v>
      </c>
      <c r="F16" s="39">
        <v>62837</v>
      </c>
      <c r="G16" s="39">
        <v>1598491</v>
      </c>
      <c r="H16" s="39">
        <v>51564</v>
      </c>
      <c r="I16" s="39">
        <v>349446</v>
      </c>
      <c r="J16" s="39">
        <v>11272</v>
      </c>
      <c r="K16" s="39">
        <v>381</v>
      </c>
      <c r="L16" s="79">
        <v>1270.98</v>
      </c>
      <c r="M16" s="39">
        <v>125</v>
      </c>
    </row>
    <row r="17" spans="1:13" ht="15" customHeight="1">
      <c r="A17" s="34"/>
      <c r="B17" s="57"/>
      <c r="C17" s="57" t="s">
        <v>172</v>
      </c>
      <c r="D17" s="34"/>
      <c r="E17" s="78">
        <v>1945244</v>
      </c>
      <c r="F17" s="39">
        <v>64841</v>
      </c>
      <c r="G17" s="39">
        <v>1522347</v>
      </c>
      <c r="H17" s="39">
        <v>50745</v>
      </c>
      <c r="I17" s="39">
        <v>422897</v>
      </c>
      <c r="J17" s="39">
        <v>14097</v>
      </c>
      <c r="K17" s="39">
        <v>381</v>
      </c>
      <c r="L17" s="79">
        <v>1265.06</v>
      </c>
      <c r="M17" s="39">
        <v>125</v>
      </c>
    </row>
    <row r="18" spans="1:13" ht="15" customHeight="1">
      <c r="A18" s="34"/>
      <c r="B18" s="57"/>
      <c r="C18" s="57" t="s">
        <v>173</v>
      </c>
      <c r="D18" s="34"/>
      <c r="E18" s="78">
        <v>2035055</v>
      </c>
      <c r="F18" s="39">
        <v>65647</v>
      </c>
      <c r="G18" s="39">
        <v>1549955</v>
      </c>
      <c r="H18" s="39">
        <v>49999</v>
      </c>
      <c r="I18" s="39">
        <v>485100</v>
      </c>
      <c r="J18" s="39">
        <v>15648</v>
      </c>
      <c r="K18" s="39">
        <v>381</v>
      </c>
      <c r="L18" s="79">
        <v>1265.06</v>
      </c>
      <c r="M18" s="39">
        <v>125</v>
      </c>
    </row>
    <row r="19" spans="1:13" ht="15" customHeight="1">
      <c r="A19" s="34"/>
      <c r="B19" s="34"/>
      <c r="C19" s="57" t="s">
        <v>65</v>
      </c>
      <c r="D19" s="34"/>
      <c r="E19" s="78">
        <v>1938377</v>
      </c>
      <c r="F19" s="39">
        <v>64613</v>
      </c>
      <c r="G19" s="39">
        <v>1501911</v>
      </c>
      <c r="H19" s="39">
        <v>50064</v>
      </c>
      <c r="I19" s="39">
        <v>436466</v>
      </c>
      <c r="J19" s="39">
        <v>14549</v>
      </c>
      <c r="K19" s="39">
        <v>378</v>
      </c>
      <c r="L19" s="79">
        <v>1264.86</v>
      </c>
      <c r="M19" s="39">
        <v>134</v>
      </c>
    </row>
    <row r="20" spans="1:13" ht="15" customHeight="1">
      <c r="A20" s="34"/>
      <c r="B20" s="34"/>
      <c r="C20" s="57" t="s">
        <v>66</v>
      </c>
      <c r="D20" s="34"/>
      <c r="E20" s="78">
        <v>2021799</v>
      </c>
      <c r="F20" s="39">
        <v>65219</v>
      </c>
      <c r="G20" s="39">
        <v>1571370</v>
      </c>
      <c r="H20" s="39">
        <v>50689</v>
      </c>
      <c r="I20" s="39">
        <v>450429</v>
      </c>
      <c r="J20" s="39">
        <v>14530</v>
      </c>
      <c r="K20" s="39">
        <v>380</v>
      </c>
      <c r="L20" s="79">
        <v>1474.21</v>
      </c>
      <c r="M20" s="39">
        <v>133</v>
      </c>
    </row>
    <row r="21" spans="1:13" ht="15" customHeight="1">
      <c r="A21" s="34"/>
      <c r="B21" s="34"/>
      <c r="C21" s="57" t="s">
        <v>67</v>
      </c>
      <c r="D21" s="34"/>
      <c r="E21" s="78">
        <v>1931382</v>
      </c>
      <c r="F21" s="39">
        <v>62303</v>
      </c>
      <c r="G21" s="39">
        <v>1553708</v>
      </c>
      <c r="H21" s="39">
        <v>50120</v>
      </c>
      <c r="I21" s="39">
        <v>377674</v>
      </c>
      <c r="J21" s="39">
        <v>12183</v>
      </c>
      <c r="K21" s="39">
        <v>379</v>
      </c>
      <c r="L21" s="79">
        <v>1474.21</v>
      </c>
      <c r="M21" s="39">
        <v>133</v>
      </c>
    </row>
    <row r="22" spans="1:13" ht="15" customHeight="1">
      <c r="A22" s="34"/>
      <c r="B22" s="34"/>
      <c r="C22" s="57" t="s">
        <v>68</v>
      </c>
      <c r="D22" s="34"/>
      <c r="E22" s="78">
        <v>1956063</v>
      </c>
      <c r="F22" s="39">
        <v>65202</v>
      </c>
      <c r="G22" s="39">
        <v>1541249</v>
      </c>
      <c r="H22" s="39">
        <v>51375</v>
      </c>
      <c r="I22" s="39">
        <v>414813</v>
      </c>
      <c r="J22" s="39">
        <v>13827</v>
      </c>
      <c r="K22" s="39">
        <v>381</v>
      </c>
      <c r="L22" s="79">
        <v>1474.21</v>
      </c>
      <c r="M22" s="39">
        <v>133</v>
      </c>
    </row>
    <row r="23" spans="1:13" ht="15" customHeight="1">
      <c r="A23" s="34"/>
      <c r="B23" s="34"/>
      <c r="C23" s="57" t="s">
        <v>69</v>
      </c>
      <c r="D23" s="34"/>
      <c r="E23" s="78">
        <v>2061987</v>
      </c>
      <c r="F23" s="39">
        <v>66516</v>
      </c>
      <c r="G23" s="39">
        <v>1550554</v>
      </c>
      <c r="H23" s="39">
        <v>50018</v>
      </c>
      <c r="I23" s="39">
        <v>511433</v>
      </c>
      <c r="J23" s="39">
        <v>16498</v>
      </c>
      <c r="K23" s="39">
        <v>381</v>
      </c>
      <c r="L23" s="79">
        <v>1523.95</v>
      </c>
      <c r="M23" s="39">
        <v>133</v>
      </c>
    </row>
    <row r="24" spans="1:13" ht="15" customHeight="1">
      <c r="A24" s="34"/>
      <c r="B24" s="34"/>
      <c r="C24" s="57" t="s">
        <v>70</v>
      </c>
      <c r="D24" s="34"/>
      <c r="E24" s="78">
        <v>2199691</v>
      </c>
      <c r="F24" s="39">
        <v>73323</v>
      </c>
      <c r="G24" s="39">
        <v>1517448</v>
      </c>
      <c r="H24" s="39">
        <v>50582</v>
      </c>
      <c r="I24" s="39">
        <v>682243</v>
      </c>
      <c r="J24" s="39">
        <v>22741</v>
      </c>
      <c r="K24" s="39">
        <v>381</v>
      </c>
      <c r="L24" s="79">
        <v>1523.99</v>
      </c>
      <c r="M24" s="39">
        <v>133</v>
      </c>
    </row>
    <row r="25" spans="1:13" ht="15" customHeight="1">
      <c r="A25" s="34"/>
      <c r="B25" s="34"/>
      <c r="C25" s="57" t="s">
        <v>71</v>
      </c>
      <c r="D25" s="34"/>
      <c r="E25" s="78">
        <v>1805091</v>
      </c>
      <c r="F25" s="39">
        <v>58229</v>
      </c>
      <c r="G25" s="39">
        <v>1543093</v>
      </c>
      <c r="H25" s="39">
        <v>49777</v>
      </c>
      <c r="I25" s="39">
        <v>261998</v>
      </c>
      <c r="J25" s="39">
        <v>8452</v>
      </c>
      <c r="K25" s="39">
        <v>381</v>
      </c>
      <c r="L25" s="79">
        <v>1523.99</v>
      </c>
      <c r="M25" s="39">
        <v>133</v>
      </c>
    </row>
    <row r="26" spans="1:13" ht="6" customHeight="1" thickBot="1">
      <c r="A26" s="45"/>
      <c r="B26" s="254"/>
      <c r="C26" s="254"/>
      <c r="D26" s="45"/>
      <c r="E26" s="83"/>
      <c r="F26" s="48"/>
      <c r="G26" s="48"/>
      <c r="H26" s="48"/>
      <c r="I26" s="48"/>
      <c r="J26" s="48"/>
      <c r="K26" s="48"/>
      <c r="L26" s="48"/>
      <c r="M26" s="48"/>
    </row>
    <row r="27" spans="1:13" ht="18" customHeight="1">
      <c r="A27" s="58" t="s">
        <v>174</v>
      </c>
      <c r="B27" s="58"/>
      <c r="C27" s="25"/>
      <c r="D27" s="25"/>
      <c r="E27" s="25"/>
      <c r="F27" s="25"/>
      <c r="G27" s="25"/>
      <c r="H27" s="25"/>
      <c r="I27" s="2"/>
      <c r="J27" s="2"/>
      <c r="K27" s="2"/>
      <c r="L27" s="2"/>
      <c r="M27" s="2"/>
    </row>
    <row r="28" ht="13.5">
      <c r="I28" s="41"/>
    </row>
    <row r="29" spans="5:9" ht="13.5">
      <c r="E29" s="41"/>
      <c r="G29" s="41"/>
      <c r="I29" s="41"/>
    </row>
  </sheetData>
  <mergeCells count="17">
    <mergeCell ref="A11:D11"/>
    <mergeCell ref="A12:D12"/>
    <mergeCell ref="B13:C13"/>
    <mergeCell ref="B26:C26"/>
    <mergeCell ref="B7:C7"/>
    <mergeCell ref="A8:D8"/>
    <mergeCell ref="A9:D9"/>
    <mergeCell ref="A10:D10"/>
    <mergeCell ref="K4:M4"/>
    <mergeCell ref="E5:F5"/>
    <mergeCell ref="G5:H5"/>
    <mergeCell ref="I5:J5"/>
    <mergeCell ref="K5:L5"/>
    <mergeCell ref="A1:D1"/>
    <mergeCell ref="A2:H2"/>
    <mergeCell ref="A4:D6"/>
    <mergeCell ref="E4:J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2" width="10.50390625" style="0" customWidth="1"/>
    <col min="3" max="3" width="14.50390625" style="0" customWidth="1"/>
    <col min="4" max="4" width="4.00390625" style="0" customWidth="1"/>
    <col min="5" max="5" width="10.50390625" style="0" customWidth="1"/>
    <col min="6" max="6" width="7.50390625" style="0" customWidth="1"/>
    <col min="7" max="7" width="7.00390625" style="0" customWidth="1"/>
    <col min="8" max="8" width="11.00390625" style="0" customWidth="1"/>
    <col min="9" max="9" width="3.50390625" style="0" customWidth="1"/>
    <col min="10" max="10" width="14.50390625" style="0" customWidth="1"/>
  </cols>
  <sheetData>
    <row r="1" spans="1:10" ht="27" customHeight="1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0" ht="39" customHeight="1">
      <c r="A2" s="245" t="s">
        <v>175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0" ht="15" customHeight="1" thickBot="1">
      <c r="A3" s="26"/>
      <c r="B3" s="26"/>
      <c r="C3" s="26"/>
      <c r="D3" s="26"/>
      <c r="E3" s="26"/>
      <c r="F3" s="26"/>
      <c r="G3" s="26"/>
      <c r="H3" s="26"/>
      <c r="I3" s="26"/>
      <c r="J3" s="26" t="s">
        <v>10</v>
      </c>
    </row>
    <row r="4" spans="1:10" ht="18" customHeight="1">
      <c r="A4" s="226" t="s">
        <v>176</v>
      </c>
      <c r="B4" s="227"/>
      <c r="C4" s="264" t="s">
        <v>177</v>
      </c>
      <c r="D4" s="265"/>
      <c r="E4" s="265"/>
      <c r="F4" s="265"/>
      <c r="G4" s="265"/>
      <c r="H4" s="265"/>
      <c r="I4" s="265"/>
      <c r="J4" s="266" t="s">
        <v>178</v>
      </c>
    </row>
    <row r="5" spans="1:10" ht="24" customHeight="1">
      <c r="A5" s="200"/>
      <c r="B5" s="228"/>
      <c r="C5" s="51" t="s">
        <v>52</v>
      </c>
      <c r="D5" s="267" t="s">
        <v>179</v>
      </c>
      <c r="E5" s="267"/>
      <c r="F5" s="267" t="s">
        <v>180</v>
      </c>
      <c r="G5" s="267"/>
      <c r="H5" s="267" t="s">
        <v>181</v>
      </c>
      <c r="I5" s="267"/>
      <c r="J5" s="199"/>
    </row>
    <row r="6" spans="1:10" ht="6" customHeight="1">
      <c r="A6" s="257"/>
      <c r="B6" s="268"/>
      <c r="C6" s="85"/>
      <c r="D6" s="269"/>
      <c r="E6" s="269"/>
      <c r="F6" s="269"/>
      <c r="G6" s="269"/>
      <c r="H6" s="269"/>
      <c r="I6" s="269"/>
      <c r="J6" s="85"/>
    </row>
    <row r="7" spans="1:10" s="53" customFormat="1" ht="18.75" customHeight="1">
      <c r="A7" s="236" t="s">
        <v>165</v>
      </c>
      <c r="B7" s="270"/>
      <c r="C7" s="10">
        <v>32896693</v>
      </c>
      <c r="D7" s="185">
        <v>10029084</v>
      </c>
      <c r="E7" s="185"/>
      <c r="F7" s="185">
        <v>20563923</v>
      </c>
      <c r="G7" s="185"/>
      <c r="H7" s="185">
        <v>2303686</v>
      </c>
      <c r="I7" s="185"/>
      <c r="J7" s="10">
        <v>90128</v>
      </c>
    </row>
    <row r="8" spans="1:10" s="54" customFormat="1" ht="18.75" customHeight="1">
      <c r="A8" s="236" t="s">
        <v>166</v>
      </c>
      <c r="B8" s="270"/>
      <c r="C8" s="10">
        <v>32596601</v>
      </c>
      <c r="D8" s="185">
        <v>10008162</v>
      </c>
      <c r="E8" s="185"/>
      <c r="F8" s="185">
        <v>20674262</v>
      </c>
      <c r="G8" s="185"/>
      <c r="H8" s="185">
        <v>1914177</v>
      </c>
      <c r="I8" s="185"/>
      <c r="J8" s="10">
        <v>89306</v>
      </c>
    </row>
    <row r="9" spans="1:10" ht="18.75" customHeight="1">
      <c r="A9" s="236" t="s">
        <v>167</v>
      </c>
      <c r="B9" s="270"/>
      <c r="C9" s="10">
        <v>31799128</v>
      </c>
      <c r="D9" s="185">
        <v>10049851</v>
      </c>
      <c r="E9" s="185"/>
      <c r="F9" s="185">
        <v>19910440</v>
      </c>
      <c r="G9" s="185"/>
      <c r="H9" s="185">
        <v>1838836</v>
      </c>
      <c r="I9" s="185"/>
      <c r="J9" s="10">
        <v>86883</v>
      </c>
    </row>
    <row r="10" spans="1:10" s="54" customFormat="1" ht="18.75" customHeight="1">
      <c r="A10" s="236" t="s">
        <v>168</v>
      </c>
      <c r="B10" s="270"/>
      <c r="C10" s="10">
        <v>29687635</v>
      </c>
      <c r="D10" s="185">
        <v>9680549</v>
      </c>
      <c r="E10" s="185"/>
      <c r="F10" s="185">
        <v>18554248</v>
      </c>
      <c r="G10" s="185"/>
      <c r="H10" s="185">
        <v>1452838</v>
      </c>
      <c r="I10" s="185"/>
      <c r="J10" s="10">
        <v>81114</v>
      </c>
    </row>
    <row r="11" spans="1:10" s="55" customFormat="1" ht="18.75" customHeight="1">
      <c r="A11" s="196" t="s">
        <v>169</v>
      </c>
      <c r="B11" s="271"/>
      <c r="C11" s="15">
        <v>28268621</v>
      </c>
      <c r="D11" s="272">
        <v>9356695</v>
      </c>
      <c r="E11" s="272"/>
      <c r="F11" s="272">
        <v>17699966</v>
      </c>
      <c r="G11" s="272"/>
      <c r="H11" s="272">
        <v>1211960</v>
      </c>
      <c r="I11" s="272"/>
      <c r="J11" s="15">
        <v>77448</v>
      </c>
    </row>
    <row r="12" spans="1:9" ht="6" customHeight="1">
      <c r="A12" s="236"/>
      <c r="B12" s="270"/>
      <c r="C12" s="10"/>
      <c r="D12" s="185"/>
      <c r="E12" s="185"/>
      <c r="F12" s="185"/>
      <c r="G12" s="185"/>
      <c r="H12" s="273"/>
      <c r="I12" s="273"/>
    </row>
    <row r="13" spans="1:10" ht="17.25" customHeight="1">
      <c r="A13" s="56" t="s">
        <v>61</v>
      </c>
      <c r="B13" s="42" t="s">
        <v>182</v>
      </c>
      <c r="C13" s="10">
        <v>2445444</v>
      </c>
      <c r="D13" s="185">
        <v>867925</v>
      </c>
      <c r="E13" s="185"/>
      <c r="F13" s="185">
        <v>1496280</v>
      </c>
      <c r="G13" s="185"/>
      <c r="H13" s="185">
        <v>81239</v>
      </c>
      <c r="I13" s="185"/>
      <c r="J13" s="10">
        <v>78885</v>
      </c>
    </row>
    <row r="14" spans="1:10" ht="17.25" customHeight="1">
      <c r="A14" s="57"/>
      <c r="B14" s="87" t="s">
        <v>183</v>
      </c>
      <c r="C14" s="10">
        <v>2183996</v>
      </c>
      <c r="D14" s="185">
        <v>725253</v>
      </c>
      <c r="E14" s="185"/>
      <c r="F14" s="185">
        <v>1374019</v>
      </c>
      <c r="G14" s="185"/>
      <c r="H14" s="185">
        <v>84724</v>
      </c>
      <c r="I14" s="185"/>
      <c r="J14" s="10">
        <v>78000</v>
      </c>
    </row>
    <row r="15" spans="1:10" ht="17.25" customHeight="1">
      <c r="A15" s="3"/>
      <c r="B15" s="87" t="s">
        <v>184</v>
      </c>
      <c r="C15" s="10">
        <v>2240837</v>
      </c>
      <c r="D15" s="185">
        <v>559490</v>
      </c>
      <c r="E15" s="185"/>
      <c r="F15" s="185">
        <v>1594046</v>
      </c>
      <c r="G15" s="185"/>
      <c r="H15" s="185">
        <v>87301</v>
      </c>
      <c r="I15" s="185"/>
      <c r="J15" s="10">
        <v>72285</v>
      </c>
    </row>
    <row r="16" spans="1:10" ht="17.25" customHeight="1">
      <c r="A16" s="3"/>
      <c r="B16" s="87" t="s">
        <v>185</v>
      </c>
      <c r="C16" s="10">
        <v>2560283</v>
      </c>
      <c r="D16" s="185">
        <v>953778</v>
      </c>
      <c r="E16" s="185"/>
      <c r="F16" s="185">
        <v>1510314</v>
      </c>
      <c r="G16" s="185"/>
      <c r="H16" s="185">
        <v>96191</v>
      </c>
      <c r="I16" s="185"/>
      <c r="J16" s="10">
        <v>85343</v>
      </c>
    </row>
    <row r="17" spans="1:10" ht="17.25" customHeight="1">
      <c r="A17" s="57"/>
      <c r="B17" s="87" t="s">
        <v>186</v>
      </c>
      <c r="C17" s="10">
        <v>2578471</v>
      </c>
      <c r="D17" s="185">
        <v>955844</v>
      </c>
      <c r="E17" s="185"/>
      <c r="F17" s="185">
        <v>1498790</v>
      </c>
      <c r="G17" s="185"/>
      <c r="H17" s="185">
        <v>123837</v>
      </c>
      <c r="I17" s="185"/>
      <c r="J17" s="10">
        <v>83176</v>
      </c>
    </row>
    <row r="18" spans="1:10" ht="17.25" customHeight="1">
      <c r="A18" s="57"/>
      <c r="B18" s="87" t="s">
        <v>187</v>
      </c>
      <c r="C18" s="10">
        <v>2393136</v>
      </c>
      <c r="D18" s="185">
        <v>913054</v>
      </c>
      <c r="E18" s="185"/>
      <c r="F18" s="185">
        <v>1376525</v>
      </c>
      <c r="G18" s="185"/>
      <c r="H18" s="185">
        <v>103558</v>
      </c>
      <c r="I18" s="185"/>
      <c r="J18" s="10">
        <v>79771</v>
      </c>
    </row>
    <row r="19" spans="1:10" ht="17.25" customHeight="1">
      <c r="A19" s="3"/>
      <c r="B19" s="87" t="s">
        <v>188</v>
      </c>
      <c r="C19" s="10">
        <v>2344603</v>
      </c>
      <c r="D19" s="185">
        <v>616714</v>
      </c>
      <c r="E19" s="185"/>
      <c r="F19" s="185">
        <v>1594324</v>
      </c>
      <c r="G19" s="185"/>
      <c r="H19" s="185">
        <v>133565</v>
      </c>
      <c r="I19" s="185"/>
      <c r="J19" s="10">
        <v>75632</v>
      </c>
    </row>
    <row r="20" spans="1:10" ht="17.25" customHeight="1">
      <c r="A20" s="3"/>
      <c r="B20" s="87" t="s">
        <v>189</v>
      </c>
      <c r="C20" s="10">
        <v>2324151</v>
      </c>
      <c r="D20" s="185">
        <v>778415</v>
      </c>
      <c r="E20" s="185"/>
      <c r="F20" s="185">
        <v>1478146</v>
      </c>
      <c r="G20" s="185"/>
      <c r="H20" s="185">
        <v>67590</v>
      </c>
      <c r="I20" s="185"/>
      <c r="J20" s="10">
        <v>74973</v>
      </c>
    </row>
    <row r="21" spans="1:10" ht="17.25" customHeight="1">
      <c r="A21" s="57"/>
      <c r="B21" s="87" t="s">
        <v>190</v>
      </c>
      <c r="C21" s="10">
        <v>2298998</v>
      </c>
      <c r="D21" s="185">
        <v>879488</v>
      </c>
      <c r="E21" s="185"/>
      <c r="F21" s="185">
        <v>1317060</v>
      </c>
      <c r="G21" s="185"/>
      <c r="H21" s="185">
        <v>102450</v>
      </c>
      <c r="I21" s="185"/>
      <c r="J21" s="10">
        <v>76633</v>
      </c>
    </row>
    <row r="22" spans="1:10" ht="17.25" customHeight="1">
      <c r="A22" s="3"/>
      <c r="B22" s="87" t="s">
        <v>191</v>
      </c>
      <c r="C22" s="10">
        <v>2505665</v>
      </c>
      <c r="D22" s="185">
        <v>894441</v>
      </c>
      <c r="E22" s="185"/>
      <c r="F22" s="185">
        <v>1488168</v>
      </c>
      <c r="G22" s="185"/>
      <c r="H22" s="185">
        <v>123056</v>
      </c>
      <c r="I22" s="185"/>
      <c r="J22" s="10">
        <v>80828</v>
      </c>
    </row>
    <row r="23" spans="1:10" ht="17.25" customHeight="1">
      <c r="A23" s="4"/>
      <c r="B23" s="87" t="s">
        <v>192</v>
      </c>
      <c r="C23" s="10">
        <v>2256442</v>
      </c>
      <c r="D23" s="185">
        <v>665713</v>
      </c>
      <c r="E23" s="185"/>
      <c r="F23" s="185">
        <v>1456075</v>
      </c>
      <c r="G23" s="185"/>
      <c r="H23" s="185">
        <v>134654</v>
      </c>
      <c r="I23" s="185"/>
      <c r="J23" s="10">
        <v>75215</v>
      </c>
    </row>
    <row r="24" spans="1:10" ht="17.25" customHeight="1">
      <c r="A24" s="34"/>
      <c r="B24" s="87" t="s">
        <v>193</v>
      </c>
      <c r="C24" s="10">
        <v>2136595</v>
      </c>
      <c r="D24" s="185">
        <v>546580</v>
      </c>
      <c r="E24" s="185"/>
      <c r="F24" s="185">
        <v>1516221</v>
      </c>
      <c r="G24" s="185"/>
      <c r="H24" s="185">
        <v>73795</v>
      </c>
      <c r="I24" s="185"/>
      <c r="J24" s="10">
        <v>68922</v>
      </c>
    </row>
    <row r="25" spans="1:10" ht="6" customHeight="1" thickBot="1">
      <c r="A25" s="274"/>
      <c r="B25" s="277"/>
      <c r="C25" s="89"/>
      <c r="D25" s="274"/>
      <c r="E25" s="274"/>
      <c r="F25" s="274"/>
      <c r="G25" s="274"/>
      <c r="H25" s="274"/>
      <c r="I25" s="274"/>
      <c r="J25" s="89"/>
    </row>
    <row r="26" spans="1:10" ht="18" customHeight="1">
      <c r="A26" s="58" t="s">
        <v>194</v>
      </c>
      <c r="B26" s="25"/>
      <c r="C26" s="25"/>
      <c r="D26" s="25"/>
      <c r="E26" s="25"/>
      <c r="F26" s="25"/>
      <c r="G26" s="25"/>
      <c r="H26" s="25"/>
      <c r="I26" s="25"/>
      <c r="J26" s="25"/>
    </row>
    <row r="27" ht="13.5">
      <c r="J27" s="20"/>
    </row>
    <row r="28" spans="3:10" ht="13.5">
      <c r="C28" s="20"/>
      <c r="D28" s="275"/>
      <c r="E28" s="276"/>
      <c r="F28" s="275"/>
      <c r="G28" s="276"/>
      <c r="H28" s="20"/>
      <c r="J28" s="41"/>
    </row>
  </sheetData>
  <mergeCells count="77">
    <mergeCell ref="D28:E28"/>
    <mergeCell ref="F28:G28"/>
    <mergeCell ref="A25:B25"/>
    <mergeCell ref="D25:E25"/>
    <mergeCell ref="F25:G25"/>
    <mergeCell ref="H25:I25"/>
    <mergeCell ref="D23:E23"/>
    <mergeCell ref="F23:G23"/>
    <mergeCell ref="H23:I23"/>
    <mergeCell ref="D24:E24"/>
    <mergeCell ref="F24:G24"/>
    <mergeCell ref="H24:I24"/>
    <mergeCell ref="D21:E21"/>
    <mergeCell ref="F21:G21"/>
    <mergeCell ref="H21:I21"/>
    <mergeCell ref="D22:E22"/>
    <mergeCell ref="F22:G22"/>
    <mergeCell ref="H22:I22"/>
    <mergeCell ref="D19:E19"/>
    <mergeCell ref="F19:G19"/>
    <mergeCell ref="H19:I19"/>
    <mergeCell ref="D20:E20"/>
    <mergeCell ref="F20:G20"/>
    <mergeCell ref="H20:I20"/>
    <mergeCell ref="D17:E17"/>
    <mergeCell ref="F17:G17"/>
    <mergeCell ref="H17:I17"/>
    <mergeCell ref="D18:E18"/>
    <mergeCell ref="F18:G18"/>
    <mergeCell ref="H18:I18"/>
    <mergeCell ref="D15:E15"/>
    <mergeCell ref="F15:G15"/>
    <mergeCell ref="H15:I15"/>
    <mergeCell ref="D16:E16"/>
    <mergeCell ref="F16:G16"/>
    <mergeCell ref="H16:I16"/>
    <mergeCell ref="D13:E13"/>
    <mergeCell ref="F13:G13"/>
    <mergeCell ref="H13:I13"/>
    <mergeCell ref="D14:E14"/>
    <mergeCell ref="F14:G14"/>
    <mergeCell ref="H14:I14"/>
    <mergeCell ref="A12:B12"/>
    <mergeCell ref="D12:E12"/>
    <mergeCell ref="F12:G12"/>
    <mergeCell ref="H12:I12"/>
    <mergeCell ref="A11:B11"/>
    <mergeCell ref="D11:E11"/>
    <mergeCell ref="F11:G11"/>
    <mergeCell ref="H11:I11"/>
    <mergeCell ref="A10:B10"/>
    <mergeCell ref="D10:E10"/>
    <mergeCell ref="F10:G10"/>
    <mergeCell ref="H10:I10"/>
    <mergeCell ref="A9:B9"/>
    <mergeCell ref="D9:E9"/>
    <mergeCell ref="F9:G9"/>
    <mergeCell ref="H9:I9"/>
    <mergeCell ref="A8:B8"/>
    <mergeCell ref="D8:E8"/>
    <mergeCell ref="F8:G8"/>
    <mergeCell ref="H8:I8"/>
    <mergeCell ref="A7:B7"/>
    <mergeCell ref="D7:E7"/>
    <mergeCell ref="F7:G7"/>
    <mergeCell ref="H7:I7"/>
    <mergeCell ref="A6:B6"/>
    <mergeCell ref="D6:E6"/>
    <mergeCell ref="F6:G6"/>
    <mergeCell ref="H6:I6"/>
    <mergeCell ref="A2:J2"/>
    <mergeCell ref="A4:B5"/>
    <mergeCell ref="C4:I4"/>
    <mergeCell ref="J4:J5"/>
    <mergeCell ref="D5:E5"/>
    <mergeCell ref="F5:G5"/>
    <mergeCell ref="H5:I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B1" sqref="B1"/>
    </sheetView>
  </sheetViews>
  <sheetFormatPr defaultColWidth="9.00390625" defaultRowHeight="13.5"/>
  <cols>
    <col min="1" max="1" width="0.875" style="0" customWidth="1"/>
    <col min="2" max="2" width="5.625" style="0" customWidth="1"/>
    <col min="3" max="3" width="7.625" style="0" customWidth="1"/>
    <col min="4" max="4" width="0.875" style="0" customWidth="1"/>
    <col min="5" max="10" width="12.50390625" style="0" customWidth="1"/>
  </cols>
  <sheetData>
    <row r="1" ht="30" customHeight="1">
      <c r="A1">
        <v>936409</v>
      </c>
    </row>
    <row r="2" spans="1:10" ht="18.75" customHeight="1">
      <c r="A2" s="245" t="s">
        <v>307</v>
      </c>
      <c r="B2" s="245"/>
      <c r="C2" s="245"/>
      <c r="D2" s="245"/>
      <c r="E2" s="245"/>
      <c r="F2" s="245"/>
      <c r="G2" s="245"/>
      <c r="H2" s="245"/>
      <c r="I2" s="276"/>
      <c r="J2" s="276"/>
    </row>
    <row r="3" spans="1:10" ht="15" customHeight="1" thickBot="1">
      <c r="A3" s="25"/>
      <c r="B3" s="25"/>
      <c r="C3" s="25"/>
      <c r="D3" s="25"/>
      <c r="E3" s="25"/>
      <c r="F3" s="25"/>
      <c r="G3" s="25"/>
      <c r="H3" s="25"/>
      <c r="I3" s="26"/>
      <c r="J3" s="26" t="s">
        <v>308</v>
      </c>
    </row>
    <row r="4" spans="1:10" ht="15" customHeight="1">
      <c r="A4" s="280" t="s">
        <v>152</v>
      </c>
      <c r="B4" s="280"/>
      <c r="C4" s="280"/>
      <c r="D4" s="281"/>
      <c r="E4" s="285" t="s">
        <v>309</v>
      </c>
      <c r="F4" s="286"/>
      <c r="G4" s="286"/>
      <c r="H4" s="286"/>
      <c r="I4" s="287"/>
      <c r="J4" s="287"/>
    </row>
    <row r="5" spans="1:10" ht="15" customHeight="1">
      <c r="A5" s="256"/>
      <c r="B5" s="256"/>
      <c r="C5" s="256"/>
      <c r="D5" s="282"/>
      <c r="E5" s="288" t="s">
        <v>155</v>
      </c>
      <c r="F5" s="289"/>
      <c r="G5" s="288" t="s">
        <v>156</v>
      </c>
      <c r="H5" s="289"/>
      <c r="I5" s="290" t="s">
        <v>310</v>
      </c>
      <c r="J5" s="288"/>
    </row>
    <row r="6" spans="1:10" ht="15" customHeight="1">
      <c r="A6" s="283"/>
      <c r="B6" s="283"/>
      <c r="C6" s="283"/>
      <c r="D6" s="284"/>
      <c r="E6" s="209" t="s">
        <v>160</v>
      </c>
      <c r="F6" s="198" t="s">
        <v>161</v>
      </c>
      <c r="G6" s="198" t="s">
        <v>160</v>
      </c>
      <c r="H6" s="208" t="s">
        <v>161</v>
      </c>
      <c r="I6" s="198" t="s">
        <v>160</v>
      </c>
      <c r="J6" s="210" t="s">
        <v>162</v>
      </c>
    </row>
    <row r="7" spans="1:10" ht="6" customHeight="1">
      <c r="A7" s="34"/>
      <c r="B7" s="279"/>
      <c r="C7" s="279"/>
      <c r="D7" s="34"/>
      <c r="E7" s="212"/>
      <c r="F7" s="213"/>
      <c r="G7" s="213"/>
      <c r="H7" s="213"/>
      <c r="I7" s="211"/>
      <c r="J7" s="214"/>
    </row>
    <row r="8" spans="1:10" s="53" customFormat="1" ht="15.75" customHeight="1">
      <c r="A8" s="34"/>
      <c r="B8" s="236" t="s">
        <v>165</v>
      </c>
      <c r="C8" s="236"/>
      <c r="D8" s="34"/>
      <c r="E8" s="215">
        <v>799316</v>
      </c>
      <c r="F8" s="39">
        <v>2190</v>
      </c>
      <c r="G8" s="39">
        <v>671729</v>
      </c>
      <c r="H8" s="39">
        <v>1840</v>
      </c>
      <c r="I8" s="39">
        <v>127587</v>
      </c>
      <c r="J8" s="39">
        <v>350</v>
      </c>
    </row>
    <row r="9" spans="1:10" s="54" customFormat="1" ht="15.75" customHeight="1">
      <c r="A9" s="34"/>
      <c r="B9" s="236" t="s">
        <v>166</v>
      </c>
      <c r="C9" s="236"/>
      <c r="D9" s="34"/>
      <c r="E9" s="215">
        <v>1021799</v>
      </c>
      <c r="F9" s="39">
        <v>2799</v>
      </c>
      <c r="G9" s="39">
        <v>895650</v>
      </c>
      <c r="H9" s="39">
        <v>2454</v>
      </c>
      <c r="I9" s="39">
        <v>126149</v>
      </c>
      <c r="J9" s="39">
        <v>345</v>
      </c>
    </row>
    <row r="10" spans="1:10" ht="15.75" customHeight="1">
      <c r="A10" s="34"/>
      <c r="B10" s="236" t="s">
        <v>311</v>
      </c>
      <c r="C10" s="236"/>
      <c r="D10" s="34"/>
      <c r="E10" s="215">
        <v>936409</v>
      </c>
      <c r="F10" s="39">
        <v>2559</v>
      </c>
      <c r="G10" s="39">
        <v>873077</v>
      </c>
      <c r="H10" s="39">
        <v>2386</v>
      </c>
      <c r="I10" s="39">
        <v>63332</v>
      </c>
      <c r="J10" s="39">
        <v>173</v>
      </c>
    </row>
    <row r="11" spans="1:10" s="54" customFormat="1" ht="15.75" customHeight="1">
      <c r="A11" s="34"/>
      <c r="B11" s="236" t="s">
        <v>168</v>
      </c>
      <c r="C11" s="236"/>
      <c r="D11" s="34"/>
      <c r="E11" s="215">
        <v>902335</v>
      </c>
      <c r="F11" s="39">
        <v>2473</v>
      </c>
      <c r="G11" s="39">
        <v>859949</v>
      </c>
      <c r="H11" s="39">
        <v>2356</v>
      </c>
      <c r="I11" s="39">
        <v>42386</v>
      </c>
      <c r="J11" s="39">
        <v>116</v>
      </c>
    </row>
    <row r="12" spans="1:10" s="55" customFormat="1" ht="15.75" customHeight="1">
      <c r="A12" s="37"/>
      <c r="B12" s="196" t="s">
        <v>169</v>
      </c>
      <c r="C12" s="196"/>
      <c r="D12" s="37"/>
      <c r="E12" s="216">
        <f>G12+I12</f>
        <v>911755</v>
      </c>
      <c r="F12" s="40">
        <f>ROUND(E12/365,0)</f>
        <v>2498</v>
      </c>
      <c r="G12" s="40">
        <f>SUM(G14:G25)</f>
        <v>869360</v>
      </c>
      <c r="H12" s="40">
        <f>ROUND(G12/365,0)</f>
        <v>2382</v>
      </c>
      <c r="I12" s="40">
        <f>SUM(I14:I25)</f>
        <v>42395</v>
      </c>
      <c r="J12" s="40">
        <f>ROUND(I12/365,0)</f>
        <v>116</v>
      </c>
    </row>
    <row r="13" spans="1:10" ht="15.75" customHeight="1">
      <c r="A13" s="34"/>
      <c r="B13" s="236"/>
      <c r="C13" s="236"/>
      <c r="D13" s="34"/>
      <c r="E13" s="215"/>
      <c r="F13" s="39"/>
      <c r="G13" s="39"/>
      <c r="H13" s="39"/>
      <c r="I13" s="39"/>
      <c r="J13" s="39"/>
    </row>
    <row r="14" spans="1:10" ht="15.75" customHeight="1">
      <c r="A14" s="34"/>
      <c r="B14" s="56" t="s">
        <v>61</v>
      </c>
      <c r="C14" s="34" t="s">
        <v>170</v>
      </c>
      <c r="D14" s="34"/>
      <c r="E14" s="215">
        <f aca="true" t="shared" si="0" ref="E14:E25">G14+I14</f>
        <v>77574</v>
      </c>
      <c r="F14" s="39">
        <f>ROUND(E14/31,0)</f>
        <v>2502</v>
      </c>
      <c r="G14" s="39">
        <v>74255</v>
      </c>
      <c r="H14" s="39">
        <f>ROUND(G14/31,0)</f>
        <v>2395</v>
      </c>
      <c r="I14" s="39">
        <v>3319</v>
      </c>
      <c r="J14" s="39">
        <f>ROUND(I14/31,0)</f>
        <v>107</v>
      </c>
    </row>
    <row r="15" spans="1:10" ht="15.75" customHeight="1">
      <c r="A15" s="34"/>
      <c r="B15" s="57"/>
      <c r="C15" s="57" t="s">
        <v>74</v>
      </c>
      <c r="D15" s="34"/>
      <c r="E15" s="215">
        <f t="shared" si="0"/>
        <v>71956</v>
      </c>
      <c r="F15" s="39">
        <f>ROUND(E15/28,0)</f>
        <v>2570</v>
      </c>
      <c r="G15" s="39">
        <v>68637</v>
      </c>
      <c r="H15" s="39">
        <f>ROUND(G15/28,0)</f>
        <v>2451</v>
      </c>
      <c r="I15" s="39">
        <v>3319</v>
      </c>
      <c r="J15" s="39">
        <f>ROUND(I15/28,0)</f>
        <v>119</v>
      </c>
    </row>
    <row r="16" spans="1:10" ht="15.75" customHeight="1">
      <c r="A16" s="34"/>
      <c r="B16" s="57"/>
      <c r="C16" s="57" t="s">
        <v>171</v>
      </c>
      <c r="D16" s="34"/>
      <c r="E16" s="215">
        <f t="shared" si="0"/>
        <v>80294</v>
      </c>
      <c r="F16" s="39">
        <f>ROUND(E16/31,0)</f>
        <v>2590</v>
      </c>
      <c r="G16" s="39">
        <v>76542</v>
      </c>
      <c r="H16" s="39">
        <f>ROUND(G16/31,0)</f>
        <v>2469</v>
      </c>
      <c r="I16" s="39">
        <v>3752</v>
      </c>
      <c r="J16" s="39">
        <f>ROUND(I16/31,0)</f>
        <v>121</v>
      </c>
    </row>
    <row r="17" spans="1:10" ht="15.75" customHeight="1">
      <c r="A17" s="34"/>
      <c r="B17" s="57"/>
      <c r="C17" s="57" t="s">
        <v>172</v>
      </c>
      <c r="D17" s="34"/>
      <c r="E17" s="215">
        <f t="shared" si="0"/>
        <v>76389</v>
      </c>
      <c r="F17" s="39">
        <f>ROUND(E17/30,0)</f>
        <v>2546</v>
      </c>
      <c r="G17" s="39">
        <v>72781</v>
      </c>
      <c r="H17" s="39">
        <f>ROUND(G17/30,0)</f>
        <v>2426</v>
      </c>
      <c r="I17" s="39">
        <v>3608</v>
      </c>
      <c r="J17" s="39">
        <f>ROUND(I17/30,0)</f>
        <v>120</v>
      </c>
    </row>
    <row r="18" spans="1:10" ht="15.75" customHeight="1">
      <c r="A18" s="34"/>
      <c r="B18" s="57"/>
      <c r="C18" s="57" t="s">
        <v>173</v>
      </c>
      <c r="D18" s="34"/>
      <c r="E18" s="215">
        <f t="shared" si="0"/>
        <v>75220</v>
      </c>
      <c r="F18" s="39">
        <f>ROUND(E18/31,0)</f>
        <v>2426</v>
      </c>
      <c r="G18" s="39">
        <v>71901</v>
      </c>
      <c r="H18" s="39">
        <f>ROUND(G18/31,0)</f>
        <v>2319</v>
      </c>
      <c r="I18" s="39">
        <v>3319</v>
      </c>
      <c r="J18" s="39">
        <f>ROUND(I18/31,0)</f>
        <v>107</v>
      </c>
    </row>
    <row r="19" spans="1:10" ht="15.75" customHeight="1">
      <c r="A19" s="34"/>
      <c r="B19" s="34"/>
      <c r="C19" s="57" t="s">
        <v>65</v>
      </c>
      <c r="D19" s="34"/>
      <c r="E19" s="215">
        <f t="shared" si="0"/>
        <v>77607</v>
      </c>
      <c r="F19" s="39">
        <f>ROUND(E19/30,0)</f>
        <v>2587</v>
      </c>
      <c r="G19" s="39">
        <v>73855</v>
      </c>
      <c r="H19" s="39">
        <f>ROUND(G19/30,0)</f>
        <v>2462</v>
      </c>
      <c r="I19" s="39">
        <v>3752</v>
      </c>
      <c r="J19" s="39">
        <f>ROUND(I19/30,0)</f>
        <v>125</v>
      </c>
    </row>
    <row r="20" spans="1:10" ht="15.75" customHeight="1">
      <c r="A20" s="34"/>
      <c r="B20" s="34"/>
      <c r="C20" s="57" t="s">
        <v>66</v>
      </c>
      <c r="D20" s="34"/>
      <c r="E20" s="215">
        <f t="shared" si="0"/>
        <v>78264</v>
      </c>
      <c r="F20" s="39">
        <f>ROUND(E20/31,0)</f>
        <v>2525</v>
      </c>
      <c r="G20" s="39">
        <v>74512</v>
      </c>
      <c r="H20" s="39">
        <f>ROUND(G20/31,0)</f>
        <v>2404</v>
      </c>
      <c r="I20" s="39">
        <v>3752</v>
      </c>
      <c r="J20" s="39">
        <f>ROUND(I20/31,0)</f>
        <v>121</v>
      </c>
    </row>
    <row r="21" spans="1:10" ht="15.75" customHeight="1">
      <c r="A21" s="34"/>
      <c r="B21" s="34"/>
      <c r="C21" s="57" t="s">
        <v>67</v>
      </c>
      <c r="D21" s="34"/>
      <c r="E21" s="215">
        <f t="shared" si="0"/>
        <v>77525</v>
      </c>
      <c r="F21" s="39">
        <f>ROUND(E21/31,0)</f>
        <v>2501</v>
      </c>
      <c r="G21" s="39">
        <v>74062</v>
      </c>
      <c r="H21" s="39">
        <f>ROUND(G21/31,0)</f>
        <v>2389</v>
      </c>
      <c r="I21" s="39">
        <v>3463</v>
      </c>
      <c r="J21" s="39">
        <f>ROUND(I21/31,0)</f>
        <v>112</v>
      </c>
    </row>
    <row r="22" spans="1:10" ht="15.75" customHeight="1">
      <c r="A22" s="34"/>
      <c r="B22" s="34"/>
      <c r="C22" s="57" t="s">
        <v>68</v>
      </c>
      <c r="D22" s="34"/>
      <c r="E22" s="215">
        <f t="shared" si="0"/>
        <v>75428</v>
      </c>
      <c r="F22" s="39">
        <f>ROUND(E22/30,0)</f>
        <v>2514</v>
      </c>
      <c r="G22" s="39">
        <v>71999</v>
      </c>
      <c r="H22" s="39">
        <f>ROUND(G22/30,0)</f>
        <v>2400</v>
      </c>
      <c r="I22" s="39">
        <v>3429</v>
      </c>
      <c r="J22" s="39">
        <f>ROUND(I22/30,0)</f>
        <v>114</v>
      </c>
    </row>
    <row r="23" spans="1:10" ht="15.75" customHeight="1">
      <c r="A23" s="34"/>
      <c r="B23" s="34"/>
      <c r="C23" s="57" t="s">
        <v>69</v>
      </c>
      <c r="D23" s="34"/>
      <c r="E23" s="215">
        <f t="shared" si="0"/>
        <v>74230</v>
      </c>
      <c r="F23" s="39">
        <f>ROUND(E23/31,0)</f>
        <v>2395</v>
      </c>
      <c r="G23" s="39">
        <v>70622</v>
      </c>
      <c r="H23" s="39">
        <f>ROUND(G23/31,0)</f>
        <v>2278</v>
      </c>
      <c r="I23" s="39">
        <v>3608</v>
      </c>
      <c r="J23" s="39">
        <f>ROUND(I23/31,0)</f>
        <v>116</v>
      </c>
    </row>
    <row r="24" spans="1:10" ht="15.75" customHeight="1">
      <c r="A24" s="34"/>
      <c r="B24" s="34"/>
      <c r="C24" s="57" t="s">
        <v>70</v>
      </c>
      <c r="D24" s="34"/>
      <c r="E24" s="215">
        <f t="shared" si="0"/>
        <v>72979</v>
      </c>
      <c r="F24" s="39">
        <f>ROUND(E24/30,0)</f>
        <v>2433</v>
      </c>
      <c r="G24" s="39">
        <v>69367</v>
      </c>
      <c r="H24" s="39">
        <f>ROUND(G24/30,0)</f>
        <v>2312</v>
      </c>
      <c r="I24" s="39">
        <v>3612</v>
      </c>
      <c r="J24" s="39">
        <f>ROUND(I24/30,0)</f>
        <v>120</v>
      </c>
    </row>
    <row r="25" spans="1:10" ht="15.75" customHeight="1">
      <c r="A25" s="34"/>
      <c r="B25" s="34"/>
      <c r="C25" s="57" t="s">
        <v>71</v>
      </c>
      <c r="D25" s="34"/>
      <c r="E25" s="215">
        <f t="shared" si="0"/>
        <v>74289</v>
      </c>
      <c r="F25" s="39">
        <f>ROUND(E25/31,0)</f>
        <v>2396</v>
      </c>
      <c r="G25" s="39">
        <v>70827</v>
      </c>
      <c r="H25" s="39">
        <f>ROUND(G25/31,0)</f>
        <v>2285</v>
      </c>
      <c r="I25" s="39">
        <v>3462</v>
      </c>
      <c r="J25" s="39">
        <f>ROUND(I25/31,0)</f>
        <v>112</v>
      </c>
    </row>
    <row r="26" spans="1:10" ht="6" customHeight="1" thickBot="1">
      <c r="A26" s="217"/>
      <c r="B26" s="278"/>
      <c r="C26" s="278"/>
      <c r="D26" s="217"/>
      <c r="E26" s="218"/>
      <c r="F26" s="217"/>
      <c r="G26" s="217"/>
      <c r="H26" s="217"/>
      <c r="I26" s="219"/>
      <c r="J26" s="219"/>
    </row>
    <row r="27" spans="1:10" ht="15" customHeight="1">
      <c r="A27" s="58" t="s">
        <v>312</v>
      </c>
      <c r="B27" s="58"/>
      <c r="C27" s="25"/>
      <c r="D27" s="25"/>
      <c r="E27" s="25"/>
      <c r="F27" s="25"/>
      <c r="G27" s="25"/>
      <c r="H27" s="25"/>
      <c r="I27" s="2"/>
      <c r="J27" s="2"/>
    </row>
    <row r="28" spans="1:10" ht="15" customHeight="1">
      <c r="A28" s="2" t="s">
        <v>313</v>
      </c>
      <c r="B28" s="220" t="s">
        <v>314</v>
      </c>
      <c r="C28" s="221" t="s">
        <v>315</v>
      </c>
      <c r="D28" s="58"/>
      <c r="E28" s="58"/>
      <c r="F28" s="58"/>
      <c r="G28" s="58"/>
      <c r="H28" s="58"/>
      <c r="I28" s="58"/>
      <c r="J28" s="41"/>
    </row>
    <row r="29" spans="2:9" ht="15" customHeight="1">
      <c r="B29" s="67"/>
      <c r="C29" s="221" t="s">
        <v>316</v>
      </c>
      <c r="D29" s="58"/>
      <c r="E29" s="58"/>
      <c r="F29" s="58"/>
      <c r="G29" s="58"/>
      <c r="H29" s="58"/>
      <c r="I29" s="58"/>
    </row>
    <row r="30" spans="2:9" ht="15" customHeight="1">
      <c r="B30" s="67"/>
      <c r="C30" s="221" t="s">
        <v>317</v>
      </c>
      <c r="D30" s="58"/>
      <c r="E30" s="58"/>
      <c r="F30" s="58"/>
      <c r="G30" s="58"/>
      <c r="H30" s="58"/>
      <c r="I30" s="58"/>
    </row>
    <row r="31" spans="2:9" ht="15" customHeight="1">
      <c r="B31" s="67"/>
      <c r="C31" s="58" t="s">
        <v>318</v>
      </c>
      <c r="D31" s="58"/>
      <c r="E31" s="58"/>
      <c r="F31" s="58"/>
      <c r="G31" s="58"/>
      <c r="H31" s="58"/>
      <c r="I31" s="58"/>
    </row>
    <row r="32" spans="2:9" ht="15" customHeight="1">
      <c r="B32" s="67"/>
      <c r="C32" s="58" t="s">
        <v>319</v>
      </c>
      <c r="D32" s="67"/>
      <c r="E32" s="67"/>
      <c r="F32" s="67"/>
      <c r="G32" s="67"/>
      <c r="H32" s="67"/>
      <c r="I32" s="67"/>
    </row>
    <row r="33" spans="1:9" ht="15" customHeight="1">
      <c r="A33" s="2"/>
      <c r="F33" s="41"/>
      <c r="G33" s="41"/>
      <c r="H33" s="41"/>
      <c r="I33" s="41"/>
    </row>
    <row r="34" ht="15" customHeight="1">
      <c r="A34" s="2" t="s">
        <v>313</v>
      </c>
    </row>
    <row r="35" ht="15" customHeight="1"/>
    <row r="36" ht="15" customHeight="1">
      <c r="E36" s="41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6" customHeight="1"/>
  </sheetData>
  <mergeCells count="14">
    <mergeCell ref="A2:J2"/>
    <mergeCell ref="A4:D6"/>
    <mergeCell ref="E4:J4"/>
    <mergeCell ref="E5:F5"/>
    <mergeCell ref="G5:H5"/>
    <mergeCell ref="I5:J5"/>
    <mergeCell ref="B7:C7"/>
    <mergeCell ref="B8:C8"/>
    <mergeCell ref="B9:C9"/>
    <mergeCell ref="B10:C10"/>
    <mergeCell ref="B11:C11"/>
    <mergeCell ref="B12:C12"/>
    <mergeCell ref="B13:C13"/>
    <mergeCell ref="B26:C2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2010-02-12T01:42:17Z</cp:lastPrinted>
  <dcterms:created xsi:type="dcterms:W3CDTF">2001-02-09T06:42:36Z</dcterms:created>
  <dcterms:modified xsi:type="dcterms:W3CDTF">2012-03-27T09:41:38Z</dcterms:modified>
  <cp:category/>
  <cp:version/>
  <cp:contentType/>
  <cp:contentStatus/>
</cp:coreProperties>
</file>