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80" windowHeight="6795"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definedName name="_xlnm.Print_Area" localSheetId="13">'14'!$A$1:$N$28</definedName>
    <definedName name="_xlnm.Print_Area" localSheetId="4">'5'!$A$1:$AC$31</definedName>
  </definedNames>
  <calcPr fullCalcOnLoad="1"/>
</workbook>
</file>

<file path=xl/sharedStrings.xml><?xml version="1.0" encoding="utf-8"?>
<sst xmlns="http://schemas.openxmlformats.org/spreadsheetml/2006/main" count="898" uniqueCount="355">
  <si>
    <t>区　　　分</t>
  </si>
  <si>
    <t>中央図書館</t>
  </si>
  <si>
    <t>南図書館</t>
  </si>
  <si>
    <t>城北図書館</t>
  </si>
  <si>
    <t>西図書館</t>
  </si>
  <si>
    <t>積志図書館</t>
  </si>
  <si>
    <t>東図書館</t>
  </si>
  <si>
    <t>北図書館</t>
  </si>
  <si>
    <t>南陽図書館</t>
  </si>
  <si>
    <t>可新図書館</t>
  </si>
  <si>
    <t>計</t>
  </si>
  <si>
    <t>17　文　　　化</t>
  </si>
  <si>
    <t>駅前分室</t>
  </si>
  <si>
    <t>はまゆう図書館</t>
  </si>
  <si>
    <t>浜北図書館</t>
  </si>
  <si>
    <t>天竜図書館</t>
  </si>
  <si>
    <t>舞阪図書館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</si>
  <si>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</si>
  <si>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</si>
  <si>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</si>
  <si>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</si>
  <si>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</si>
  <si>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</si>
  <si>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</si>
  <si>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</si>
  <si>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</si>
  <si>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</si>
  <si>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</si>
  <si>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</si>
  <si>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公民館（浜北）</t>
  </si>
  <si>
    <t>公民館（その他）</t>
  </si>
  <si>
    <t>城北自動車文庫</t>
  </si>
  <si>
    <t>天竜自動車文庫</t>
  </si>
  <si>
    <t>引佐自動車文庫</t>
  </si>
  <si>
    <t>　　　　公民館（その他）での貸出は図書管理システムで行っていないため貸出利用冊数と貸出利用者数の統計なし。</t>
  </si>
  <si>
    <t>行政区</t>
  </si>
  <si>
    <t>　資料：中央図書館</t>
  </si>
  <si>
    <t>中</t>
  </si>
  <si>
    <t>東</t>
  </si>
  <si>
    <t>南</t>
  </si>
  <si>
    <t>西</t>
  </si>
  <si>
    <t>浜北</t>
  </si>
  <si>
    <t>天竜</t>
  </si>
  <si>
    <t>北</t>
  </si>
  <si>
    <t>〃</t>
  </si>
  <si>
    <t>〃</t>
  </si>
  <si>
    <t>〃</t>
  </si>
  <si>
    <t>〃</t>
  </si>
  <si>
    <t>〃</t>
  </si>
  <si>
    <t>〃</t>
  </si>
  <si>
    <t>-</t>
  </si>
  <si>
    <t>流通元町図書館</t>
  </si>
  <si>
    <t>　　　　引佐自動車文庫の蔵書数については引佐図書館の蔵書数に含む。</t>
  </si>
  <si>
    <t>　（注）蔵書数については平成25年3月31日現在、貸出利用冊数と貸出利用者数については平成24年度の数値を掲載。</t>
  </si>
  <si>
    <t>２　市立美術館の観覧者数</t>
  </si>
  <si>
    <t>浜　松　市　美　術　館</t>
  </si>
  <si>
    <t xml:space="preserve">（単位：日・人） </t>
  </si>
  <si>
    <t>年　　　度</t>
  </si>
  <si>
    <t>平　　　常　　　展</t>
  </si>
  <si>
    <t>企画・特別展等</t>
  </si>
  <si>
    <t>開 催 日 数</t>
  </si>
  <si>
    <t>観覧者総数</t>
  </si>
  <si>
    <t>日　　　数</t>
  </si>
  <si>
    <t>観 覧 者 数</t>
  </si>
  <si>
    <t>平成 ２０ 年度</t>
  </si>
  <si>
    <t>２１</t>
  </si>
  <si>
    <t>２２</t>
  </si>
  <si>
    <t>２３</t>
  </si>
  <si>
    <t>２４</t>
  </si>
  <si>
    <t>　資料：美術館</t>
  </si>
  <si>
    <t>秋　野　不　矩　美　術　館</t>
  </si>
  <si>
    <t>常　　　設　　　展</t>
  </si>
  <si>
    <t>特　　　別　　　展</t>
  </si>
  <si>
    <t>２２</t>
  </si>
  <si>
    <t>　資料：秋野不矩美術館</t>
  </si>
  <si>
    <t>３　博　物　館　の　状　況</t>
  </si>
  <si>
    <t xml:space="preserve">（単位：点・人） </t>
  </si>
  <si>
    <t>年　　　度</t>
  </si>
  <si>
    <t>常 設 展 示 資 料 数</t>
  </si>
  <si>
    <t>収　　　蔵　　　資　　　料　　　数</t>
  </si>
  <si>
    <t>観覧者数</t>
  </si>
  <si>
    <t>実　物</t>
  </si>
  <si>
    <t>模型･複製</t>
  </si>
  <si>
    <t>パネル</t>
  </si>
  <si>
    <t>総　計</t>
  </si>
  <si>
    <t>考　古</t>
  </si>
  <si>
    <t>文　献</t>
  </si>
  <si>
    <t>民　俗</t>
  </si>
  <si>
    <t>その他</t>
  </si>
  <si>
    <t>平成 ２０ 年度</t>
  </si>
  <si>
    <t>２１</t>
  </si>
  <si>
    <t>　資料：博物館　</t>
  </si>
  <si>
    <t xml:space="preserve">（単位：件・人） </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</si>
  <si>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</si>
  <si>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</si>
  <si>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</si>
  <si>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</si>
  <si>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</si>
  <si>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</si>
  <si>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</si>
  <si>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</si>
  <si>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</si>
  <si>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</si>
  <si>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</si>
  <si>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</si>
  <si>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</si>
  <si>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</si>
  <si>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</si>
  <si>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</si>
  <si>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</si>
  <si>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</si>
  <si>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</si>
  <si>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</si>
  <si>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</si>
  <si>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</si>
  <si>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庄　　　　内</t>
  </si>
  <si>
    <t>伊 　佐　 見</t>
  </si>
  <si>
    <t>和　　　　地</t>
  </si>
  <si>
    <t>篠　　　　原</t>
  </si>
  <si>
    <t>神　 久   呂</t>
  </si>
  <si>
    <t>入　　　　野</t>
  </si>
  <si>
    <t>南　　　　陽</t>
  </si>
  <si>
    <t>新　　　津</t>
  </si>
  <si>
    <t>白　　　脇</t>
  </si>
  <si>
    <t>五　　　島</t>
  </si>
  <si>
    <t>可　　　美</t>
  </si>
  <si>
    <t>都　　　　田</t>
  </si>
  <si>
    <t>三   方   原</t>
  </si>
  <si>
    <t>三　ヶ　日</t>
  </si>
  <si>
    <t>浜　　　名</t>
  </si>
  <si>
    <t>麁　　　玉</t>
  </si>
  <si>
    <t>中　　　瀬</t>
  </si>
  <si>
    <t>北 浜 南 部</t>
  </si>
  <si>
    <t>浜 北 中 央</t>
  </si>
  <si>
    <t>熊</t>
  </si>
  <si>
    <t>上 阿 多 古</t>
  </si>
  <si>
    <t>下 阿 多 古</t>
  </si>
  <si>
    <t>二　　　俣</t>
  </si>
  <si>
    <t>光　　　明</t>
  </si>
  <si>
    <t>佐久間浦川</t>
  </si>
  <si>
    <t xml:space="preserve">　資料：生涯学習課 </t>
  </si>
  <si>
    <t>４　公民館の利用状況（平成24年度）</t>
  </si>
  <si>
    <t>５　浜 松 科 学 館 の 利 用 状 況</t>
  </si>
  <si>
    <t>年　度　月</t>
  </si>
  <si>
    <t>入　　　　館　　　　者　　　　数　　　（ 人 ）</t>
  </si>
  <si>
    <t xml:space="preserve">        プ　ラ　ネ　タ　リ　ウ　ム    観 　覧 　者 　数 (人） </t>
  </si>
  <si>
    <t>事業(講座)</t>
  </si>
  <si>
    <t>ホール室　(１室）</t>
  </si>
  <si>
    <t>講座室　(２室）</t>
  </si>
  <si>
    <t>計</t>
  </si>
  <si>
    <t>総　　数</t>
  </si>
  <si>
    <t>大　　人</t>
  </si>
  <si>
    <t>中　　人</t>
  </si>
  <si>
    <t>小　　人</t>
  </si>
  <si>
    <t>幼　　児</t>
  </si>
  <si>
    <t>１日平均</t>
  </si>
  <si>
    <t>総　　数</t>
  </si>
  <si>
    <t>幼　　児</t>
  </si>
  <si>
    <t>１日平均</t>
  </si>
  <si>
    <t>市　　内
幼小中無料</t>
  </si>
  <si>
    <t>参加者数</t>
  </si>
  <si>
    <t>利用時間数</t>
  </si>
  <si>
    <t>利用率</t>
  </si>
  <si>
    <t>利用者数</t>
  </si>
  <si>
    <t>２０</t>
  </si>
  <si>
    <t>２２</t>
  </si>
  <si>
    <t>２３</t>
  </si>
  <si>
    <t>２４</t>
  </si>
  <si>
    <t>年 ４月</t>
  </si>
  <si>
    <t>　 ５</t>
  </si>
  <si>
    <t xml:space="preserve"> 　６</t>
  </si>
  <si>
    <t>　 ７</t>
  </si>
  <si>
    <t>　 ８</t>
  </si>
  <si>
    <t>-</t>
  </si>
  <si>
    <t>　 ９</t>
  </si>
  <si>
    <t>　 １０</t>
  </si>
  <si>
    <t>　 １１</t>
  </si>
  <si>
    <t>　 １２</t>
  </si>
  <si>
    <t>２５</t>
  </si>
  <si>
    <t>年 １月</t>
  </si>
  <si>
    <t>　 ２</t>
  </si>
  <si>
    <t xml:space="preserve"> 　３</t>
  </si>
  <si>
    <t>　資料：生涯学習課　　（注）幼児は３歳以上小学校就学前の者、小人は小学校の児童及び中学校の生徒、中人は高等学校の生徒、</t>
  </si>
  <si>
    <t>（注）</t>
  </si>
  <si>
    <t>7月23日から8月28日まで特別展を開催し、期間中はホール・講座室を終日使用、利用者数は入館者数に含む。</t>
  </si>
  <si>
    <t xml:space="preserve"> 　　　　　　　　　　　　 　大人は高等学校の生徒以下の者を除いた者。</t>
  </si>
  <si>
    <t>市内小中教育団体のプラネタリウム観覧は、平成20～22年度は小人に含めるが、平成23年度からは市内小中無料に計上。</t>
  </si>
  <si>
    <t>　　　　　　　　　　　  　  入館者数には、小中学校授業の引率者、招待者等の無料入場者、プラネタリウム観覧者数を含む。</t>
  </si>
  <si>
    <t>プラネタリウム観覧者数の１日平均＝総数/プラネタリウム投映日数　　利用率＝利用時間数/利用可能時間数×100%</t>
  </si>
  <si>
    <t>　　　　　　　　　　　　　　特別展の利用者については、「招待」を「小人」に計上。</t>
  </si>
  <si>
    <t>平成23年度からのホール、講座室の利用時間、利用率については、自主事業での利用は含まない。</t>
  </si>
  <si>
    <t xml:space="preserve">                              </t>
  </si>
  <si>
    <t>６　動　物　園　の　入　園　者　数</t>
  </si>
  <si>
    <t xml:space="preserve">（単位：人） </t>
  </si>
  <si>
    <t>年　度　月</t>
  </si>
  <si>
    <t>総　　　数</t>
  </si>
  <si>
    <t>大　　　人</t>
  </si>
  <si>
    <t>小　　　人</t>
  </si>
  <si>
    <t>団　　　　　　　　　体</t>
  </si>
  <si>
    <t>大　    人</t>
  </si>
  <si>
    <t>　 ６</t>
  </si>
  <si>
    <t>　 10</t>
  </si>
  <si>
    <t>　 11</t>
  </si>
  <si>
    <t>　 12</t>
  </si>
  <si>
    <t>　 ３</t>
  </si>
  <si>
    <t xml:space="preserve">  資料：動物園　（注）無料入園者を含む。</t>
  </si>
  <si>
    <t>７　動　物　園　の　飼　養　動　物　数</t>
  </si>
  <si>
    <t xml:space="preserve">（単位：種・点） </t>
  </si>
  <si>
    <t>合　　　　　　　計</t>
  </si>
  <si>
    <t>哺　　　乳　　　類</t>
  </si>
  <si>
    <t>鳥　　　　　　　類</t>
  </si>
  <si>
    <t>種　　　類</t>
  </si>
  <si>
    <t>点　　　数</t>
  </si>
  <si>
    <t xml:space="preserve">  資料：動物園</t>
  </si>
  <si>
    <t>８　フ ラ ワ ー パ ー ク の 入 園 者 数</t>
  </si>
  <si>
    <t>年　 度　 月</t>
  </si>
  <si>
    <t>合　　　計</t>
  </si>
  <si>
    <t>一　　　　　　　般</t>
  </si>
  <si>
    <t>団　　　　　　　　　　　　体</t>
  </si>
  <si>
    <t>高 　齢 　者　 ・　 心　 身 　障　 害　 者</t>
  </si>
  <si>
    <t>動　 物　 園　 と　 共　 通</t>
  </si>
  <si>
    <t>小 中 学 生</t>
  </si>
  <si>
    <t>高　校　生</t>
  </si>
  <si>
    <t>高　齢　者</t>
  </si>
  <si>
    <t>平成２０年度</t>
  </si>
  <si>
    <t xml:space="preserve"> 　７</t>
  </si>
  <si>
    <t xml:space="preserve"> 　８</t>
  </si>
  <si>
    <t xml:space="preserve"> 　９</t>
  </si>
  <si>
    <t xml:space="preserve"> 　11</t>
  </si>
  <si>
    <t xml:space="preserve"> 　12</t>
  </si>
  <si>
    <t>　資料：浜松市花みどり振興財団</t>
  </si>
  <si>
    <t>９　フ ル ー ツ パ ー ク の 入 園 者 数</t>
  </si>
  <si>
    <t>高　　齢　　者</t>
  </si>
  <si>
    <t>大　　　　　人</t>
  </si>
  <si>
    <t>小　中　学　生</t>
  </si>
  <si>
    <t>２１</t>
  </si>
  <si>
    <t>２２</t>
  </si>
  <si>
    <t>２４</t>
  </si>
  <si>
    <t>　 ５</t>
  </si>
  <si>
    <t xml:space="preserve"> 　６</t>
  </si>
  <si>
    <t xml:space="preserve"> 　７</t>
  </si>
  <si>
    <t xml:space="preserve"> 　８</t>
  </si>
  <si>
    <t xml:space="preserve"> 　９</t>
  </si>
  <si>
    <t>　 10</t>
  </si>
  <si>
    <t xml:space="preserve"> 　11</t>
  </si>
  <si>
    <t xml:space="preserve"> 　12</t>
  </si>
  <si>
    <t>２５</t>
  </si>
  <si>
    <t>　 ２</t>
  </si>
  <si>
    <t xml:space="preserve"> 　３</t>
  </si>
  <si>
    <t>　資料：フラワー・フルーツパーク公社</t>
  </si>
  <si>
    <t xml:space="preserve">  （注）平成25年1月から3月までは、平成25年4月からの管理者の変更に伴う</t>
  </si>
  <si>
    <t xml:space="preserve">        業務の引継ぎや再整備のため休園期間とした。</t>
  </si>
  <si>
    <t>10　主要体育施設の利用状況</t>
  </si>
  <si>
    <t>年　　度</t>
  </si>
  <si>
    <t>四ツ池公園</t>
  </si>
  <si>
    <t>花川運動公園庭球場</t>
  </si>
  <si>
    <t>浜松アリーナ</t>
  </si>
  <si>
    <t>陸上競技場</t>
  </si>
  <si>
    <t>浜松球場</t>
  </si>
  <si>
    <t>メインアリーナ</t>
  </si>
  <si>
    <t>サブアリーナ</t>
  </si>
  <si>
    <t>利用件数</t>
  </si>
  <si>
    <t>利用人員</t>
  </si>
  <si>
    <t>平成 ２０ 年度</t>
  </si>
  <si>
    <t>２１</t>
  </si>
  <si>
    <t>２４</t>
  </si>
  <si>
    <t>　資料：スポーツ振興課　（注）件数は、午前・午後・夜間を各１件とする。(花川運動公園庭球場のみ２時間で１件とする。）</t>
  </si>
  <si>
    <t>11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</si>
  <si>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</si>
  <si>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</si>
  <si>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</si>
  <si>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</si>
  <si>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</si>
  <si>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</si>
  <si>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</si>
  <si>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</si>
  <si>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</si>
  <si>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</si>
  <si>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</si>
  <si>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</si>
  <si>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</si>
  <si>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</si>
  <si>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</si>
  <si>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</si>
  <si>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（６室）</t>
  </si>
  <si>
    <t>（８室）</t>
  </si>
  <si>
    <t>（５室）</t>
  </si>
  <si>
    <t>平成 ２０ 年度</t>
  </si>
  <si>
    <t>／</t>
  </si>
  <si>
    <t>／</t>
  </si>
  <si>
    <t>年 １月</t>
  </si>
  <si>
    <t>　 ３</t>
  </si>
  <si>
    <t>　資料：文化政策課　（注）年度の数字 … 利用日数／利用可能日数　　利用率＝利用日数／利用可能日数　</t>
  </si>
  <si>
    <t>　　　　　　　　　　　　　　　　　　　　（利用率（％））　　　　　　　　　　　　　　　　　　　　　</t>
  </si>
  <si>
    <t>12　テ レ ビ の 受 信 契 約 数</t>
  </si>
  <si>
    <t xml:space="preserve">（単位：台） </t>
  </si>
  <si>
    <t>年　　　　度</t>
  </si>
  <si>
    <t>契　　　　　　　　　　約　　　　　　　　　　件　　　　　　　　　　数</t>
  </si>
  <si>
    <t>合　　　　　　　計</t>
  </si>
  <si>
    <t>地　　上　　契　　約</t>
  </si>
  <si>
    <t>衛　　星　　契　　約</t>
  </si>
  <si>
    <t>平成 ２０ 年度末</t>
  </si>
  <si>
    <t>２１　</t>
  </si>
  <si>
    <t>２２　</t>
  </si>
  <si>
    <t>２３　</t>
  </si>
  <si>
    <t>２４　</t>
  </si>
  <si>
    <t>　資料：ＮＨＫ浜松放送局　（注）無料を含む。</t>
  </si>
  <si>
    <t>13　指定文化財集計表</t>
  </si>
  <si>
    <t xml:space="preserve">平成25年４月１日現在 </t>
  </si>
  <si>
    <t>区分</t>
  </si>
  <si>
    <t>内訳</t>
  </si>
  <si>
    <t>合計</t>
  </si>
  <si>
    <t>重複分</t>
  </si>
  <si>
    <t>行政区</t>
  </si>
  <si>
    <t>中　区</t>
  </si>
  <si>
    <t>東　区</t>
  </si>
  <si>
    <t>西　区</t>
  </si>
  <si>
    <t>南　区</t>
  </si>
  <si>
    <t>北　区</t>
  </si>
  <si>
    <t>浜北区</t>
  </si>
  <si>
    <t>天竜区</t>
  </si>
  <si>
    <t>総数</t>
  </si>
  <si>
    <t>国</t>
  </si>
  <si>
    <t>県</t>
  </si>
  <si>
    <t>市</t>
  </si>
  <si>
    <t>記念物</t>
  </si>
  <si>
    <t>史　跡</t>
  </si>
  <si>
    <t>名　勝</t>
  </si>
  <si>
    <t>天　然
記念物</t>
  </si>
  <si>
    <t>有　形
文化財</t>
  </si>
  <si>
    <t>工芸品</t>
  </si>
  <si>
    <t>考古資料</t>
  </si>
  <si>
    <t>建造物</t>
  </si>
  <si>
    <t>彫　刻</t>
  </si>
  <si>
    <t>典　籍</t>
  </si>
  <si>
    <t>古文書</t>
  </si>
  <si>
    <t>絵　画</t>
  </si>
  <si>
    <t>書　跡</t>
  </si>
  <si>
    <t>歴史資料</t>
  </si>
  <si>
    <t>無　形
文化財</t>
  </si>
  <si>
    <t>工芸技術</t>
  </si>
  <si>
    <t>民　俗
文化財</t>
  </si>
  <si>
    <t>有　形</t>
  </si>
  <si>
    <t>無　形</t>
  </si>
  <si>
    <t>　資料：文化財課</t>
  </si>
  <si>
    <t xml:space="preserve">  （注）重複分は東大山一里塚（西、北）、ひよんどりとおくない（北、天竜）、浜名湖（西、北）、</t>
  </si>
  <si>
    <t>　　  　ギフチョウ（北、天竜）、遠州大念仏（中、浜北）、佐鳴湖（中、西）、ウミガメ（西、南）</t>
  </si>
  <si>
    <t>14　観　光　交　流　客　数</t>
  </si>
  <si>
    <t>観 光 交 流 客 数</t>
  </si>
  <si>
    <t>前 年 比 （％）</t>
  </si>
  <si>
    <t>宿 泊 客 数</t>
  </si>
  <si>
    <t>　資料：観光交流課</t>
  </si>
  <si>
    <t>　（注）観光交流客数は宿泊客数及び観光施設、スポーツレクリエーション施設、観光行事、</t>
  </si>
  <si>
    <t>　　　　イベント等への入場者数・参加者数の集計。</t>
  </si>
  <si>
    <t>指　　 　　 　 数
平成20年度＝100
平成20年度同月＝100</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</si>
</sst>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 ##0\ \ \ \ \ \ \ \ \ \ \ ;;#\-\ \ \ \ \ "/>
    <numFmt numFmtId="218" formatCode="#\ ##0\ \ \ \ \ \ ;;#\ \ \ \ \-\ \ \ \ \ "/>
    <numFmt numFmtId="219" formatCode="#\ ##0;;#\ \ \ \ \ \ \ \ \ \ \-\ \ \ \ \ "/>
    <numFmt numFmtId="220" formatCode="#\ ##0;;#\ \ \ \ \ \ \ \ \ \ \ \ \ \ \ \ \ \ \ \ \ \-\ \ \ \ \ "/>
    <numFmt numFmtId="221" formatCode="#,##0.0_ ;[Red]\-#,##0.0\ "/>
    <numFmt numFmtId="222" formatCode="0.0_);[Red]\(0.0\)"/>
    <numFmt numFmtId="223" formatCode="0_);[Red]\(0\)"/>
    <numFmt numFmtId="224" formatCode="#\ ##0\ ;;#\-\ \ \ "/>
    <numFmt numFmtId="225" formatCode="#\ ##0\ ;;#\ \-\ "/>
    <numFmt numFmtId="226" formatCode="0.0_ "/>
    <numFmt numFmtId="227" formatCode="##0.0\ \ ;;#\-\ \ "/>
    <numFmt numFmtId="228" formatCode="#,##0_);[Red]\(#,##0\)"/>
  </numFmts>
  <fonts count="57">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b/>
      <sz val="9"/>
      <name val="ＭＳ 明朝"/>
      <family val="1"/>
    </font>
    <font>
      <b/>
      <sz val="11"/>
      <name val="ＭＳ ゴシック"/>
      <family val="3"/>
    </font>
    <font>
      <sz val="12"/>
      <name val="ＭＳ 明朝"/>
      <family val="1"/>
    </font>
    <font>
      <sz val="9"/>
      <color indexed="10"/>
      <name val="ＭＳ 明朝"/>
      <family val="1"/>
    </font>
    <font>
      <sz val="8.5"/>
      <name val="ＭＳ 明朝"/>
      <family val="1"/>
    </font>
    <font>
      <sz val="7.3"/>
      <name val="ＭＳ 明朝"/>
      <family val="1"/>
    </font>
    <font>
      <sz val="8.6"/>
      <name val="ＭＳ 明朝"/>
      <family val="1"/>
    </font>
    <font>
      <b/>
      <sz val="8.6"/>
      <name val="ＭＳ ゴシック"/>
      <family val="3"/>
    </font>
    <font>
      <sz val="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5"/>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medium"/>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medium"/>
      <bottom style="thin"/>
    </border>
    <border>
      <left style="thin"/>
      <right style="medium"/>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8" fillId="0" borderId="0" applyNumberFormat="0" applyFill="0" applyBorder="0" applyAlignment="0" applyProtection="0"/>
    <xf numFmtId="0" fontId="55" fillId="32" borderId="0" applyNumberFormat="0" applyBorder="0" applyAlignment="0" applyProtection="0"/>
  </cellStyleXfs>
  <cellXfs count="434">
    <xf numFmtId="0" fontId="0" fillId="0" borderId="0" xfId="0" applyAlignment="1">
      <alignment/>
    </xf>
    <xf numFmtId="49" fontId="2" fillId="0" borderId="0" xfId="0" applyNumberFormat="1" applyFont="1" applyAlignment="1">
      <alignment/>
    </xf>
    <xf numFmtId="0" fontId="2" fillId="0" borderId="0" xfId="0" applyFont="1" applyAlignment="1">
      <alignment/>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Border="1" applyAlignment="1">
      <alignment horizontal="right" vertical="center"/>
    </xf>
    <xf numFmtId="49" fontId="6" fillId="0" borderId="0" xfId="0" applyNumberFormat="1" applyFont="1" applyBorder="1" applyAlignment="1">
      <alignment horizontal="center" vertical="center"/>
    </xf>
    <xf numFmtId="49" fontId="2" fillId="0" borderId="0" xfId="0" applyNumberFormat="1" applyFont="1" applyBorder="1" applyAlignment="1">
      <alignment horizontal="left"/>
    </xf>
    <xf numFmtId="0" fontId="2" fillId="0" borderId="0"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14" xfId="0" applyNumberFormat="1" applyFont="1" applyBorder="1" applyAlignment="1">
      <alignment horizontal="center" vertical="center"/>
    </xf>
    <xf numFmtId="49" fontId="2" fillId="0" borderId="0" xfId="0" applyNumberFormat="1" applyFont="1" applyFill="1" applyBorder="1" applyAlignment="1">
      <alignment horizontal="distributed" vertical="center"/>
    </xf>
    <xf numFmtId="0" fontId="2" fillId="0" borderId="0" xfId="0" applyFont="1" applyFill="1" applyAlignment="1">
      <alignment/>
    </xf>
    <xf numFmtId="49" fontId="2" fillId="0" borderId="0" xfId="0" applyNumberFormat="1" applyFont="1" applyFill="1" applyBorder="1" applyAlignment="1">
      <alignment horizontal="center" vertical="center" shrinkToFit="1"/>
    </xf>
    <xf numFmtId="0" fontId="2" fillId="0" borderId="0" xfId="0" applyFont="1" applyAlignment="1">
      <alignment horizontal="center" vertical="center"/>
    </xf>
    <xf numFmtId="179" fontId="2" fillId="0" borderId="0" xfId="0" applyNumberFormat="1" applyFont="1" applyAlignment="1">
      <alignment/>
    </xf>
    <xf numFmtId="49" fontId="4" fillId="0" borderId="0" xfId="65" applyNumberFormat="1" applyFont="1" applyBorder="1" applyAlignment="1" applyProtection="1">
      <alignment vertical="top"/>
      <protection/>
    </xf>
    <xf numFmtId="49" fontId="5" fillId="0" borderId="0" xfId="0" applyNumberFormat="1" applyFont="1" applyBorder="1" applyAlignment="1">
      <alignment horizontal="center"/>
    </xf>
    <xf numFmtId="0" fontId="2" fillId="0" borderId="15" xfId="0" applyFont="1" applyBorder="1" applyAlignment="1">
      <alignment horizontal="center" vertical="center"/>
    </xf>
    <xf numFmtId="0" fontId="10" fillId="0" borderId="0" xfId="0" applyFont="1" applyAlignment="1">
      <alignment/>
    </xf>
    <xf numFmtId="49" fontId="11" fillId="0" borderId="12" xfId="0" applyNumberFormat="1" applyFont="1" applyBorder="1" applyAlignment="1">
      <alignment horizontal="center" vertical="center"/>
    </xf>
    <xf numFmtId="0" fontId="10" fillId="0" borderId="10" xfId="0" applyFont="1" applyBorder="1" applyAlignment="1">
      <alignment/>
    </xf>
    <xf numFmtId="0" fontId="12" fillId="0" borderId="0" xfId="0" applyFont="1" applyAlignment="1">
      <alignment/>
    </xf>
    <xf numFmtId="0" fontId="12" fillId="0" borderId="0" xfId="0" applyFont="1" applyBorder="1" applyAlignment="1">
      <alignment/>
    </xf>
    <xf numFmtId="49" fontId="4" fillId="0" borderId="0" xfId="65" applyNumberFormat="1" applyFont="1" applyAlignment="1" applyProtection="1">
      <alignment horizontal="right" vertical="top"/>
      <protection/>
    </xf>
    <xf numFmtId="0" fontId="2" fillId="0" borderId="0" xfId="0" applyFont="1" applyFill="1" applyBorder="1" applyAlignment="1">
      <alignment/>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0" xfId="0" applyFont="1" applyFill="1" applyBorder="1" applyAlignment="1">
      <alignment horizontal="center" vertical="center"/>
    </xf>
    <xf numFmtId="198" fontId="10" fillId="0" borderId="0" xfId="0" applyNumberFormat="1" applyFont="1" applyAlignment="1">
      <alignment/>
    </xf>
    <xf numFmtId="49" fontId="6" fillId="0" borderId="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6" xfId="0" applyFont="1" applyFill="1" applyBorder="1" applyAlignment="1">
      <alignment/>
    </xf>
    <xf numFmtId="49" fontId="2" fillId="0" borderId="0" xfId="0" applyNumberFormat="1" applyFont="1" applyBorder="1" applyAlignment="1">
      <alignment horizontal="right" vertical="center"/>
    </xf>
    <xf numFmtId="0" fontId="2" fillId="0" borderId="17" xfId="0" applyFont="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180" fontId="2" fillId="0" borderId="0" xfId="0" applyNumberFormat="1" applyFont="1" applyBorder="1" applyAlignment="1">
      <alignment vertical="center"/>
    </xf>
    <xf numFmtId="0" fontId="2" fillId="0" borderId="0" xfId="0" applyFont="1" applyBorder="1" applyAlignment="1">
      <alignment vertical="center"/>
    </xf>
    <xf numFmtId="49" fontId="2" fillId="0" borderId="13" xfId="0" applyNumberFormat="1" applyFont="1" applyBorder="1" applyAlignment="1">
      <alignment horizontal="center" vertical="center"/>
    </xf>
    <xf numFmtId="180" fontId="10" fillId="0" borderId="0" xfId="0" applyNumberFormat="1" applyFont="1" applyAlignment="1">
      <alignment/>
    </xf>
    <xf numFmtId="187" fontId="2" fillId="0" borderId="0" xfId="0" applyNumberFormat="1" applyFont="1" applyBorder="1" applyAlignment="1">
      <alignment vertical="center"/>
    </xf>
    <xf numFmtId="49" fontId="6" fillId="0" borderId="13" xfId="0" applyNumberFormat="1" applyFont="1" applyBorder="1" applyAlignment="1">
      <alignment horizontal="center" vertical="center"/>
    </xf>
    <xf numFmtId="180" fontId="6" fillId="0" borderId="0" xfId="0" applyNumberFormat="1" applyFont="1" applyBorder="1" applyAlignment="1">
      <alignment vertical="center"/>
    </xf>
    <xf numFmtId="187" fontId="6" fillId="0" borderId="0" xfId="0" applyNumberFormat="1" applyFont="1" applyBorder="1" applyAlignment="1">
      <alignment vertical="center"/>
    </xf>
    <xf numFmtId="0" fontId="2" fillId="0" borderId="14" xfId="0" applyFont="1" applyBorder="1" applyAlignment="1">
      <alignment horizontal="center" vertical="center"/>
    </xf>
    <xf numFmtId="180" fontId="14" fillId="0" borderId="10" xfId="0" applyNumberFormat="1" applyFont="1" applyBorder="1" applyAlignment="1">
      <alignment vertical="center"/>
    </xf>
    <xf numFmtId="49" fontId="4" fillId="0" borderId="0" xfId="65" applyNumberFormat="1" applyFont="1" applyBorder="1" applyAlignment="1" applyProtection="1">
      <alignment horizontal="right" vertical="top"/>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183" fontId="6" fillId="0" borderId="12" xfId="0" applyNumberFormat="1" applyFont="1" applyBorder="1" applyAlignment="1">
      <alignment vertical="center" shrinkToFit="1"/>
    </xf>
    <xf numFmtId="183" fontId="6" fillId="0" borderId="0" xfId="0" applyNumberFormat="1" applyFont="1" applyBorder="1" applyAlignment="1">
      <alignment vertical="center" shrinkToFit="1"/>
    </xf>
    <xf numFmtId="183" fontId="2" fillId="0" borderId="0" xfId="0" applyNumberFormat="1" applyFont="1" applyBorder="1" applyAlignment="1">
      <alignment vertical="center" shrinkToFit="1"/>
    </xf>
    <xf numFmtId="0" fontId="2" fillId="0" borderId="11" xfId="0" applyFont="1" applyBorder="1" applyAlignment="1">
      <alignment horizontal="center" vertical="center"/>
    </xf>
    <xf numFmtId="183" fontId="2" fillId="0" borderId="0" xfId="0" applyNumberFormat="1" applyFont="1" applyBorder="1" applyAlignment="1">
      <alignment horizontal="center" vertical="center"/>
    </xf>
    <xf numFmtId="183" fontId="2" fillId="0" borderId="12" xfId="0" applyNumberFormat="1" applyFont="1" applyBorder="1" applyAlignment="1">
      <alignment vertical="center" shrinkToFit="1"/>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6" fillId="0" borderId="13" xfId="0" applyFont="1" applyBorder="1" applyAlignment="1">
      <alignment horizontal="center" vertical="center"/>
    </xf>
    <xf numFmtId="0" fontId="2" fillId="0" borderId="23" xfId="0" applyFont="1" applyBorder="1" applyAlignment="1">
      <alignment horizontal="center" vertical="center"/>
    </xf>
    <xf numFmtId="183" fontId="2" fillId="0" borderId="0" xfId="0" applyNumberFormat="1" applyFont="1" applyBorder="1" applyAlignment="1">
      <alignment vertical="center"/>
    </xf>
    <xf numFmtId="0" fontId="10" fillId="0" borderId="0" xfId="0" applyFont="1" applyBorder="1" applyAlignment="1">
      <alignment/>
    </xf>
    <xf numFmtId="183" fontId="6" fillId="0" borderId="12" xfId="0" applyNumberFormat="1" applyFont="1" applyBorder="1" applyAlignment="1">
      <alignment vertical="center"/>
    </xf>
    <xf numFmtId="183" fontId="6" fillId="0" borderId="0" xfId="0" applyNumberFormat="1" applyFont="1" applyBorder="1" applyAlignment="1">
      <alignment vertical="center"/>
    </xf>
    <xf numFmtId="183" fontId="10" fillId="0" borderId="0" xfId="0" applyNumberFormat="1" applyFont="1" applyBorder="1" applyAlignment="1">
      <alignment/>
    </xf>
    <xf numFmtId="49" fontId="6" fillId="0" borderId="0" xfId="0" applyNumberFormat="1" applyFont="1" applyBorder="1" applyAlignment="1">
      <alignment horizontal="distributed" vertical="center"/>
    </xf>
    <xf numFmtId="0" fontId="10" fillId="0" borderId="0" xfId="0" applyFont="1" applyFill="1" applyAlignment="1">
      <alignment/>
    </xf>
    <xf numFmtId="49" fontId="2" fillId="0" borderId="0" xfId="66" applyNumberFormat="1" applyFont="1" applyFill="1" applyBorder="1" applyAlignment="1">
      <alignment horizontal="right" vertical="center"/>
      <protection/>
    </xf>
    <xf numFmtId="0" fontId="10" fillId="0" borderId="0" xfId="62" applyFont="1">
      <alignment vertical="center"/>
      <protection/>
    </xf>
    <xf numFmtId="0" fontId="2" fillId="0" borderId="0" xfId="66" applyFont="1" applyFill="1">
      <alignment/>
      <protection/>
    </xf>
    <xf numFmtId="49" fontId="2" fillId="0" borderId="24" xfId="66" applyNumberFormat="1"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49" fontId="2" fillId="0" borderId="18" xfId="66" applyNumberFormat="1" applyFont="1" applyFill="1" applyBorder="1" applyAlignment="1">
      <alignment horizontal="center" vertical="center"/>
      <protection/>
    </xf>
    <xf numFmtId="49" fontId="2" fillId="0" borderId="19" xfId="66" applyNumberFormat="1" applyFont="1" applyFill="1" applyBorder="1" applyAlignment="1">
      <alignment horizontal="center" vertical="center"/>
      <protection/>
    </xf>
    <xf numFmtId="0" fontId="15" fillId="0" borderId="18" xfId="66" applyFont="1" applyFill="1" applyBorder="1" applyAlignment="1">
      <alignment horizontal="center" vertical="center" wrapText="1"/>
      <protection/>
    </xf>
    <xf numFmtId="49" fontId="16" fillId="0" borderId="18" xfId="66" applyNumberFormat="1" applyFont="1" applyFill="1" applyBorder="1" applyAlignment="1">
      <alignment horizontal="center" vertical="center"/>
      <protection/>
    </xf>
    <xf numFmtId="49" fontId="2" fillId="0" borderId="18" xfId="66" applyNumberFormat="1" applyFont="1" applyFill="1" applyBorder="1" applyAlignment="1">
      <alignment horizontal="center" vertical="center" shrinkToFit="1"/>
      <protection/>
    </xf>
    <xf numFmtId="0" fontId="2" fillId="0" borderId="25"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49" fontId="2" fillId="0" borderId="12" xfId="66" applyNumberFormat="1" applyFont="1" applyFill="1" applyBorder="1" applyAlignment="1">
      <alignment horizontal="center" vertical="center"/>
      <protection/>
    </xf>
    <xf numFmtId="49" fontId="2" fillId="0" borderId="0" xfId="66" applyNumberFormat="1" applyFont="1" applyFill="1" applyBorder="1" applyAlignment="1">
      <alignment horizontal="center" vertical="center"/>
      <protection/>
    </xf>
    <xf numFmtId="49" fontId="2" fillId="0" borderId="26" xfId="66" applyNumberFormat="1" applyFont="1" applyFill="1" applyBorder="1" applyAlignment="1">
      <alignment horizontal="center" vertical="center"/>
      <protection/>
    </xf>
    <xf numFmtId="180" fontId="2" fillId="0" borderId="0" xfId="66" applyNumberFormat="1" applyFont="1" applyFill="1" applyBorder="1" applyAlignment="1">
      <alignment vertical="center"/>
      <protection/>
    </xf>
    <xf numFmtId="180" fontId="2" fillId="0" borderId="0" xfId="66" applyNumberFormat="1" applyFont="1" applyFill="1" applyBorder="1" applyAlignment="1">
      <alignment horizontal="right" vertical="center"/>
      <protection/>
    </xf>
    <xf numFmtId="197" fontId="2" fillId="0" borderId="0" xfId="66" applyNumberFormat="1" applyFont="1" applyFill="1" applyBorder="1" applyAlignment="1">
      <alignment vertical="center"/>
      <protection/>
    </xf>
    <xf numFmtId="180" fontId="2" fillId="0" borderId="0" xfId="66" applyNumberFormat="1" applyFont="1" applyFill="1" applyBorder="1" applyAlignment="1">
      <alignment vertical="center" shrinkToFit="1"/>
      <protection/>
    </xf>
    <xf numFmtId="221" fontId="2" fillId="0" borderId="0" xfId="66" applyNumberFormat="1" applyFont="1" applyFill="1" applyBorder="1" applyAlignment="1">
      <alignment vertical="center" shrinkToFit="1"/>
      <protection/>
    </xf>
    <xf numFmtId="180" fontId="2" fillId="0" borderId="26" xfId="66" applyNumberFormat="1" applyFont="1" applyFill="1" applyBorder="1" applyAlignment="1">
      <alignment vertical="center"/>
      <protection/>
    </xf>
    <xf numFmtId="197" fontId="2" fillId="0" borderId="0" xfId="66" applyNumberFormat="1" applyFont="1" applyFill="1" applyBorder="1" applyAlignment="1">
      <alignment horizontal="right" vertical="center"/>
      <protection/>
    </xf>
    <xf numFmtId="180" fontId="6" fillId="0" borderId="0" xfId="66" applyNumberFormat="1" applyFont="1" applyFill="1" applyBorder="1" applyAlignment="1">
      <alignment horizontal="right" vertical="center"/>
      <protection/>
    </xf>
    <xf numFmtId="180" fontId="6" fillId="0" borderId="0" xfId="66" applyNumberFormat="1" applyFont="1" applyFill="1" applyBorder="1" applyAlignment="1">
      <alignment vertical="center"/>
      <protection/>
    </xf>
    <xf numFmtId="222" fontId="6" fillId="0" borderId="0" xfId="66" applyNumberFormat="1" applyFont="1" applyFill="1" applyBorder="1" applyAlignment="1">
      <alignment vertical="center"/>
      <protection/>
    </xf>
    <xf numFmtId="180" fontId="6" fillId="0" borderId="26" xfId="66" applyNumberFormat="1" applyFont="1" applyFill="1" applyBorder="1" applyAlignment="1">
      <alignment vertical="center"/>
      <protection/>
    </xf>
    <xf numFmtId="49" fontId="2" fillId="0" borderId="0" xfId="66" applyNumberFormat="1" applyFont="1" applyFill="1" applyBorder="1" applyAlignment="1">
      <alignment horizontal="left" vertical="center"/>
      <protection/>
    </xf>
    <xf numFmtId="49" fontId="2" fillId="0" borderId="13" xfId="66" applyNumberFormat="1" applyFont="1" applyFill="1" applyBorder="1" applyAlignment="1">
      <alignment horizontal="left" vertical="center"/>
      <protection/>
    </xf>
    <xf numFmtId="222" fontId="2" fillId="0" borderId="0" xfId="66" applyNumberFormat="1" applyFont="1" applyFill="1" applyBorder="1" applyAlignment="1">
      <alignment vertical="center"/>
      <protection/>
    </xf>
    <xf numFmtId="221" fontId="2" fillId="0" borderId="0" xfId="66" applyNumberFormat="1" applyFont="1" applyFill="1" applyBorder="1" applyAlignment="1">
      <alignment vertical="center"/>
      <protection/>
    </xf>
    <xf numFmtId="222" fontId="2" fillId="0" borderId="0" xfId="66" applyNumberFormat="1" applyFont="1" applyFill="1" applyBorder="1" applyAlignment="1">
      <alignment horizontal="right" vertical="center"/>
      <protection/>
    </xf>
    <xf numFmtId="221" fontId="2" fillId="0" borderId="0" xfId="66" applyNumberFormat="1" applyFont="1" applyFill="1" applyBorder="1" applyAlignment="1">
      <alignment horizontal="right" vertical="center"/>
      <protection/>
    </xf>
    <xf numFmtId="180" fontId="2" fillId="0" borderId="26" xfId="66" applyNumberFormat="1" applyFont="1" applyFill="1" applyBorder="1" applyAlignment="1">
      <alignment horizontal="right" vertical="center"/>
      <protection/>
    </xf>
    <xf numFmtId="49" fontId="2" fillId="0" borderId="13" xfId="66" applyNumberFormat="1" applyFont="1" applyFill="1" applyBorder="1" applyAlignment="1">
      <alignment vertical="center"/>
      <protection/>
    </xf>
    <xf numFmtId="49" fontId="2" fillId="0" borderId="10" xfId="66" applyNumberFormat="1" applyFont="1" applyFill="1" applyBorder="1" applyAlignment="1">
      <alignment horizontal="center" vertical="center"/>
      <protection/>
    </xf>
    <xf numFmtId="49" fontId="2" fillId="0" borderId="14" xfId="66" applyNumberFormat="1" applyFont="1" applyFill="1" applyBorder="1" applyAlignment="1">
      <alignment horizontal="left" vertical="center"/>
      <protection/>
    </xf>
    <xf numFmtId="180" fontId="2" fillId="0" borderId="11" xfId="66" applyNumberFormat="1" applyFont="1" applyFill="1" applyBorder="1" applyAlignment="1">
      <alignment vertical="center"/>
      <protection/>
    </xf>
    <xf numFmtId="180" fontId="2" fillId="0" borderId="10" xfId="66" applyNumberFormat="1" applyFont="1" applyFill="1" applyBorder="1" applyAlignment="1">
      <alignment vertical="center"/>
      <protection/>
    </xf>
    <xf numFmtId="222" fontId="2" fillId="0" borderId="10" xfId="66" applyNumberFormat="1" applyFont="1" applyFill="1" applyBorder="1" applyAlignment="1">
      <alignment vertical="center"/>
      <protection/>
    </xf>
    <xf numFmtId="197" fontId="2" fillId="0" borderId="10" xfId="66" applyNumberFormat="1" applyFont="1" applyFill="1" applyBorder="1" applyAlignment="1">
      <alignment vertical="center"/>
      <protection/>
    </xf>
    <xf numFmtId="221" fontId="2" fillId="0" borderId="10" xfId="66" applyNumberFormat="1" applyFont="1" applyFill="1" applyBorder="1" applyAlignment="1">
      <alignment vertical="center"/>
      <protection/>
    </xf>
    <xf numFmtId="180" fontId="2" fillId="0" borderId="27" xfId="66" applyNumberFormat="1" applyFont="1" applyFill="1" applyBorder="1" applyAlignment="1">
      <alignment vertical="center"/>
      <protection/>
    </xf>
    <xf numFmtId="49" fontId="2" fillId="0" borderId="0" xfId="66" applyNumberFormat="1" applyFont="1" applyFill="1" applyBorder="1" applyAlignment="1">
      <alignment horizontal="left"/>
      <protection/>
    </xf>
    <xf numFmtId="49" fontId="2" fillId="0" borderId="0" xfId="66" applyNumberFormat="1" applyFont="1" applyFill="1" applyAlignment="1">
      <alignment horizontal="left"/>
      <protection/>
    </xf>
    <xf numFmtId="0" fontId="2" fillId="0" borderId="0" xfId="62" applyFont="1" applyAlignment="1">
      <alignment horizontal="right" vertical="center"/>
      <protection/>
    </xf>
    <xf numFmtId="0" fontId="2" fillId="0" borderId="16" xfId="66" applyFont="1" applyFill="1" applyBorder="1" applyAlignment="1">
      <alignment/>
      <protection/>
    </xf>
    <xf numFmtId="0" fontId="10" fillId="0" borderId="16" xfId="62" applyFont="1" applyBorder="1" applyAlignment="1">
      <alignment vertical="center"/>
      <protection/>
    </xf>
    <xf numFmtId="0" fontId="2" fillId="0" borderId="0" xfId="66" applyFont="1" applyFill="1" applyBorder="1" applyAlignment="1">
      <alignment horizontal="left"/>
      <protection/>
    </xf>
    <xf numFmtId="0" fontId="2" fillId="0" borderId="0" xfId="66" applyFont="1" applyFill="1" applyAlignment="1">
      <alignment/>
      <protection/>
    </xf>
    <xf numFmtId="49" fontId="2" fillId="0" borderId="0" xfId="66" applyNumberFormat="1" applyFont="1" applyFill="1" applyBorder="1" applyAlignment="1">
      <alignment/>
      <protection/>
    </xf>
    <xf numFmtId="0" fontId="2" fillId="0" borderId="0" xfId="62" applyFont="1">
      <alignment vertical="center"/>
      <protection/>
    </xf>
    <xf numFmtId="0" fontId="2" fillId="0" borderId="0" xfId="66" applyFont="1">
      <alignment/>
      <protection/>
    </xf>
    <xf numFmtId="49" fontId="2" fillId="0" borderId="0" xfId="66" applyNumberFormat="1" applyFont="1" applyBorder="1" applyAlignment="1">
      <alignment horizontal="right" vertical="center"/>
      <protection/>
    </xf>
    <xf numFmtId="49" fontId="2" fillId="0" borderId="0" xfId="66" applyNumberFormat="1" applyFont="1" applyBorder="1" applyAlignment="1">
      <alignment vertical="center"/>
      <protection/>
    </xf>
    <xf numFmtId="49" fontId="2" fillId="0" borderId="0" xfId="66" applyNumberFormat="1" applyFont="1" applyFill="1" applyAlignment="1">
      <alignment vertical="center"/>
      <protection/>
    </xf>
    <xf numFmtId="0" fontId="2" fillId="0" borderId="0" xfId="66" applyFont="1" applyFill="1" applyAlignment="1">
      <alignment vertical="center"/>
      <protection/>
    </xf>
    <xf numFmtId="49" fontId="2" fillId="0" borderId="21" xfId="0" applyNumberFormat="1" applyFont="1" applyBorder="1" applyAlignment="1">
      <alignment horizontal="center" vertical="center"/>
    </xf>
    <xf numFmtId="182" fontId="2" fillId="0" borderId="12" xfId="0" applyNumberFormat="1" applyFont="1" applyBorder="1" applyAlignment="1">
      <alignment vertical="center"/>
    </xf>
    <xf numFmtId="182" fontId="2" fillId="0" borderId="0" xfId="0" applyNumberFormat="1" applyFont="1" applyBorder="1" applyAlignment="1">
      <alignment vertical="center"/>
    </xf>
    <xf numFmtId="182" fontId="2" fillId="0" borderId="0" xfId="0" applyNumberFormat="1" applyFont="1" applyBorder="1" applyAlignment="1">
      <alignment horizontal="center" vertical="center"/>
    </xf>
    <xf numFmtId="182" fontId="10" fillId="0" borderId="0" xfId="0" applyNumberFormat="1" applyFont="1" applyAlignment="1">
      <alignment/>
    </xf>
    <xf numFmtId="182" fontId="6" fillId="0" borderId="12" xfId="0" applyNumberFormat="1" applyFont="1" applyBorder="1" applyAlignment="1">
      <alignment vertical="center"/>
    </xf>
    <xf numFmtId="182" fontId="6" fillId="0" borderId="0" xfId="0" applyNumberFormat="1" applyFont="1" applyBorder="1" applyAlignment="1">
      <alignment vertical="center"/>
    </xf>
    <xf numFmtId="49" fontId="2" fillId="0" borderId="13" xfId="0" applyNumberFormat="1" applyFont="1" applyBorder="1" applyAlignment="1">
      <alignment horizontal="left" vertical="center"/>
    </xf>
    <xf numFmtId="182" fontId="2" fillId="0" borderId="11" xfId="0" applyNumberFormat="1" applyFont="1" applyBorder="1" applyAlignment="1">
      <alignment vertical="center"/>
    </xf>
    <xf numFmtId="182" fontId="2" fillId="0" borderId="10" xfId="0" applyNumberFormat="1" applyFont="1" applyBorder="1" applyAlignment="1">
      <alignment vertical="center"/>
    </xf>
    <xf numFmtId="223" fontId="2" fillId="0" borderId="0" xfId="0" applyNumberFormat="1" applyFont="1" applyAlignment="1">
      <alignment/>
    </xf>
    <xf numFmtId="223" fontId="10" fillId="0" borderId="0" xfId="0" applyNumberFormat="1" applyFont="1" applyAlignment="1">
      <alignment/>
    </xf>
    <xf numFmtId="182" fontId="2" fillId="0" borderId="0" xfId="0" applyNumberFormat="1" applyFont="1" applyAlignment="1">
      <alignment/>
    </xf>
    <xf numFmtId="177"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191" fontId="2" fillId="0" borderId="0" xfId="0" applyNumberFormat="1" applyFont="1" applyBorder="1" applyAlignment="1">
      <alignment vertical="center"/>
    </xf>
    <xf numFmtId="191" fontId="6"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28" xfId="0" applyFont="1" applyBorder="1" applyAlignment="1">
      <alignment horizontal="center" vertical="center"/>
    </xf>
    <xf numFmtId="176" fontId="2" fillId="0" borderId="21" xfId="0" applyNumberFormat="1" applyFont="1" applyBorder="1" applyAlignment="1">
      <alignment horizontal="center" vertical="center"/>
    </xf>
    <xf numFmtId="224" fontId="2" fillId="0" borderId="0" xfId="0" applyNumberFormat="1" applyFont="1" applyBorder="1" applyAlignment="1">
      <alignment horizontal="right" vertical="center"/>
    </xf>
    <xf numFmtId="0" fontId="10" fillId="0" borderId="0" xfId="0" applyFont="1" applyBorder="1" applyAlignment="1">
      <alignment horizontal="right" vertical="center"/>
    </xf>
    <xf numFmtId="49" fontId="2" fillId="0" borderId="0" xfId="0" applyNumberFormat="1" applyFont="1" applyFill="1" applyBorder="1" applyAlignment="1">
      <alignment horizontal="left" vertical="center"/>
    </xf>
    <xf numFmtId="0" fontId="2" fillId="0" borderId="0" xfId="0" applyNumberFormat="1" applyFont="1" applyBorder="1" applyAlignment="1">
      <alignment horizontal="center" vertical="center"/>
    </xf>
    <xf numFmtId="0" fontId="10" fillId="0" borderId="0" xfId="0" applyNumberFormat="1" applyFont="1" applyAlignment="1">
      <alignment/>
    </xf>
    <xf numFmtId="0" fontId="2" fillId="0" borderId="10" xfId="0" applyFont="1" applyBorder="1" applyAlignment="1">
      <alignment vertical="center"/>
    </xf>
    <xf numFmtId="0" fontId="2" fillId="0" borderId="10" xfId="0" applyFont="1" applyBorder="1" applyAlignment="1">
      <alignment horizontal="right" vertical="center"/>
    </xf>
    <xf numFmtId="194" fontId="17" fillId="0" borderId="0" xfId="0" applyNumberFormat="1" applyFont="1" applyBorder="1" applyAlignment="1">
      <alignment vertical="center" shrinkToFit="1"/>
    </xf>
    <xf numFmtId="195" fontId="17" fillId="0" borderId="0" xfId="0" applyNumberFormat="1" applyFont="1" applyBorder="1" applyAlignment="1">
      <alignment horizontal="center" vertical="center"/>
    </xf>
    <xf numFmtId="193" fontId="17" fillId="0" borderId="0" xfId="0" applyNumberFormat="1" applyFont="1" applyBorder="1" applyAlignment="1">
      <alignment vertical="center" shrinkToFit="1"/>
    </xf>
    <xf numFmtId="194" fontId="17" fillId="0" borderId="0" xfId="0" applyNumberFormat="1" applyFont="1" applyBorder="1" applyAlignment="1">
      <alignment vertical="center"/>
    </xf>
    <xf numFmtId="194" fontId="18" fillId="0" borderId="0" xfId="0" applyNumberFormat="1" applyFont="1" applyBorder="1" applyAlignment="1">
      <alignment vertical="center" shrinkToFit="1"/>
    </xf>
    <xf numFmtId="195" fontId="18" fillId="0" borderId="0" xfId="0" applyNumberFormat="1" applyFont="1" applyBorder="1" applyAlignment="1">
      <alignment horizontal="center" vertical="center"/>
    </xf>
    <xf numFmtId="193" fontId="18" fillId="0" borderId="0" xfId="0" applyNumberFormat="1" applyFont="1" applyBorder="1" applyAlignment="1">
      <alignment vertical="center" shrinkToFit="1"/>
    </xf>
    <xf numFmtId="194" fontId="18" fillId="0" borderId="0" xfId="0" applyNumberFormat="1" applyFont="1" applyBorder="1" applyAlignment="1">
      <alignment vertical="center"/>
    </xf>
    <xf numFmtId="194" fontId="17" fillId="0" borderId="0" xfId="0" applyNumberFormat="1" applyFont="1" applyFill="1" applyBorder="1" applyAlignment="1">
      <alignment vertical="center" shrinkToFit="1"/>
    </xf>
    <xf numFmtId="195" fontId="17" fillId="0" borderId="0" xfId="0" applyNumberFormat="1" applyFont="1" applyFill="1" applyBorder="1" applyAlignment="1">
      <alignment horizontal="center" vertical="center"/>
    </xf>
    <xf numFmtId="194" fontId="10" fillId="0" borderId="0" xfId="0" applyNumberFormat="1" applyFont="1" applyAlignment="1">
      <alignment/>
    </xf>
    <xf numFmtId="178" fontId="19" fillId="0" borderId="10" xfId="0" applyNumberFormat="1" applyFont="1" applyBorder="1" applyAlignment="1">
      <alignment horizontal="center" vertical="center"/>
    </xf>
    <xf numFmtId="178" fontId="19" fillId="0" borderId="14" xfId="0" applyNumberFormat="1" applyFont="1" applyBorder="1" applyAlignment="1">
      <alignment horizontal="center" vertical="center"/>
    </xf>
    <xf numFmtId="178" fontId="2" fillId="0" borderId="0" xfId="0" applyNumberFormat="1" applyFont="1" applyBorder="1" applyAlignment="1">
      <alignment horizontal="center" vertical="center"/>
    </xf>
    <xf numFmtId="49" fontId="2" fillId="0" borderId="0" xfId="63" applyNumberFormat="1" applyFont="1" applyBorder="1" applyAlignment="1">
      <alignment horizontal="center" vertical="center"/>
      <protection/>
    </xf>
    <xf numFmtId="0" fontId="2" fillId="0" borderId="0" xfId="63" applyFont="1" applyBorder="1" applyAlignment="1">
      <alignment horizontal="center" vertical="center"/>
      <protection/>
    </xf>
    <xf numFmtId="0" fontId="10" fillId="0" borderId="0" xfId="62" applyFont="1" applyBorder="1">
      <alignment vertical="center"/>
      <protection/>
    </xf>
    <xf numFmtId="0" fontId="10" fillId="0" borderId="0" xfId="63" applyFont="1" applyBorder="1">
      <alignment/>
      <protection/>
    </xf>
    <xf numFmtId="0" fontId="10" fillId="0" borderId="0" xfId="63" applyFont="1">
      <alignment/>
      <protection/>
    </xf>
    <xf numFmtId="49" fontId="5" fillId="0" borderId="0" xfId="65" applyNumberFormat="1" applyFont="1" applyBorder="1" applyAlignment="1" applyProtection="1">
      <alignment horizontal="center"/>
      <protection/>
    </xf>
    <xf numFmtId="49" fontId="2" fillId="0" borderId="0" xfId="65" applyNumberFormat="1" applyFont="1" applyAlignment="1" applyProtection="1">
      <alignment vertical="center"/>
      <protection/>
    </xf>
    <xf numFmtId="0" fontId="3" fillId="0" borderId="0" xfId="65" applyFont="1">
      <alignment/>
      <protection/>
    </xf>
    <xf numFmtId="0" fontId="2" fillId="0" borderId="0" xfId="62" applyFont="1" applyBorder="1">
      <alignment vertical="center"/>
      <protection/>
    </xf>
    <xf numFmtId="0" fontId="2" fillId="0" borderId="0" xfId="63" applyFont="1" applyBorder="1">
      <alignment/>
      <protection/>
    </xf>
    <xf numFmtId="0" fontId="2" fillId="0" borderId="10" xfId="64" applyFont="1" applyBorder="1" applyAlignment="1" applyProtection="1">
      <alignment horizontal="right" vertical="center"/>
      <protection/>
    </xf>
    <xf numFmtId="0" fontId="4" fillId="0" borderId="0" xfId="63" applyFont="1">
      <alignment/>
      <protection/>
    </xf>
    <xf numFmtId="0" fontId="2" fillId="0" borderId="18" xfId="62" applyFont="1" applyBorder="1" applyAlignment="1">
      <alignment horizontal="center" vertical="center"/>
      <protection/>
    </xf>
    <xf numFmtId="0" fontId="2" fillId="0" borderId="18"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25" xfId="63" applyFont="1" applyBorder="1" applyAlignment="1">
      <alignment horizontal="center" vertical="center"/>
      <protection/>
    </xf>
    <xf numFmtId="0" fontId="4" fillId="0" borderId="0" xfId="63" applyFont="1" applyBorder="1">
      <alignment/>
      <protection/>
    </xf>
    <xf numFmtId="0" fontId="2" fillId="0" borderId="29" xfId="62" applyFont="1" applyBorder="1" applyAlignment="1">
      <alignment horizontal="distributed" vertical="center"/>
      <protection/>
    </xf>
    <xf numFmtId="225" fontId="2" fillId="0" borderId="18" xfId="62" applyNumberFormat="1" applyFont="1" applyFill="1" applyBorder="1" applyAlignment="1">
      <alignment horizontal="center" vertical="center"/>
      <protection/>
    </xf>
    <xf numFmtId="225" fontId="2" fillId="0" borderId="18" xfId="62" applyNumberFormat="1" applyFont="1" applyBorder="1" applyAlignment="1">
      <alignment horizontal="center" vertical="center"/>
      <protection/>
    </xf>
    <xf numFmtId="225" fontId="2" fillId="0" borderId="25" xfId="62" applyNumberFormat="1" applyFont="1" applyBorder="1" applyAlignment="1">
      <alignment horizontal="center" vertical="center"/>
      <protection/>
    </xf>
    <xf numFmtId="185" fontId="4" fillId="0" borderId="0" xfId="63" applyNumberFormat="1" applyFont="1" applyBorder="1">
      <alignment/>
      <protection/>
    </xf>
    <xf numFmtId="0" fontId="2" fillId="0" borderId="18" xfId="62" applyFont="1" applyBorder="1" applyAlignment="1">
      <alignment horizontal="distributed" vertical="center"/>
      <protection/>
    </xf>
    <xf numFmtId="0" fontId="2" fillId="0" borderId="21" xfId="62" applyFont="1" applyBorder="1" applyAlignment="1">
      <alignment horizontal="distributed" vertical="center"/>
      <protection/>
    </xf>
    <xf numFmtId="225" fontId="2" fillId="0" borderId="25" xfId="62" applyNumberFormat="1" applyFont="1" applyFill="1" applyBorder="1" applyAlignment="1">
      <alignment horizontal="center" vertical="center"/>
      <protection/>
    </xf>
    <xf numFmtId="183" fontId="2" fillId="0" borderId="0" xfId="62" applyNumberFormat="1" applyFont="1" applyBorder="1" applyAlignment="1">
      <alignment vertical="center"/>
      <protection/>
    </xf>
    <xf numFmtId="0" fontId="2" fillId="0" borderId="30" xfId="62" applyFont="1" applyBorder="1" applyAlignment="1">
      <alignment horizontal="distributed" vertical="center"/>
      <protection/>
    </xf>
    <xf numFmtId="225" fontId="2" fillId="0" borderId="30" xfId="62" applyNumberFormat="1" applyFont="1" applyFill="1" applyBorder="1" applyAlignment="1">
      <alignment horizontal="center" vertical="center"/>
      <protection/>
    </xf>
    <xf numFmtId="225" fontId="2" fillId="0" borderId="30" xfId="62" applyNumberFormat="1" applyFont="1" applyBorder="1" applyAlignment="1">
      <alignment horizontal="center" vertical="center"/>
      <protection/>
    </xf>
    <xf numFmtId="225" fontId="2" fillId="0" borderId="31" xfId="62" applyNumberFormat="1" applyFont="1" applyBorder="1" applyAlignment="1">
      <alignment horizontal="center" vertical="center"/>
      <protection/>
    </xf>
    <xf numFmtId="0" fontId="2" fillId="0" borderId="0" xfId="64" applyFont="1" applyBorder="1" applyAlignment="1" applyProtection="1">
      <alignment/>
      <protection/>
    </xf>
    <xf numFmtId="49" fontId="2" fillId="0" borderId="0" xfId="63" applyNumberFormat="1" applyFont="1">
      <alignment/>
      <protection/>
    </xf>
    <xf numFmtId="0" fontId="2" fillId="0" borderId="0" xfId="63" applyFont="1">
      <alignment/>
      <protection/>
    </xf>
    <xf numFmtId="226" fontId="2" fillId="0" borderId="0" xfId="0" applyNumberFormat="1" applyFont="1" applyAlignment="1">
      <alignment/>
    </xf>
    <xf numFmtId="176" fontId="2" fillId="0" borderId="0" xfId="0" applyNumberFormat="1" applyFont="1" applyBorder="1" applyAlignment="1">
      <alignment horizontal="right" vertical="center"/>
    </xf>
    <xf numFmtId="227" fontId="2" fillId="0" borderId="0" xfId="0" applyNumberFormat="1" applyFont="1" applyAlignment="1">
      <alignment/>
    </xf>
    <xf numFmtId="226" fontId="2" fillId="0" borderId="0" xfId="0" applyNumberFormat="1" applyFont="1" applyFill="1" applyAlignment="1">
      <alignment/>
    </xf>
    <xf numFmtId="208" fontId="2" fillId="0" borderId="0" xfId="0" applyNumberFormat="1" applyFont="1" applyAlignment="1">
      <alignment/>
    </xf>
    <xf numFmtId="0" fontId="14" fillId="0" borderId="0" xfId="0" applyFont="1" applyAlignment="1">
      <alignment/>
    </xf>
    <xf numFmtId="215" fontId="6" fillId="0" borderId="12" xfId="0" applyNumberFormat="1" applyFont="1" applyBorder="1" applyAlignment="1">
      <alignment vertical="center"/>
    </xf>
    <xf numFmtId="215" fontId="6" fillId="0" borderId="0" xfId="0" applyNumberFormat="1" applyFont="1" applyBorder="1" applyAlignment="1">
      <alignment vertical="center"/>
    </xf>
    <xf numFmtId="179" fontId="2" fillId="0" borderId="12" xfId="0" applyNumberFormat="1" applyFont="1" applyBorder="1" applyAlignment="1">
      <alignment horizontal="right" vertical="center"/>
    </xf>
    <xf numFmtId="179" fontId="2" fillId="0" borderId="13" xfId="0" applyNumberFormat="1" applyFont="1" applyBorder="1" applyAlignment="1">
      <alignment horizontal="right" vertical="center"/>
    </xf>
    <xf numFmtId="215" fontId="6" fillId="0" borderId="13" xfId="0" applyNumberFormat="1" applyFont="1" applyBorder="1" applyAlignment="1">
      <alignment vertical="center"/>
    </xf>
    <xf numFmtId="179" fontId="2" fillId="0" borderId="12" xfId="0" applyNumberFormat="1" applyFont="1" applyBorder="1" applyAlignment="1">
      <alignment vertical="center"/>
    </xf>
    <xf numFmtId="179" fontId="2" fillId="0" borderId="0" xfId="0" applyNumberFormat="1" applyFont="1" applyBorder="1" applyAlignment="1">
      <alignment vertical="center"/>
    </xf>
    <xf numFmtId="179" fontId="2" fillId="0" borderId="13" xfId="0" applyNumberFormat="1" applyFont="1" applyBorder="1" applyAlignment="1">
      <alignment vertical="center"/>
    </xf>
    <xf numFmtId="0" fontId="10" fillId="0" borderId="13" xfId="0" applyFont="1" applyBorder="1" applyAlignment="1">
      <alignment vertical="center"/>
    </xf>
    <xf numFmtId="220" fontId="2" fillId="0" borderId="12" xfId="0" applyNumberFormat="1" applyFont="1" applyBorder="1" applyAlignment="1">
      <alignment horizontal="center" vertical="center"/>
    </xf>
    <xf numFmtId="220" fontId="2" fillId="0" borderId="13" xfId="0" applyNumberFormat="1" applyFont="1" applyBorder="1" applyAlignment="1">
      <alignment horizontal="center" vertical="center"/>
    </xf>
    <xf numFmtId="0" fontId="10" fillId="0" borderId="0" xfId="0" applyFont="1" applyBorder="1" applyAlignment="1">
      <alignment vertical="center"/>
    </xf>
    <xf numFmtId="49" fontId="4" fillId="0" borderId="0" xfId="65" applyNumberFormat="1" applyFont="1" applyBorder="1" applyAlignment="1" applyProtection="1">
      <alignment vertical="top"/>
      <protection/>
    </xf>
    <xf numFmtId="49" fontId="5" fillId="0" borderId="0" xfId="0" applyNumberFormat="1" applyFont="1" applyBorder="1" applyAlignment="1">
      <alignment horizontal="center"/>
    </xf>
    <xf numFmtId="49" fontId="2" fillId="0" borderId="32" xfId="0" applyNumberFormat="1" applyFont="1" applyBorder="1" applyAlignment="1">
      <alignment horizontal="center" vertical="center"/>
    </xf>
    <xf numFmtId="0" fontId="10" fillId="0" borderId="16" xfId="0" applyFont="1" applyBorder="1" applyAlignment="1">
      <alignment horizontal="center" vertical="center"/>
    </xf>
    <xf numFmtId="49" fontId="2" fillId="0" borderId="22" xfId="0" applyNumberFormat="1" applyFont="1" applyBorder="1" applyAlignment="1">
      <alignment horizontal="center" vertical="center"/>
    </xf>
    <xf numFmtId="0" fontId="10" fillId="0" borderId="28" xfId="0" applyFont="1" applyBorder="1" applyAlignment="1">
      <alignment horizontal="center" vertical="center"/>
    </xf>
    <xf numFmtId="0" fontId="2"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xf>
    <xf numFmtId="0" fontId="2" fillId="0" borderId="33" xfId="0" applyFont="1" applyBorder="1" applyAlignment="1">
      <alignment horizontal="center" vertical="center"/>
    </xf>
    <xf numFmtId="0" fontId="2" fillId="0" borderId="15" xfId="0" applyFont="1" applyBorder="1" applyAlignment="1">
      <alignment horizontal="center" vertical="center"/>
    </xf>
    <xf numFmtId="49" fontId="6" fillId="0" borderId="0"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15" xfId="0" applyNumberFormat="1" applyFont="1" applyBorder="1" applyAlignment="1">
      <alignment horizontal="center" vertical="center"/>
    </xf>
    <xf numFmtId="198" fontId="6" fillId="0" borderId="0" xfId="0" applyNumberFormat="1" applyFont="1" applyFill="1" applyBorder="1" applyAlignment="1">
      <alignment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198" fontId="6" fillId="0" borderId="12" xfId="0" applyNumberFormat="1" applyFont="1" applyFill="1" applyBorder="1" applyAlignment="1">
      <alignment vertical="center"/>
    </xf>
    <xf numFmtId="198" fontId="2" fillId="0" borderId="0"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198" fontId="2" fillId="0" borderId="12"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0" xfId="0" applyFont="1" applyFill="1" applyBorder="1" applyAlignment="1">
      <alignment vertical="center"/>
    </xf>
    <xf numFmtId="176" fontId="13" fillId="0" borderId="0" xfId="0" applyNumberFormat="1" applyFont="1" applyFill="1" applyBorder="1" applyAlignment="1">
      <alignment horizontal="center"/>
    </xf>
    <xf numFmtId="0" fontId="2" fillId="0" borderId="0" xfId="0" applyFont="1" applyFill="1" applyBorder="1" applyAlignment="1">
      <alignment vertical="center"/>
    </xf>
    <xf numFmtId="176" fontId="5" fillId="0" borderId="0" xfId="0" applyNumberFormat="1" applyFont="1" applyFill="1" applyBorder="1" applyAlignment="1">
      <alignment horizont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180" fontId="14" fillId="0" borderId="10" xfId="0" applyNumberFormat="1" applyFont="1" applyBorder="1" applyAlignment="1">
      <alignment vertical="center"/>
    </xf>
    <xf numFmtId="0" fontId="14" fillId="0" borderId="10" xfId="0" applyFont="1" applyBorder="1" applyAlignment="1">
      <alignment vertical="center"/>
    </xf>
    <xf numFmtId="49" fontId="6" fillId="0" borderId="13" xfId="0" applyNumberFormat="1" applyFont="1" applyBorder="1" applyAlignment="1">
      <alignment horizontal="center" vertical="center"/>
    </xf>
    <xf numFmtId="180" fontId="6" fillId="0" borderId="0" xfId="0" applyNumberFormat="1" applyFont="1" applyBorder="1" applyAlignment="1">
      <alignment vertical="center"/>
    </xf>
    <xf numFmtId="0" fontId="6" fillId="0" borderId="0" xfId="0" applyFont="1" applyBorder="1" applyAlignment="1">
      <alignment vertical="center"/>
    </xf>
    <xf numFmtId="187" fontId="6"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180" fontId="2" fillId="0" borderId="0" xfId="0" applyNumberFormat="1" applyFont="1" applyBorder="1" applyAlignment="1">
      <alignment vertical="center"/>
    </xf>
    <xf numFmtId="0" fontId="2" fillId="0" borderId="0" xfId="0" applyFont="1" applyBorder="1" applyAlignment="1">
      <alignment vertical="center"/>
    </xf>
    <xf numFmtId="187" fontId="2" fillId="0" borderId="0" xfId="0" applyNumberFormat="1"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49" fontId="2" fillId="0" borderId="24"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176" fontId="2" fillId="0" borderId="10" xfId="0" applyNumberFormat="1" applyFont="1" applyBorder="1" applyAlignment="1">
      <alignment horizontal="center" vertical="center" shrinkToFit="1"/>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5" fillId="0" borderId="0" xfId="0" applyFont="1" applyAlignment="1">
      <alignment horizontal="center"/>
    </xf>
    <xf numFmtId="0" fontId="6" fillId="0" borderId="34" xfId="0" applyFont="1" applyBorder="1" applyAlignment="1">
      <alignment horizontal="center" vertical="center"/>
    </xf>
    <xf numFmtId="180" fontId="2" fillId="0" borderId="0" xfId="66" applyNumberFormat="1" applyFont="1" applyFill="1" applyBorder="1" applyAlignment="1">
      <alignment vertical="center"/>
      <protection/>
    </xf>
    <xf numFmtId="0" fontId="2" fillId="0" borderId="0" xfId="66" applyFont="1" applyFill="1" applyBorder="1" applyAlignment="1">
      <alignment vertical="center"/>
      <protection/>
    </xf>
    <xf numFmtId="180" fontId="2" fillId="0" borderId="10" xfId="66" applyNumberFormat="1" applyFont="1" applyFill="1" applyBorder="1" applyAlignment="1">
      <alignment vertical="center"/>
      <protection/>
    </xf>
    <xf numFmtId="0" fontId="2" fillId="0" borderId="10" xfId="66" applyFont="1" applyFill="1" applyBorder="1" applyAlignment="1">
      <alignment vertical="center"/>
      <protection/>
    </xf>
    <xf numFmtId="49" fontId="6" fillId="0" borderId="0" xfId="66" applyNumberFormat="1" applyFont="1" applyFill="1" applyBorder="1" applyAlignment="1">
      <alignment horizontal="center" vertical="center" shrinkToFit="1"/>
      <protection/>
    </xf>
    <xf numFmtId="49" fontId="6" fillId="0" borderId="13" xfId="66" applyNumberFormat="1" applyFont="1" applyFill="1" applyBorder="1" applyAlignment="1">
      <alignment horizontal="center" vertical="center" shrinkToFit="1"/>
      <protection/>
    </xf>
    <xf numFmtId="180" fontId="6" fillId="0" borderId="0" xfId="66" applyNumberFormat="1" applyFont="1" applyFill="1" applyBorder="1" applyAlignment="1">
      <alignment vertical="center"/>
      <protection/>
    </xf>
    <xf numFmtId="0" fontId="6" fillId="0" borderId="0" xfId="66" applyFont="1" applyFill="1" applyBorder="1" applyAlignment="1">
      <alignment vertical="center"/>
      <protection/>
    </xf>
    <xf numFmtId="49" fontId="2" fillId="0" borderId="0" xfId="66" applyNumberFormat="1" applyFont="1" applyFill="1" applyBorder="1" applyAlignment="1">
      <alignment horizontal="center" vertical="center" shrinkToFit="1"/>
      <protection/>
    </xf>
    <xf numFmtId="49" fontId="2" fillId="0" borderId="13" xfId="66" applyNumberFormat="1" applyFont="1" applyFill="1" applyBorder="1" applyAlignment="1">
      <alignment horizontal="center" vertical="center" shrinkToFit="1"/>
      <protection/>
    </xf>
    <xf numFmtId="180" fontId="2" fillId="0" borderId="0" xfId="66" applyNumberFormat="1" applyFont="1" applyFill="1" applyBorder="1" applyAlignment="1">
      <alignment horizontal="right" vertical="center"/>
      <protection/>
    </xf>
    <xf numFmtId="49" fontId="2" fillId="0" borderId="34" xfId="66" applyNumberFormat="1" applyFont="1" applyFill="1" applyBorder="1" applyAlignment="1">
      <alignment horizontal="center" vertical="center"/>
      <protection/>
    </xf>
    <xf numFmtId="49" fontId="2" fillId="0" borderId="40" xfId="66" applyNumberFormat="1" applyFont="1" applyFill="1" applyBorder="1" applyAlignment="1">
      <alignment horizontal="center" vertical="center"/>
      <protection/>
    </xf>
    <xf numFmtId="49" fontId="2" fillId="0" borderId="18" xfId="66" applyNumberFormat="1" applyFont="1" applyFill="1" applyBorder="1" applyAlignment="1">
      <alignment horizontal="center" vertical="center"/>
      <protection/>
    </xf>
    <xf numFmtId="49" fontId="2" fillId="0" borderId="0" xfId="66" applyNumberFormat="1" applyFont="1" applyFill="1" applyBorder="1" applyAlignment="1">
      <alignment horizontal="center" vertical="center"/>
      <protection/>
    </xf>
    <xf numFmtId="49" fontId="5" fillId="0" borderId="0" xfId="66" applyNumberFormat="1" applyFont="1" applyFill="1" applyBorder="1" applyAlignment="1">
      <alignment horizontal="center"/>
      <protection/>
    </xf>
    <xf numFmtId="0" fontId="2" fillId="0" borderId="24" xfId="66" applyFont="1" applyFill="1" applyBorder="1" applyAlignment="1">
      <alignment horizontal="center" vertical="center"/>
      <protection/>
    </xf>
    <xf numFmtId="0" fontId="2" fillId="0" borderId="34" xfId="66" applyFont="1" applyFill="1" applyBorder="1" applyAlignment="1">
      <alignment horizontal="center" vertical="center"/>
      <protection/>
    </xf>
    <xf numFmtId="0" fontId="2" fillId="0" borderId="17" xfId="66" applyFont="1" applyFill="1" applyBorder="1" applyAlignment="1">
      <alignment horizontal="center" vertical="center"/>
      <protection/>
    </xf>
    <xf numFmtId="0" fontId="2" fillId="0" borderId="18" xfId="66" applyFont="1" applyFill="1" applyBorder="1" applyAlignment="1">
      <alignment horizontal="center" vertical="center"/>
      <protection/>
    </xf>
    <xf numFmtId="49" fontId="2" fillId="0" borderId="35" xfId="66" applyNumberFormat="1" applyFont="1" applyFill="1" applyBorder="1" applyAlignment="1">
      <alignment horizontal="center" vertical="center"/>
      <protection/>
    </xf>
    <xf numFmtId="49" fontId="2" fillId="0" borderId="38" xfId="66" applyNumberFormat="1" applyFont="1" applyFill="1" applyBorder="1" applyAlignment="1">
      <alignment horizontal="center" vertical="center"/>
      <protection/>
    </xf>
    <xf numFmtId="49" fontId="2" fillId="0" borderId="24" xfId="66" applyNumberFormat="1" applyFont="1" applyFill="1" applyBorder="1" applyAlignment="1">
      <alignment horizontal="center" vertical="center"/>
      <protection/>
    </xf>
    <xf numFmtId="182" fontId="2" fillId="0" borderId="12" xfId="0" applyNumberFormat="1" applyFont="1" applyBorder="1" applyAlignment="1">
      <alignment vertical="center"/>
    </xf>
    <xf numFmtId="182" fontId="2" fillId="0" borderId="0" xfId="0" applyNumberFormat="1" applyFont="1" applyBorder="1" applyAlignment="1">
      <alignment vertical="center"/>
    </xf>
    <xf numFmtId="182" fontId="2" fillId="0" borderId="0" xfId="0" applyNumberFormat="1" applyFont="1" applyBorder="1" applyAlignment="1">
      <alignment horizontal="center" vertical="center"/>
    </xf>
    <xf numFmtId="182" fontId="2" fillId="0" borderId="11" xfId="0" applyNumberFormat="1" applyFont="1" applyBorder="1" applyAlignment="1">
      <alignment vertical="center"/>
    </xf>
    <xf numFmtId="182" fontId="2" fillId="0" borderId="10" xfId="0" applyNumberFormat="1" applyFont="1" applyBorder="1" applyAlignment="1">
      <alignment vertical="center"/>
    </xf>
    <xf numFmtId="182" fontId="6" fillId="0" borderId="12" xfId="0"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56" fillId="0" borderId="32" xfId="0" applyFont="1" applyBorder="1" applyAlignment="1">
      <alignment horizontal="distributed" vertical="center" wrapText="1"/>
    </xf>
    <xf numFmtId="0" fontId="56" fillId="0" borderId="22" xfId="0" applyFont="1" applyBorder="1" applyAlignment="1">
      <alignment horizontal="distributed" vertical="center" wrapText="1"/>
    </xf>
    <xf numFmtId="49" fontId="2" fillId="0" borderId="16" xfId="0" applyNumberFormat="1" applyFont="1" applyBorder="1" applyAlignment="1">
      <alignment horizontal="left" shrinkToFit="1"/>
    </xf>
    <xf numFmtId="0" fontId="10" fillId="0" borderId="16" xfId="0" applyFont="1" applyBorder="1" applyAlignment="1">
      <alignment shrinkToFit="1"/>
    </xf>
    <xf numFmtId="0" fontId="2" fillId="0" borderId="17" xfId="0" applyFont="1" applyBorder="1" applyAlignment="1">
      <alignment horizontal="center" vertical="center"/>
    </xf>
    <xf numFmtId="0" fontId="2" fillId="0" borderId="28" xfId="0" applyFont="1" applyBorder="1" applyAlignment="1">
      <alignment horizontal="center" vertical="center"/>
    </xf>
    <xf numFmtId="49" fontId="17" fillId="0" borderId="0" xfId="0" applyNumberFormat="1" applyFont="1" applyBorder="1" applyAlignment="1">
      <alignment horizontal="center" vertical="center"/>
    </xf>
    <xf numFmtId="195" fontId="2" fillId="0" borderId="10" xfId="0" applyNumberFormat="1" applyFont="1" applyBorder="1" applyAlignment="1">
      <alignment vertical="center"/>
    </xf>
    <xf numFmtId="0" fontId="2" fillId="0" borderId="10" xfId="0" applyFont="1" applyBorder="1" applyAlignment="1">
      <alignment vertical="center"/>
    </xf>
    <xf numFmtId="195" fontId="2" fillId="0" borderId="11" xfId="0" applyNumberFormat="1" applyFont="1" applyBorder="1" applyAlignment="1">
      <alignment vertical="center"/>
    </xf>
    <xf numFmtId="194" fontId="17" fillId="0" borderId="0" xfId="0" applyNumberFormat="1" applyFont="1" applyBorder="1" applyAlignment="1">
      <alignment vertical="center"/>
    </xf>
    <xf numFmtId="195" fontId="17" fillId="0" borderId="0" xfId="0" applyNumberFormat="1" applyFont="1" applyBorder="1" applyAlignment="1">
      <alignment horizontal="center" vertical="center"/>
    </xf>
    <xf numFmtId="193" fontId="17" fillId="0" borderId="0" xfId="0" applyNumberFormat="1" applyFont="1" applyBorder="1" applyAlignment="1">
      <alignment horizontal="center" vertical="center" shrinkToFit="1"/>
    </xf>
    <xf numFmtId="194" fontId="17" fillId="0" borderId="0" xfId="0" applyNumberFormat="1" applyFont="1" applyBorder="1" applyAlignment="1">
      <alignment vertical="center" shrinkToFit="1"/>
    </xf>
    <xf numFmtId="194" fontId="17" fillId="0" borderId="0" xfId="0" applyNumberFormat="1" applyFont="1" applyFill="1" applyBorder="1" applyAlignment="1">
      <alignment vertical="center" shrinkToFit="1"/>
    </xf>
    <xf numFmtId="195" fontId="17" fillId="0" borderId="0" xfId="0" applyNumberFormat="1" applyFont="1" applyFill="1" applyBorder="1" applyAlignment="1">
      <alignment horizontal="center" vertical="center"/>
    </xf>
    <xf numFmtId="195" fontId="17" fillId="0" borderId="0" xfId="0" applyNumberFormat="1" applyFont="1" applyBorder="1" applyAlignment="1">
      <alignment vertical="center"/>
    </xf>
    <xf numFmtId="0" fontId="17" fillId="0" borderId="0" xfId="0" applyFont="1" applyBorder="1" applyAlignment="1">
      <alignment vertical="center"/>
    </xf>
    <xf numFmtId="195" fontId="18" fillId="0" borderId="0" xfId="0" applyNumberFormat="1" applyFont="1" applyBorder="1" applyAlignment="1">
      <alignment vertical="center"/>
    </xf>
    <xf numFmtId="195" fontId="18" fillId="0" borderId="0" xfId="0" applyNumberFormat="1" applyFont="1" applyBorder="1" applyAlignment="1">
      <alignment horizontal="right" vertical="center"/>
    </xf>
    <xf numFmtId="195" fontId="18" fillId="0" borderId="0" xfId="0" applyNumberFormat="1" applyFont="1" applyBorder="1" applyAlignment="1">
      <alignment horizontal="center" vertical="center"/>
    </xf>
    <xf numFmtId="194" fontId="18" fillId="0" borderId="0" xfId="0" applyNumberFormat="1" applyFont="1" applyBorder="1" applyAlignment="1">
      <alignment vertical="center"/>
    </xf>
    <xf numFmtId="195" fontId="18" fillId="0" borderId="12" xfId="0" applyNumberFormat="1" applyFont="1" applyBorder="1" applyAlignment="1">
      <alignment vertical="center"/>
    </xf>
    <xf numFmtId="194" fontId="18" fillId="0" borderId="0" xfId="0" applyNumberFormat="1" applyFont="1" applyBorder="1" applyAlignment="1">
      <alignment vertical="center" shrinkToFit="1"/>
    </xf>
    <xf numFmtId="0" fontId="18" fillId="0" borderId="0" xfId="0" applyFont="1" applyBorder="1" applyAlignment="1">
      <alignment horizontal="center" vertical="center"/>
    </xf>
    <xf numFmtId="195" fontId="17" fillId="0" borderId="0" xfId="0" applyNumberFormat="1" applyFont="1" applyBorder="1" applyAlignment="1">
      <alignment horizontal="right" vertical="center"/>
    </xf>
    <xf numFmtId="193" fontId="18" fillId="0" borderId="0" xfId="0" applyNumberFormat="1" applyFont="1" applyBorder="1" applyAlignment="1">
      <alignment horizontal="center" vertical="center" shrinkToFit="1"/>
    </xf>
    <xf numFmtId="195" fontId="17" fillId="0" borderId="12" xfId="0" applyNumberFormat="1" applyFont="1" applyBorder="1" applyAlignment="1">
      <alignment vertical="center"/>
    </xf>
    <xf numFmtId="0" fontId="17" fillId="0" borderId="0" xfId="0" applyFont="1" applyBorder="1" applyAlignment="1">
      <alignment horizontal="center" vertical="center"/>
    </xf>
    <xf numFmtId="195" fontId="2" fillId="0" borderId="0" xfId="0" applyNumberFormat="1" applyFont="1" applyBorder="1" applyAlignment="1">
      <alignment vertical="center"/>
    </xf>
    <xf numFmtId="0" fontId="2" fillId="0" borderId="21" xfId="0" applyFont="1" applyBorder="1" applyAlignment="1">
      <alignment horizontal="center" vertical="top"/>
    </xf>
    <xf numFmtId="0" fontId="2" fillId="0" borderId="22" xfId="0" applyFont="1" applyBorder="1" applyAlignment="1">
      <alignment horizontal="center" vertical="top"/>
    </xf>
    <xf numFmtId="176" fontId="2" fillId="0" borderId="20" xfId="0" applyNumberFormat="1" applyFont="1" applyBorder="1" applyAlignment="1">
      <alignment horizontal="center" vertical="center"/>
    </xf>
    <xf numFmtId="176" fontId="2" fillId="0" borderId="36" xfId="0" applyNumberFormat="1" applyFont="1" applyBorder="1" applyAlignment="1">
      <alignment horizontal="center" vertical="center"/>
    </xf>
    <xf numFmtId="0" fontId="2" fillId="0" borderId="41" xfId="0" applyFont="1" applyBorder="1" applyAlignment="1">
      <alignment horizontal="center"/>
    </xf>
    <xf numFmtId="0" fontId="2" fillId="0" borderId="23" xfId="0" applyFont="1" applyBorder="1" applyAlignment="1">
      <alignment horizontal="center"/>
    </xf>
    <xf numFmtId="176" fontId="2" fillId="0" borderId="21" xfId="0" applyNumberFormat="1" applyFont="1" applyBorder="1" applyAlignment="1">
      <alignment horizontal="center" vertical="top"/>
    </xf>
    <xf numFmtId="176" fontId="2" fillId="0" borderId="22" xfId="0" applyNumberFormat="1" applyFont="1" applyBorder="1" applyAlignment="1">
      <alignment horizontal="center" vertical="top"/>
    </xf>
    <xf numFmtId="176" fontId="2" fillId="0" borderId="41" xfId="0" applyNumberFormat="1" applyFont="1" applyBorder="1" applyAlignment="1">
      <alignment horizontal="center"/>
    </xf>
    <xf numFmtId="176" fontId="2" fillId="0" borderId="23" xfId="0" applyNumberFormat="1" applyFont="1" applyBorder="1" applyAlignment="1">
      <alignment horizontal="center"/>
    </xf>
    <xf numFmtId="0" fontId="2" fillId="0" borderId="0" xfId="0" applyFont="1" applyBorder="1" applyAlignment="1">
      <alignment horizontal="center"/>
    </xf>
    <xf numFmtId="176" fontId="2" fillId="0" borderId="33"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15"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38" xfId="0" applyNumberFormat="1" applyFont="1" applyBorder="1" applyAlignment="1">
      <alignment horizontal="center" vertical="center"/>
    </xf>
    <xf numFmtId="0" fontId="2" fillId="0" borderId="24" xfId="0" applyFont="1" applyBorder="1" applyAlignment="1">
      <alignment horizontal="center" vertical="center" wrapText="1"/>
    </xf>
    <xf numFmtId="176" fontId="2" fillId="0" borderId="41" xfId="0" applyNumberFormat="1" applyFont="1" applyBorder="1" applyAlignment="1">
      <alignment horizontal="center" vertical="center"/>
    </xf>
    <xf numFmtId="200" fontId="2" fillId="0" borderId="10" xfId="0" applyNumberFormat="1" applyFont="1" applyBorder="1" applyAlignment="1">
      <alignment vertical="center"/>
    </xf>
    <xf numFmtId="200" fontId="2" fillId="0" borderId="12" xfId="0" applyNumberFormat="1" applyFont="1" applyBorder="1" applyAlignment="1">
      <alignment vertical="center"/>
    </xf>
    <xf numFmtId="200" fontId="2" fillId="0" borderId="0" xfId="0" applyNumberFormat="1" applyFont="1" applyBorder="1" applyAlignment="1">
      <alignment vertical="center"/>
    </xf>
    <xf numFmtId="200" fontId="6" fillId="0" borderId="12" xfId="0" applyNumberFormat="1" applyFont="1" applyBorder="1" applyAlignment="1">
      <alignment vertical="center"/>
    </xf>
    <xf numFmtId="200" fontId="6" fillId="0" borderId="0" xfId="0" applyNumberFormat="1" applyFont="1" applyBorder="1" applyAlignment="1">
      <alignment vertical="center"/>
    </xf>
    <xf numFmtId="0" fontId="2" fillId="0" borderId="42" xfId="62" applyFont="1" applyBorder="1" applyAlignment="1">
      <alignment horizontal="center" vertical="center" wrapText="1"/>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0" fontId="2" fillId="0" borderId="18" xfId="62" applyFont="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18" xfId="62" applyFont="1" applyBorder="1" applyAlignment="1">
      <alignment horizontal="center" vertical="center"/>
      <protection/>
    </xf>
    <xf numFmtId="0" fontId="2" fillId="0" borderId="45" xfId="62" applyFont="1" applyBorder="1" applyAlignment="1">
      <alignment horizontal="center" vertical="center" wrapText="1"/>
      <protection/>
    </xf>
    <xf numFmtId="49" fontId="2" fillId="0" borderId="46" xfId="63" applyNumberFormat="1" applyFont="1" applyBorder="1" applyAlignment="1">
      <alignment horizontal="distributed" vertical="center"/>
      <protection/>
    </xf>
    <xf numFmtId="49" fontId="2" fillId="0" borderId="13" xfId="63" applyNumberFormat="1" applyFont="1" applyBorder="1" applyAlignment="1">
      <alignment horizontal="distributed" vertical="center"/>
      <protection/>
    </xf>
    <xf numFmtId="49" fontId="2" fillId="0" borderId="47" xfId="63" applyNumberFormat="1" applyFont="1" applyBorder="1" applyAlignment="1">
      <alignment horizontal="distributed" vertical="center"/>
      <protection/>
    </xf>
    <xf numFmtId="49" fontId="2" fillId="0" borderId="15" xfId="63" applyNumberFormat="1" applyFont="1" applyBorder="1" applyAlignment="1">
      <alignment horizontal="distributed" vertical="center"/>
      <protection/>
    </xf>
    <xf numFmtId="0" fontId="2" fillId="0" borderId="43"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18" xfId="60" applyNumberFormat="1" applyFont="1" applyBorder="1" applyAlignment="1">
      <alignment horizontal="center" vertical="center"/>
    </xf>
    <xf numFmtId="49" fontId="5" fillId="0" borderId="0" xfId="65" applyNumberFormat="1" applyFont="1" applyBorder="1" applyAlignment="1" applyProtection="1">
      <alignment horizontal="center"/>
      <protection/>
    </xf>
    <xf numFmtId="49" fontId="2" fillId="0" borderId="48" xfId="63" applyNumberFormat="1" applyFont="1" applyBorder="1" applyAlignment="1">
      <alignment horizontal="distributed" vertical="center"/>
      <protection/>
    </xf>
    <xf numFmtId="49" fontId="2" fillId="0" borderId="33" xfId="63" applyNumberFormat="1" applyFont="1" applyBorder="1" applyAlignment="1">
      <alignment horizontal="distributed" vertical="center"/>
      <protection/>
    </xf>
    <xf numFmtId="49" fontId="2" fillId="0" borderId="39" xfId="63" applyNumberFormat="1" applyFont="1" applyBorder="1" applyAlignment="1">
      <alignment horizontal="center" vertical="center"/>
      <protection/>
    </xf>
    <xf numFmtId="49" fontId="2" fillId="0" borderId="21" xfId="63" applyNumberFormat="1" applyFont="1" applyBorder="1" applyAlignment="1">
      <alignment horizontal="center" vertical="center"/>
      <protection/>
    </xf>
    <xf numFmtId="0" fontId="2" fillId="0" borderId="39" xfId="63" applyFont="1" applyBorder="1" applyAlignment="1">
      <alignment horizontal="distributed" vertical="center"/>
      <protection/>
    </xf>
    <xf numFmtId="0" fontId="2" fillId="0" borderId="21" xfId="63" applyFont="1" applyBorder="1" applyAlignment="1">
      <alignment horizontal="distributed" vertical="center"/>
      <protection/>
    </xf>
    <xf numFmtId="0" fontId="2" fillId="0" borderId="39"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35" xfId="62" applyFont="1" applyBorder="1" applyAlignment="1">
      <alignment horizontal="distributed" vertical="center" indent="7"/>
      <protection/>
    </xf>
    <xf numFmtId="0" fontId="2" fillId="0" borderId="38" xfId="62" applyFont="1" applyBorder="1" applyAlignment="1">
      <alignment horizontal="distributed" vertical="center" indent="7"/>
      <protection/>
    </xf>
    <xf numFmtId="0" fontId="2" fillId="0" borderId="49" xfId="62" applyFont="1" applyBorder="1" applyAlignment="1">
      <alignment horizontal="distributed" vertical="center" indent="7"/>
      <protection/>
    </xf>
    <xf numFmtId="208" fontId="2" fillId="0" borderId="0" xfId="0" applyNumberFormat="1" applyFont="1" applyBorder="1" applyAlignment="1">
      <alignment vertical="center"/>
    </xf>
    <xf numFmtId="191" fontId="2" fillId="0" borderId="0" xfId="0" applyNumberFormat="1" applyFont="1" applyBorder="1" applyAlignment="1">
      <alignment vertical="center"/>
    </xf>
    <xf numFmtId="186" fontId="2" fillId="0" borderId="11" xfId="0" applyNumberFormat="1" applyFont="1" applyBorder="1" applyAlignment="1">
      <alignment vertical="center"/>
    </xf>
    <xf numFmtId="186" fontId="2" fillId="0" borderId="10" xfId="0" applyNumberFormat="1" applyFont="1" applyBorder="1" applyAlignment="1">
      <alignment vertical="center"/>
    </xf>
    <xf numFmtId="228" fontId="2" fillId="0" borderId="0" xfId="0" applyNumberFormat="1" applyFont="1" applyBorder="1" applyAlignment="1">
      <alignment vertical="center"/>
    </xf>
    <xf numFmtId="208" fontId="6" fillId="0" borderId="0" xfId="0" applyNumberFormat="1" applyFont="1" applyBorder="1" applyAlignment="1">
      <alignment vertical="center"/>
    </xf>
    <xf numFmtId="191" fontId="6" fillId="0" borderId="0" xfId="0" applyNumberFormat="1" applyFont="1" applyBorder="1" applyAlignment="1">
      <alignment vertical="center"/>
    </xf>
    <xf numFmtId="186" fontId="2" fillId="0" borderId="0" xfId="0" applyNumberFormat="1"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_08　平成１７年度フラワーパークの入園者数_新市指定文化財集計表(H17.7.1)" xfId="63"/>
    <cellStyle name="標準_P 185-186" xfId="64"/>
    <cellStyle name="標準_P 209-210" xfId="65"/>
    <cellStyle name="標準_Sheet1"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63"/>
  <sheetViews>
    <sheetView tabSelected="1" zoomScalePageLayoutView="0" workbookViewId="0" topLeftCell="A1">
      <selection activeCell="A1" sqref="A1"/>
    </sheetView>
  </sheetViews>
  <sheetFormatPr defaultColWidth="9.00390625" defaultRowHeight="13.5"/>
  <cols>
    <col min="1" max="1" width="5.625" style="0" customWidth="1"/>
    <col min="2" max="2" width="0.875" style="1" customWidth="1"/>
    <col min="3" max="3" width="13.375" style="1" customWidth="1"/>
    <col min="4" max="4" width="0.875" style="1" customWidth="1"/>
    <col min="5" max="5" width="11.50390625" style="1" customWidth="1"/>
    <col min="6" max="10" width="11.50390625" style="2" customWidth="1"/>
  </cols>
  <sheetData>
    <row r="1" spans="2:10" ht="30" customHeight="1">
      <c r="B1" s="230"/>
      <c r="C1" s="230"/>
      <c r="D1" s="230"/>
      <c r="E1" s="230"/>
      <c r="F1" s="4"/>
      <c r="G1" s="4"/>
      <c r="H1" s="4"/>
      <c r="I1" s="4"/>
      <c r="J1" s="4"/>
    </row>
    <row r="2" spans="1:10" ht="24" customHeight="1">
      <c r="A2" s="241" t="s">
        <v>11</v>
      </c>
      <c r="B2" s="242"/>
      <c r="C2" s="242"/>
      <c r="D2" s="242"/>
      <c r="E2" s="242"/>
      <c r="F2" s="242"/>
      <c r="G2" s="242"/>
      <c r="H2" s="242"/>
      <c r="I2" s="242"/>
      <c r="J2" s="242"/>
    </row>
    <row r="3" spans="2:10" s="27" customFormat="1" ht="30" customHeight="1">
      <c r="B3" s="231" t="s">
        <v>27</v>
      </c>
      <c r="C3" s="231"/>
      <c r="D3" s="231"/>
      <c r="E3" s="231"/>
      <c r="F3" s="231"/>
      <c r="G3" s="231"/>
      <c r="H3" s="231"/>
      <c r="I3" s="231"/>
      <c r="J3" s="231"/>
    </row>
    <row r="4" spans="2:10" s="27" customFormat="1" ht="13.5" customHeight="1" thickBot="1">
      <c r="B4" s="3"/>
      <c r="C4" s="3"/>
      <c r="D4" s="3"/>
      <c r="E4" s="3"/>
      <c r="F4" s="4"/>
      <c r="G4" s="4"/>
      <c r="H4" s="4"/>
      <c r="I4" s="4"/>
      <c r="J4" s="11"/>
    </row>
    <row r="5" spans="1:10" s="27" customFormat="1" ht="16.5" customHeight="1">
      <c r="A5" s="243" t="s">
        <v>35</v>
      </c>
      <c r="B5" s="246" t="s">
        <v>0</v>
      </c>
      <c r="C5" s="246"/>
      <c r="D5" s="247"/>
      <c r="E5" s="232" t="s">
        <v>24</v>
      </c>
      <c r="F5" s="233"/>
      <c r="G5" s="236" t="s">
        <v>25</v>
      </c>
      <c r="H5" s="237"/>
      <c r="I5" s="240" t="s">
        <v>26</v>
      </c>
      <c r="J5" s="233"/>
    </row>
    <row r="6" spans="1:10" s="27" customFormat="1" ht="16.5" customHeight="1">
      <c r="A6" s="244"/>
      <c r="B6" s="248"/>
      <c r="C6" s="248"/>
      <c r="D6" s="249"/>
      <c r="E6" s="234"/>
      <c r="F6" s="235"/>
      <c r="G6" s="238"/>
      <c r="H6" s="239"/>
      <c r="I6" s="235"/>
      <c r="J6" s="235"/>
    </row>
    <row r="7" spans="2:10" s="27" customFormat="1" ht="6" customHeight="1">
      <c r="B7" s="3"/>
      <c r="C7" s="3"/>
      <c r="D7" s="3"/>
      <c r="E7" s="28"/>
      <c r="F7" s="3"/>
      <c r="G7" s="15"/>
      <c r="H7" s="16"/>
      <c r="I7" s="4"/>
      <c r="J7" s="4"/>
    </row>
    <row r="8" spans="1:10" s="27" customFormat="1" ht="21" customHeight="1">
      <c r="A8" s="22" t="s">
        <v>37</v>
      </c>
      <c r="B8" s="3"/>
      <c r="C8" s="6" t="s">
        <v>1</v>
      </c>
      <c r="D8" s="3"/>
      <c r="E8" s="223">
        <v>260355</v>
      </c>
      <c r="F8" s="225"/>
      <c r="G8" s="223">
        <v>320628</v>
      </c>
      <c r="H8" s="225"/>
      <c r="I8" s="223">
        <v>90851</v>
      </c>
      <c r="J8" s="224"/>
    </row>
    <row r="9" spans="1:10" s="27" customFormat="1" ht="21" customHeight="1">
      <c r="A9" s="22" t="s">
        <v>44</v>
      </c>
      <c r="B9" s="3"/>
      <c r="C9" s="6" t="s">
        <v>12</v>
      </c>
      <c r="D9" s="3"/>
      <c r="E9" s="223">
        <v>7390</v>
      </c>
      <c r="F9" s="225"/>
      <c r="G9" s="223">
        <v>88312</v>
      </c>
      <c r="H9" s="225"/>
      <c r="I9" s="223">
        <v>38377</v>
      </c>
      <c r="J9" s="224"/>
    </row>
    <row r="10" spans="1:10" s="27" customFormat="1" ht="21" customHeight="1">
      <c r="A10" s="22" t="s">
        <v>44</v>
      </c>
      <c r="B10" s="3"/>
      <c r="C10" s="6" t="s">
        <v>3</v>
      </c>
      <c r="D10" s="3"/>
      <c r="E10" s="223">
        <v>433090</v>
      </c>
      <c r="F10" s="225"/>
      <c r="G10" s="223">
        <v>615534</v>
      </c>
      <c r="H10" s="225"/>
      <c r="I10" s="223">
        <v>170196</v>
      </c>
      <c r="J10" s="224"/>
    </row>
    <row r="11" spans="1:10" s="27" customFormat="1" ht="21" customHeight="1">
      <c r="A11" s="22" t="s">
        <v>44</v>
      </c>
      <c r="B11" s="3"/>
      <c r="C11" s="6" t="s">
        <v>2</v>
      </c>
      <c r="D11" s="3"/>
      <c r="E11" s="223">
        <v>63795</v>
      </c>
      <c r="F11" s="225"/>
      <c r="G11" s="223">
        <v>174067</v>
      </c>
      <c r="H11" s="225"/>
      <c r="I11" s="223">
        <v>46231</v>
      </c>
      <c r="J11" s="224"/>
    </row>
    <row r="12" spans="1:10" s="27" customFormat="1" ht="21" customHeight="1">
      <c r="A12" s="22" t="s">
        <v>44</v>
      </c>
      <c r="B12" s="3"/>
      <c r="C12" s="6" t="s">
        <v>4</v>
      </c>
      <c r="D12" s="3"/>
      <c r="E12" s="223">
        <v>62143</v>
      </c>
      <c r="F12" s="225"/>
      <c r="G12" s="223">
        <v>211398</v>
      </c>
      <c r="H12" s="225"/>
      <c r="I12" s="223">
        <v>56410</v>
      </c>
      <c r="J12" s="224"/>
    </row>
    <row r="13" spans="1:10" s="27" customFormat="1" ht="21" customHeight="1">
      <c r="A13" s="22" t="s">
        <v>38</v>
      </c>
      <c r="B13" s="3"/>
      <c r="C13" s="6" t="s">
        <v>5</v>
      </c>
      <c r="D13" s="3"/>
      <c r="E13" s="223">
        <v>70471</v>
      </c>
      <c r="F13" s="225"/>
      <c r="G13" s="223">
        <v>241025</v>
      </c>
      <c r="H13" s="225"/>
      <c r="I13" s="223">
        <v>64789</v>
      </c>
      <c r="J13" s="224"/>
    </row>
    <row r="14" spans="1:10" s="27" customFormat="1" ht="21" customHeight="1">
      <c r="A14" s="22" t="s">
        <v>45</v>
      </c>
      <c r="B14" s="3"/>
      <c r="C14" s="6" t="s">
        <v>6</v>
      </c>
      <c r="D14" s="3"/>
      <c r="E14" s="223">
        <v>79200</v>
      </c>
      <c r="F14" s="225"/>
      <c r="G14" s="223">
        <v>209083</v>
      </c>
      <c r="H14" s="225"/>
      <c r="I14" s="223">
        <v>58938</v>
      </c>
      <c r="J14" s="224"/>
    </row>
    <row r="15" spans="1:10" s="27" customFormat="1" ht="21" customHeight="1">
      <c r="A15" s="22" t="s">
        <v>37</v>
      </c>
      <c r="B15" s="3"/>
      <c r="C15" s="6" t="s">
        <v>7</v>
      </c>
      <c r="D15" s="3"/>
      <c r="E15" s="223">
        <v>86737</v>
      </c>
      <c r="F15" s="225"/>
      <c r="G15" s="223">
        <v>269543</v>
      </c>
      <c r="H15" s="225"/>
      <c r="I15" s="223">
        <v>71384</v>
      </c>
      <c r="J15" s="224"/>
    </row>
    <row r="16" spans="1:10" s="27" customFormat="1" ht="21" customHeight="1">
      <c r="A16" s="22" t="s">
        <v>39</v>
      </c>
      <c r="B16" s="3"/>
      <c r="C16" s="6" t="s">
        <v>8</v>
      </c>
      <c r="D16" s="3"/>
      <c r="E16" s="223">
        <v>59130</v>
      </c>
      <c r="F16" s="225"/>
      <c r="G16" s="223">
        <v>154834</v>
      </c>
      <c r="H16" s="225"/>
      <c r="I16" s="223">
        <v>38252</v>
      </c>
      <c r="J16" s="224"/>
    </row>
    <row r="17" spans="1:10" s="27" customFormat="1" ht="21" customHeight="1">
      <c r="A17" s="22" t="s">
        <v>46</v>
      </c>
      <c r="B17" s="3"/>
      <c r="C17" s="6" t="s">
        <v>9</v>
      </c>
      <c r="D17" s="3"/>
      <c r="E17" s="223">
        <v>73153</v>
      </c>
      <c r="F17" s="225"/>
      <c r="G17" s="223">
        <v>236705</v>
      </c>
      <c r="H17" s="225"/>
      <c r="I17" s="223">
        <v>5952</v>
      </c>
      <c r="J17" s="224"/>
    </row>
    <row r="18" spans="1:10" s="27" customFormat="1" ht="21" customHeight="1">
      <c r="A18" s="22" t="s">
        <v>40</v>
      </c>
      <c r="B18" s="3"/>
      <c r="C18" s="6" t="s">
        <v>13</v>
      </c>
      <c r="D18" s="3"/>
      <c r="E18" s="223">
        <v>79255</v>
      </c>
      <c r="F18" s="225"/>
      <c r="G18" s="223">
        <v>297454</v>
      </c>
      <c r="H18" s="225"/>
      <c r="I18" s="223">
        <v>72552</v>
      </c>
      <c r="J18" s="224"/>
    </row>
    <row r="19" spans="1:10" s="27" customFormat="1" ht="21" customHeight="1">
      <c r="A19" s="22" t="s">
        <v>41</v>
      </c>
      <c r="B19" s="3"/>
      <c r="C19" s="6" t="s">
        <v>14</v>
      </c>
      <c r="D19" s="6"/>
      <c r="E19" s="223">
        <v>229260</v>
      </c>
      <c r="F19" s="225"/>
      <c r="G19" s="223">
        <v>411291</v>
      </c>
      <c r="H19" s="225"/>
      <c r="I19" s="223">
        <v>115121</v>
      </c>
      <c r="J19" s="224"/>
    </row>
    <row r="20" spans="1:10" s="27" customFormat="1" ht="21" customHeight="1">
      <c r="A20" s="22" t="s">
        <v>42</v>
      </c>
      <c r="B20" s="3"/>
      <c r="C20" s="19" t="s">
        <v>15</v>
      </c>
      <c r="D20" s="3"/>
      <c r="E20" s="223">
        <v>116502</v>
      </c>
      <c r="F20" s="225"/>
      <c r="G20" s="223">
        <v>72548</v>
      </c>
      <c r="H20" s="225"/>
      <c r="I20" s="223">
        <v>18766</v>
      </c>
      <c r="J20" s="224"/>
    </row>
    <row r="21" spans="1:10" s="27" customFormat="1" ht="21" customHeight="1">
      <c r="A21" s="22" t="s">
        <v>40</v>
      </c>
      <c r="B21" s="3"/>
      <c r="C21" s="19" t="s">
        <v>16</v>
      </c>
      <c r="D21" s="3"/>
      <c r="E21" s="223">
        <v>68863</v>
      </c>
      <c r="F21" s="225"/>
      <c r="G21" s="223">
        <v>58908</v>
      </c>
      <c r="H21" s="225"/>
      <c r="I21" s="223">
        <v>15692</v>
      </c>
      <c r="J21" s="224"/>
    </row>
    <row r="22" spans="1:10" s="27" customFormat="1" ht="21" customHeight="1">
      <c r="A22" s="22" t="s">
        <v>47</v>
      </c>
      <c r="B22" s="3"/>
      <c r="C22" s="19" t="s">
        <v>17</v>
      </c>
      <c r="D22" s="3"/>
      <c r="E22" s="223">
        <v>65896</v>
      </c>
      <c r="F22" s="225"/>
      <c r="G22" s="223">
        <v>160216</v>
      </c>
      <c r="H22" s="225"/>
      <c r="I22" s="223">
        <v>38624</v>
      </c>
      <c r="J22" s="224"/>
    </row>
    <row r="23" spans="1:10" s="27" customFormat="1" ht="21" customHeight="1">
      <c r="A23" s="22" t="s">
        <v>43</v>
      </c>
      <c r="B23" s="3"/>
      <c r="C23" s="19" t="s">
        <v>18</v>
      </c>
      <c r="D23" s="3"/>
      <c r="E23" s="223">
        <v>135839</v>
      </c>
      <c r="F23" s="225"/>
      <c r="G23" s="223">
        <v>164858</v>
      </c>
      <c r="H23" s="225"/>
      <c r="I23" s="223">
        <v>40695</v>
      </c>
      <c r="J23" s="224"/>
    </row>
    <row r="24" spans="1:10" s="27" customFormat="1" ht="21" customHeight="1">
      <c r="A24" s="22" t="s">
        <v>48</v>
      </c>
      <c r="B24" s="3"/>
      <c r="C24" s="19" t="s">
        <v>19</v>
      </c>
      <c r="D24" s="3"/>
      <c r="E24" s="223">
        <v>79809</v>
      </c>
      <c r="F24" s="225"/>
      <c r="G24" s="223">
        <v>54662</v>
      </c>
      <c r="H24" s="225"/>
      <c r="I24" s="223">
        <v>14156</v>
      </c>
      <c r="J24" s="224"/>
    </row>
    <row r="25" spans="1:10" s="27" customFormat="1" ht="21" customHeight="1">
      <c r="A25" s="22" t="s">
        <v>48</v>
      </c>
      <c r="B25" s="3"/>
      <c r="C25" s="19" t="s">
        <v>28</v>
      </c>
      <c r="D25" s="3"/>
      <c r="E25" s="223">
        <v>90487</v>
      </c>
      <c r="F25" s="225"/>
      <c r="G25" s="223">
        <v>75703</v>
      </c>
      <c r="H25" s="225"/>
      <c r="I25" s="223">
        <v>19132</v>
      </c>
      <c r="J25" s="224"/>
    </row>
    <row r="26" spans="1:10" s="27" customFormat="1" ht="21" customHeight="1">
      <c r="A26" s="22" t="s">
        <v>42</v>
      </c>
      <c r="B26" s="3"/>
      <c r="C26" s="19" t="s">
        <v>20</v>
      </c>
      <c r="D26" s="3"/>
      <c r="E26" s="223">
        <v>43213</v>
      </c>
      <c r="F26" s="225"/>
      <c r="G26" s="223">
        <v>10677</v>
      </c>
      <c r="H26" s="225"/>
      <c r="I26" s="223">
        <v>2627</v>
      </c>
      <c r="J26" s="224"/>
    </row>
    <row r="27" spans="1:10" s="27" customFormat="1" ht="21" customHeight="1">
      <c r="A27" s="22" t="s">
        <v>49</v>
      </c>
      <c r="B27" s="3"/>
      <c r="C27" s="19" t="s">
        <v>21</v>
      </c>
      <c r="D27" s="3"/>
      <c r="E27" s="223">
        <v>20245</v>
      </c>
      <c r="F27" s="225"/>
      <c r="G27" s="223">
        <v>8241</v>
      </c>
      <c r="H27" s="225"/>
      <c r="I27" s="223">
        <v>2563</v>
      </c>
      <c r="J27" s="224"/>
    </row>
    <row r="28" spans="1:10" s="27" customFormat="1" ht="21" customHeight="1">
      <c r="A28" s="22" t="s">
        <v>49</v>
      </c>
      <c r="B28" s="3"/>
      <c r="C28" s="19" t="s">
        <v>22</v>
      </c>
      <c r="D28" s="3"/>
      <c r="E28" s="223">
        <v>12155</v>
      </c>
      <c r="F28" s="225"/>
      <c r="G28" s="223">
        <v>3188</v>
      </c>
      <c r="H28" s="225"/>
      <c r="I28" s="223">
        <v>1045</v>
      </c>
      <c r="J28" s="224"/>
    </row>
    <row r="29" spans="1:10" s="27" customFormat="1" ht="21" customHeight="1">
      <c r="A29" s="22" t="s">
        <v>49</v>
      </c>
      <c r="B29" s="3"/>
      <c r="C29" s="19" t="s">
        <v>23</v>
      </c>
      <c r="D29" s="3"/>
      <c r="E29" s="223">
        <v>7090</v>
      </c>
      <c r="F29" s="226"/>
      <c r="G29" s="223">
        <v>617</v>
      </c>
      <c r="H29" s="226"/>
      <c r="I29" s="223">
        <v>284</v>
      </c>
      <c r="J29" s="229"/>
    </row>
    <row r="30" spans="1:10" s="27" customFormat="1" ht="21" customHeight="1">
      <c r="A30" s="22" t="s">
        <v>38</v>
      </c>
      <c r="B30" s="3"/>
      <c r="C30" s="6" t="s">
        <v>51</v>
      </c>
      <c r="D30" s="3"/>
      <c r="E30" s="223">
        <v>31183</v>
      </c>
      <c r="F30" s="225"/>
      <c r="G30" s="223">
        <v>153073</v>
      </c>
      <c r="H30" s="226"/>
      <c r="I30" s="223">
        <v>35608</v>
      </c>
      <c r="J30" s="229"/>
    </row>
    <row r="31" spans="1:10" s="27" customFormat="1" ht="21" customHeight="1">
      <c r="A31" s="22" t="s">
        <v>37</v>
      </c>
      <c r="B31" s="3"/>
      <c r="C31" s="19" t="s">
        <v>31</v>
      </c>
      <c r="D31" s="3"/>
      <c r="E31" s="223">
        <v>9205</v>
      </c>
      <c r="F31" s="225"/>
      <c r="G31" s="220">
        <v>55631</v>
      </c>
      <c r="H31" s="221"/>
      <c r="I31" s="223">
        <v>8120</v>
      </c>
      <c r="J31" s="224"/>
    </row>
    <row r="32" spans="1:10" s="27" customFormat="1" ht="21" customHeight="1">
      <c r="A32" s="22" t="s">
        <v>42</v>
      </c>
      <c r="B32" s="3"/>
      <c r="C32" s="19" t="s">
        <v>32</v>
      </c>
      <c r="D32" s="3"/>
      <c r="E32" s="223">
        <v>8464</v>
      </c>
      <c r="F32" s="225"/>
      <c r="G32" s="220">
        <v>18765</v>
      </c>
      <c r="H32" s="221"/>
      <c r="I32" s="223">
        <v>6367</v>
      </c>
      <c r="J32" s="224"/>
    </row>
    <row r="33" spans="1:10" s="27" customFormat="1" ht="21" customHeight="1">
      <c r="A33" s="22" t="s">
        <v>43</v>
      </c>
      <c r="B33" s="3"/>
      <c r="C33" s="19" t="s">
        <v>33</v>
      </c>
      <c r="D33" s="3"/>
      <c r="E33" s="227">
        <v>0</v>
      </c>
      <c r="F33" s="228"/>
      <c r="G33" s="220">
        <v>3616</v>
      </c>
      <c r="H33" s="221"/>
      <c r="I33" s="223">
        <v>1525</v>
      </c>
      <c r="J33" s="224"/>
    </row>
    <row r="34" spans="1:10" s="27" customFormat="1" ht="21" customHeight="1">
      <c r="A34" s="22" t="s">
        <v>41</v>
      </c>
      <c r="B34" s="3"/>
      <c r="C34" s="19" t="s">
        <v>29</v>
      </c>
      <c r="D34" s="3"/>
      <c r="E34" s="223">
        <v>24163</v>
      </c>
      <c r="F34" s="225"/>
      <c r="G34" s="220">
        <v>0</v>
      </c>
      <c r="H34" s="221"/>
      <c r="I34" s="223">
        <v>0</v>
      </c>
      <c r="J34" s="224"/>
    </row>
    <row r="35" spans="1:10" s="27" customFormat="1" ht="21" customHeight="1">
      <c r="A35" s="22" t="s">
        <v>50</v>
      </c>
      <c r="B35" s="3"/>
      <c r="C35" s="21" t="s">
        <v>30</v>
      </c>
      <c r="D35" s="3"/>
      <c r="E35" s="223">
        <v>82359</v>
      </c>
      <c r="F35" s="225"/>
      <c r="G35" s="223">
        <v>0</v>
      </c>
      <c r="H35" s="225"/>
      <c r="I35" s="223">
        <v>0</v>
      </c>
      <c r="J35" s="224"/>
    </row>
    <row r="36" spans="2:10" s="27" customFormat="1" ht="6" customHeight="1">
      <c r="B36" s="3"/>
      <c r="C36" s="3"/>
      <c r="D36" s="3"/>
      <c r="E36" s="28"/>
      <c r="F36" s="3"/>
      <c r="G36" s="15"/>
      <c r="H36" s="16"/>
      <c r="I36" s="15"/>
      <c r="J36" s="4"/>
    </row>
    <row r="37" spans="1:11" s="30" customFormat="1" ht="27" customHeight="1">
      <c r="A37" s="245" t="s">
        <v>10</v>
      </c>
      <c r="B37" s="245"/>
      <c r="C37" s="245"/>
      <c r="D37" s="12"/>
      <c r="E37" s="218">
        <v>2299452</v>
      </c>
      <c r="F37" s="222"/>
      <c r="G37" s="218">
        <v>4070577</v>
      </c>
      <c r="H37" s="222"/>
      <c r="I37" s="218">
        <v>1034257</v>
      </c>
      <c r="J37" s="219"/>
      <c r="K37" s="31"/>
    </row>
    <row r="38" spans="1:10" s="27" customFormat="1" ht="6" customHeight="1" thickBot="1">
      <c r="A38" s="29"/>
      <c r="B38" s="8"/>
      <c r="C38" s="8"/>
      <c r="D38" s="8"/>
      <c r="E38" s="9"/>
      <c r="F38" s="7"/>
      <c r="G38" s="17"/>
      <c r="H38" s="18"/>
      <c r="I38" s="10"/>
      <c r="J38" s="10"/>
    </row>
    <row r="39" spans="1:10" s="27" customFormat="1" ht="13.5" customHeight="1">
      <c r="A39" s="13" t="s">
        <v>36</v>
      </c>
      <c r="B39" s="13"/>
      <c r="C39" s="13"/>
      <c r="D39" s="3"/>
      <c r="E39" s="3"/>
      <c r="F39" s="4"/>
      <c r="G39" s="5"/>
      <c r="H39" s="5"/>
      <c r="I39" s="5"/>
      <c r="J39" s="5"/>
    </row>
    <row r="40" spans="1:10" s="27" customFormat="1" ht="13.5">
      <c r="A40" s="1" t="s">
        <v>53</v>
      </c>
      <c r="B40" s="1"/>
      <c r="C40" s="1"/>
      <c r="D40" s="1"/>
      <c r="E40" s="1"/>
      <c r="F40" s="2"/>
      <c r="G40" s="20"/>
      <c r="H40" s="2"/>
      <c r="I40" s="14"/>
      <c r="J40" s="14"/>
    </row>
    <row r="41" spans="1:10" s="27" customFormat="1" ht="13.5">
      <c r="A41" s="1" t="s">
        <v>52</v>
      </c>
      <c r="B41" s="1"/>
      <c r="C41" s="1"/>
      <c r="D41" s="1"/>
      <c r="E41" s="1"/>
      <c r="F41" s="2"/>
      <c r="G41" s="20"/>
      <c r="H41" s="2"/>
      <c r="I41" s="14"/>
      <c r="J41" s="14"/>
    </row>
    <row r="42" spans="1:10" s="27" customFormat="1" ht="13.5">
      <c r="A42" s="1" t="s">
        <v>34</v>
      </c>
      <c r="B42" s="1"/>
      <c r="C42" s="1"/>
      <c r="D42" s="1"/>
      <c r="E42" s="1"/>
      <c r="F42" s="2"/>
      <c r="G42" s="20"/>
      <c r="H42" s="2"/>
      <c r="I42" s="14"/>
      <c r="J42" s="14"/>
    </row>
    <row r="43" spans="2:10" s="27" customFormat="1" ht="13.5">
      <c r="B43" s="1"/>
      <c r="C43" s="1"/>
      <c r="D43" s="1"/>
      <c r="E43" s="1"/>
      <c r="F43" s="23"/>
      <c r="G43" s="1"/>
      <c r="H43" s="23"/>
      <c r="I43" s="1"/>
      <c r="J43" s="23"/>
    </row>
    <row r="44" spans="2:10" s="27" customFormat="1" ht="13.5">
      <c r="B44" s="1"/>
      <c r="C44" s="1"/>
      <c r="D44" s="1"/>
      <c r="E44" s="1"/>
      <c r="F44" s="2"/>
      <c r="G44" s="2"/>
      <c r="H44" s="2"/>
      <c r="I44" s="14"/>
      <c r="J44" s="14"/>
    </row>
    <row r="45" spans="2:10" s="27" customFormat="1" ht="13.5">
      <c r="B45" s="1"/>
      <c r="C45" s="1"/>
      <c r="D45" s="1"/>
      <c r="E45" s="1"/>
      <c r="F45" s="2"/>
      <c r="G45" s="2"/>
      <c r="H45" s="2"/>
      <c r="I45" s="14"/>
      <c r="J45" s="14"/>
    </row>
    <row r="46" spans="2:10" s="27" customFormat="1" ht="13.5">
      <c r="B46" s="1"/>
      <c r="C46" s="1"/>
      <c r="D46" s="1"/>
      <c r="E46" s="1"/>
      <c r="F46" s="2"/>
      <c r="G46" s="2"/>
      <c r="H46" s="2"/>
      <c r="I46" s="14"/>
      <c r="J46" s="14"/>
    </row>
    <row r="47" spans="2:10" s="27" customFormat="1" ht="13.5">
      <c r="B47" s="1"/>
      <c r="C47" s="1"/>
      <c r="D47" s="1"/>
      <c r="E47" s="1"/>
      <c r="F47" s="2"/>
      <c r="G47" s="2"/>
      <c r="H47" s="2"/>
      <c r="I47" s="14"/>
      <c r="J47" s="14"/>
    </row>
    <row r="48" spans="2:10" s="27" customFormat="1" ht="13.5">
      <c r="B48" s="1"/>
      <c r="C48" s="1"/>
      <c r="D48" s="1"/>
      <c r="E48" s="1"/>
      <c r="F48" s="2"/>
      <c r="G48" s="2"/>
      <c r="H48" s="2"/>
      <c r="I48" s="14"/>
      <c r="J48" s="14"/>
    </row>
    <row r="49" spans="2:10" s="27" customFormat="1" ht="13.5">
      <c r="B49" s="1"/>
      <c r="C49" s="1"/>
      <c r="D49" s="1"/>
      <c r="E49" s="1"/>
      <c r="F49" s="2"/>
      <c r="G49" s="2"/>
      <c r="H49" s="2"/>
      <c r="I49" s="14"/>
      <c r="J49" s="14"/>
    </row>
    <row r="50" spans="2:10" s="27" customFormat="1" ht="13.5">
      <c r="B50" s="1"/>
      <c r="C50" s="1"/>
      <c r="D50" s="1"/>
      <c r="E50" s="1"/>
      <c r="F50" s="2"/>
      <c r="G50" s="2"/>
      <c r="H50" s="2"/>
      <c r="I50" s="14"/>
      <c r="J50" s="14"/>
    </row>
    <row r="51" spans="2:10" s="27" customFormat="1" ht="13.5">
      <c r="B51" s="1"/>
      <c r="C51" s="1"/>
      <c r="D51" s="1"/>
      <c r="E51" s="1"/>
      <c r="F51" s="2"/>
      <c r="G51" s="2"/>
      <c r="H51" s="2"/>
      <c r="I51" s="14"/>
      <c r="J51" s="14"/>
    </row>
    <row r="52" spans="9:10" ht="13.5">
      <c r="I52" s="14"/>
      <c r="J52" s="14"/>
    </row>
    <row r="53" spans="9:10" ht="13.5">
      <c r="I53" s="14"/>
      <c r="J53" s="14"/>
    </row>
    <row r="54" spans="9:10" ht="13.5">
      <c r="I54" s="14"/>
      <c r="J54" s="14"/>
    </row>
    <row r="55" spans="9:10" ht="13.5">
      <c r="I55" s="14"/>
      <c r="J55" s="14"/>
    </row>
    <row r="56" spans="9:10" ht="13.5">
      <c r="I56" s="14"/>
      <c r="J56" s="14"/>
    </row>
    <row r="57" spans="9:10" ht="13.5">
      <c r="I57" s="14"/>
      <c r="J57" s="14"/>
    </row>
    <row r="58" spans="9:10" ht="13.5">
      <c r="I58" s="14"/>
      <c r="J58" s="14"/>
    </row>
    <row r="59" spans="9:10" ht="13.5">
      <c r="I59" s="14"/>
      <c r="J59" s="14"/>
    </row>
    <row r="60" spans="9:10" ht="13.5">
      <c r="I60" s="14"/>
      <c r="J60" s="14"/>
    </row>
    <row r="61" spans="9:10" ht="13.5">
      <c r="I61" s="14"/>
      <c r="J61" s="14"/>
    </row>
    <row r="62" spans="9:10" ht="13.5">
      <c r="I62" s="14"/>
      <c r="J62" s="14"/>
    </row>
    <row r="63" spans="9:10" ht="13.5">
      <c r="I63" s="14"/>
      <c r="J63" s="14"/>
    </row>
  </sheetData>
  <sheetProtection/>
  <mergeCells count="96">
    <mergeCell ref="A37:C37"/>
    <mergeCell ref="B5:D6"/>
    <mergeCell ref="G8:H8"/>
    <mergeCell ref="G35:H35"/>
    <mergeCell ref="G14:H14"/>
    <mergeCell ref="G15:H15"/>
    <mergeCell ref="G16:H16"/>
    <mergeCell ref="G28:H28"/>
    <mergeCell ref="G29:H29"/>
    <mergeCell ref="G32:H32"/>
    <mergeCell ref="I17:J17"/>
    <mergeCell ref="B1:E1"/>
    <mergeCell ref="B3:J3"/>
    <mergeCell ref="E5:F6"/>
    <mergeCell ref="G5:H6"/>
    <mergeCell ref="I5:J6"/>
    <mergeCell ref="A2:J2"/>
    <mergeCell ref="A5:A6"/>
    <mergeCell ref="I8:J8"/>
    <mergeCell ref="I11:J11"/>
    <mergeCell ref="G25:H25"/>
    <mergeCell ref="G9:H9"/>
    <mergeCell ref="G18:H18"/>
    <mergeCell ref="G13:H13"/>
    <mergeCell ref="G11:H11"/>
    <mergeCell ref="G10:H10"/>
    <mergeCell ref="G12:H12"/>
    <mergeCell ref="G17:H17"/>
    <mergeCell ref="G20:H20"/>
    <mergeCell ref="G21:H21"/>
    <mergeCell ref="I19:J19"/>
    <mergeCell ref="I20:J20"/>
    <mergeCell ref="I21:J21"/>
    <mergeCell ref="I18:J18"/>
    <mergeCell ref="I31:J31"/>
    <mergeCell ref="I29:J29"/>
    <mergeCell ref="I23:J23"/>
    <mergeCell ref="I24:J24"/>
    <mergeCell ref="I22:J22"/>
    <mergeCell ref="I10:J10"/>
    <mergeCell ref="I12:J12"/>
    <mergeCell ref="I9:J9"/>
    <mergeCell ref="I13:J13"/>
    <mergeCell ref="G26:H26"/>
    <mergeCell ref="G27:H27"/>
    <mergeCell ref="I14:J14"/>
    <mergeCell ref="I15:J15"/>
    <mergeCell ref="I16:J16"/>
    <mergeCell ref="G19:H19"/>
    <mergeCell ref="I32:J32"/>
    <mergeCell ref="I25:J25"/>
    <mergeCell ref="I26:J26"/>
    <mergeCell ref="I27:J27"/>
    <mergeCell ref="I28:J28"/>
    <mergeCell ref="E24:F24"/>
    <mergeCell ref="E25:F25"/>
    <mergeCell ref="I30:J30"/>
    <mergeCell ref="G31:H31"/>
    <mergeCell ref="G30:H30"/>
    <mergeCell ref="G22:H22"/>
    <mergeCell ref="G23:H23"/>
    <mergeCell ref="G24:H24"/>
    <mergeCell ref="E21:F21"/>
    <mergeCell ref="E22:F22"/>
    <mergeCell ref="E23:F23"/>
    <mergeCell ref="E8:F8"/>
    <mergeCell ref="E11:F11"/>
    <mergeCell ref="E10:F10"/>
    <mergeCell ref="E12:F12"/>
    <mergeCell ref="E17:F17"/>
    <mergeCell ref="E9:F9"/>
    <mergeCell ref="E13:F13"/>
    <mergeCell ref="E14:F14"/>
    <mergeCell ref="E15:F15"/>
    <mergeCell ref="E16:F16"/>
    <mergeCell ref="E19:F19"/>
    <mergeCell ref="E20:F20"/>
    <mergeCell ref="E18:F18"/>
    <mergeCell ref="E26:F26"/>
    <mergeCell ref="E27:F27"/>
    <mergeCell ref="E28:F28"/>
    <mergeCell ref="E29:F29"/>
    <mergeCell ref="E31:F31"/>
    <mergeCell ref="E34:F34"/>
    <mergeCell ref="E32:F32"/>
    <mergeCell ref="E33:F33"/>
    <mergeCell ref="E30:F30"/>
    <mergeCell ref="I37:J37"/>
    <mergeCell ref="G33:H33"/>
    <mergeCell ref="G37:H37"/>
    <mergeCell ref="E37:F37"/>
    <mergeCell ref="I35:J35"/>
    <mergeCell ref="I34:J34"/>
    <mergeCell ref="G34:H34"/>
    <mergeCell ref="I33:J33"/>
    <mergeCell ref="E35:F3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00390625" defaultRowHeight="13.5"/>
  <cols>
    <col min="1" max="1" width="13.125" style="2" customWidth="1"/>
    <col min="2" max="6" width="7.625" style="2" customWidth="1"/>
    <col min="7" max="7" width="8.125" style="2" customWidth="1"/>
    <col min="8" max="11" width="7.625" style="2" customWidth="1"/>
    <col min="12" max="16384" width="9.00390625" style="27" customWidth="1"/>
  </cols>
  <sheetData>
    <row r="1" ht="32.25" customHeight="1">
      <c r="K1" s="32"/>
    </row>
    <row r="2" spans="1:11" ht="50.25" customHeight="1">
      <c r="A2" s="231" t="s">
        <v>252</v>
      </c>
      <c r="B2" s="231"/>
      <c r="C2" s="231"/>
      <c r="D2" s="231"/>
      <c r="E2" s="231"/>
      <c r="F2" s="231"/>
      <c r="G2" s="231"/>
      <c r="H2" s="231"/>
      <c r="I2" s="231"/>
      <c r="J2" s="231"/>
      <c r="K2" s="231"/>
    </row>
    <row r="3" ht="16.5" customHeight="1" thickBot="1">
      <c r="K3" s="41" t="s">
        <v>92</v>
      </c>
    </row>
    <row r="4" spans="1:11" ht="18" customHeight="1">
      <c r="A4" s="291" t="s">
        <v>253</v>
      </c>
      <c r="B4" s="298" t="s">
        <v>254</v>
      </c>
      <c r="C4" s="298"/>
      <c r="D4" s="298"/>
      <c r="E4" s="291"/>
      <c r="F4" s="236" t="s">
        <v>255</v>
      </c>
      <c r="G4" s="243"/>
      <c r="H4" s="301" t="s">
        <v>256</v>
      </c>
      <c r="I4" s="298"/>
      <c r="J4" s="298"/>
      <c r="K4" s="298"/>
    </row>
    <row r="5" spans="1:11" ht="18" customHeight="1">
      <c r="A5" s="244"/>
      <c r="B5" s="349" t="s">
        <v>257</v>
      </c>
      <c r="C5" s="244"/>
      <c r="D5" s="304" t="s">
        <v>258</v>
      </c>
      <c r="E5" s="244"/>
      <c r="F5" s="304"/>
      <c r="G5" s="244"/>
      <c r="H5" s="244" t="s">
        <v>259</v>
      </c>
      <c r="I5" s="303"/>
      <c r="J5" s="303" t="s">
        <v>260</v>
      </c>
      <c r="K5" s="304"/>
    </row>
    <row r="6" spans="1:12" ht="24" customHeight="1">
      <c r="A6" s="348"/>
      <c r="B6" s="42" t="s">
        <v>261</v>
      </c>
      <c r="C6" s="45" t="s">
        <v>262</v>
      </c>
      <c r="D6" s="42" t="s">
        <v>261</v>
      </c>
      <c r="E6" s="45" t="s">
        <v>262</v>
      </c>
      <c r="F6" s="42" t="s">
        <v>261</v>
      </c>
      <c r="G6" s="45" t="s">
        <v>262</v>
      </c>
      <c r="H6" s="42" t="s">
        <v>261</v>
      </c>
      <c r="I6" s="45" t="s">
        <v>262</v>
      </c>
      <c r="J6" s="42" t="s">
        <v>261</v>
      </c>
      <c r="K6" s="44" t="s">
        <v>262</v>
      </c>
      <c r="L6" s="74"/>
    </row>
    <row r="7" spans="1:11" ht="6" customHeight="1">
      <c r="A7" s="16"/>
      <c r="B7" s="4"/>
      <c r="C7" s="4"/>
      <c r="D7" s="4"/>
      <c r="E7" s="4"/>
      <c r="F7" s="4"/>
      <c r="G7" s="4"/>
      <c r="H7" s="48"/>
      <c r="I7" s="46"/>
      <c r="J7" s="46"/>
      <c r="K7" s="48"/>
    </row>
    <row r="8" spans="1:11" ht="20.25" customHeight="1">
      <c r="A8" s="49" t="s">
        <v>263</v>
      </c>
      <c r="B8" s="47">
        <v>139</v>
      </c>
      <c r="C8" s="47">
        <v>75232</v>
      </c>
      <c r="D8" s="47">
        <v>361</v>
      </c>
      <c r="E8" s="47">
        <v>125275</v>
      </c>
      <c r="F8" s="47">
        <v>30245</v>
      </c>
      <c r="G8" s="47">
        <v>127509</v>
      </c>
      <c r="H8" s="47">
        <v>642</v>
      </c>
      <c r="I8" s="47">
        <v>120735</v>
      </c>
      <c r="J8" s="47">
        <v>804</v>
      </c>
      <c r="K8" s="47">
        <v>57241</v>
      </c>
    </row>
    <row r="9" spans="1:11" ht="20.25" customHeight="1">
      <c r="A9" s="49" t="s">
        <v>264</v>
      </c>
      <c r="B9" s="47">
        <v>148</v>
      </c>
      <c r="C9" s="47">
        <v>73400</v>
      </c>
      <c r="D9" s="47">
        <v>326</v>
      </c>
      <c r="E9" s="47">
        <v>109895</v>
      </c>
      <c r="F9" s="47">
        <v>30609</v>
      </c>
      <c r="G9" s="47">
        <v>132726</v>
      </c>
      <c r="H9" s="47">
        <v>679</v>
      </c>
      <c r="I9" s="47">
        <v>120304</v>
      </c>
      <c r="J9" s="47">
        <v>805</v>
      </c>
      <c r="K9" s="47">
        <v>57206</v>
      </c>
    </row>
    <row r="10" spans="1:11" ht="20.25" customHeight="1">
      <c r="A10" s="49" t="s">
        <v>73</v>
      </c>
      <c r="B10" s="47">
        <v>120</v>
      </c>
      <c r="C10" s="47">
        <v>55257</v>
      </c>
      <c r="D10" s="47">
        <v>359</v>
      </c>
      <c r="E10" s="47">
        <v>133303</v>
      </c>
      <c r="F10" s="47">
        <v>29341</v>
      </c>
      <c r="G10" s="47">
        <v>130654</v>
      </c>
      <c r="H10" s="47">
        <v>739</v>
      </c>
      <c r="I10" s="47">
        <v>147100</v>
      </c>
      <c r="J10" s="47">
        <v>791</v>
      </c>
      <c r="K10" s="47">
        <v>48543</v>
      </c>
    </row>
    <row r="11" spans="1:11" ht="20.25" customHeight="1">
      <c r="A11" s="49" t="s">
        <v>67</v>
      </c>
      <c r="B11" s="47">
        <v>129</v>
      </c>
      <c r="C11" s="47">
        <v>66306</v>
      </c>
      <c r="D11" s="47">
        <v>360</v>
      </c>
      <c r="E11" s="47">
        <v>97917</v>
      </c>
      <c r="F11" s="47">
        <v>30525</v>
      </c>
      <c r="G11" s="47">
        <v>124300</v>
      </c>
      <c r="H11" s="47">
        <v>733</v>
      </c>
      <c r="I11" s="47">
        <v>138635</v>
      </c>
      <c r="J11" s="47">
        <v>813</v>
      </c>
      <c r="K11" s="47">
        <v>48384</v>
      </c>
    </row>
    <row r="12" spans="1:11" ht="20.25" customHeight="1">
      <c r="A12" s="52" t="s">
        <v>265</v>
      </c>
      <c r="B12" s="53">
        <v>132</v>
      </c>
      <c r="C12" s="53">
        <v>62082</v>
      </c>
      <c r="D12" s="53">
        <v>354</v>
      </c>
      <c r="E12" s="53">
        <v>119233</v>
      </c>
      <c r="F12" s="53">
        <v>30669</v>
      </c>
      <c r="G12" s="53">
        <v>125827</v>
      </c>
      <c r="H12" s="53">
        <v>677</v>
      </c>
      <c r="I12" s="53">
        <v>154573</v>
      </c>
      <c r="J12" s="53">
        <v>780</v>
      </c>
      <c r="K12" s="53">
        <v>42385</v>
      </c>
    </row>
    <row r="13" spans="1:11" ht="6" customHeight="1" thickBot="1">
      <c r="A13" s="55"/>
      <c r="B13" s="7"/>
      <c r="C13" s="7"/>
      <c r="D13" s="7"/>
      <c r="E13" s="7"/>
      <c r="F13" s="7"/>
      <c r="G13" s="7"/>
      <c r="H13" s="163"/>
      <c r="I13" s="7"/>
      <c r="J13" s="7"/>
      <c r="K13" s="163"/>
    </row>
    <row r="14" spans="1:11" ht="18" customHeight="1">
      <c r="A14" s="346" t="s">
        <v>266</v>
      </c>
      <c r="B14" s="347"/>
      <c r="C14" s="347"/>
      <c r="D14" s="347"/>
      <c r="E14" s="347"/>
      <c r="F14" s="347"/>
      <c r="G14" s="347"/>
      <c r="H14" s="347"/>
      <c r="I14" s="347"/>
      <c r="J14" s="347"/>
      <c r="K14" s="347"/>
    </row>
    <row r="15" ht="13.5">
      <c r="K15" s="23"/>
    </row>
    <row r="16" ht="13.5">
      <c r="K16" s="23"/>
    </row>
    <row r="17" spans="8:9" ht="13.5">
      <c r="H17" s="23"/>
      <c r="I17" s="23"/>
    </row>
  </sheetData>
  <sheetProtection/>
  <mergeCells count="10">
    <mergeCell ref="A14:K14"/>
    <mergeCell ref="A2:K2"/>
    <mergeCell ref="A4:A6"/>
    <mergeCell ref="B4:E4"/>
    <mergeCell ref="F4:G5"/>
    <mergeCell ref="H4:K4"/>
    <mergeCell ref="B5:C5"/>
    <mergeCell ref="D5:E5"/>
    <mergeCell ref="H5:I5"/>
    <mergeCell ref="J5:K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G45"/>
  <sheetViews>
    <sheetView zoomScalePageLayoutView="0" workbookViewId="0" topLeftCell="A1">
      <selection activeCell="A1" sqref="A1"/>
    </sheetView>
  </sheetViews>
  <sheetFormatPr defaultColWidth="9.00390625" defaultRowHeight="13.5"/>
  <cols>
    <col min="1" max="1" width="5.125" style="2" customWidth="1"/>
    <col min="2" max="2" width="7.25390625" style="2" customWidth="1"/>
    <col min="3" max="3" width="4.25390625" style="2" customWidth="1"/>
    <col min="4" max="4" width="1.4921875" style="2" customWidth="1"/>
    <col min="5" max="6" width="2.375" style="2" customWidth="1"/>
    <col min="7" max="7" width="4.25390625" style="2" customWidth="1"/>
    <col min="8" max="8" width="1.4921875" style="2" customWidth="1"/>
    <col min="9" max="9" width="4.75390625" style="2" customWidth="1"/>
    <col min="10" max="10" width="4.25390625" style="2" customWidth="1"/>
    <col min="11" max="11" width="1.00390625" style="2" customWidth="1"/>
    <col min="12" max="12" width="1.37890625" style="2" customWidth="1"/>
    <col min="13" max="13" width="5.75390625" style="2" customWidth="1"/>
    <col min="14" max="14" width="0.74609375" style="2" customWidth="1"/>
    <col min="15" max="15" width="3.50390625" style="2" customWidth="1"/>
    <col min="16" max="16" width="1.4921875" style="2" customWidth="1"/>
    <col min="17" max="18" width="2.875" style="2" customWidth="1"/>
    <col min="19" max="19" width="4.00390625" style="2" customWidth="1"/>
    <col min="20" max="20" width="1.4921875" style="2" customWidth="1"/>
    <col min="21" max="21" width="4.625" style="2" customWidth="1"/>
    <col min="22" max="22" width="3.75390625" style="2" customWidth="1"/>
    <col min="23" max="23" width="0.5" style="2" customWidth="1"/>
    <col min="24" max="24" width="1.37890625" style="2" customWidth="1"/>
    <col min="25" max="25" width="5.75390625" style="2" customWidth="1"/>
    <col min="26" max="26" width="0.5" style="2" customWidth="1"/>
    <col min="27" max="27" width="3.75390625" style="2" customWidth="1"/>
    <col min="28" max="28" width="1.25" style="2" customWidth="1"/>
    <col min="29" max="29" width="5.625" style="2" customWidth="1"/>
    <col min="30" max="30" width="4.25390625" style="27" customWidth="1"/>
    <col min="31" max="31" width="1.4921875" style="27" customWidth="1"/>
    <col min="32" max="32" width="4.75390625" style="27" customWidth="1"/>
    <col min="33" max="33" width="5.25390625" style="27" customWidth="1"/>
    <col min="34" max="35" width="0.74609375" style="27" customWidth="1"/>
    <col min="36" max="36" width="5.75390625" style="27" customWidth="1"/>
    <col min="37" max="37" width="5.875" style="27" bestFit="1" customWidth="1"/>
    <col min="38" max="39" width="0.74609375" style="27" customWidth="1"/>
    <col min="40" max="40" width="5.75390625" style="27" customWidth="1"/>
    <col min="41" max="41" width="0.74609375" style="27" customWidth="1"/>
    <col min="42" max="42" width="5.25390625" style="27" customWidth="1"/>
    <col min="43" max="44" width="0.74609375" style="27" customWidth="1"/>
    <col min="45" max="45" width="5.75390625" style="27" customWidth="1"/>
    <col min="46" max="46" width="5.25390625" style="27" customWidth="1"/>
    <col min="47" max="48" width="0.74609375" style="27" customWidth="1"/>
    <col min="49" max="49" width="5.75390625" style="27" customWidth="1"/>
    <col min="50" max="50" width="4.25390625" style="27" customWidth="1"/>
    <col min="51" max="52" width="0.74609375" style="27" customWidth="1"/>
    <col min="53" max="53" width="5.75390625" style="27" customWidth="1"/>
    <col min="54" max="54" width="0.74609375" style="27" customWidth="1"/>
    <col min="55" max="55" width="3.50390625" style="27" customWidth="1"/>
    <col min="56" max="57" width="0.74609375" style="27" customWidth="1"/>
    <col min="58" max="58" width="4.75390625" style="27" customWidth="1"/>
    <col min="59" max="16384" width="9.00390625" style="27" customWidth="1"/>
  </cols>
  <sheetData>
    <row r="1" spans="1:58" ht="30" customHeight="1">
      <c r="A1" s="24"/>
      <c r="B1" s="4"/>
      <c r="C1" s="4"/>
      <c r="D1" s="4"/>
      <c r="E1" s="4"/>
      <c r="F1" s="4"/>
      <c r="G1" s="4"/>
      <c r="H1" s="4"/>
      <c r="I1" s="4"/>
      <c r="J1" s="4"/>
      <c r="K1" s="4"/>
      <c r="L1" s="4"/>
      <c r="M1" s="4"/>
      <c r="N1" s="4"/>
      <c r="O1" s="4"/>
      <c r="P1" s="4"/>
      <c r="Q1" s="4"/>
      <c r="R1" s="4"/>
      <c r="S1" s="4"/>
      <c r="T1" s="4"/>
      <c r="U1" s="4"/>
      <c r="V1" s="4"/>
      <c r="W1" s="4"/>
      <c r="X1" s="4"/>
      <c r="Y1" s="4"/>
      <c r="Z1" s="4"/>
      <c r="AA1" s="4"/>
      <c r="AB1" s="4"/>
      <c r="AC1" s="4"/>
      <c r="AD1" s="74"/>
      <c r="AE1" s="74"/>
      <c r="AF1" s="74"/>
      <c r="AG1" s="74"/>
      <c r="AH1" s="74"/>
      <c r="AI1" s="74"/>
      <c r="AJ1" s="74"/>
      <c r="AK1" s="74"/>
      <c r="AL1" s="74"/>
      <c r="AM1" s="74"/>
      <c r="AN1" s="74"/>
      <c r="AO1" s="74"/>
      <c r="AP1" s="74"/>
      <c r="AQ1" s="74"/>
      <c r="AR1" s="74"/>
      <c r="AS1" s="74"/>
      <c r="AT1" s="74"/>
      <c r="AU1" s="74"/>
      <c r="AV1" s="74"/>
      <c r="AW1" s="74"/>
      <c r="AX1" s="74"/>
      <c r="AY1" s="57"/>
      <c r="AZ1" s="57"/>
      <c r="BA1" s="57"/>
      <c r="BB1" s="57"/>
      <c r="BC1" s="57"/>
      <c r="BD1" s="57"/>
      <c r="BE1" s="57"/>
      <c r="BF1" s="57"/>
    </row>
    <row r="2" spans="1:58" ht="24.75" customHeight="1">
      <c r="A2" s="231" t="s">
        <v>267</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14"/>
      <c r="AE2" s="14"/>
      <c r="AF2" s="14"/>
      <c r="AG2" s="14"/>
      <c r="AH2" s="14"/>
      <c r="AI2" s="14"/>
      <c r="AJ2" s="14"/>
      <c r="AK2" s="384"/>
      <c r="AL2" s="384"/>
      <c r="AM2" s="384"/>
      <c r="AN2" s="384"/>
      <c r="AO2" s="14"/>
      <c r="AP2" s="14"/>
      <c r="AQ2" s="14"/>
      <c r="AR2" s="14"/>
      <c r="AS2" s="14"/>
      <c r="AT2" s="14"/>
      <c r="AU2" s="14"/>
      <c r="AV2" s="14"/>
      <c r="AW2" s="14"/>
      <c r="AX2" s="14"/>
      <c r="AY2" s="14"/>
      <c r="AZ2" s="14"/>
      <c r="BA2" s="14"/>
      <c r="BB2" s="14"/>
      <c r="BC2" s="14"/>
      <c r="BD2" s="14"/>
      <c r="BE2" s="14"/>
      <c r="BF2" s="14"/>
    </row>
    <row r="3" spans="1:58" ht="16.5"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14"/>
      <c r="AE3" s="14"/>
      <c r="AF3" s="14"/>
      <c r="AG3" s="14"/>
      <c r="AH3" s="14"/>
      <c r="AI3" s="14"/>
      <c r="AJ3" s="14"/>
      <c r="AK3" s="14"/>
      <c r="AL3" s="14"/>
      <c r="AM3" s="14"/>
      <c r="AN3" s="14"/>
      <c r="AO3" s="14"/>
      <c r="AP3" s="14"/>
      <c r="AQ3" s="14"/>
      <c r="AR3" s="14"/>
      <c r="AS3" s="14"/>
      <c r="AT3" s="14"/>
      <c r="AU3" s="14"/>
      <c r="AV3" s="14"/>
      <c r="AW3" s="14"/>
      <c r="AX3" s="14"/>
      <c r="AY3" s="14"/>
      <c r="AZ3" s="14"/>
      <c r="BA3" s="14"/>
      <c r="BB3" s="164"/>
      <c r="BC3" s="164"/>
      <c r="BD3" s="164"/>
      <c r="BE3" s="164"/>
      <c r="BF3" s="11" t="s">
        <v>268</v>
      </c>
    </row>
    <row r="4" spans="1:58" ht="18" customHeight="1">
      <c r="A4" s="385" t="s">
        <v>269</v>
      </c>
      <c r="B4" s="386"/>
      <c r="C4" s="385" t="s">
        <v>270</v>
      </c>
      <c r="D4" s="386"/>
      <c r="E4" s="386"/>
      <c r="F4" s="386"/>
      <c r="G4" s="386" t="s">
        <v>271</v>
      </c>
      <c r="H4" s="386"/>
      <c r="I4" s="386"/>
      <c r="J4" s="391" t="s">
        <v>272</v>
      </c>
      <c r="K4" s="391"/>
      <c r="L4" s="391"/>
      <c r="M4" s="391"/>
      <c r="N4" s="391"/>
      <c r="O4" s="391"/>
      <c r="P4" s="391"/>
      <c r="Q4" s="391"/>
      <c r="R4" s="391"/>
      <c r="S4" s="391"/>
      <c r="T4" s="391"/>
      <c r="U4" s="391"/>
      <c r="V4" s="391"/>
      <c r="W4" s="391"/>
      <c r="X4" s="391"/>
      <c r="Y4" s="391"/>
      <c r="Z4" s="391"/>
      <c r="AA4" s="391"/>
      <c r="AB4" s="391"/>
      <c r="AC4" s="391"/>
      <c r="AD4" s="392" t="s">
        <v>273</v>
      </c>
      <c r="AE4" s="292"/>
      <c r="AF4" s="292"/>
      <c r="AG4" s="292" t="s">
        <v>274</v>
      </c>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301"/>
    </row>
    <row r="5" spans="1:58" ht="13.5" customHeight="1">
      <c r="A5" s="387"/>
      <c r="B5" s="388"/>
      <c r="C5" s="387"/>
      <c r="D5" s="388"/>
      <c r="E5" s="388"/>
      <c r="F5" s="388"/>
      <c r="G5" s="388"/>
      <c r="H5" s="388"/>
      <c r="I5" s="388"/>
      <c r="J5" s="393" t="s">
        <v>275</v>
      </c>
      <c r="K5" s="393"/>
      <c r="L5" s="393"/>
      <c r="M5" s="393"/>
      <c r="N5" s="382" t="s">
        <v>276</v>
      </c>
      <c r="O5" s="382"/>
      <c r="P5" s="382"/>
      <c r="Q5" s="382"/>
      <c r="R5" s="382"/>
      <c r="S5" s="382" t="s">
        <v>277</v>
      </c>
      <c r="T5" s="382"/>
      <c r="U5" s="382"/>
      <c r="V5" s="382" t="s">
        <v>278</v>
      </c>
      <c r="W5" s="382"/>
      <c r="X5" s="382"/>
      <c r="Y5" s="382"/>
      <c r="Z5" s="382" t="s">
        <v>279</v>
      </c>
      <c r="AA5" s="382"/>
      <c r="AB5" s="382"/>
      <c r="AC5" s="383"/>
      <c r="AD5" s="348"/>
      <c r="AE5" s="297"/>
      <c r="AF5" s="297"/>
      <c r="AG5" s="297" t="s">
        <v>275</v>
      </c>
      <c r="AH5" s="297"/>
      <c r="AI5" s="297"/>
      <c r="AJ5" s="297"/>
      <c r="AK5" s="378" t="s">
        <v>276</v>
      </c>
      <c r="AL5" s="378"/>
      <c r="AM5" s="378"/>
      <c r="AN5" s="378"/>
      <c r="AO5" s="378" t="s">
        <v>277</v>
      </c>
      <c r="AP5" s="378"/>
      <c r="AQ5" s="378"/>
      <c r="AR5" s="378"/>
      <c r="AS5" s="378"/>
      <c r="AT5" s="378" t="s">
        <v>278</v>
      </c>
      <c r="AU5" s="378"/>
      <c r="AV5" s="378"/>
      <c r="AW5" s="378"/>
      <c r="AX5" s="378" t="s">
        <v>279</v>
      </c>
      <c r="AY5" s="378"/>
      <c r="AZ5" s="378"/>
      <c r="BA5" s="378"/>
      <c r="BB5" s="378" t="s">
        <v>280</v>
      </c>
      <c r="BC5" s="378"/>
      <c r="BD5" s="378"/>
      <c r="BE5" s="378"/>
      <c r="BF5" s="379"/>
    </row>
    <row r="6" spans="1:58" ht="13.5" customHeight="1">
      <c r="A6" s="389"/>
      <c r="B6" s="390"/>
      <c r="C6" s="389"/>
      <c r="D6" s="390"/>
      <c r="E6" s="390"/>
      <c r="F6" s="390"/>
      <c r="G6" s="390"/>
      <c r="H6" s="390"/>
      <c r="I6" s="390"/>
      <c r="J6" s="390"/>
      <c r="K6" s="390"/>
      <c r="L6" s="390"/>
      <c r="M6" s="390"/>
      <c r="N6" s="380" t="s">
        <v>281</v>
      </c>
      <c r="O6" s="380"/>
      <c r="P6" s="380"/>
      <c r="Q6" s="380"/>
      <c r="R6" s="380"/>
      <c r="S6" s="380" t="s">
        <v>282</v>
      </c>
      <c r="T6" s="380"/>
      <c r="U6" s="380"/>
      <c r="V6" s="380" t="s">
        <v>283</v>
      </c>
      <c r="W6" s="380"/>
      <c r="X6" s="380"/>
      <c r="Y6" s="380"/>
      <c r="Z6" s="380" t="s">
        <v>283</v>
      </c>
      <c r="AA6" s="380"/>
      <c r="AB6" s="380"/>
      <c r="AC6" s="381"/>
      <c r="AD6" s="348"/>
      <c r="AE6" s="297"/>
      <c r="AF6" s="297"/>
      <c r="AG6" s="297"/>
      <c r="AH6" s="297"/>
      <c r="AI6" s="297"/>
      <c r="AJ6" s="297"/>
      <c r="AK6" s="374" t="s">
        <v>284</v>
      </c>
      <c r="AL6" s="374"/>
      <c r="AM6" s="374"/>
      <c r="AN6" s="374"/>
      <c r="AO6" s="374" t="s">
        <v>285</v>
      </c>
      <c r="AP6" s="374"/>
      <c r="AQ6" s="374"/>
      <c r="AR6" s="374"/>
      <c r="AS6" s="374"/>
      <c r="AT6" s="374" t="s">
        <v>286</v>
      </c>
      <c r="AU6" s="374"/>
      <c r="AV6" s="374"/>
      <c r="AW6" s="374"/>
      <c r="AX6" s="374" t="s">
        <v>281</v>
      </c>
      <c r="AY6" s="374"/>
      <c r="AZ6" s="374"/>
      <c r="BA6" s="374"/>
      <c r="BB6" s="374" t="s">
        <v>282</v>
      </c>
      <c r="BC6" s="374"/>
      <c r="BD6" s="374"/>
      <c r="BE6" s="374"/>
      <c r="BF6" s="375"/>
    </row>
    <row r="7" spans="1:58" ht="6" customHeight="1">
      <c r="A7" s="376"/>
      <c r="B7" s="377"/>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283"/>
      <c r="AF7" s="283"/>
      <c r="AG7" s="373"/>
      <c r="AH7" s="283"/>
      <c r="AI7" s="283"/>
      <c r="AJ7" s="283"/>
      <c r="AK7" s="373"/>
      <c r="AL7" s="283"/>
      <c r="AM7" s="283"/>
      <c r="AN7" s="283"/>
      <c r="AO7" s="373"/>
      <c r="AP7" s="283"/>
      <c r="AQ7" s="283"/>
      <c r="AR7" s="283"/>
      <c r="AS7" s="283"/>
      <c r="AT7" s="373"/>
      <c r="AU7" s="283"/>
      <c r="AV7" s="283"/>
      <c r="AW7" s="283"/>
      <c r="AX7" s="373"/>
      <c r="AY7" s="283"/>
      <c r="AZ7" s="283"/>
      <c r="BA7" s="283"/>
      <c r="BB7" s="373"/>
      <c r="BC7" s="283"/>
      <c r="BD7" s="283"/>
      <c r="BE7" s="283"/>
      <c r="BF7" s="283"/>
    </row>
    <row r="8" spans="1:58" ht="16.5" customHeight="1">
      <c r="A8" s="280" t="s">
        <v>287</v>
      </c>
      <c r="B8" s="281"/>
      <c r="C8" s="165">
        <v>242</v>
      </c>
      <c r="D8" s="166" t="s">
        <v>288</v>
      </c>
      <c r="E8" s="356">
        <v>299</v>
      </c>
      <c r="F8" s="356"/>
      <c r="G8" s="165">
        <v>248</v>
      </c>
      <c r="H8" s="166" t="s">
        <v>288</v>
      </c>
      <c r="I8" s="167">
        <v>291</v>
      </c>
      <c r="J8" s="357">
        <v>3457</v>
      </c>
      <c r="K8" s="357">
        <v>0</v>
      </c>
      <c r="L8" s="166" t="s">
        <v>288</v>
      </c>
      <c r="M8" s="167">
        <v>4553</v>
      </c>
      <c r="N8" s="357">
        <v>816</v>
      </c>
      <c r="O8" s="357"/>
      <c r="P8" s="166" t="s">
        <v>288</v>
      </c>
      <c r="Q8" s="356">
        <v>1048</v>
      </c>
      <c r="R8" s="356"/>
      <c r="S8" s="165">
        <v>563</v>
      </c>
      <c r="T8" s="166" t="s">
        <v>288</v>
      </c>
      <c r="U8" s="167">
        <v>700</v>
      </c>
      <c r="V8" s="357">
        <v>1069</v>
      </c>
      <c r="W8" s="357"/>
      <c r="X8" s="166" t="s">
        <v>288</v>
      </c>
      <c r="Y8" s="167">
        <v>1403</v>
      </c>
      <c r="Z8" s="357">
        <v>1009</v>
      </c>
      <c r="AA8" s="357"/>
      <c r="AB8" s="166" t="s">
        <v>288</v>
      </c>
      <c r="AC8" s="167">
        <v>1402</v>
      </c>
      <c r="AD8" s="168">
        <v>189</v>
      </c>
      <c r="AE8" s="166" t="s">
        <v>288</v>
      </c>
      <c r="AF8" s="167">
        <v>327</v>
      </c>
      <c r="AG8" s="165">
        <v>5314</v>
      </c>
      <c r="AH8" s="355" t="s">
        <v>288</v>
      </c>
      <c r="AI8" s="355"/>
      <c r="AJ8" s="167">
        <v>8313</v>
      </c>
      <c r="AK8" s="168">
        <v>890</v>
      </c>
      <c r="AL8" s="372" t="s">
        <v>288</v>
      </c>
      <c r="AM8" s="372"/>
      <c r="AN8" s="167">
        <v>2066</v>
      </c>
      <c r="AO8" s="354">
        <v>1364</v>
      </c>
      <c r="AP8" s="361"/>
      <c r="AQ8" s="372" t="s">
        <v>288</v>
      </c>
      <c r="AR8" s="372"/>
      <c r="AS8" s="167">
        <v>2757</v>
      </c>
      <c r="AT8" s="168">
        <v>1583</v>
      </c>
      <c r="AU8" s="355" t="s">
        <v>288</v>
      </c>
      <c r="AV8" s="355"/>
      <c r="AW8" s="167">
        <v>1759</v>
      </c>
      <c r="AX8" s="168">
        <v>879</v>
      </c>
      <c r="AY8" s="355" t="s">
        <v>288</v>
      </c>
      <c r="AZ8" s="355"/>
      <c r="BA8" s="167">
        <v>1040</v>
      </c>
      <c r="BB8" s="354">
        <v>598</v>
      </c>
      <c r="BC8" s="354"/>
      <c r="BD8" s="355" t="s">
        <v>288</v>
      </c>
      <c r="BE8" s="355"/>
      <c r="BF8" s="167">
        <v>691</v>
      </c>
    </row>
    <row r="9" spans="1:58" ht="16.5" customHeight="1">
      <c r="A9" s="280"/>
      <c r="B9" s="281"/>
      <c r="C9" s="371">
        <v>80.9</v>
      </c>
      <c r="D9" s="360"/>
      <c r="E9" s="360"/>
      <c r="F9" s="360"/>
      <c r="G9" s="360">
        <v>85.2</v>
      </c>
      <c r="H9" s="360"/>
      <c r="I9" s="360"/>
      <c r="J9" s="360">
        <v>75.9</v>
      </c>
      <c r="K9" s="360"/>
      <c r="L9" s="360"/>
      <c r="M9" s="360"/>
      <c r="N9" s="360">
        <v>77.9</v>
      </c>
      <c r="O9" s="360"/>
      <c r="P9" s="360"/>
      <c r="Q9" s="360"/>
      <c r="R9" s="360"/>
      <c r="S9" s="360">
        <v>80.4</v>
      </c>
      <c r="T9" s="360"/>
      <c r="U9" s="360"/>
      <c r="V9" s="360">
        <v>76.2</v>
      </c>
      <c r="W9" s="360"/>
      <c r="X9" s="360"/>
      <c r="Y9" s="360"/>
      <c r="Z9" s="360">
        <v>72</v>
      </c>
      <c r="AA9" s="360"/>
      <c r="AB9" s="360"/>
      <c r="AC9" s="360"/>
      <c r="AD9" s="360">
        <v>57.8</v>
      </c>
      <c r="AE9" s="360"/>
      <c r="AF9" s="360"/>
      <c r="AG9" s="360">
        <v>63.9</v>
      </c>
      <c r="AH9" s="360"/>
      <c r="AI9" s="360"/>
      <c r="AJ9" s="360"/>
      <c r="AK9" s="360">
        <v>43.1</v>
      </c>
      <c r="AL9" s="360"/>
      <c r="AM9" s="360"/>
      <c r="AN9" s="360"/>
      <c r="AO9" s="360">
        <v>49.5</v>
      </c>
      <c r="AP9" s="360"/>
      <c r="AQ9" s="360"/>
      <c r="AR9" s="360"/>
      <c r="AS9" s="360"/>
      <c r="AT9" s="360">
        <v>90</v>
      </c>
      <c r="AU9" s="360"/>
      <c r="AV9" s="360"/>
      <c r="AW9" s="360"/>
      <c r="AX9" s="360">
        <v>84.5</v>
      </c>
      <c r="AY9" s="360"/>
      <c r="AZ9" s="360"/>
      <c r="BA9" s="360"/>
      <c r="BB9" s="360">
        <v>86.5</v>
      </c>
      <c r="BC9" s="360"/>
      <c r="BD9" s="360"/>
      <c r="BE9" s="360"/>
      <c r="BF9" s="360"/>
    </row>
    <row r="10" spans="1:58" ht="16.5" customHeight="1">
      <c r="A10" s="280" t="s">
        <v>90</v>
      </c>
      <c r="B10" s="281"/>
      <c r="C10" s="165">
        <v>255</v>
      </c>
      <c r="D10" s="166" t="s">
        <v>289</v>
      </c>
      <c r="E10" s="356">
        <v>297</v>
      </c>
      <c r="F10" s="356"/>
      <c r="G10" s="165">
        <v>245</v>
      </c>
      <c r="H10" s="166" t="s">
        <v>288</v>
      </c>
      <c r="I10" s="167">
        <v>319</v>
      </c>
      <c r="J10" s="357">
        <v>3379</v>
      </c>
      <c r="K10" s="357">
        <v>0</v>
      </c>
      <c r="L10" s="166" t="s">
        <v>288</v>
      </c>
      <c r="M10" s="167">
        <v>4497</v>
      </c>
      <c r="N10" s="357">
        <v>804</v>
      </c>
      <c r="O10" s="357"/>
      <c r="P10" s="166" t="s">
        <v>288</v>
      </c>
      <c r="Q10" s="356">
        <v>1035</v>
      </c>
      <c r="R10" s="356"/>
      <c r="S10" s="165">
        <v>550</v>
      </c>
      <c r="T10" s="166" t="s">
        <v>288</v>
      </c>
      <c r="U10" s="167">
        <v>694</v>
      </c>
      <c r="V10" s="357">
        <v>1056</v>
      </c>
      <c r="W10" s="357"/>
      <c r="X10" s="166" t="s">
        <v>288</v>
      </c>
      <c r="Y10" s="167">
        <v>1380</v>
      </c>
      <c r="Z10" s="357">
        <v>969</v>
      </c>
      <c r="AA10" s="357"/>
      <c r="AB10" s="166" t="s">
        <v>288</v>
      </c>
      <c r="AC10" s="167">
        <v>1388</v>
      </c>
      <c r="AD10" s="168">
        <v>152</v>
      </c>
      <c r="AE10" s="166" t="s">
        <v>288</v>
      </c>
      <c r="AF10" s="167">
        <v>332</v>
      </c>
      <c r="AG10" s="165">
        <v>5195</v>
      </c>
      <c r="AH10" s="355" t="s">
        <v>288</v>
      </c>
      <c r="AI10" s="355"/>
      <c r="AJ10" s="167">
        <v>8326</v>
      </c>
      <c r="AK10" s="168">
        <v>891</v>
      </c>
      <c r="AL10" s="372" t="s">
        <v>288</v>
      </c>
      <c r="AM10" s="372"/>
      <c r="AN10" s="167">
        <v>2072</v>
      </c>
      <c r="AO10" s="354">
        <v>1267</v>
      </c>
      <c r="AP10" s="354"/>
      <c r="AQ10" s="372" t="s">
        <v>288</v>
      </c>
      <c r="AR10" s="372"/>
      <c r="AS10" s="167">
        <v>2757</v>
      </c>
      <c r="AT10" s="168">
        <v>1554</v>
      </c>
      <c r="AU10" s="355" t="s">
        <v>288</v>
      </c>
      <c r="AV10" s="355"/>
      <c r="AW10" s="167">
        <v>1752</v>
      </c>
      <c r="AX10" s="168">
        <v>897</v>
      </c>
      <c r="AY10" s="355" t="s">
        <v>288</v>
      </c>
      <c r="AZ10" s="355"/>
      <c r="BA10" s="167">
        <v>1046</v>
      </c>
      <c r="BB10" s="354">
        <v>586</v>
      </c>
      <c r="BC10" s="354"/>
      <c r="BD10" s="355" t="s">
        <v>288</v>
      </c>
      <c r="BE10" s="355"/>
      <c r="BF10" s="167">
        <v>699</v>
      </c>
    </row>
    <row r="11" spans="1:58" ht="16.5" customHeight="1">
      <c r="A11" s="280"/>
      <c r="B11" s="281"/>
      <c r="C11" s="371">
        <v>85.9</v>
      </c>
      <c r="D11" s="360"/>
      <c r="E11" s="360"/>
      <c r="F11" s="360"/>
      <c r="G11" s="360">
        <v>76.8</v>
      </c>
      <c r="H11" s="360"/>
      <c r="I11" s="360"/>
      <c r="J11" s="360">
        <v>75.1</v>
      </c>
      <c r="K11" s="360"/>
      <c r="L11" s="360"/>
      <c r="M11" s="360"/>
      <c r="N11" s="369">
        <v>77.7</v>
      </c>
      <c r="O11" s="369"/>
      <c r="P11" s="369"/>
      <c r="Q11" s="369"/>
      <c r="R11" s="369"/>
      <c r="S11" s="360">
        <v>79.3</v>
      </c>
      <c r="T11" s="360"/>
      <c r="U11" s="360"/>
      <c r="V11" s="360">
        <v>76.5</v>
      </c>
      <c r="W11" s="360"/>
      <c r="X11" s="360"/>
      <c r="Y11" s="360"/>
      <c r="Z11" s="360">
        <v>69.8</v>
      </c>
      <c r="AA11" s="360"/>
      <c r="AB11" s="360"/>
      <c r="AC11" s="360"/>
      <c r="AD11" s="360">
        <v>45.8</v>
      </c>
      <c r="AE11" s="360"/>
      <c r="AF11" s="360"/>
      <c r="AG11" s="360">
        <v>62.4</v>
      </c>
      <c r="AH11" s="360"/>
      <c r="AI11" s="360"/>
      <c r="AJ11" s="360"/>
      <c r="AK11" s="360">
        <v>43</v>
      </c>
      <c r="AL11" s="360"/>
      <c r="AM11" s="360"/>
      <c r="AN11" s="360"/>
      <c r="AO11" s="369">
        <v>46</v>
      </c>
      <c r="AP11" s="369"/>
      <c r="AQ11" s="369"/>
      <c r="AR11" s="369"/>
      <c r="AS11" s="369"/>
      <c r="AT11" s="360">
        <v>88.7</v>
      </c>
      <c r="AU11" s="360"/>
      <c r="AV11" s="360"/>
      <c r="AW11" s="360"/>
      <c r="AX11" s="360">
        <v>85.8</v>
      </c>
      <c r="AY11" s="360"/>
      <c r="AZ11" s="360"/>
      <c r="BA11" s="360"/>
      <c r="BB11" s="369">
        <v>83.8</v>
      </c>
      <c r="BC11" s="369"/>
      <c r="BD11" s="369"/>
      <c r="BE11" s="369"/>
      <c r="BF11" s="369"/>
    </row>
    <row r="12" spans="1:58" ht="16.5" customHeight="1">
      <c r="A12" s="280" t="s">
        <v>165</v>
      </c>
      <c r="B12" s="281"/>
      <c r="C12" s="165">
        <v>222</v>
      </c>
      <c r="D12" s="166" t="s">
        <v>288</v>
      </c>
      <c r="E12" s="356">
        <v>296</v>
      </c>
      <c r="F12" s="356"/>
      <c r="G12" s="165">
        <v>198</v>
      </c>
      <c r="H12" s="166" t="s">
        <v>288</v>
      </c>
      <c r="I12" s="167">
        <v>318</v>
      </c>
      <c r="J12" s="357">
        <v>3070</v>
      </c>
      <c r="K12" s="357">
        <v>0</v>
      </c>
      <c r="L12" s="166" t="s">
        <v>288</v>
      </c>
      <c r="M12" s="167">
        <v>4543</v>
      </c>
      <c r="N12" s="357">
        <v>766</v>
      </c>
      <c r="O12" s="357"/>
      <c r="P12" s="166" t="s">
        <v>288</v>
      </c>
      <c r="Q12" s="356">
        <v>1047</v>
      </c>
      <c r="R12" s="356"/>
      <c r="S12" s="165">
        <v>517</v>
      </c>
      <c r="T12" s="166" t="s">
        <v>288</v>
      </c>
      <c r="U12" s="167">
        <v>700</v>
      </c>
      <c r="V12" s="357">
        <v>939</v>
      </c>
      <c r="W12" s="357"/>
      <c r="X12" s="166" t="s">
        <v>288</v>
      </c>
      <c r="Y12" s="167">
        <v>1397</v>
      </c>
      <c r="Z12" s="357">
        <v>848</v>
      </c>
      <c r="AA12" s="357"/>
      <c r="AB12" s="166" t="s">
        <v>288</v>
      </c>
      <c r="AC12" s="167">
        <v>1399</v>
      </c>
      <c r="AD12" s="168">
        <v>137</v>
      </c>
      <c r="AE12" s="166" t="s">
        <v>288</v>
      </c>
      <c r="AF12" s="167">
        <v>344</v>
      </c>
      <c r="AG12" s="165">
        <v>5125</v>
      </c>
      <c r="AH12" s="355" t="s">
        <v>288</v>
      </c>
      <c r="AI12" s="355"/>
      <c r="AJ12" s="167">
        <v>8199</v>
      </c>
      <c r="AK12" s="168">
        <v>897</v>
      </c>
      <c r="AL12" s="372" t="s">
        <v>288</v>
      </c>
      <c r="AM12" s="372"/>
      <c r="AN12" s="167">
        <v>2060</v>
      </c>
      <c r="AO12" s="354">
        <v>1186</v>
      </c>
      <c r="AP12" s="354"/>
      <c r="AQ12" s="372" t="s">
        <v>288</v>
      </c>
      <c r="AR12" s="372"/>
      <c r="AS12" s="167">
        <v>2624</v>
      </c>
      <c r="AT12" s="168">
        <v>1560</v>
      </c>
      <c r="AU12" s="355" t="s">
        <v>288</v>
      </c>
      <c r="AV12" s="355"/>
      <c r="AW12" s="167">
        <v>1765</v>
      </c>
      <c r="AX12" s="168">
        <v>886</v>
      </c>
      <c r="AY12" s="355" t="s">
        <v>288</v>
      </c>
      <c r="AZ12" s="355"/>
      <c r="BA12" s="167">
        <v>1049</v>
      </c>
      <c r="BB12" s="354">
        <v>596</v>
      </c>
      <c r="BC12" s="354"/>
      <c r="BD12" s="355" t="s">
        <v>288</v>
      </c>
      <c r="BE12" s="355"/>
      <c r="BF12" s="167">
        <v>701</v>
      </c>
    </row>
    <row r="13" spans="1:58" ht="16.5" customHeight="1">
      <c r="A13" s="280"/>
      <c r="B13" s="281"/>
      <c r="C13" s="371">
        <v>75</v>
      </c>
      <c r="D13" s="360"/>
      <c r="E13" s="360"/>
      <c r="F13" s="360"/>
      <c r="G13" s="360">
        <v>62.3</v>
      </c>
      <c r="H13" s="360"/>
      <c r="I13" s="360"/>
      <c r="J13" s="360">
        <v>67.6</v>
      </c>
      <c r="K13" s="360"/>
      <c r="L13" s="360"/>
      <c r="M13" s="360"/>
      <c r="N13" s="369">
        <v>73.2</v>
      </c>
      <c r="O13" s="369"/>
      <c r="P13" s="369"/>
      <c r="Q13" s="369"/>
      <c r="R13" s="369"/>
      <c r="S13" s="360">
        <v>73.9</v>
      </c>
      <c r="T13" s="360"/>
      <c r="U13" s="360"/>
      <c r="V13" s="360">
        <v>67.2</v>
      </c>
      <c r="W13" s="360"/>
      <c r="X13" s="360"/>
      <c r="Y13" s="360"/>
      <c r="Z13" s="360">
        <v>60.6</v>
      </c>
      <c r="AA13" s="360"/>
      <c r="AB13" s="360"/>
      <c r="AC13" s="360"/>
      <c r="AD13" s="360">
        <v>39.8</v>
      </c>
      <c r="AE13" s="360"/>
      <c r="AF13" s="360"/>
      <c r="AG13" s="360">
        <v>62.5</v>
      </c>
      <c r="AH13" s="360"/>
      <c r="AI13" s="360"/>
      <c r="AJ13" s="360"/>
      <c r="AK13" s="360">
        <v>43.5</v>
      </c>
      <c r="AL13" s="360"/>
      <c r="AM13" s="360"/>
      <c r="AN13" s="360"/>
      <c r="AO13" s="369">
        <v>45.2</v>
      </c>
      <c r="AP13" s="369"/>
      <c r="AQ13" s="369"/>
      <c r="AR13" s="369"/>
      <c r="AS13" s="369"/>
      <c r="AT13" s="360">
        <v>88.4</v>
      </c>
      <c r="AU13" s="360"/>
      <c r="AV13" s="360"/>
      <c r="AW13" s="360"/>
      <c r="AX13" s="360">
        <v>84.5</v>
      </c>
      <c r="AY13" s="360"/>
      <c r="AZ13" s="360"/>
      <c r="BA13" s="360"/>
      <c r="BB13" s="369">
        <v>85</v>
      </c>
      <c r="BC13" s="369"/>
      <c r="BD13" s="369"/>
      <c r="BE13" s="369"/>
      <c r="BF13" s="369"/>
    </row>
    <row r="14" spans="1:58" ht="16.5" customHeight="1">
      <c r="A14" s="280" t="s">
        <v>166</v>
      </c>
      <c r="B14" s="281"/>
      <c r="C14" s="165">
        <v>232</v>
      </c>
      <c r="D14" s="166" t="s">
        <v>288</v>
      </c>
      <c r="E14" s="356">
        <v>312</v>
      </c>
      <c r="F14" s="356"/>
      <c r="G14" s="165">
        <v>212</v>
      </c>
      <c r="H14" s="166" t="s">
        <v>288</v>
      </c>
      <c r="I14" s="167">
        <v>313</v>
      </c>
      <c r="J14" s="357">
        <v>3170</v>
      </c>
      <c r="K14" s="357">
        <v>0</v>
      </c>
      <c r="L14" s="166" t="s">
        <v>288</v>
      </c>
      <c r="M14" s="167">
        <v>4512</v>
      </c>
      <c r="N14" s="357">
        <v>750</v>
      </c>
      <c r="O14" s="357"/>
      <c r="P14" s="166" t="s">
        <v>288</v>
      </c>
      <c r="Q14" s="356">
        <v>1042</v>
      </c>
      <c r="R14" s="356"/>
      <c r="S14" s="165">
        <v>539</v>
      </c>
      <c r="T14" s="166" t="s">
        <v>288</v>
      </c>
      <c r="U14" s="167">
        <v>695</v>
      </c>
      <c r="V14" s="357">
        <v>976</v>
      </c>
      <c r="W14" s="357"/>
      <c r="X14" s="166" t="s">
        <v>288</v>
      </c>
      <c r="Y14" s="167">
        <v>1387</v>
      </c>
      <c r="Z14" s="357">
        <v>905</v>
      </c>
      <c r="AA14" s="357"/>
      <c r="AB14" s="166" t="s">
        <v>288</v>
      </c>
      <c r="AC14" s="167">
        <v>1388</v>
      </c>
      <c r="AD14" s="168">
        <v>215</v>
      </c>
      <c r="AE14" s="166" t="s">
        <v>288</v>
      </c>
      <c r="AF14" s="167">
        <v>330</v>
      </c>
      <c r="AG14" s="165">
        <v>5431</v>
      </c>
      <c r="AH14" s="355" t="s">
        <v>288</v>
      </c>
      <c r="AI14" s="355"/>
      <c r="AJ14" s="167">
        <v>8332</v>
      </c>
      <c r="AK14" s="168">
        <v>999</v>
      </c>
      <c r="AL14" s="372" t="s">
        <v>288</v>
      </c>
      <c r="AM14" s="372"/>
      <c r="AN14" s="167">
        <v>2072</v>
      </c>
      <c r="AO14" s="354">
        <v>1329</v>
      </c>
      <c r="AP14" s="354"/>
      <c r="AQ14" s="372" t="s">
        <v>288</v>
      </c>
      <c r="AR14" s="372"/>
      <c r="AS14" s="167">
        <v>2755</v>
      </c>
      <c r="AT14" s="168">
        <v>1602</v>
      </c>
      <c r="AU14" s="355" t="s">
        <v>288</v>
      </c>
      <c r="AV14" s="355"/>
      <c r="AW14" s="167">
        <v>1756</v>
      </c>
      <c r="AX14" s="168">
        <v>902</v>
      </c>
      <c r="AY14" s="355" t="s">
        <v>288</v>
      </c>
      <c r="AZ14" s="355"/>
      <c r="BA14" s="167">
        <v>1051</v>
      </c>
      <c r="BB14" s="354">
        <v>599</v>
      </c>
      <c r="BC14" s="354"/>
      <c r="BD14" s="355" t="s">
        <v>288</v>
      </c>
      <c r="BE14" s="355"/>
      <c r="BF14" s="167">
        <v>698</v>
      </c>
    </row>
    <row r="15" spans="1:58" ht="16.5" customHeight="1">
      <c r="A15" s="280"/>
      <c r="B15" s="281"/>
      <c r="C15" s="371">
        <v>74.4</v>
      </c>
      <c r="D15" s="360"/>
      <c r="E15" s="360"/>
      <c r="F15" s="360"/>
      <c r="G15" s="360">
        <v>67.7</v>
      </c>
      <c r="H15" s="360"/>
      <c r="I15" s="360"/>
      <c r="J15" s="360">
        <v>70.3</v>
      </c>
      <c r="K15" s="360"/>
      <c r="L15" s="360"/>
      <c r="M15" s="360"/>
      <c r="N15" s="369">
        <v>72</v>
      </c>
      <c r="O15" s="369"/>
      <c r="P15" s="369"/>
      <c r="Q15" s="369"/>
      <c r="R15" s="369"/>
      <c r="S15" s="360">
        <v>77.6</v>
      </c>
      <c r="T15" s="360"/>
      <c r="U15" s="360"/>
      <c r="V15" s="360">
        <v>70.4</v>
      </c>
      <c r="W15" s="360"/>
      <c r="X15" s="360"/>
      <c r="Y15" s="360"/>
      <c r="Z15" s="360">
        <v>65.2</v>
      </c>
      <c r="AA15" s="360"/>
      <c r="AB15" s="360"/>
      <c r="AC15" s="360"/>
      <c r="AD15" s="360">
        <v>65.2</v>
      </c>
      <c r="AE15" s="360"/>
      <c r="AF15" s="360"/>
      <c r="AG15" s="360">
        <v>65.2</v>
      </c>
      <c r="AH15" s="360"/>
      <c r="AI15" s="360"/>
      <c r="AJ15" s="360"/>
      <c r="AK15" s="360">
        <v>48.2</v>
      </c>
      <c r="AL15" s="360"/>
      <c r="AM15" s="360"/>
      <c r="AN15" s="360"/>
      <c r="AO15" s="369">
        <v>48.2</v>
      </c>
      <c r="AP15" s="369"/>
      <c r="AQ15" s="369"/>
      <c r="AR15" s="369"/>
      <c r="AS15" s="369"/>
      <c r="AT15" s="360">
        <v>91.2</v>
      </c>
      <c r="AU15" s="360"/>
      <c r="AV15" s="360"/>
      <c r="AW15" s="360"/>
      <c r="AX15" s="360">
        <v>85.8</v>
      </c>
      <c r="AY15" s="360"/>
      <c r="AZ15" s="360"/>
      <c r="BA15" s="360"/>
      <c r="BB15" s="369">
        <v>85.8</v>
      </c>
      <c r="BC15" s="369"/>
      <c r="BD15" s="369"/>
      <c r="BE15" s="369"/>
      <c r="BF15" s="369"/>
    </row>
    <row r="16" spans="1:58" ht="16.5" customHeight="1">
      <c r="A16" s="245" t="s">
        <v>167</v>
      </c>
      <c r="B16" s="276"/>
      <c r="C16" s="169">
        <f>SUM(C19:C30)</f>
        <v>249</v>
      </c>
      <c r="D16" s="170" t="s">
        <v>288</v>
      </c>
      <c r="E16" s="370">
        <f>SUM(E19:F30)</f>
        <v>306</v>
      </c>
      <c r="F16" s="370"/>
      <c r="G16" s="169">
        <f>SUM(G19:G30)</f>
        <v>231</v>
      </c>
      <c r="H16" s="170" t="s">
        <v>288</v>
      </c>
      <c r="I16" s="171">
        <f>SUM(I19:I30)</f>
        <v>312</v>
      </c>
      <c r="J16" s="367">
        <v>3335</v>
      </c>
      <c r="K16" s="367"/>
      <c r="L16" s="170" t="s">
        <v>288</v>
      </c>
      <c r="M16" s="171">
        <v>4491</v>
      </c>
      <c r="N16" s="367">
        <v>807</v>
      </c>
      <c r="O16" s="367"/>
      <c r="P16" s="170" t="s">
        <v>288</v>
      </c>
      <c r="Q16" s="370">
        <v>1039</v>
      </c>
      <c r="R16" s="370"/>
      <c r="S16" s="169">
        <v>517</v>
      </c>
      <c r="T16" s="170" t="s">
        <v>288</v>
      </c>
      <c r="U16" s="171">
        <v>690</v>
      </c>
      <c r="V16" s="367">
        <v>1025</v>
      </c>
      <c r="W16" s="367"/>
      <c r="X16" s="170" t="s">
        <v>288</v>
      </c>
      <c r="Y16" s="171">
        <v>1384</v>
      </c>
      <c r="Z16" s="367">
        <v>986</v>
      </c>
      <c r="AA16" s="367"/>
      <c r="AB16" s="170" t="s">
        <v>288</v>
      </c>
      <c r="AC16" s="171">
        <v>1378</v>
      </c>
      <c r="AD16" s="172">
        <v>205</v>
      </c>
      <c r="AE16" s="170" t="s">
        <v>288</v>
      </c>
      <c r="AF16" s="171">
        <v>342</v>
      </c>
      <c r="AG16" s="169">
        <v>5663</v>
      </c>
      <c r="AH16" s="364" t="s">
        <v>288</v>
      </c>
      <c r="AI16" s="364"/>
      <c r="AJ16" s="171">
        <v>8337</v>
      </c>
      <c r="AK16" s="172">
        <v>1119</v>
      </c>
      <c r="AL16" s="368" t="s">
        <v>288</v>
      </c>
      <c r="AM16" s="368"/>
      <c r="AN16" s="171">
        <v>2079</v>
      </c>
      <c r="AO16" s="365">
        <v>1492</v>
      </c>
      <c r="AP16" s="365"/>
      <c r="AQ16" s="368" t="s">
        <v>288</v>
      </c>
      <c r="AR16" s="368"/>
      <c r="AS16" s="171">
        <v>2776</v>
      </c>
      <c r="AT16" s="172">
        <v>1572</v>
      </c>
      <c r="AU16" s="364" t="s">
        <v>288</v>
      </c>
      <c r="AV16" s="364"/>
      <c r="AW16" s="171">
        <v>1744</v>
      </c>
      <c r="AX16" s="172">
        <v>893</v>
      </c>
      <c r="AY16" s="364" t="s">
        <v>288</v>
      </c>
      <c r="AZ16" s="364"/>
      <c r="BA16" s="171">
        <v>1045</v>
      </c>
      <c r="BB16" s="365">
        <v>587</v>
      </c>
      <c r="BC16" s="365"/>
      <c r="BD16" s="364" t="s">
        <v>288</v>
      </c>
      <c r="BE16" s="364"/>
      <c r="BF16" s="171">
        <v>693</v>
      </c>
    </row>
    <row r="17" spans="1:58" ht="16.5" customHeight="1">
      <c r="A17" s="245"/>
      <c r="B17" s="276"/>
      <c r="C17" s="366">
        <f>C16/E16*100</f>
        <v>81.37254901960785</v>
      </c>
      <c r="D17" s="362"/>
      <c r="E17" s="362"/>
      <c r="F17" s="362"/>
      <c r="G17" s="362">
        <f>G16/I16*100</f>
        <v>74.03846153846155</v>
      </c>
      <c r="H17" s="362"/>
      <c r="I17" s="362"/>
      <c r="J17" s="362">
        <v>74.25963037185483</v>
      </c>
      <c r="K17" s="362"/>
      <c r="L17" s="362"/>
      <c r="M17" s="362"/>
      <c r="N17" s="363">
        <v>77.67083734359962</v>
      </c>
      <c r="O17" s="363"/>
      <c r="P17" s="363"/>
      <c r="Q17" s="363"/>
      <c r="R17" s="363"/>
      <c r="S17" s="362">
        <v>74.92753623188406</v>
      </c>
      <c r="T17" s="362"/>
      <c r="U17" s="362"/>
      <c r="V17" s="362">
        <v>74.0606936416185</v>
      </c>
      <c r="W17" s="362"/>
      <c r="X17" s="362"/>
      <c r="Y17" s="362"/>
      <c r="Z17" s="362">
        <v>71.55297532656023</v>
      </c>
      <c r="AA17" s="362"/>
      <c r="AB17" s="362"/>
      <c r="AC17" s="362"/>
      <c r="AD17" s="362">
        <v>59.94152046783626</v>
      </c>
      <c r="AE17" s="362"/>
      <c r="AF17" s="362"/>
      <c r="AG17" s="362">
        <v>67.92611251049539</v>
      </c>
      <c r="AH17" s="362"/>
      <c r="AI17" s="362"/>
      <c r="AJ17" s="362"/>
      <c r="AK17" s="362">
        <v>53.823953823953815</v>
      </c>
      <c r="AL17" s="362"/>
      <c r="AM17" s="362"/>
      <c r="AN17" s="362"/>
      <c r="AO17" s="363">
        <v>53.7463976945245</v>
      </c>
      <c r="AP17" s="363"/>
      <c r="AQ17" s="363"/>
      <c r="AR17" s="363"/>
      <c r="AS17" s="363"/>
      <c r="AT17" s="362">
        <v>90.13761467889908</v>
      </c>
      <c r="AU17" s="362"/>
      <c r="AV17" s="362"/>
      <c r="AW17" s="362"/>
      <c r="AX17" s="362">
        <v>85.45454545454545</v>
      </c>
      <c r="AY17" s="362"/>
      <c r="AZ17" s="362"/>
      <c r="BA17" s="362"/>
      <c r="BB17" s="363">
        <v>84.7041847041847</v>
      </c>
      <c r="BC17" s="363"/>
      <c r="BD17" s="363"/>
      <c r="BE17" s="363"/>
      <c r="BF17" s="363"/>
    </row>
    <row r="18" spans="1:58" ht="6" customHeight="1">
      <c r="A18" s="3"/>
      <c r="B18" s="49"/>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1"/>
      <c r="AF18" s="361"/>
      <c r="AG18" s="360"/>
      <c r="AH18" s="361"/>
      <c r="AI18" s="361"/>
      <c r="AJ18" s="361"/>
      <c r="AK18" s="360"/>
      <c r="AL18" s="361"/>
      <c r="AM18" s="361"/>
      <c r="AN18" s="361"/>
      <c r="AO18" s="360"/>
      <c r="AP18" s="361"/>
      <c r="AQ18" s="361"/>
      <c r="AR18" s="361"/>
      <c r="AS18" s="361"/>
      <c r="AT18" s="360"/>
      <c r="AU18" s="361"/>
      <c r="AV18" s="361"/>
      <c r="AW18" s="361"/>
      <c r="AX18" s="360"/>
      <c r="AY18" s="361"/>
      <c r="AZ18" s="361"/>
      <c r="BA18" s="361"/>
      <c r="BB18" s="360"/>
      <c r="BC18" s="361"/>
      <c r="BD18" s="361"/>
      <c r="BE18" s="361"/>
      <c r="BF18" s="361"/>
    </row>
    <row r="19" spans="1:59" ht="16.5" customHeight="1">
      <c r="A19" s="41" t="s">
        <v>167</v>
      </c>
      <c r="B19" s="145" t="s">
        <v>168</v>
      </c>
      <c r="C19" s="165">
        <v>18</v>
      </c>
      <c r="D19" s="166" t="s">
        <v>288</v>
      </c>
      <c r="E19" s="356">
        <v>25</v>
      </c>
      <c r="F19" s="356"/>
      <c r="G19" s="165">
        <v>19</v>
      </c>
      <c r="H19" s="166" t="s">
        <v>288</v>
      </c>
      <c r="I19" s="167">
        <v>28</v>
      </c>
      <c r="J19" s="358">
        <f>N19+S19+V19+Z19</f>
        <v>233</v>
      </c>
      <c r="K19" s="358"/>
      <c r="L19" s="174" t="s">
        <v>288</v>
      </c>
      <c r="M19" s="167">
        <f>Q19+U19+Y19+AC19</f>
        <v>379</v>
      </c>
      <c r="N19" s="357">
        <v>66</v>
      </c>
      <c r="O19" s="357"/>
      <c r="P19" s="166" t="s">
        <v>288</v>
      </c>
      <c r="Q19" s="356">
        <v>88</v>
      </c>
      <c r="R19" s="356"/>
      <c r="S19" s="165">
        <v>35</v>
      </c>
      <c r="T19" s="166" t="s">
        <v>288</v>
      </c>
      <c r="U19" s="167">
        <v>59</v>
      </c>
      <c r="V19" s="357">
        <v>66</v>
      </c>
      <c r="W19" s="357"/>
      <c r="X19" s="166" t="s">
        <v>288</v>
      </c>
      <c r="Y19" s="167">
        <v>119</v>
      </c>
      <c r="Z19" s="357">
        <v>66</v>
      </c>
      <c r="AA19" s="357"/>
      <c r="AB19" s="166" t="s">
        <v>288</v>
      </c>
      <c r="AC19" s="167">
        <v>113</v>
      </c>
      <c r="AD19" s="168">
        <v>8</v>
      </c>
      <c r="AE19" s="166" t="s">
        <v>288</v>
      </c>
      <c r="AF19" s="167">
        <v>29</v>
      </c>
      <c r="AG19" s="173">
        <f>AK19+AO19+AT19+AX19+BB19</f>
        <v>427</v>
      </c>
      <c r="AH19" s="359" t="s">
        <v>288</v>
      </c>
      <c r="AI19" s="359"/>
      <c r="AJ19" s="167">
        <f>AN19+AS19+AW19+BA19+BF19</f>
        <v>704</v>
      </c>
      <c r="AK19" s="168">
        <v>73</v>
      </c>
      <c r="AL19" s="355" t="s">
        <v>288</v>
      </c>
      <c r="AM19" s="355"/>
      <c r="AN19" s="167">
        <v>174</v>
      </c>
      <c r="AO19" s="354">
        <v>85</v>
      </c>
      <c r="AP19" s="354"/>
      <c r="AQ19" s="355" t="s">
        <v>288</v>
      </c>
      <c r="AR19" s="355"/>
      <c r="AS19" s="167">
        <v>232</v>
      </c>
      <c r="AT19" s="168">
        <v>138</v>
      </c>
      <c r="AU19" s="355" t="s">
        <v>288</v>
      </c>
      <c r="AV19" s="355"/>
      <c r="AW19" s="167">
        <v>150</v>
      </c>
      <c r="AX19" s="168">
        <v>84</v>
      </c>
      <c r="AY19" s="355" t="s">
        <v>288</v>
      </c>
      <c r="AZ19" s="355"/>
      <c r="BA19" s="167">
        <v>90</v>
      </c>
      <c r="BB19" s="354">
        <v>47</v>
      </c>
      <c r="BC19" s="354"/>
      <c r="BD19" s="355" t="s">
        <v>288</v>
      </c>
      <c r="BE19" s="355"/>
      <c r="BF19" s="167">
        <v>58</v>
      </c>
      <c r="BG19" s="175"/>
    </row>
    <row r="20" spans="1:58" ht="16.5" customHeight="1">
      <c r="A20" s="41"/>
      <c r="B20" s="145" t="s">
        <v>169</v>
      </c>
      <c r="C20" s="165">
        <v>17</v>
      </c>
      <c r="D20" s="166" t="s">
        <v>288</v>
      </c>
      <c r="E20" s="356">
        <v>30</v>
      </c>
      <c r="F20" s="356"/>
      <c r="G20" s="165">
        <v>21</v>
      </c>
      <c r="H20" s="166" t="s">
        <v>288</v>
      </c>
      <c r="I20" s="167">
        <v>30</v>
      </c>
      <c r="J20" s="358">
        <f>N20+S20+V20+Z20</f>
        <v>262</v>
      </c>
      <c r="K20" s="358"/>
      <c r="L20" s="166" t="s">
        <v>288</v>
      </c>
      <c r="M20" s="167">
        <f aca="true" t="shared" si="0" ref="M20:M30">Q20+U20+Y20+AC20</f>
        <v>390</v>
      </c>
      <c r="N20" s="357">
        <v>69</v>
      </c>
      <c r="O20" s="357"/>
      <c r="P20" s="166" t="s">
        <v>288</v>
      </c>
      <c r="Q20" s="356">
        <v>91</v>
      </c>
      <c r="R20" s="356"/>
      <c r="S20" s="165">
        <v>38</v>
      </c>
      <c r="T20" s="166" t="s">
        <v>288</v>
      </c>
      <c r="U20" s="167">
        <v>59</v>
      </c>
      <c r="V20" s="357">
        <v>80</v>
      </c>
      <c r="W20" s="357"/>
      <c r="X20" s="166" t="s">
        <v>288</v>
      </c>
      <c r="Y20" s="167">
        <v>120</v>
      </c>
      <c r="Z20" s="357">
        <v>75</v>
      </c>
      <c r="AA20" s="357"/>
      <c r="AB20" s="166" t="s">
        <v>288</v>
      </c>
      <c r="AC20" s="167">
        <v>120</v>
      </c>
      <c r="AD20" s="168">
        <v>9</v>
      </c>
      <c r="AE20" s="166" t="s">
        <v>288</v>
      </c>
      <c r="AF20" s="167">
        <v>26</v>
      </c>
      <c r="AG20" s="173">
        <f>AK20+AO20+AT20+AX20+BB20</f>
        <v>402</v>
      </c>
      <c r="AH20" s="355" t="s">
        <v>288</v>
      </c>
      <c r="AI20" s="355"/>
      <c r="AJ20" s="167">
        <f aca="true" t="shared" si="1" ref="AJ20:AJ30">AN20+AS20+AW20+BA20+BF20</f>
        <v>720</v>
      </c>
      <c r="AK20" s="168">
        <v>71</v>
      </c>
      <c r="AL20" s="355" t="s">
        <v>288</v>
      </c>
      <c r="AM20" s="355"/>
      <c r="AN20" s="167">
        <v>180</v>
      </c>
      <c r="AO20" s="354">
        <v>94</v>
      </c>
      <c r="AP20" s="354"/>
      <c r="AQ20" s="355" t="s">
        <v>288</v>
      </c>
      <c r="AR20" s="355"/>
      <c r="AS20" s="167">
        <v>240</v>
      </c>
      <c r="AT20" s="168">
        <v>126</v>
      </c>
      <c r="AU20" s="355" t="s">
        <v>288</v>
      </c>
      <c r="AV20" s="355"/>
      <c r="AW20" s="167">
        <v>150</v>
      </c>
      <c r="AX20" s="168">
        <v>67</v>
      </c>
      <c r="AY20" s="355" t="s">
        <v>288</v>
      </c>
      <c r="AZ20" s="355"/>
      <c r="BA20" s="167">
        <v>90</v>
      </c>
      <c r="BB20" s="354">
        <v>44</v>
      </c>
      <c r="BC20" s="354"/>
      <c r="BD20" s="355" t="s">
        <v>288</v>
      </c>
      <c r="BE20" s="355"/>
      <c r="BF20" s="167">
        <v>60</v>
      </c>
    </row>
    <row r="21" spans="1:58" ht="16.5" customHeight="1">
      <c r="A21" s="41"/>
      <c r="B21" s="145" t="s">
        <v>200</v>
      </c>
      <c r="C21" s="165">
        <v>22</v>
      </c>
      <c r="D21" s="166" t="s">
        <v>288</v>
      </c>
      <c r="E21" s="356">
        <v>26</v>
      </c>
      <c r="F21" s="356"/>
      <c r="G21" s="165">
        <v>21</v>
      </c>
      <c r="H21" s="166" t="s">
        <v>288</v>
      </c>
      <c r="I21" s="167">
        <v>25</v>
      </c>
      <c r="J21" s="358">
        <f aca="true" t="shared" si="2" ref="J21:J29">N21+S21+V21+Z21</f>
        <v>324</v>
      </c>
      <c r="K21" s="358"/>
      <c r="L21" s="166" t="s">
        <v>288</v>
      </c>
      <c r="M21" s="167">
        <f t="shared" si="0"/>
        <v>377</v>
      </c>
      <c r="N21" s="357">
        <v>76</v>
      </c>
      <c r="O21" s="357"/>
      <c r="P21" s="166" t="s">
        <v>288</v>
      </c>
      <c r="Q21" s="356">
        <v>87</v>
      </c>
      <c r="R21" s="356"/>
      <c r="S21" s="165">
        <v>47</v>
      </c>
      <c r="T21" s="166" t="s">
        <v>288</v>
      </c>
      <c r="U21" s="167">
        <v>58</v>
      </c>
      <c r="V21" s="357">
        <v>99</v>
      </c>
      <c r="W21" s="357"/>
      <c r="X21" s="166" t="s">
        <v>288</v>
      </c>
      <c r="Y21" s="167">
        <v>116</v>
      </c>
      <c r="Z21" s="357">
        <v>102</v>
      </c>
      <c r="AA21" s="357"/>
      <c r="AB21" s="166" t="s">
        <v>288</v>
      </c>
      <c r="AC21" s="167">
        <v>116</v>
      </c>
      <c r="AD21" s="168">
        <v>16</v>
      </c>
      <c r="AE21" s="166" t="s">
        <v>288</v>
      </c>
      <c r="AF21" s="167">
        <v>29</v>
      </c>
      <c r="AG21" s="173">
        <f aca="true" t="shared" si="3" ref="AG21:AG30">AK21+AO21+AT21+AX21+BB21</f>
        <v>385</v>
      </c>
      <c r="AH21" s="355" t="s">
        <v>288</v>
      </c>
      <c r="AI21" s="355"/>
      <c r="AJ21" s="167">
        <f t="shared" si="1"/>
        <v>705</v>
      </c>
      <c r="AK21" s="168">
        <v>76</v>
      </c>
      <c r="AL21" s="355" t="s">
        <v>288</v>
      </c>
      <c r="AM21" s="355"/>
      <c r="AN21" s="167">
        <v>174</v>
      </c>
      <c r="AO21" s="354">
        <v>86</v>
      </c>
      <c r="AP21" s="354"/>
      <c r="AQ21" s="355" t="s">
        <v>288</v>
      </c>
      <c r="AR21" s="355"/>
      <c r="AS21" s="167">
        <v>237</v>
      </c>
      <c r="AT21" s="168">
        <v>115</v>
      </c>
      <c r="AU21" s="355" t="s">
        <v>288</v>
      </c>
      <c r="AV21" s="355"/>
      <c r="AW21" s="167">
        <v>147</v>
      </c>
      <c r="AX21" s="168">
        <v>64</v>
      </c>
      <c r="AY21" s="355" t="s">
        <v>288</v>
      </c>
      <c r="AZ21" s="355"/>
      <c r="BA21" s="167">
        <v>89</v>
      </c>
      <c r="BB21" s="354">
        <v>44</v>
      </c>
      <c r="BC21" s="354"/>
      <c r="BD21" s="355" t="s">
        <v>288</v>
      </c>
      <c r="BE21" s="355"/>
      <c r="BF21" s="167">
        <v>58</v>
      </c>
    </row>
    <row r="22" spans="1:58" ht="16.5" customHeight="1">
      <c r="A22" s="41"/>
      <c r="B22" s="145" t="s">
        <v>171</v>
      </c>
      <c r="C22" s="165">
        <v>26</v>
      </c>
      <c r="D22" s="166" t="s">
        <v>288</v>
      </c>
      <c r="E22" s="356">
        <v>29</v>
      </c>
      <c r="F22" s="356"/>
      <c r="G22" s="165">
        <v>19</v>
      </c>
      <c r="H22" s="166" t="s">
        <v>288</v>
      </c>
      <c r="I22" s="167">
        <v>23</v>
      </c>
      <c r="J22" s="358">
        <f t="shared" si="2"/>
        <v>231</v>
      </c>
      <c r="K22" s="358"/>
      <c r="L22" s="166" t="s">
        <v>288</v>
      </c>
      <c r="M22" s="167">
        <f t="shared" si="0"/>
        <v>394</v>
      </c>
      <c r="N22" s="357">
        <v>51</v>
      </c>
      <c r="O22" s="357"/>
      <c r="P22" s="166" t="s">
        <v>288</v>
      </c>
      <c r="Q22" s="356">
        <v>92</v>
      </c>
      <c r="R22" s="356"/>
      <c r="S22" s="165">
        <v>44</v>
      </c>
      <c r="T22" s="166" t="s">
        <v>288</v>
      </c>
      <c r="U22" s="167">
        <v>61</v>
      </c>
      <c r="V22" s="357">
        <v>73</v>
      </c>
      <c r="W22" s="357"/>
      <c r="X22" s="166" t="s">
        <v>288</v>
      </c>
      <c r="Y22" s="167">
        <v>121</v>
      </c>
      <c r="Z22" s="357">
        <v>63</v>
      </c>
      <c r="AA22" s="357"/>
      <c r="AB22" s="166" t="s">
        <v>288</v>
      </c>
      <c r="AC22" s="167">
        <v>120</v>
      </c>
      <c r="AD22" s="168">
        <v>19</v>
      </c>
      <c r="AE22" s="166" t="s">
        <v>288</v>
      </c>
      <c r="AF22" s="167">
        <v>30</v>
      </c>
      <c r="AG22" s="173">
        <f t="shared" si="3"/>
        <v>465</v>
      </c>
      <c r="AH22" s="355" t="s">
        <v>288</v>
      </c>
      <c r="AI22" s="355"/>
      <c r="AJ22" s="167">
        <f t="shared" si="1"/>
        <v>727</v>
      </c>
      <c r="AK22" s="168">
        <v>89</v>
      </c>
      <c r="AL22" s="355" t="s">
        <v>288</v>
      </c>
      <c r="AM22" s="355"/>
      <c r="AN22" s="167">
        <v>180</v>
      </c>
      <c r="AO22" s="354">
        <v>117</v>
      </c>
      <c r="AP22" s="354"/>
      <c r="AQ22" s="355" t="s">
        <v>288</v>
      </c>
      <c r="AR22" s="355"/>
      <c r="AS22" s="167">
        <v>241</v>
      </c>
      <c r="AT22" s="168">
        <v>131</v>
      </c>
      <c r="AU22" s="355" t="s">
        <v>288</v>
      </c>
      <c r="AV22" s="355"/>
      <c r="AW22" s="167">
        <v>152</v>
      </c>
      <c r="AX22" s="168">
        <v>78</v>
      </c>
      <c r="AY22" s="355" t="s">
        <v>288</v>
      </c>
      <c r="AZ22" s="355"/>
      <c r="BA22" s="167">
        <v>92</v>
      </c>
      <c r="BB22" s="354">
        <v>50</v>
      </c>
      <c r="BC22" s="354"/>
      <c r="BD22" s="355" t="s">
        <v>288</v>
      </c>
      <c r="BE22" s="355"/>
      <c r="BF22" s="167">
        <v>62</v>
      </c>
    </row>
    <row r="23" spans="1:58" ht="16.5" customHeight="1">
      <c r="A23" s="41"/>
      <c r="B23" s="145" t="s">
        <v>172</v>
      </c>
      <c r="C23" s="165">
        <v>22</v>
      </c>
      <c r="D23" s="166" t="s">
        <v>288</v>
      </c>
      <c r="E23" s="356">
        <v>23</v>
      </c>
      <c r="F23" s="356"/>
      <c r="G23" s="165">
        <v>17</v>
      </c>
      <c r="H23" s="166" t="s">
        <v>288</v>
      </c>
      <c r="I23" s="167">
        <v>30</v>
      </c>
      <c r="J23" s="358">
        <f t="shared" si="2"/>
        <v>215</v>
      </c>
      <c r="K23" s="358"/>
      <c r="L23" s="166" t="s">
        <v>288</v>
      </c>
      <c r="M23" s="167">
        <f t="shared" si="0"/>
        <v>390</v>
      </c>
      <c r="N23" s="357">
        <v>53</v>
      </c>
      <c r="O23" s="357"/>
      <c r="P23" s="166" t="s">
        <v>288</v>
      </c>
      <c r="Q23" s="356">
        <v>90</v>
      </c>
      <c r="R23" s="356"/>
      <c r="S23" s="165">
        <v>36</v>
      </c>
      <c r="T23" s="166" t="s">
        <v>288</v>
      </c>
      <c r="U23" s="167">
        <v>60</v>
      </c>
      <c r="V23" s="357">
        <v>64</v>
      </c>
      <c r="W23" s="357"/>
      <c r="X23" s="166" t="s">
        <v>288</v>
      </c>
      <c r="Y23" s="167">
        <v>120</v>
      </c>
      <c r="Z23" s="357">
        <v>62</v>
      </c>
      <c r="AA23" s="357"/>
      <c r="AB23" s="166" t="s">
        <v>288</v>
      </c>
      <c r="AC23" s="167">
        <v>120</v>
      </c>
      <c r="AD23" s="168">
        <v>12</v>
      </c>
      <c r="AE23" s="166" t="s">
        <v>288</v>
      </c>
      <c r="AF23" s="167">
        <v>30</v>
      </c>
      <c r="AG23" s="173">
        <f t="shared" si="3"/>
        <v>513</v>
      </c>
      <c r="AH23" s="355" t="s">
        <v>288</v>
      </c>
      <c r="AI23" s="355"/>
      <c r="AJ23" s="167">
        <f t="shared" si="1"/>
        <v>725</v>
      </c>
      <c r="AK23" s="168">
        <v>111</v>
      </c>
      <c r="AL23" s="355" t="s">
        <v>288</v>
      </c>
      <c r="AM23" s="355"/>
      <c r="AN23" s="167">
        <v>180</v>
      </c>
      <c r="AO23" s="354">
        <v>135</v>
      </c>
      <c r="AP23" s="354"/>
      <c r="AQ23" s="355" t="s">
        <v>288</v>
      </c>
      <c r="AR23" s="355"/>
      <c r="AS23" s="167">
        <v>242</v>
      </c>
      <c r="AT23" s="168">
        <v>139</v>
      </c>
      <c r="AU23" s="355" t="s">
        <v>288</v>
      </c>
      <c r="AV23" s="355"/>
      <c r="AW23" s="167">
        <v>151</v>
      </c>
      <c r="AX23" s="168">
        <v>79</v>
      </c>
      <c r="AY23" s="355" t="s">
        <v>288</v>
      </c>
      <c r="AZ23" s="355"/>
      <c r="BA23" s="167">
        <v>92</v>
      </c>
      <c r="BB23" s="354">
        <v>49</v>
      </c>
      <c r="BC23" s="354"/>
      <c r="BD23" s="355" t="s">
        <v>288</v>
      </c>
      <c r="BE23" s="355"/>
      <c r="BF23" s="167">
        <v>60</v>
      </c>
    </row>
    <row r="24" spans="1:58" ht="16.5" customHeight="1">
      <c r="A24" s="41"/>
      <c r="B24" s="145" t="s">
        <v>174</v>
      </c>
      <c r="C24" s="165">
        <v>22</v>
      </c>
      <c r="D24" s="166" t="s">
        <v>288</v>
      </c>
      <c r="E24" s="356">
        <v>25</v>
      </c>
      <c r="F24" s="356"/>
      <c r="G24" s="165">
        <v>20</v>
      </c>
      <c r="H24" s="166" t="s">
        <v>288</v>
      </c>
      <c r="I24" s="167">
        <v>25</v>
      </c>
      <c r="J24" s="358">
        <f t="shared" si="2"/>
        <v>239</v>
      </c>
      <c r="K24" s="358"/>
      <c r="L24" s="166" t="s">
        <v>288</v>
      </c>
      <c r="M24" s="167">
        <f t="shared" si="0"/>
        <v>347</v>
      </c>
      <c r="N24" s="357">
        <v>54</v>
      </c>
      <c r="O24" s="357"/>
      <c r="P24" s="166" t="s">
        <v>288</v>
      </c>
      <c r="Q24" s="356">
        <v>78</v>
      </c>
      <c r="R24" s="356"/>
      <c r="S24" s="165">
        <v>42</v>
      </c>
      <c r="T24" s="166" t="s">
        <v>288</v>
      </c>
      <c r="U24" s="167">
        <v>54</v>
      </c>
      <c r="V24" s="357">
        <v>69</v>
      </c>
      <c r="W24" s="357"/>
      <c r="X24" s="166" t="s">
        <v>288</v>
      </c>
      <c r="Y24" s="167">
        <v>106</v>
      </c>
      <c r="Z24" s="357">
        <v>74</v>
      </c>
      <c r="AA24" s="357"/>
      <c r="AB24" s="166" t="s">
        <v>288</v>
      </c>
      <c r="AC24" s="167">
        <v>109</v>
      </c>
      <c r="AD24" s="168">
        <v>13</v>
      </c>
      <c r="AE24" s="166" t="s">
        <v>288</v>
      </c>
      <c r="AF24" s="167">
        <v>27</v>
      </c>
      <c r="AG24" s="173">
        <f t="shared" si="3"/>
        <v>444</v>
      </c>
      <c r="AH24" s="355" t="s">
        <v>288</v>
      </c>
      <c r="AI24" s="355"/>
      <c r="AJ24" s="167">
        <f t="shared" si="1"/>
        <v>654</v>
      </c>
      <c r="AK24" s="168">
        <v>73</v>
      </c>
      <c r="AL24" s="355" t="s">
        <v>288</v>
      </c>
      <c r="AM24" s="355"/>
      <c r="AN24" s="167">
        <v>162</v>
      </c>
      <c r="AO24" s="354">
        <v>103</v>
      </c>
      <c r="AP24" s="354"/>
      <c r="AQ24" s="355" t="s">
        <v>288</v>
      </c>
      <c r="AR24" s="355"/>
      <c r="AS24" s="167">
        <v>217</v>
      </c>
      <c r="AT24" s="168">
        <v>138</v>
      </c>
      <c r="AU24" s="355" t="s">
        <v>288</v>
      </c>
      <c r="AV24" s="355"/>
      <c r="AW24" s="167">
        <v>138</v>
      </c>
      <c r="AX24" s="168">
        <v>77</v>
      </c>
      <c r="AY24" s="355" t="s">
        <v>288</v>
      </c>
      <c r="AZ24" s="355"/>
      <c r="BA24" s="167">
        <v>82</v>
      </c>
      <c r="BB24" s="354">
        <v>53</v>
      </c>
      <c r="BC24" s="354"/>
      <c r="BD24" s="355" t="s">
        <v>288</v>
      </c>
      <c r="BE24" s="355"/>
      <c r="BF24" s="167">
        <v>55</v>
      </c>
    </row>
    <row r="25" spans="1:58" ht="16.5" customHeight="1">
      <c r="A25" s="41"/>
      <c r="B25" s="145" t="s">
        <v>201</v>
      </c>
      <c r="C25" s="165">
        <v>25</v>
      </c>
      <c r="D25" s="166" t="s">
        <v>288</v>
      </c>
      <c r="E25" s="356">
        <v>28</v>
      </c>
      <c r="F25" s="356"/>
      <c r="G25" s="165">
        <v>21</v>
      </c>
      <c r="H25" s="166" t="s">
        <v>288</v>
      </c>
      <c r="I25" s="167">
        <v>27</v>
      </c>
      <c r="J25" s="358">
        <f t="shared" si="2"/>
        <v>325</v>
      </c>
      <c r="K25" s="358"/>
      <c r="L25" s="166" t="s">
        <v>288</v>
      </c>
      <c r="M25" s="167">
        <f t="shared" si="0"/>
        <v>392</v>
      </c>
      <c r="N25" s="357">
        <v>78</v>
      </c>
      <c r="O25" s="357"/>
      <c r="P25" s="166" t="s">
        <v>288</v>
      </c>
      <c r="Q25" s="356">
        <v>91</v>
      </c>
      <c r="R25" s="356"/>
      <c r="S25" s="165">
        <v>48</v>
      </c>
      <c r="T25" s="166" t="s">
        <v>288</v>
      </c>
      <c r="U25" s="167">
        <v>60</v>
      </c>
      <c r="V25" s="357">
        <v>104</v>
      </c>
      <c r="W25" s="357"/>
      <c r="X25" s="166" t="s">
        <v>288</v>
      </c>
      <c r="Y25" s="167">
        <v>121</v>
      </c>
      <c r="Z25" s="357">
        <v>95</v>
      </c>
      <c r="AA25" s="357"/>
      <c r="AB25" s="166" t="s">
        <v>288</v>
      </c>
      <c r="AC25" s="167">
        <v>120</v>
      </c>
      <c r="AD25" s="168">
        <v>20</v>
      </c>
      <c r="AE25" s="166" t="s">
        <v>288</v>
      </c>
      <c r="AF25" s="167">
        <v>30</v>
      </c>
      <c r="AG25" s="173">
        <f t="shared" si="3"/>
        <v>477</v>
      </c>
      <c r="AH25" s="355" t="s">
        <v>288</v>
      </c>
      <c r="AI25" s="355"/>
      <c r="AJ25" s="167">
        <f t="shared" si="1"/>
        <v>725</v>
      </c>
      <c r="AK25" s="168">
        <v>98</v>
      </c>
      <c r="AL25" s="355" t="s">
        <v>288</v>
      </c>
      <c r="AM25" s="355"/>
      <c r="AN25" s="167">
        <v>182</v>
      </c>
      <c r="AO25" s="354">
        <v>131</v>
      </c>
      <c r="AP25" s="354"/>
      <c r="AQ25" s="355" t="s">
        <v>288</v>
      </c>
      <c r="AR25" s="355"/>
      <c r="AS25" s="167">
        <v>242</v>
      </c>
      <c r="AT25" s="168">
        <v>133</v>
      </c>
      <c r="AU25" s="355" t="s">
        <v>288</v>
      </c>
      <c r="AV25" s="355"/>
      <c r="AW25" s="167">
        <v>151</v>
      </c>
      <c r="AX25" s="168">
        <v>64</v>
      </c>
      <c r="AY25" s="355" t="s">
        <v>288</v>
      </c>
      <c r="AZ25" s="355"/>
      <c r="BA25" s="167">
        <v>90</v>
      </c>
      <c r="BB25" s="354">
        <v>51</v>
      </c>
      <c r="BC25" s="354"/>
      <c r="BD25" s="355" t="s">
        <v>288</v>
      </c>
      <c r="BE25" s="355"/>
      <c r="BF25" s="167">
        <v>60</v>
      </c>
    </row>
    <row r="26" spans="1:58" ht="16.5" customHeight="1">
      <c r="A26" s="41"/>
      <c r="B26" s="145" t="s">
        <v>202</v>
      </c>
      <c r="C26" s="165">
        <v>23</v>
      </c>
      <c r="D26" s="166" t="s">
        <v>288</v>
      </c>
      <c r="E26" s="356">
        <v>28</v>
      </c>
      <c r="F26" s="356"/>
      <c r="G26" s="165">
        <v>26</v>
      </c>
      <c r="H26" s="166" t="s">
        <v>288</v>
      </c>
      <c r="I26" s="167">
        <v>29</v>
      </c>
      <c r="J26" s="358">
        <f t="shared" si="2"/>
        <v>365</v>
      </c>
      <c r="K26" s="358"/>
      <c r="L26" s="166" t="s">
        <v>288</v>
      </c>
      <c r="M26" s="167">
        <f t="shared" si="0"/>
        <v>378</v>
      </c>
      <c r="N26" s="357">
        <v>86</v>
      </c>
      <c r="O26" s="357"/>
      <c r="P26" s="166" t="s">
        <v>288</v>
      </c>
      <c r="Q26" s="356">
        <v>88</v>
      </c>
      <c r="R26" s="356"/>
      <c r="S26" s="165">
        <v>57</v>
      </c>
      <c r="T26" s="166" t="s">
        <v>288</v>
      </c>
      <c r="U26" s="167">
        <v>58</v>
      </c>
      <c r="V26" s="357">
        <v>110</v>
      </c>
      <c r="W26" s="357"/>
      <c r="X26" s="166" t="s">
        <v>288</v>
      </c>
      <c r="Y26" s="167">
        <v>116</v>
      </c>
      <c r="Z26" s="357">
        <v>112</v>
      </c>
      <c r="AA26" s="357"/>
      <c r="AB26" s="166" t="s">
        <v>288</v>
      </c>
      <c r="AC26" s="167">
        <v>116</v>
      </c>
      <c r="AD26" s="168">
        <v>30</v>
      </c>
      <c r="AE26" s="166" t="s">
        <v>288</v>
      </c>
      <c r="AF26" s="167">
        <v>30</v>
      </c>
      <c r="AG26" s="173">
        <f t="shared" si="3"/>
        <v>638</v>
      </c>
      <c r="AH26" s="355" t="s">
        <v>288</v>
      </c>
      <c r="AI26" s="355"/>
      <c r="AJ26" s="167">
        <f t="shared" si="1"/>
        <v>698</v>
      </c>
      <c r="AK26" s="168">
        <v>161</v>
      </c>
      <c r="AL26" s="355" t="s">
        <v>288</v>
      </c>
      <c r="AM26" s="355"/>
      <c r="AN26" s="167">
        <v>175</v>
      </c>
      <c r="AO26" s="354">
        <v>190</v>
      </c>
      <c r="AP26" s="354"/>
      <c r="AQ26" s="355" t="s">
        <v>288</v>
      </c>
      <c r="AR26" s="355"/>
      <c r="AS26" s="167">
        <v>233</v>
      </c>
      <c r="AT26" s="168">
        <v>144</v>
      </c>
      <c r="AU26" s="355" t="s">
        <v>288</v>
      </c>
      <c r="AV26" s="355"/>
      <c r="AW26" s="167">
        <v>145</v>
      </c>
      <c r="AX26" s="168">
        <v>86</v>
      </c>
      <c r="AY26" s="355" t="s">
        <v>288</v>
      </c>
      <c r="AZ26" s="355"/>
      <c r="BA26" s="167">
        <v>87</v>
      </c>
      <c r="BB26" s="354">
        <v>57</v>
      </c>
      <c r="BC26" s="354"/>
      <c r="BD26" s="355" t="s">
        <v>288</v>
      </c>
      <c r="BE26" s="355"/>
      <c r="BF26" s="167">
        <v>58</v>
      </c>
    </row>
    <row r="27" spans="1:58" ht="16.5" customHeight="1">
      <c r="A27" s="41"/>
      <c r="B27" s="145" t="s">
        <v>203</v>
      </c>
      <c r="C27" s="165">
        <v>17</v>
      </c>
      <c r="D27" s="166" t="s">
        <v>288</v>
      </c>
      <c r="E27" s="356">
        <v>19</v>
      </c>
      <c r="F27" s="356"/>
      <c r="G27" s="165">
        <v>20</v>
      </c>
      <c r="H27" s="166" t="s">
        <v>288</v>
      </c>
      <c r="I27" s="167">
        <v>25</v>
      </c>
      <c r="J27" s="358">
        <f t="shared" si="2"/>
        <v>260</v>
      </c>
      <c r="K27" s="358"/>
      <c r="L27" s="166" t="s">
        <v>288</v>
      </c>
      <c r="M27" s="167">
        <f t="shared" si="0"/>
        <v>351</v>
      </c>
      <c r="N27" s="357">
        <v>66</v>
      </c>
      <c r="O27" s="357"/>
      <c r="P27" s="166" t="s">
        <v>288</v>
      </c>
      <c r="Q27" s="356">
        <v>81</v>
      </c>
      <c r="R27" s="356"/>
      <c r="S27" s="165">
        <v>38</v>
      </c>
      <c r="T27" s="166" t="s">
        <v>288</v>
      </c>
      <c r="U27" s="167">
        <v>54</v>
      </c>
      <c r="V27" s="357">
        <v>77</v>
      </c>
      <c r="W27" s="357"/>
      <c r="X27" s="166" t="s">
        <v>288</v>
      </c>
      <c r="Y27" s="167">
        <v>108</v>
      </c>
      <c r="Z27" s="357">
        <v>79</v>
      </c>
      <c r="AA27" s="357"/>
      <c r="AB27" s="166" t="s">
        <v>288</v>
      </c>
      <c r="AC27" s="167">
        <v>108</v>
      </c>
      <c r="AD27" s="168">
        <v>12</v>
      </c>
      <c r="AE27" s="166" t="s">
        <v>288</v>
      </c>
      <c r="AF27" s="167">
        <v>26</v>
      </c>
      <c r="AG27" s="173">
        <f t="shared" si="3"/>
        <v>389</v>
      </c>
      <c r="AH27" s="355" t="s">
        <v>288</v>
      </c>
      <c r="AI27" s="355"/>
      <c r="AJ27" s="167">
        <f t="shared" si="1"/>
        <v>649</v>
      </c>
      <c r="AK27" s="168">
        <v>77</v>
      </c>
      <c r="AL27" s="355" t="s">
        <v>288</v>
      </c>
      <c r="AM27" s="355"/>
      <c r="AN27" s="167">
        <v>163</v>
      </c>
      <c r="AO27" s="354">
        <v>106</v>
      </c>
      <c r="AP27" s="354"/>
      <c r="AQ27" s="355" t="s">
        <v>288</v>
      </c>
      <c r="AR27" s="355"/>
      <c r="AS27" s="167">
        <v>214</v>
      </c>
      <c r="AT27" s="168">
        <v>104</v>
      </c>
      <c r="AU27" s="355" t="s">
        <v>288</v>
      </c>
      <c r="AV27" s="355"/>
      <c r="AW27" s="167">
        <v>135</v>
      </c>
      <c r="AX27" s="168">
        <v>66</v>
      </c>
      <c r="AY27" s="355" t="s">
        <v>288</v>
      </c>
      <c r="AZ27" s="355"/>
      <c r="BA27" s="167">
        <v>82</v>
      </c>
      <c r="BB27" s="354">
        <v>36</v>
      </c>
      <c r="BC27" s="354"/>
      <c r="BD27" s="355" t="s">
        <v>288</v>
      </c>
      <c r="BE27" s="355"/>
      <c r="BF27" s="167">
        <v>55</v>
      </c>
    </row>
    <row r="28" spans="1:58" ht="16.5" customHeight="1">
      <c r="A28" s="41" t="s">
        <v>178</v>
      </c>
      <c r="B28" s="145" t="s">
        <v>290</v>
      </c>
      <c r="C28" s="165">
        <v>18</v>
      </c>
      <c r="D28" s="166" t="s">
        <v>288</v>
      </c>
      <c r="E28" s="356">
        <v>22</v>
      </c>
      <c r="F28" s="356"/>
      <c r="G28" s="165">
        <v>12</v>
      </c>
      <c r="H28" s="166" t="s">
        <v>288</v>
      </c>
      <c r="I28" s="167">
        <v>20</v>
      </c>
      <c r="J28" s="358">
        <f t="shared" si="2"/>
        <v>241</v>
      </c>
      <c r="K28" s="358"/>
      <c r="L28" s="166" t="s">
        <v>288</v>
      </c>
      <c r="M28" s="167">
        <f t="shared" si="0"/>
        <v>351</v>
      </c>
      <c r="N28" s="357">
        <v>49</v>
      </c>
      <c r="O28" s="357"/>
      <c r="P28" s="166" t="s">
        <v>288</v>
      </c>
      <c r="Q28" s="356">
        <v>81</v>
      </c>
      <c r="R28" s="356"/>
      <c r="S28" s="165">
        <v>38</v>
      </c>
      <c r="T28" s="166" t="s">
        <v>288</v>
      </c>
      <c r="U28" s="167">
        <v>54</v>
      </c>
      <c r="V28" s="357">
        <v>83</v>
      </c>
      <c r="W28" s="357"/>
      <c r="X28" s="166" t="s">
        <v>288</v>
      </c>
      <c r="Y28" s="167">
        <v>108</v>
      </c>
      <c r="Z28" s="357">
        <v>71</v>
      </c>
      <c r="AA28" s="357"/>
      <c r="AB28" s="166" t="s">
        <v>288</v>
      </c>
      <c r="AC28" s="167">
        <v>108</v>
      </c>
      <c r="AD28" s="168">
        <v>15</v>
      </c>
      <c r="AE28" s="166" t="s">
        <v>288</v>
      </c>
      <c r="AF28" s="167">
        <v>27</v>
      </c>
      <c r="AG28" s="173">
        <f t="shared" si="3"/>
        <v>451</v>
      </c>
      <c r="AH28" s="355" t="s">
        <v>288</v>
      </c>
      <c r="AI28" s="355"/>
      <c r="AJ28" s="167">
        <f t="shared" si="1"/>
        <v>652</v>
      </c>
      <c r="AK28" s="168">
        <v>78</v>
      </c>
      <c r="AL28" s="355" t="s">
        <v>288</v>
      </c>
      <c r="AM28" s="355"/>
      <c r="AN28" s="167">
        <v>164</v>
      </c>
      <c r="AO28" s="354">
        <v>136</v>
      </c>
      <c r="AP28" s="354"/>
      <c r="AQ28" s="355" t="s">
        <v>288</v>
      </c>
      <c r="AR28" s="355"/>
      <c r="AS28" s="167">
        <v>218</v>
      </c>
      <c r="AT28" s="168">
        <v>121</v>
      </c>
      <c r="AU28" s="355" t="s">
        <v>288</v>
      </c>
      <c r="AV28" s="355"/>
      <c r="AW28" s="167">
        <v>138</v>
      </c>
      <c r="AX28" s="168">
        <v>68</v>
      </c>
      <c r="AY28" s="355" t="s">
        <v>288</v>
      </c>
      <c r="AZ28" s="355"/>
      <c r="BA28" s="167">
        <v>78</v>
      </c>
      <c r="BB28" s="354">
        <v>48</v>
      </c>
      <c r="BC28" s="354"/>
      <c r="BD28" s="355" t="s">
        <v>288</v>
      </c>
      <c r="BE28" s="355"/>
      <c r="BF28" s="167">
        <v>54</v>
      </c>
    </row>
    <row r="29" spans="1:58" ht="16.5" customHeight="1">
      <c r="A29" s="41"/>
      <c r="B29" s="145" t="s">
        <v>180</v>
      </c>
      <c r="C29" s="165">
        <v>16</v>
      </c>
      <c r="D29" s="166" t="s">
        <v>288</v>
      </c>
      <c r="E29" s="356">
        <v>23</v>
      </c>
      <c r="F29" s="356"/>
      <c r="G29" s="165">
        <v>11</v>
      </c>
      <c r="H29" s="166" t="s">
        <v>288</v>
      </c>
      <c r="I29" s="167">
        <v>21</v>
      </c>
      <c r="J29" s="358">
        <f t="shared" si="2"/>
        <v>320</v>
      </c>
      <c r="K29" s="358"/>
      <c r="L29" s="166" t="s">
        <v>288</v>
      </c>
      <c r="M29" s="167">
        <f t="shared" si="0"/>
        <v>351</v>
      </c>
      <c r="N29" s="357">
        <v>76</v>
      </c>
      <c r="O29" s="357"/>
      <c r="P29" s="166" t="s">
        <v>288</v>
      </c>
      <c r="Q29" s="356">
        <v>81</v>
      </c>
      <c r="R29" s="356"/>
      <c r="S29" s="165">
        <v>51</v>
      </c>
      <c r="T29" s="166" t="s">
        <v>288</v>
      </c>
      <c r="U29" s="167">
        <v>54</v>
      </c>
      <c r="V29" s="357">
        <v>98</v>
      </c>
      <c r="W29" s="357"/>
      <c r="X29" s="166" t="s">
        <v>288</v>
      </c>
      <c r="Y29" s="167">
        <v>108</v>
      </c>
      <c r="Z29" s="357">
        <v>95</v>
      </c>
      <c r="AA29" s="357"/>
      <c r="AB29" s="166" t="s">
        <v>288</v>
      </c>
      <c r="AC29" s="167">
        <v>108</v>
      </c>
      <c r="AD29" s="168">
        <v>28</v>
      </c>
      <c r="AE29" s="166" t="s">
        <v>288</v>
      </c>
      <c r="AF29" s="167">
        <v>28</v>
      </c>
      <c r="AG29" s="173">
        <f t="shared" si="3"/>
        <v>462</v>
      </c>
      <c r="AH29" s="355" t="s">
        <v>288</v>
      </c>
      <c r="AI29" s="355"/>
      <c r="AJ29" s="167">
        <f t="shared" si="1"/>
        <v>652</v>
      </c>
      <c r="AK29" s="168">
        <v>80</v>
      </c>
      <c r="AL29" s="355" t="s">
        <v>288</v>
      </c>
      <c r="AM29" s="355"/>
      <c r="AN29" s="167">
        <v>165</v>
      </c>
      <c r="AO29" s="354">
        <v>124</v>
      </c>
      <c r="AP29" s="354"/>
      <c r="AQ29" s="355" t="s">
        <v>288</v>
      </c>
      <c r="AR29" s="355"/>
      <c r="AS29" s="167">
        <v>217</v>
      </c>
      <c r="AT29" s="168">
        <v>133</v>
      </c>
      <c r="AU29" s="355" t="s">
        <v>288</v>
      </c>
      <c r="AV29" s="355"/>
      <c r="AW29" s="167">
        <v>135</v>
      </c>
      <c r="AX29" s="168">
        <v>73</v>
      </c>
      <c r="AY29" s="355" t="s">
        <v>288</v>
      </c>
      <c r="AZ29" s="355"/>
      <c r="BA29" s="167">
        <v>82</v>
      </c>
      <c r="BB29" s="354">
        <v>52</v>
      </c>
      <c r="BC29" s="354"/>
      <c r="BD29" s="355" t="s">
        <v>288</v>
      </c>
      <c r="BE29" s="355"/>
      <c r="BF29" s="167">
        <v>53</v>
      </c>
    </row>
    <row r="30" spans="1:58" ht="16.5" customHeight="1">
      <c r="A30" s="41"/>
      <c r="B30" s="145" t="s">
        <v>291</v>
      </c>
      <c r="C30" s="165">
        <v>23</v>
      </c>
      <c r="D30" s="166" t="s">
        <v>288</v>
      </c>
      <c r="E30" s="356">
        <v>28</v>
      </c>
      <c r="F30" s="356"/>
      <c r="G30" s="165">
        <v>24</v>
      </c>
      <c r="H30" s="166" t="s">
        <v>288</v>
      </c>
      <c r="I30" s="167">
        <v>29</v>
      </c>
      <c r="J30" s="357">
        <f>N30+S30+V30+Z30</f>
        <v>320</v>
      </c>
      <c r="K30" s="357"/>
      <c r="L30" s="166" t="s">
        <v>288</v>
      </c>
      <c r="M30" s="167">
        <f t="shared" si="0"/>
        <v>391</v>
      </c>
      <c r="N30" s="357">
        <v>83</v>
      </c>
      <c r="O30" s="357"/>
      <c r="P30" s="166" t="s">
        <v>288</v>
      </c>
      <c r="Q30" s="356">
        <v>91</v>
      </c>
      <c r="R30" s="356"/>
      <c r="S30" s="165">
        <v>43</v>
      </c>
      <c r="T30" s="166" t="s">
        <v>288</v>
      </c>
      <c r="U30" s="167">
        <v>59</v>
      </c>
      <c r="V30" s="357">
        <v>102</v>
      </c>
      <c r="W30" s="357"/>
      <c r="X30" s="166" t="s">
        <v>288</v>
      </c>
      <c r="Y30" s="167">
        <v>121</v>
      </c>
      <c r="Z30" s="357">
        <v>92</v>
      </c>
      <c r="AA30" s="357"/>
      <c r="AB30" s="166" t="s">
        <v>288</v>
      </c>
      <c r="AC30" s="167">
        <v>120</v>
      </c>
      <c r="AD30" s="168">
        <v>23</v>
      </c>
      <c r="AE30" s="166" t="s">
        <v>288</v>
      </c>
      <c r="AF30" s="167">
        <v>30</v>
      </c>
      <c r="AG30" s="173">
        <f t="shared" si="3"/>
        <v>610</v>
      </c>
      <c r="AH30" s="355" t="s">
        <v>288</v>
      </c>
      <c r="AI30" s="355"/>
      <c r="AJ30" s="167">
        <f t="shared" si="1"/>
        <v>726</v>
      </c>
      <c r="AK30" s="168">
        <v>132</v>
      </c>
      <c r="AL30" s="355" t="s">
        <v>288</v>
      </c>
      <c r="AM30" s="355"/>
      <c r="AN30" s="167">
        <v>180</v>
      </c>
      <c r="AO30" s="354">
        <v>185</v>
      </c>
      <c r="AP30" s="354"/>
      <c r="AQ30" s="355" t="s">
        <v>288</v>
      </c>
      <c r="AR30" s="355"/>
      <c r="AS30" s="167">
        <v>243</v>
      </c>
      <c r="AT30" s="168">
        <v>150</v>
      </c>
      <c r="AU30" s="355" t="s">
        <v>288</v>
      </c>
      <c r="AV30" s="355"/>
      <c r="AW30" s="167">
        <v>152</v>
      </c>
      <c r="AX30" s="168">
        <v>87</v>
      </c>
      <c r="AY30" s="355" t="s">
        <v>288</v>
      </c>
      <c r="AZ30" s="355"/>
      <c r="BA30" s="167">
        <v>91</v>
      </c>
      <c r="BB30" s="354">
        <v>56</v>
      </c>
      <c r="BC30" s="354"/>
      <c r="BD30" s="355" t="s">
        <v>288</v>
      </c>
      <c r="BE30" s="355"/>
      <c r="BF30" s="167">
        <v>60</v>
      </c>
    </row>
    <row r="31" spans="1:58" ht="6" customHeight="1" thickBot="1">
      <c r="A31" s="176"/>
      <c r="B31" s="177"/>
      <c r="C31" s="353"/>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2"/>
      <c r="AF31" s="352"/>
      <c r="AG31" s="351"/>
      <c r="AH31" s="352"/>
      <c r="AI31" s="352"/>
      <c r="AJ31" s="352"/>
      <c r="AK31" s="351"/>
      <c r="AL31" s="352"/>
      <c r="AM31" s="352"/>
      <c r="AN31" s="352"/>
      <c r="AO31" s="351"/>
      <c r="AP31" s="352"/>
      <c r="AQ31" s="352"/>
      <c r="AR31" s="352"/>
      <c r="AS31" s="352"/>
      <c r="AT31" s="351"/>
      <c r="AU31" s="352"/>
      <c r="AV31" s="352"/>
      <c r="AW31" s="352"/>
      <c r="AX31" s="351"/>
      <c r="AY31" s="352"/>
      <c r="AZ31" s="352"/>
      <c r="BA31" s="352"/>
      <c r="BB31" s="351"/>
      <c r="BC31" s="352"/>
      <c r="BD31" s="352"/>
      <c r="BE31" s="352"/>
      <c r="BF31" s="352"/>
    </row>
    <row r="32" spans="1:58" ht="18" customHeight="1">
      <c r="A32" s="13" t="s">
        <v>292</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row>
    <row r="33" spans="1:58" ht="13.5" customHeight="1">
      <c r="A33" s="155" t="s">
        <v>293</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row>
    <row r="34" spans="3:58" ht="13.5">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row>
    <row r="35" spans="3:58" ht="13.5">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row>
    <row r="36" spans="3:58" ht="13.5">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row>
    <row r="37" spans="3:58" ht="13.5">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row>
    <row r="38" spans="3:58" ht="13.5">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row>
    <row r="39" spans="3:58" ht="13.5">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row>
    <row r="40" spans="3:58" ht="13.5">
      <c r="C40" s="350"/>
      <c r="D40" s="350"/>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row>
    <row r="41" spans="3:58" ht="13.5">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row>
    <row r="42" spans="3:58" ht="13.5">
      <c r="C42" s="350"/>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row>
    <row r="43" spans="3:58" ht="13.5">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row>
    <row r="44" spans="3:58" ht="13.5">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row>
    <row r="45" spans="3:58" ht="13.5">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row>
  </sheetData>
  <sheetProtection/>
  <mergeCells count="552">
    <mergeCell ref="A2:AC2"/>
    <mergeCell ref="AK2:AN2"/>
    <mergeCell ref="A4:B6"/>
    <mergeCell ref="C4:F6"/>
    <mergeCell ref="G4:I6"/>
    <mergeCell ref="J4:AC4"/>
    <mergeCell ref="AD4:AF6"/>
    <mergeCell ref="AG4:BF4"/>
    <mergeCell ref="J5:M6"/>
    <mergeCell ref="N5:R5"/>
    <mergeCell ref="S5:U5"/>
    <mergeCell ref="V5:Y5"/>
    <mergeCell ref="Z5:AC5"/>
    <mergeCell ref="AG5:AJ6"/>
    <mergeCell ref="AK5:AN5"/>
    <mergeCell ref="AO5:AS5"/>
    <mergeCell ref="AT5:AW5"/>
    <mergeCell ref="AX5:BA5"/>
    <mergeCell ref="BB5:BF5"/>
    <mergeCell ref="N6:R6"/>
    <mergeCell ref="S6:U6"/>
    <mergeCell ref="V6:Y6"/>
    <mergeCell ref="Z6:AC6"/>
    <mergeCell ref="AK6:AN6"/>
    <mergeCell ref="AO6:AS6"/>
    <mergeCell ref="AT6:AW6"/>
    <mergeCell ref="AX6:BA6"/>
    <mergeCell ref="BB6:BF6"/>
    <mergeCell ref="A7:B7"/>
    <mergeCell ref="C7:F7"/>
    <mergeCell ref="G7:I7"/>
    <mergeCell ref="J7:M7"/>
    <mergeCell ref="N7:R7"/>
    <mergeCell ref="S7:U7"/>
    <mergeCell ref="V7:Y7"/>
    <mergeCell ref="Z7:AC7"/>
    <mergeCell ref="AD7:AF7"/>
    <mergeCell ref="AG7:AJ7"/>
    <mergeCell ref="AK7:AN7"/>
    <mergeCell ref="AO7:AS7"/>
    <mergeCell ref="AT7:AW7"/>
    <mergeCell ref="AX7:BA7"/>
    <mergeCell ref="BB7:BF7"/>
    <mergeCell ref="A8:B9"/>
    <mergeCell ref="E8:F8"/>
    <mergeCell ref="J8:K8"/>
    <mergeCell ref="N8:O8"/>
    <mergeCell ref="Q8:R8"/>
    <mergeCell ref="V8:W8"/>
    <mergeCell ref="Z8:AA8"/>
    <mergeCell ref="AH8:AI8"/>
    <mergeCell ref="AL8:AM8"/>
    <mergeCell ref="AO8:AP8"/>
    <mergeCell ref="AQ8:AR8"/>
    <mergeCell ref="AU8:AV8"/>
    <mergeCell ref="AY8:AZ8"/>
    <mergeCell ref="BB8:BC8"/>
    <mergeCell ref="BD8:BE8"/>
    <mergeCell ref="C9:F9"/>
    <mergeCell ref="G9:I9"/>
    <mergeCell ref="J9:M9"/>
    <mergeCell ref="N9:R9"/>
    <mergeCell ref="S9:U9"/>
    <mergeCell ref="V9:Y9"/>
    <mergeCell ref="Z9:AC9"/>
    <mergeCell ref="AD9:AF9"/>
    <mergeCell ref="AG9:AJ9"/>
    <mergeCell ref="AK9:AN9"/>
    <mergeCell ref="AO9:AS9"/>
    <mergeCell ref="AT9:AW9"/>
    <mergeCell ref="AX9:BA9"/>
    <mergeCell ref="BB9:BF9"/>
    <mergeCell ref="A10:B11"/>
    <mergeCell ref="E10:F10"/>
    <mergeCell ref="J10:K10"/>
    <mergeCell ref="N10:O10"/>
    <mergeCell ref="Q10:R10"/>
    <mergeCell ref="V10:W10"/>
    <mergeCell ref="Z10:AA10"/>
    <mergeCell ref="AH10:AI10"/>
    <mergeCell ref="AL10:AM10"/>
    <mergeCell ref="AO10:AP10"/>
    <mergeCell ref="AQ10:AR10"/>
    <mergeCell ref="AU10:AV10"/>
    <mergeCell ref="AY10:AZ10"/>
    <mergeCell ref="BB10:BC10"/>
    <mergeCell ref="BD10:BE10"/>
    <mergeCell ref="C11:F11"/>
    <mergeCell ref="G11:I11"/>
    <mergeCell ref="J11:M11"/>
    <mergeCell ref="N11:R11"/>
    <mergeCell ref="S11:U11"/>
    <mergeCell ref="V11:Y11"/>
    <mergeCell ref="Z11:AC11"/>
    <mergeCell ref="AD11:AF11"/>
    <mergeCell ref="AG11:AJ11"/>
    <mergeCell ref="AK11:AN11"/>
    <mergeCell ref="AO11:AS11"/>
    <mergeCell ref="AT11:AW11"/>
    <mergeCell ref="AX11:BA11"/>
    <mergeCell ref="BB11:BF11"/>
    <mergeCell ref="A12:B13"/>
    <mergeCell ref="E12:F12"/>
    <mergeCell ref="J12:K12"/>
    <mergeCell ref="N12:O12"/>
    <mergeCell ref="Q12:R12"/>
    <mergeCell ref="V12:W12"/>
    <mergeCell ref="Z12:AA12"/>
    <mergeCell ref="AH12:AI12"/>
    <mergeCell ref="AL12:AM12"/>
    <mergeCell ref="AO12:AP12"/>
    <mergeCell ref="AQ12:AR12"/>
    <mergeCell ref="AU12:AV12"/>
    <mergeCell ref="AY12:AZ12"/>
    <mergeCell ref="BB12:BC12"/>
    <mergeCell ref="BD12:BE12"/>
    <mergeCell ref="C13:F13"/>
    <mergeCell ref="G13:I13"/>
    <mergeCell ref="J13:M13"/>
    <mergeCell ref="N13:R13"/>
    <mergeCell ref="S13:U13"/>
    <mergeCell ref="V13:Y13"/>
    <mergeCell ref="Z13:AC13"/>
    <mergeCell ref="AD13:AF13"/>
    <mergeCell ref="AG13:AJ13"/>
    <mergeCell ref="AK13:AN13"/>
    <mergeCell ref="AO13:AS13"/>
    <mergeCell ref="AT13:AW13"/>
    <mergeCell ref="AX13:BA13"/>
    <mergeCell ref="BB13:BF13"/>
    <mergeCell ref="A14:B15"/>
    <mergeCell ref="E14:F14"/>
    <mergeCell ref="J14:K14"/>
    <mergeCell ref="N14:O14"/>
    <mergeCell ref="Q14:R14"/>
    <mergeCell ref="V14:W14"/>
    <mergeCell ref="Z14:AA14"/>
    <mergeCell ref="AH14:AI14"/>
    <mergeCell ref="AL14:AM14"/>
    <mergeCell ref="AO14:AP14"/>
    <mergeCell ref="AQ14:AR14"/>
    <mergeCell ref="AU14:AV14"/>
    <mergeCell ref="AY14:AZ14"/>
    <mergeCell ref="BB14:BC14"/>
    <mergeCell ref="BD14:BE14"/>
    <mergeCell ref="C15:F15"/>
    <mergeCell ref="G15:I15"/>
    <mergeCell ref="J15:M15"/>
    <mergeCell ref="N15:R15"/>
    <mergeCell ref="S15:U15"/>
    <mergeCell ref="V15:Y15"/>
    <mergeCell ref="Z15:AC15"/>
    <mergeCell ref="AD15:AF15"/>
    <mergeCell ref="AG15:AJ15"/>
    <mergeCell ref="AK15:AN15"/>
    <mergeCell ref="AO15:AS15"/>
    <mergeCell ref="AT15:AW15"/>
    <mergeCell ref="AX15:BA15"/>
    <mergeCell ref="BB15:BF15"/>
    <mergeCell ref="A16:B17"/>
    <mergeCell ref="E16:F16"/>
    <mergeCell ref="J16:K16"/>
    <mergeCell ref="N16:O16"/>
    <mergeCell ref="Q16:R16"/>
    <mergeCell ref="V16:W16"/>
    <mergeCell ref="Z16:AA16"/>
    <mergeCell ref="AH16:AI16"/>
    <mergeCell ref="AL16:AM16"/>
    <mergeCell ref="AO16:AP16"/>
    <mergeCell ref="AQ16:AR16"/>
    <mergeCell ref="AU16:AV16"/>
    <mergeCell ref="AY16:AZ16"/>
    <mergeCell ref="BB16:BC16"/>
    <mergeCell ref="BD16:BE16"/>
    <mergeCell ref="C17:F17"/>
    <mergeCell ref="G17:I17"/>
    <mergeCell ref="J17:M17"/>
    <mergeCell ref="N17:R17"/>
    <mergeCell ref="S17:U17"/>
    <mergeCell ref="V17:Y17"/>
    <mergeCell ref="Z17:AC17"/>
    <mergeCell ref="AD17:AF17"/>
    <mergeCell ref="AG17:AJ17"/>
    <mergeCell ref="AK17:AN17"/>
    <mergeCell ref="AO17:AS17"/>
    <mergeCell ref="AT17:AW17"/>
    <mergeCell ref="AX17:BA17"/>
    <mergeCell ref="BB17:BF17"/>
    <mergeCell ref="C18:F18"/>
    <mergeCell ref="G18:I18"/>
    <mergeCell ref="J18:M18"/>
    <mergeCell ref="N18:R18"/>
    <mergeCell ref="S18:U18"/>
    <mergeCell ref="V18:Y18"/>
    <mergeCell ref="Z18:AC18"/>
    <mergeCell ref="AD18:AF18"/>
    <mergeCell ref="AG18:AJ18"/>
    <mergeCell ref="AK18:AN18"/>
    <mergeCell ref="AO18:AS18"/>
    <mergeCell ref="AT18:AW18"/>
    <mergeCell ref="AX18:BA18"/>
    <mergeCell ref="BB18:BF18"/>
    <mergeCell ref="E19:F19"/>
    <mergeCell ref="J19:K19"/>
    <mergeCell ref="N19:O19"/>
    <mergeCell ref="Q19:R19"/>
    <mergeCell ref="V19:W19"/>
    <mergeCell ref="Z19:AA19"/>
    <mergeCell ref="AH19:AI19"/>
    <mergeCell ref="AL19:AM19"/>
    <mergeCell ref="AO19:AP19"/>
    <mergeCell ref="AQ19:AR19"/>
    <mergeCell ref="AU19:AV19"/>
    <mergeCell ref="AY19:AZ19"/>
    <mergeCell ref="BB19:BC19"/>
    <mergeCell ref="BD19:BE19"/>
    <mergeCell ref="E20:F20"/>
    <mergeCell ref="J20:K20"/>
    <mergeCell ref="N20:O20"/>
    <mergeCell ref="Q20:R20"/>
    <mergeCell ref="V20:W20"/>
    <mergeCell ref="Z20:AA20"/>
    <mergeCell ref="AH20:AI20"/>
    <mergeCell ref="AL20:AM20"/>
    <mergeCell ref="AO20:AP20"/>
    <mergeCell ref="AQ20:AR20"/>
    <mergeCell ref="AU20:AV20"/>
    <mergeCell ref="AY20:AZ20"/>
    <mergeCell ref="BB20:BC20"/>
    <mergeCell ref="BD20:BE20"/>
    <mergeCell ref="E21:F21"/>
    <mergeCell ref="J21:K21"/>
    <mergeCell ref="N21:O21"/>
    <mergeCell ref="Q21:R21"/>
    <mergeCell ref="V21:W21"/>
    <mergeCell ref="Z21:AA21"/>
    <mergeCell ref="AH21:AI21"/>
    <mergeCell ref="AL21:AM21"/>
    <mergeCell ref="AO21:AP21"/>
    <mergeCell ref="AQ21:AR21"/>
    <mergeCell ref="AU21:AV21"/>
    <mergeCell ref="AY21:AZ21"/>
    <mergeCell ref="BB21:BC21"/>
    <mergeCell ref="BD21:BE21"/>
    <mergeCell ref="E22:F22"/>
    <mergeCell ref="J22:K22"/>
    <mergeCell ref="N22:O22"/>
    <mergeCell ref="Q22:R22"/>
    <mergeCell ref="V22:W22"/>
    <mergeCell ref="Z22:AA22"/>
    <mergeCell ref="AH22:AI22"/>
    <mergeCell ref="AL22:AM22"/>
    <mergeCell ref="AO22:AP22"/>
    <mergeCell ref="AQ22:AR22"/>
    <mergeCell ref="AU22:AV22"/>
    <mergeCell ref="AY22:AZ22"/>
    <mergeCell ref="BB22:BC22"/>
    <mergeCell ref="BD22:BE22"/>
    <mergeCell ref="E23:F23"/>
    <mergeCell ref="J23:K23"/>
    <mergeCell ref="N23:O23"/>
    <mergeCell ref="Q23:R23"/>
    <mergeCell ref="V23:W23"/>
    <mergeCell ref="Z23:AA23"/>
    <mergeCell ref="AH23:AI23"/>
    <mergeCell ref="AL23:AM23"/>
    <mergeCell ref="AO23:AP23"/>
    <mergeCell ref="AQ23:AR23"/>
    <mergeCell ref="AU23:AV23"/>
    <mergeCell ref="AY23:AZ23"/>
    <mergeCell ref="BB23:BC23"/>
    <mergeCell ref="BD23:BE23"/>
    <mergeCell ref="E24:F24"/>
    <mergeCell ref="J24:K24"/>
    <mergeCell ref="N24:O24"/>
    <mergeCell ref="Q24:R24"/>
    <mergeCell ref="V24:W24"/>
    <mergeCell ref="Z24:AA24"/>
    <mergeCell ref="AH24:AI24"/>
    <mergeCell ref="AL24:AM24"/>
    <mergeCell ref="AO24:AP24"/>
    <mergeCell ref="AQ24:AR24"/>
    <mergeCell ref="AU24:AV24"/>
    <mergeCell ref="AY24:AZ24"/>
    <mergeCell ref="BB24:BC24"/>
    <mergeCell ref="BD24:BE24"/>
    <mergeCell ref="E25:F25"/>
    <mergeCell ref="J25:K25"/>
    <mergeCell ref="N25:O25"/>
    <mergeCell ref="Q25:R25"/>
    <mergeCell ref="V25:W25"/>
    <mergeCell ref="Z25:AA25"/>
    <mergeCell ref="AH25:AI25"/>
    <mergeCell ref="AL25:AM25"/>
    <mergeCell ref="AO25:AP25"/>
    <mergeCell ref="AQ25:AR25"/>
    <mergeCell ref="AU25:AV25"/>
    <mergeCell ref="AY25:AZ25"/>
    <mergeCell ref="BB25:BC25"/>
    <mergeCell ref="BD25:BE25"/>
    <mergeCell ref="E26:F26"/>
    <mergeCell ref="J26:K26"/>
    <mergeCell ref="N26:O26"/>
    <mergeCell ref="Q26:R26"/>
    <mergeCell ref="V26:W26"/>
    <mergeCell ref="Z26:AA26"/>
    <mergeCell ref="AH26:AI26"/>
    <mergeCell ref="AL26:AM26"/>
    <mergeCell ref="AO26:AP26"/>
    <mergeCell ref="AQ26:AR26"/>
    <mergeCell ref="AU26:AV26"/>
    <mergeCell ref="AY26:AZ26"/>
    <mergeCell ref="BB26:BC26"/>
    <mergeCell ref="BD26:BE26"/>
    <mergeCell ref="E27:F27"/>
    <mergeCell ref="J27:K27"/>
    <mergeCell ref="N27:O27"/>
    <mergeCell ref="Q27:R27"/>
    <mergeCell ref="V27:W27"/>
    <mergeCell ref="Z27:AA27"/>
    <mergeCell ref="AH27:AI27"/>
    <mergeCell ref="AL27:AM27"/>
    <mergeCell ref="AO27:AP27"/>
    <mergeCell ref="AQ27:AR27"/>
    <mergeCell ref="AU27:AV27"/>
    <mergeCell ref="AY27:AZ27"/>
    <mergeCell ref="BB27:BC27"/>
    <mergeCell ref="BD27:BE27"/>
    <mergeCell ref="E28:F28"/>
    <mergeCell ref="J28:K28"/>
    <mergeCell ref="N28:O28"/>
    <mergeCell ref="Q28:R28"/>
    <mergeCell ref="V28:W28"/>
    <mergeCell ref="Z28:AA28"/>
    <mergeCell ref="AH28:AI28"/>
    <mergeCell ref="AL28:AM28"/>
    <mergeCell ref="AO28:AP28"/>
    <mergeCell ref="AQ28:AR28"/>
    <mergeCell ref="AU28:AV28"/>
    <mergeCell ref="AY28:AZ28"/>
    <mergeCell ref="BB28:BC28"/>
    <mergeCell ref="BD28:BE28"/>
    <mergeCell ref="E29:F29"/>
    <mergeCell ref="J29:K29"/>
    <mergeCell ref="N29:O29"/>
    <mergeCell ref="Q29:R29"/>
    <mergeCell ref="V29:W29"/>
    <mergeCell ref="Z29:AA29"/>
    <mergeCell ref="AH29:AI29"/>
    <mergeCell ref="AL29:AM29"/>
    <mergeCell ref="AO29:AP29"/>
    <mergeCell ref="AQ29:AR29"/>
    <mergeCell ref="AU29:AV29"/>
    <mergeCell ref="AY29:AZ29"/>
    <mergeCell ref="BB29:BC29"/>
    <mergeCell ref="BD29:BE29"/>
    <mergeCell ref="E30:F30"/>
    <mergeCell ref="J30:K30"/>
    <mergeCell ref="N30:O30"/>
    <mergeCell ref="Q30:R30"/>
    <mergeCell ref="V30:W30"/>
    <mergeCell ref="Z30:AA30"/>
    <mergeCell ref="AH30:AI30"/>
    <mergeCell ref="AL30:AM30"/>
    <mergeCell ref="AO30:AP30"/>
    <mergeCell ref="AQ30:AR30"/>
    <mergeCell ref="AU30:AV30"/>
    <mergeCell ref="AY30:AZ30"/>
    <mergeCell ref="BB30:BC30"/>
    <mergeCell ref="BD30:BE30"/>
    <mergeCell ref="C31:F31"/>
    <mergeCell ref="G31:I31"/>
    <mergeCell ref="J31:M31"/>
    <mergeCell ref="N31:R31"/>
    <mergeCell ref="S31:U31"/>
    <mergeCell ref="V31:Y31"/>
    <mergeCell ref="Z31:AC31"/>
    <mergeCell ref="AD31:AF31"/>
    <mergeCell ref="AG31:AJ31"/>
    <mergeCell ref="AK31:AN31"/>
    <mergeCell ref="AO31:AS31"/>
    <mergeCell ref="AT31:AW31"/>
    <mergeCell ref="AX31:BA31"/>
    <mergeCell ref="BB31:BF31"/>
    <mergeCell ref="C34:F34"/>
    <mergeCell ref="G34:I34"/>
    <mergeCell ref="J34:M34"/>
    <mergeCell ref="N34:R34"/>
    <mergeCell ref="S34:U34"/>
    <mergeCell ref="V34:Y34"/>
    <mergeCell ref="Z34:AC34"/>
    <mergeCell ref="AD34:AF34"/>
    <mergeCell ref="AG34:AJ34"/>
    <mergeCell ref="AK34:AN34"/>
    <mergeCell ref="AO34:AS34"/>
    <mergeCell ref="AT34:AW34"/>
    <mergeCell ref="AX34:BA34"/>
    <mergeCell ref="BB34:BF34"/>
    <mergeCell ref="C35:F35"/>
    <mergeCell ref="G35:I35"/>
    <mergeCell ref="J35:M35"/>
    <mergeCell ref="N35:R35"/>
    <mergeCell ref="S35:U35"/>
    <mergeCell ref="V35:Y35"/>
    <mergeCell ref="Z35:AC35"/>
    <mergeCell ref="AD35:AF35"/>
    <mergeCell ref="AG35:AJ35"/>
    <mergeCell ref="AK35:AN35"/>
    <mergeCell ref="AO35:AS35"/>
    <mergeCell ref="AT35:AW35"/>
    <mergeCell ref="AX35:BA35"/>
    <mergeCell ref="BB35:BF35"/>
    <mergeCell ref="C36:F36"/>
    <mergeCell ref="G36:I36"/>
    <mergeCell ref="J36:M36"/>
    <mergeCell ref="N36:R36"/>
    <mergeCell ref="S36:U36"/>
    <mergeCell ref="V36:Y36"/>
    <mergeCell ref="Z36:AC36"/>
    <mergeCell ref="AD36:AF36"/>
    <mergeCell ref="AG36:AJ36"/>
    <mergeCell ref="AK36:AN36"/>
    <mergeCell ref="AO36:AS36"/>
    <mergeCell ref="AT36:AW36"/>
    <mergeCell ref="AX36:BA36"/>
    <mergeCell ref="BB36:BF36"/>
    <mergeCell ref="C37:F37"/>
    <mergeCell ref="G37:I37"/>
    <mergeCell ref="J37:M37"/>
    <mergeCell ref="N37:R37"/>
    <mergeCell ref="S37:U37"/>
    <mergeCell ref="V37:Y37"/>
    <mergeCell ref="Z37:AC37"/>
    <mergeCell ref="AD37:AF37"/>
    <mergeCell ref="AG37:AJ37"/>
    <mergeCell ref="AK37:AN37"/>
    <mergeCell ref="AO37:AS37"/>
    <mergeCell ref="AT37:AW37"/>
    <mergeCell ref="AX37:BA37"/>
    <mergeCell ref="BB37:BF37"/>
    <mergeCell ref="C38:F38"/>
    <mergeCell ref="G38:I38"/>
    <mergeCell ref="J38:M38"/>
    <mergeCell ref="N38:R38"/>
    <mergeCell ref="S38:U38"/>
    <mergeCell ref="V38:Y38"/>
    <mergeCell ref="Z38:AC38"/>
    <mergeCell ref="AD38:AF38"/>
    <mergeCell ref="AG38:AJ38"/>
    <mergeCell ref="AK38:AN38"/>
    <mergeCell ref="AO38:AS38"/>
    <mergeCell ref="AT38:AW38"/>
    <mergeCell ref="AX38:BA38"/>
    <mergeCell ref="BB38:BF38"/>
    <mergeCell ref="C39:F39"/>
    <mergeCell ref="G39:I39"/>
    <mergeCell ref="J39:M39"/>
    <mergeCell ref="N39:R39"/>
    <mergeCell ref="S39:U39"/>
    <mergeCell ref="V39:Y39"/>
    <mergeCell ref="Z39:AC39"/>
    <mergeCell ref="AD39:AF39"/>
    <mergeCell ref="AG39:AJ39"/>
    <mergeCell ref="AK39:AN39"/>
    <mergeCell ref="AO39:AS39"/>
    <mergeCell ref="AT39:AW39"/>
    <mergeCell ref="AX39:BA39"/>
    <mergeCell ref="BB39:BF39"/>
    <mergeCell ref="C40:F40"/>
    <mergeCell ref="G40:I40"/>
    <mergeCell ref="J40:M40"/>
    <mergeCell ref="N40:R40"/>
    <mergeCell ref="S40:U40"/>
    <mergeCell ref="V40:Y40"/>
    <mergeCell ref="Z40:AC40"/>
    <mergeCell ref="AD40:AF40"/>
    <mergeCell ref="AG40:AJ40"/>
    <mergeCell ref="AK40:AN40"/>
    <mergeCell ref="AO40:AS40"/>
    <mergeCell ref="AT40:AW40"/>
    <mergeCell ref="AX40:BA40"/>
    <mergeCell ref="BB40:BF40"/>
    <mergeCell ref="C41:F41"/>
    <mergeCell ref="G41:I41"/>
    <mergeCell ref="J41:M41"/>
    <mergeCell ref="N41:R41"/>
    <mergeCell ref="S41:U41"/>
    <mergeCell ref="V41:Y41"/>
    <mergeCell ref="Z41:AC41"/>
    <mergeCell ref="AD41:AF41"/>
    <mergeCell ref="AG41:AJ41"/>
    <mergeCell ref="AK41:AN41"/>
    <mergeCell ref="AO41:AS41"/>
    <mergeCell ref="AT41:AW41"/>
    <mergeCell ref="AX41:BA41"/>
    <mergeCell ref="BB41:BF41"/>
    <mergeCell ref="C42:F42"/>
    <mergeCell ref="G42:I42"/>
    <mergeCell ref="J42:M42"/>
    <mergeCell ref="N42:R42"/>
    <mergeCell ref="S42:U42"/>
    <mergeCell ref="V42:Y42"/>
    <mergeCell ref="Z42:AC42"/>
    <mergeCell ref="AD42:AF42"/>
    <mergeCell ref="AG42:AJ42"/>
    <mergeCell ref="AK42:AN42"/>
    <mergeCell ref="AO42:AS42"/>
    <mergeCell ref="AT42:AW42"/>
    <mergeCell ref="AX42:BA42"/>
    <mergeCell ref="BB42:BF42"/>
    <mergeCell ref="C43:F43"/>
    <mergeCell ref="G43:I43"/>
    <mergeCell ref="J43:M43"/>
    <mergeCell ref="N43:R43"/>
    <mergeCell ref="S43:U43"/>
    <mergeCell ref="V43:Y43"/>
    <mergeCell ref="Z43:AC43"/>
    <mergeCell ref="AD43:AF43"/>
    <mergeCell ref="AG43:AJ43"/>
    <mergeCell ref="AK43:AN43"/>
    <mergeCell ref="AO43:AS43"/>
    <mergeCell ref="AT43:AW43"/>
    <mergeCell ref="AX43:BA43"/>
    <mergeCell ref="BB43:BF43"/>
    <mergeCell ref="C44:F44"/>
    <mergeCell ref="G44:I44"/>
    <mergeCell ref="J44:M44"/>
    <mergeCell ref="N44:R44"/>
    <mergeCell ref="S44:U44"/>
    <mergeCell ref="V44:Y44"/>
    <mergeCell ref="Z44:AC44"/>
    <mergeCell ref="AD44:AF44"/>
    <mergeCell ref="AG44:AJ44"/>
    <mergeCell ref="AK44:AN44"/>
    <mergeCell ref="AO44:AS44"/>
    <mergeCell ref="AT44:AW44"/>
    <mergeCell ref="AX44:BA44"/>
    <mergeCell ref="BB44:BF44"/>
    <mergeCell ref="C45:F45"/>
    <mergeCell ref="G45:I45"/>
    <mergeCell ref="J45:M45"/>
    <mergeCell ref="N45:R45"/>
    <mergeCell ref="S45:U45"/>
    <mergeCell ref="V45:Y45"/>
    <mergeCell ref="AX45:BA45"/>
    <mergeCell ref="BB45:BF45"/>
    <mergeCell ref="Z45:AC45"/>
    <mergeCell ref="AD45:AF45"/>
    <mergeCell ref="AG45:AJ45"/>
    <mergeCell ref="AK45:AN45"/>
    <mergeCell ref="AO45:AS45"/>
    <mergeCell ref="AT45:AW45"/>
  </mergeCells>
  <printOptions/>
  <pageMargins left="0.6692913385826772" right="0.6692913385826772" top="0.3937007874015748" bottom="0.6692913385826772" header="0.5118110236220472" footer="0.275590551181102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00390625" defaultRowHeight="13.5"/>
  <cols>
    <col min="1" max="1" width="7.625" style="2" customWidth="1"/>
    <col min="2" max="2" width="9.375" style="2" customWidth="1"/>
    <col min="3" max="3" width="18.25390625" style="2" customWidth="1"/>
    <col min="4" max="4" width="6.125" style="2" customWidth="1"/>
    <col min="5" max="5" width="12.125" style="2" customWidth="1"/>
    <col min="6" max="6" width="12.25390625" style="2" customWidth="1"/>
    <col min="7" max="7" width="6.00390625" style="2" customWidth="1"/>
    <col min="8" max="8" width="18.25390625" style="2" customWidth="1"/>
    <col min="9" max="16384" width="9.00390625" style="27" customWidth="1"/>
  </cols>
  <sheetData>
    <row r="1" ht="32.25" customHeight="1">
      <c r="H1" s="32"/>
    </row>
    <row r="2" spans="1:8" ht="30" customHeight="1">
      <c r="A2" s="231" t="s">
        <v>294</v>
      </c>
      <c r="B2" s="231"/>
      <c r="C2" s="231"/>
      <c r="D2" s="231"/>
      <c r="E2" s="231"/>
      <c r="F2" s="231"/>
      <c r="G2" s="231"/>
      <c r="H2" s="231"/>
    </row>
    <row r="3" spans="1:8" ht="16.5" customHeight="1" thickBot="1">
      <c r="A3" s="14"/>
      <c r="B3" s="14"/>
      <c r="C3" s="14"/>
      <c r="D3" s="14"/>
      <c r="E3" s="14"/>
      <c r="F3" s="14"/>
      <c r="G3" s="14"/>
      <c r="H3" s="11" t="s">
        <v>295</v>
      </c>
    </row>
    <row r="4" spans="1:8" ht="21" customHeight="1">
      <c r="A4" s="291" t="s">
        <v>296</v>
      </c>
      <c r="B4" s="292"/>
      <c r="C4" s="291" t="s">
        <v>297</v>
      </c>
      <c r="D4" s="292"/>
      <c r="E4" s="292"/>
      <c r="F4" s="292"/>
      <c r="G4" s="292"/>
      <c r="H4" s="301"/>
    </row>
    <row r="5" spans="1:8" ht="30" customHeight="1">
      <c r="A5" s="348"/>
      <c r="B5" s="297"/>
      <c r="C5" s="348" t="s">
        <v>298</v>
      </c>
      <c r="D5" s="297"/>
      <c r="E5" s="297" t="s">
        <v>299</v>
      </c>
      <c r="F5" s="297"/>
      <c r="G5" s="297" t="s">
        <v>300</v>
      </c>
      <c r="H5" s="295"/>
    </row>
    <row r="6" spans="1:8" ht="6" customHeight="1">
      <c r="A6" s="280"/>
      <c r="B6" s="281"/>
      <c r="C6" s="396"/>
      <c r="D6" s="396"/>
      <c r="E6" s="396"/>
      <c r="F6" s="396"/>
      <c r="G6" s="396"/>
      <c r="H6" s="396"/>
    </row>
    <row r="7" spans="1:8" ht="27" customHeight="1">
      <c r="A7" s="280" t="s">
        <v>301</v>
      </c>
      <c r="B7" s="281"/>
      <c r="C7" s="395">
        <v>251632</v>
      </c>
      <c r="D7" s="396"/>
      <c r="E7" s="396">
        <v>146886</v>
      </c>
      <c r="F7" s="396"/>
      <c r="G7" s="396">
        <v>104746</v>
      </c>
      <c r="H7" s="396"/>
    </row>
    <row r="8" spans="1:8" ht="27" customHeight="1">
      <c r="A8" s="280" t="s">
        <v>302</v>
      </c>
      <c r="B8" s="281"/>
      <c r="C8" s="395">
        <v>255715</v>
      </c>
      <c r="D8" s="396"/>
      <c r="E8" s="396">
        <v>144701</v>
      </c>
      <c r="F8" s="396"/>
      <c r="G8" s="396">
        <v>111014</v>
      </c>
      <c r="H8" s="396"/>
    </row>
    <row r="9" spans="1:8" ht="27" customHeight="1">
      <c r="A9" s="280" t="s">
        <v>303</v>
      </c>
      <c r="B9" s="281"/>
      <c r="C9" s="395">
        <v>261053</v>
      </c>
      <c r="D9" s="396"/>
      <c r="E9" s="396">
        <v>143008</v>
      </c>
      <c r="F9" s="396"/>
      <c r="G9" s="396">
        <v>118045</v>
      </c>
      <c r="H9" s="396"/>
    </row>
    <row r="10" spans="1:8" ht="27" customHeight="1">
      <c r="A10" s="280" t="s">
        <v>304</v>
      </c>
      <c r="B10" s="281"/>
      <c r="C10" s="395">
        <v>265690</v>
      </c>
      <c r="D10" s="396"/>
      <c r="E10" s="396">
        <v>140332</v>
      </c>
      <c r="F10" s="396"/>
      <c r="G10" s="396">
        <v>125358</v>
      </c>
      <c r="H10" s="396"/>
    </row>
    <row r="11" spans="1:8" ht="27" customHeight="1">
      <c r="A11" s="245" t="s">
        <v>305</v>
      </c>
      <c r="B11" s="276"/>
      <c r="C11" s="397">
        <v>270015</v>
      </c>
      <c r="D11" s="398"/>
      <c r="E11" s="398">
        <v>138449</v>
      </c>
      <c r="F11" s="398"/>
      <c r="G11" s="398">
        <v>131566</v>
      </c>
      <c r="H11" s="398"/>
    </row>
    <row r="12" spans="1:8" ht="6" customHeight="1" thickBot="1">
      <c r="A12" s="342"/>
      <c r="B12" s="343"/>
      <c r="C12" s="394"/>
      <c r="D12" s="394"/>
      <c r="E12" s="394"/>
      <c r="F12" s="394"/>
      <c r="G12" s="394"/>
      <c r="H12" s="394"/>
    </row>
    <row r="13" ht="18" customHeight="1">
      <c r="A13" s="13" t="s">
        <v>306</v>
      </c>
    </row>
  </sheetData>
  <sheetProtection/>
  <mergeCells count="34">
    <mergeCell ref="A2:H2"/>
    <mergeCell ref="A4:B5"/>
    <mergeCell ref="C4:H4"/>
    <mergeCell ref="C5:D5"/>
    <mergeCell ref="E5:F5"/>
    <mergeCell ref="G5:H5"/>
    <mergeCell ref="A6:B6"/>
    <mergeCell ref="C6:D6"/>
    <mergeCell ref="E6:F6"/>
    <mergeCell ref="G6:H6"/>
    <mergeCell ref="A7:B7"/>
    <mergeCell ref="C7:D7"/>
    <mergeCell ref="E7:F7"/>
    <mergeCell ref="G7:H7"/>
    <mergeCell ref="E11:F11"/>
    <mergeCell ref="G11:H11"/>
    <mergeCell ref="A8:B8"/>
    <mergeCell ref="C8:D8"/>
    <mergeCell ref="E8:F8"/>
    <mergeCell ref="G8:H8"/>
    <mergeCell ref="A9:B9"/>
    <mergeCell ref="C9:D9"/>
    <mergeCell ref="E9:F9"/>
    <mergeCell ref="G9:H9"/>
    <mergeCell ref="A12:B12"/>
    <mergeCell ref="C12:D12"/>
    <mergeCell ref="E12:F12"/>
    <mergeCell ref="G12:H12"/>
    <mergeCell ref="A10:B10"/>
    <mergeCell ref="C10:D10"/>
    <mergeCell ref="E10:F10"/>
    <mergeCell ref="G10:H10"/>
    <mergeCell ref="A11:B11"/>
    <mergeCell ref="C11:D11"/>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O56"/>
  <sheetViews>
    <sheetView zoomScalePageLayoutView="0" workbookViewId="0" topLeftCell="A1">
      <selection activeCell="A1" sqref="A1"/>
    </sheetView>
  </sheetViews>
  <sheetFormatPr defaultColWidth="9.00390625" defaultRowHeight="13.5"/>
  <cols>
    <col min="1" max="2" width="7.875" style="210" customWidth="1"/>
    <col min="3" max="3" width="5.625" style="210" customWidth="1"/>
    <col min="4" max="5" width="7.625" style="211" customWidth="1"/>
    <col min="6" max="6" width="7.625" style="81" customWidth="1"/>
    <col min="7" max="12" width="7.625" style="183" customWidth="1"/>
    <col min="13" max="16384" width="9.00390625" style="183" customWidth="1"/>
  </cols>
  <sheetData>
    <row r="1" spans="1:12" ht="24" customHeight="1">
      <c r="A1" s="24"/>
      <c r="B1" s="179"/>
      <c r="C1" s="179"/>
      <c r="D1" s="180"/>
      <c r="E1" s="180"/>
      <c r="F1" s="181"/>
      <c r="G1" s="182"/>
      <c r="H1" s="182"/>
      <c r="I1" s="182"/>
      <c r="J1" s="182"/>
      <c r="K1" s="182"/>
      <c r="L1" s="182"/>
    </row>
    <row r="2" spans="1:14" s="186" customFormat="1" ht="30" customHeight="1">
      <c r="A2" s="414" t="s">
        <v>307</v>
      </c>
      <c r="B2" s="414"/>
      <c r="C2" s="414"/>
      <c r="D2" s="414"/>
      <c r="E2" s="414"/>
      <c r="F2" s="414"/>
      <c r="G2" s="414"/>
      <c r="H2" s="414"/>
      <c r="I2" s="414"/>
      <c r="J2" s="414"/>
      <c r="K2" s="414"/>
      <c r="L2" s="414"/>
      <c r="M2" s="184"/>
      <c r="N2" s="185"/>
    </row>
    <row r="3" spans="1:12" ht="16.5" customHeight="1" thickBot="1">
      <c r="A3" s="179"/>
      <c r="B3" s="179"/>
      <c r="C3" s="179"/>
      <c r="D3" s="179"/>
      <c r="E3" s="179"/>
      <c r="F3" s="179"/>
      <c r="G3" s="179"/>
      <c r="H3" s="179"/>
      <c r="I3" s="187"/>
      <c r="J3" s="188"/>
      <c r="K3" s="188"/>
      <c r="L3" s="189" t="s">
        <v>308</v>
      </c>
    </row>
    <row r="4" spans="1:12" s="190" customFormat="1" ht="15" customHeight="1">
      <c r="A4" s="415" t="s">
        <v>309</v>
      </c>
      <c r="B4" s="416"/>
      <c r="C4" s="417" t="s">
        <v>310</v>
      </c>
      <c r="D4" s="419" t="s">
        <v>311</v>
      </c>
      <c r="E4" s="421" t="s">
        <v>312</v>
      </c>
      <c r="F4" s="423" t="s">
        <v>313</v>
      </c>
      <c r="G4" s="424"/>
      <c r="H4" s="424"/>
      <c r="I4" s="424"/>
      <c r="J4" s="424"/>
      <c r="K4" s="424"/>
      <c r="L4" s="425"/>
    </row>
    <row r="5" spans="1:13" s="190" customFormat="1" ht="15" customHeight="1">
      <c r="A5" s="408"/>
      <c r="B5" s="409"/>
      <c r="C5" s="418"/>
      <c r="D5" s="420"/>
      <c r="E5" s="422"/>
      <c r="F5" s="191" t="s">
        <v>314</v>
      </c>
      <c r="G5" s="192" t="s">
        <v>315</v>
      </c>
      <c r="H5" s="193" t="s">
        <v>316</v>
      </c>
      <c r="I5" s="191" t="s">
        <v>317</v>
      </c>
      <c r="J5" s="192" t="s">
        <v>318</v>
      </c>
      <c r="K5" s="193" t="s">
        <v>319</v>
      </c>
      <c r="L5" s="194" t="s">
        <v>320</v>
      </c>
      <c r="M5" s="195"/>
    </row>
    <row r="6" spans="1:13" s="190" customFormat="1" ht="14.25" customHeight="1">
      <c r="A6" s="406" t="s">
        <v>321</v>
      </c>
      <c r="B6" s="407"/>
      <c r="C6" s="196" t="s">
        <v>322</v>
      </c>
      <c r="D6" s="197">
        <v>25</v>
      </c>
      <c r="E6" s="198">
        <v>1</v>
      </c>
      <c r="F6" s="198">
        <v>3</v>
      </c>
      <c r="G6" s="198">
        <v>0</v>
      </c>
      <c r="H6" s="198">
        <v>1</v>
      </c>
      <c r="I6" s="198">
        <v>0</v>
      </c>
      <c r="J6" s="198">
        <v>14</v>
      </c>
      <c r="K6" s="198">
        <v>2</v>
      </c>
      <c r="L6" s="199">
        <v>6</v>
      </c>
      <c r="M6" s="200"/>
    </row>
    <row r="7" spans="1:13" s="190" customFormat="1" ht="14.25" customHeight="1">
      <c r="A7" s="406"/>
      <c r="B7" s="407"/>
      <c r="C7" s="201" t="s">
        <v>323</v>
      </c>
      <c r="D7" s="197">
        <v>82</v>
      </c>
      <c r="E7" s="198">
        <v>1</v>
      </c>
      <c r="F7" s="198">
        <v>12</v>
      </c>
      <c r="G7" s="198">
        <v>2</v>
      </c>
      <c r="H7" s="198">
        <v>7</v>
      </c>
      <c r="I7" s="198">
        <v>2</v>
      </c>
      <c r="J7" s="198">
        <v>36</v>
      </c>
      <c r="K7" s="198">
        <v>3</v>
      </c>
      <c r="L7" s="199">
        <v>21</v>
      </c>
      <c r="M7" s="200"/>
    </row>
    <row r="8" spans="1:13" s="190" customFormat="1" ht="14.25" customHeight="1">
      <c r="A8" s="408"/>
      <c r="B8" s="409"/>
      <c r="C8" s="201" t="s">
        <v>324</v>
      </c>
      <c r="D8" s="197">
        <v>324</v>
      </c>
      <c r="E8" s="198">
        <v>5</v>
      </c>
      <c r="F8" s="198">
        <v>33</v>
      </c>
      <c r="G8" s="198">
        <v>3</v>
      </c>
      <c r="H8" s="198">
        <v>30</v>
      </c>
      <c r="I8" s="198">
        <v>7</v>
      </c>
      <c r="J8" s="198">
        <v>132</v>
      </c>
      <c r="K8" s="198">
        <v>19</v>
      </c>
      <c r="L8" s="199">
        <v>105</v>
      </c>
      <c r="M8" s="200"/>
    </row>
    <row r="9" spans="1:13" s="190" customFormat="1" ht="14.25" customHeight="1">
      <c r="A9" s="410" t="s">
        <v>325</v>
      </c>
      <c r="B9" s="412" t="s">
        <v>326</v>
      </c>
      <c r="C9" s="202" t="s">
        <v>322</v>
      </c>
      <c r="D9" s="197">
        <v>2</v>
      </c>
      <c r="E9" s="197">
        <v>0</v>
      </c>
      <c r="F9" s="197">
        <v>1</v>
      </c>
      <c r="G9" s="197">
        <v>0</v>
      </c>
      <c r="H9" s="197">
        <v>0</v>
      </c>
      <c r="I9" s="197">
        <v>0</v>
      </c>
      <c r="J9" s="197">
        <v>1</v>
      </c>
      <c r="K9" s="197">
        <v>0</v>
      </c>
      <c r="L9" s="203">
        <v>0</v>
      </c>
      <c r="M9" s="195"/>
    </row>
    <row r="10" spans="1:13" s="190" customFormat="1" ht="14.25" customHeight="1">
      <c r="A10" s="410"/>
      <c r="B10" s="404"/>
      <c r="C10" s="201" t="s">
        <v>323</v>
      </c>
      <c r="D10" s="197">
        <v>11</v>
      </c>
      <c r="E10" s="197">
        <v>0</v>
      </c>
      <c r="F10" s="197">
        <v>1</v>
      </c>
      <c r="G10" s="197">
        <v>0</v>
      </c>
      <c r="H10" s="197">
        <v>0</v>
      </c>
      <c r="I10" s="197">
        <v>0</v>
      </c>
      <c r="J10" s="197">
        <v>5</v>
      </c>
      <c r="K10" s="197">
        <v>2</v>
      </c>
      <c r="L10" s="199">
        <v>3</v>
      </c>
      <c r="M10" s="195"/>
    </row>
    <row r="11" spans="1:13" s="190" customFormat="1" ht="14.25" customHeight="1">
      <c r="A11" s="410"/>
      <c r="B11" s="404"/>
      <c r="C11" s="201" t="s">
        <v>324</v>
      </c>
      <c r="D11" s="197">
        <v>66</v>
      </c>
      <c r="E11" s="197">
        <v>1</v>
      </c>
      <c r="F11" s="197">
        <v>3</v>
      </c>
      <c r="G11" s="197">
        <v>1</v>
      </c>
      <c r="H11" s="197">
        <v>9</v>
      </c>
      <c r="I11" s="197">
        <v>1</v>
      </c>
      <c r="J11" s="197">
        <v>24</v>
      </c>
      <c r="K11" s="197">
        <v>6</v>
      </c>
      <c r="L11" s="199">
        <v>23</v>
      </c>
      <c r="M11" s="195"/>
    </row>
    <row r="12" spans="1:15" s="190" customFormat="1" ht="14.25" customHeight="1">
      <c r="A12" s="410"/>
      <c r="B12" s="404" t="s">
        <v>327</v>
      </c>
      <c r="C12" s="201" t="s">
        <v>322</v>
      </c>
      <c r="D12" s="197">
        <v>1</v>
      </c>
      <c r="E12" s="197">
        <v>0</v>
      </c>
      <c r="F12" s="197">
        <v>0</v>
      </c>
      <c r="G12" s="197">
        <v>0</v>
      </c>
      <c r="H12" s="197">
        <v>0</v>
      </c>
      <c r="I12" s="197">
        <v>0</v>
      </c>
      <c r="J12" s="197">
        <v>1</v>
      </c>
      <c r="K12" s="197">
        <v>0</v>
      </c>
      <c r="L12" s="203">
        <v>0</v>
      </c>
      <c r="M12" s="195"/>
      <c r="N12" s="204"/>
      <c r="O12" s="204"/>
    </row>
    <row r="13" spans="1:13" s="190" customFormat="1" ht="14.25" customHeight="1">
      <c r="A13" s="410"/>
      <c r="B13" s="404"/>
      <c r="C13" s="201" t="s">
        <v>323</v>
      </c>
      <c r="D13" s="197">
        <v>5</v>
      </c>
      <c r="E13" s="197">
        <v>1</v>
      </c>
      <c r="F13" s="197">
        <v>0</v>
      </c>
      <c r="G13" s="197">
        <v>0</v>
      </c>
      <c r="H13" s="197">
        <v>1</v>
      </c>
      <c r="I13" s="197">
        <v>0</v>
      </c>
      <c r="J13" s="197">
        <v>5</v>
      </c>
      <c r="K13" s="197">
        <v>0</v>
      </c>
      <c r="L13" s="203">
        <v>0</v>
      </c>
      <c r="M13" s="195"/>
    </row>
    <row r="14" spans="1:13" s="190" customFormat="1" ht="14.25" customHeight="1">
      <c r="A14" s="410"/>
      <c r="B14" s="404"/>
      <c r="C14" s="201" t="s">
        <v>324</v>
      </c>
      <c r="D14" s="197">
        <v>4</v>
      </c>
      <c r="E14" s="197">
        <v>1</v>
      </c>
      <c r="F14" s="197">
        <v>1</v>
      </c>
      <c r="G14" s="197">
        <v>0</v>
      </c>
      <c r="H14" s="197">
        <v>1</v>
      </c>
      <c r="I14" s="197">
        <v>0</v>
      </c>
      <c r="J14" s="197">
        <v>0</v>
      </c>
      <c r="K14" s="197">
        <v>0</v>
      </c>
      <c r="L14" s="199">
        <v>3</v>
      </c>
      <c r="M14" s="195"/>
    </row>
    <row r="15" spans="1:13" s="190" customFormat="1" ht="14.25" customHeight="1">
      <c r="A15" s="410"/>
      <c r="B15" s="402" t="s">
        <v>328</v>
      </c>
      <c r="C15" s="201" t="s">
        <v>322</v>
      </c>
      <c r="D15" s="197">
        <v>2</v>
      </c>
      <c r="E15" s="197">
        <v>0</v>
      </c>
      <c r="F15" s="197">
        <v>0</v>
      </c>
      <c r="G15" s="197">
        <v>0</v>
      </c>
      <c r="H15" s="197">
        <v>0</v>
      </c>
      <c r="I15" s="197">
        <v>0</v>
      </c>
      <c r="J15" s="197">
        <v>0</v>
      </c>
      <c r="K15" s="197">
        <v>1</v>
      </c>
      <c r="L15" s="199">
        <v>1</v>
      </c>
      <c r="M15" s="195"/>
    </row>
    <row r="16" spans="1:13" s="190" customFormat="1" ht="14.25" customHeight="1">
      <c r="A16" s="410"/>
      <c r="B16" s="402"/>
      <c r="C16" s="201" t="s">
        <v>323</v>
      </c>
      <c r="D16" s="197">
        <v>15</v>
      </c>
      <c r="E16" s="197">
        <v>0</v>
      </c>
      <c r="F16" s="197">
        <v>2</v>
      </c>
      <c r="G16" s="197">
        <v>1</v>
      </c>
      <c r="H16" s="197">
        <v>0</v>
      </c>
      <c r="I16" s="197">
        <v>0</v>
      </c>
      <c r="J16" s="197">
        <v>3</v>
      </c>
      <c r="K16" s="197">
        <v>0</v>
      </c>
      <c r="L16" s="199">
        <v>9</v>
      </c>
      <c r="M16" s="195"/>
    </row>
    <row r="17" spans="1:13" s="190" customFormat="1" ht="14.25" customHeight="1">
      <c r="A17" s="411"/>
      <c r="B17" s="402"/>
      <c r="C17" s="201" t="s">
        <v>324</v>
      </c>
      <c r="D17" s="197">
        <v>46</v>
      </c>
      <c r="E17" s="197">
        <v>2</v>
      </c>
      <c r="F17" s="197">
        <v>2</v>
      </c>
      <c r="G17" s="197">
        <v>0</v>
      </c>
      <c r="H17" s="197">
        <v>4</v>
      </c>
      <c r="I17" s="197">
        <v>3</v>
      </c>
      <c r="J17" s="197">
        <v>19</v>
      </c>
      <c r="K17" s="197">
        <v>2</v>
      </c>
      <c r="L17" s="199">
        <v>18</v>
      </c>
      <c r="M17" s="195"/>
    </row>
    <row r="18" spans="1:13" s="190" customFormat="1" ht="14.25" customHeight="1">
      <c r="A18" s="399" t="s">
        <v>329</v>
      </c>
      <c r="B18" s="404" t="s">
        <v>330</v>
      </c>
      <c r="C18" s="201" t="s">
        <v>322</v>
      </c>
      <c r="D18" s="197">
        <v>7</v>
      </c>
      <c r="E18" s="197">
        <v>0</v>
      </c>
      <c r="F18" s="197">
        <v>2</v>
      </c>
      <c r="G18" s="197">
        <v>0</v>
      </c>
      <c r="H18" s="197">
        <v>0</v>
      </c>
      <c r="I18" s="197">
        <v>0</v>
      </c>
      <c r="J18" s="197">
        <v>2</v>
      </c>
      <c r="K18" s="197">
        <v>0</v>
      </c>
      <c r="L18" s="199">
        <v>3</v>
      </c>
      <c r="M18" s="195"/>
    </row>
    <row r="19" spans="1:13" s="190" customFormat="1" ht="14.25" customHeight="1">
      <c r="A19" s="400"/>
      <c r="B19" s="404"/>
      <c r="C19" s="201" t="s">
        <v>323</v>
      </c>
      <c r="D19" s="197">
        <v>9</v>
      </c>
      <c r="E19" s="197">
        <v>0</v>
      </c>
      <c r="F19" s="198">
        <v>4</v>
      </c>
      <c r="G19" s="197">
        <v>0</v>
      </c>
      <c r="H19" s="198">
        <v>2</v>
      </c>
      <c r="I19" s="198">
        <v>1</v>
      </c>
      <c r="J19" s="198">
        <v>1</v>
      </c>
      <c r="K19" s="197">
        <v>0</v>
      </c>
      <c r="L19" s="199">
        <v>1</v>
      </c>
      <c r="M19" s="195"/>
    </row>
    <row r="20" spans="1:13" s="190" customFormat="1" ht="14.25" customHeight="1">
      <c r="A20" s="400"/>
      <c r="B20" s="404"/>
      <c r="C20" s="201" t="s">
        <v>324</v>
      </c>
      <c r="D20" s="197">
        <v>33</v>
      </c>
      <c r="E20" s="197">
        <v>0</v>
      </c>
      <c r="F20" s="198">
        <v>3</v>
      </c>
      <c r="G20" s="197">
        <v>0</v>
      </c>
      <c r="H20" s="198">
        <v>2</v>
      </c>
      <c r="I20" s="197">
        <v>0</v>
      </c>
      <c r="J20" s="198">
        <v>14</v>
      </c>
      <c r="K20" s="197">
        <v>0</v>
      </c>
      <c r="L20" s="199">
        <v>14</v>
      </c>
      <c r="M20" s="195"/>
    </row>
    <row r="21" spans="1:13" s="190" customFormat="1" ht="14.25" customHeight="1">
      <c r="A21" s="400"/>
      <c r="B21" s="404" t="s">
        <v>331</v>
      </c>
      <c r="C21" s="201" t="s">
        <v>322</v>
      </c>
      <c r="D21" s="197">
        <v>0</v>
      </c>
      <c r="E21" s="197">
        <v>0</v>
      </c>
      <c r="F21" s="197">
        <v>0</v>
      </c>
      <c r="G21" s="197">
        <v>0</v>
      </c>
      <c r="H21" s="197">
        <v>0</v>
      </c>
      <c r="I21" s="197">
        <v>0</v>
      </c>
      <c r="J21" s="197">
        <v>0</v>
      </c>
      <c r="K21" s="197">
        <v>0</v>
      </c>
      <c r="L21" s="203">
        <v>0</v>
      </c>
      <c r="M21" s="195"/>
    </row>
    <row r="22" spans="1:13" s="190" customFormat="1" ht="14.25" customHeight="1">
      <c r="A22" s="400"/>
      <c r="B22" s="404"/>
      <c r="C22" s="201" t="s">
        <v>323</v>
      </c>
      <c r="D22" s="197">
        <v>6</v>
      </c>
      <c r="E22" s="197">
        <v>0</v>
      </c>
      <c r="F22" s="198">
        <v>3</v>
      </c>
      <c r="G22" s="197">
        <v>0</v>
      </c>
      <c r="H22" s="197">
        <v>0</v>
      </c>
      <c r="I22" s="197">
        <v>0</v>
      </c>
      <c r="J22" s="198">
        <v>2</v>
      </c>
      <c r="K22" s="198">
        <v>1</v>
      </c>
      <c r="L22" s="203">
        <v>0</v>
      </c>
      <c r="M22" s="195"/>
    </row>
    <row r="23" spans="1:13" s="190" customFormat="1" ht="14.25" customHeight="1">
      <c r="A23" s="400"/>
      <c r="B23" s="404"/>
      <c r="C23" s="201" t="s">
        <v>324</v>
      </c>
      <c r="D23" s="197">
        <v>8</v>
      </c>
      <c r="E23" s="197">
        <v>0</v>
      </c>
      <c r="F23" s="198">
        <v>2</v>
      </c>
      <c r="G23" s="197">
        <v>0</v>
      </c>
      <c r="H23" s="198">
        <v>2</v>
      </c>
      <c r="I23" s="197">
        <v>0</v>
      </c>
      <c r="J23" s="198">
        <v>4</v>
      </c>
      <c r="K23" s="197">
        <v>0</v>
      </c>
      <c r="L23" s="203">
        <v>0</v>
      </c>
      <c r="M23" s="195"/>
    </row>
    <row r="24" spans="1:13" s="190" customFormat="1" ht="14.25" customHeight="1">
      <c r="A24" s="400"/>
      <c r="B24" s="413" t="s">
        <v>332</v>
      </c>
      <c r="C24" s="201" t="s">
        <v>322</v>
      </c>
      <c r="D24" s="197">
        <v>5</v>
      </c>
      <c r="E24" s="197">
        <v>0</v>
      </c>
      <c r="F24" s="197">
        <v>0</v>
      </c>
      <c r="G24" s="197">
        <v>0</v>
      </c>
      <c r="H24" s="198">
        <v>1</v>
      </c>
      <c r="I24" s="197">
        <v>0</v>
      </c>
      <c r="J24" s="198">
        <v>4</v>
      </c>
      <c r="K24" s="197">
        <v>0</v>
      </c>
      <c r="L24" s="203">
        <v>0</v>
      </c>
      <c r="M24" s="195"/>
    </row>
    <row r="25" spans="1:13" s="190" customFormat="1" ht="14.25" customHeight="1">
      <c r="A25" s="400"/>
      <c r="B25" s="413"/>
      <c r="C25" s="201" t="s">
        <v>323</v>
      </c>
      <c r="D25" s="197">
        <v>4</v>
      </c>
      <c r="E25" s="197">
        <v>0</v>
      </c>
      <c r="F25" s="197">
        <v>0</v>
      </c>
      <c r="G25" s="197">
        <v>0</v>
      </c>
      <c r="H25" s="197">
        <v>0</v>
      </c>
      <c r="I25" s="197">
        <v>0</v>
      </c>
      <c r="J25" s="198">
        <v>3</v>
      </c>
      <c r="K25" s="197">
        <v>0</v>
      </c>
      <c r="L25" s="199">
        <v>1</v>
      </c>
      <c r="M25" s="195"/>
    </row>
    <row r="26" spans="1:13" s="190" customFormat="1" ht="14.25" customHeight="1">
      <c r="A26" s="400"/>
      <c r="B26" s="413"/>
      <c r="C26" s="201" t="s">
        <v>324</v>
      </c>
      <c r="D26" s="197">
        <v>20</v>
      </c>
      <c r="E26" s="197">
        <v>0</v>
      </c>
      <c r="F26" s="198">
        <v>3</v>
      </c>
      <c r="G26" s="198">
        <v>1</v>
      </c>
      <c r="H26" s="198">
        <v>2</v>
      </c>
      <c r="I26" s="197">
        <v>0</v>
      </c>
      <c r="J26" s="198">
        <v>4</v>
      </c>
      <c r="K26" s="198">
        <v>3</v>
      </c>
      <c r="L26" s="199">
        <v>7</v>
      </c>
      <c r="M26" s="195"/>
    </row>
    <row r="27" spans="1:13" s="190" customFormat="1" ht="14.25" customHeight="1">
      <c r="A27" s="400"/>
      <c r="B27" s="404" t="s">
        <v>333</v>
      </c>
      <c r="C27" s="201" t="s">
        <v>322</v>
      </c>
      <c r="D27" s="197">
        <v>3</v>
      </c>
      <c r="E27" s="197">
        <v>0</v>
      </c>
      <c r="F27" s="197">
        <v>0</v>
      </c>
      <c r="G27" s="197">
        <v>0</v>
      </c>
      <c r="H27" s="197">
        <v>0</v>
      </c>
      <c r="I27" s="197">
        <v>0</v>
      </c>
      <c r="J27" s="198">
        <v>2</v>
      </c>
      <c r="K27" s="197">
        <v>1</v>
      </c>
      <c r="L27" s="203">
        <v>0</v>
      </c>
      <c r="M27" s="195"/>
    </row>
    <row r="28" spans="1:13" s="190" customFormat="1" ht="14.25" customHeight="1">
      <c r="A28" s="400"/>
      <c r="B28" s="404"/>
      <c r="C28" s="201" t="s">
        <v>323</v>
      </c>
      <c r="D28" s="197">
        <v>13</v>
      </c>
      <c r="E28" s="197">
        <v>0</v>
      </c>
      <c r="F28" s="197">
        <v>0</v>
      </c>
      <c r="G28" s="198">
        <v>1</v>
      </c>
      <c r="H28" s="198">
        <v>2</v>
      </c>
      <c r="I28" s="198">
        <v>1</v>
      </c>
      <c r="J28" s="198">
        <v>9</v>
      </c>
      <c r="K28" s="197">
        <v>0</v>
      </c>
      <c r="L28" s="203">
        <v>0</v>
      </c>
      <c r="M28" s="195"/>
    </row>
    <row r="29" spans="1:13" s="190" customFormat="1" ht="14.25" customHeight="1">
      <c r="A29" s="400"/>
      <c r="B29" s="404"/>
      <c r="C29" s="201" t="s">
        <v>324</v>
      </c>
      <c r="D29" s="197">
        <v>54</v>
      </c>
      <c r="E29" s="197">
        <v>0</v>
      </c>
      <c r="F29" s="198">
        <v>2</v>
      </c>
      <c r="G29" s="197">
        <v>0</v>
      </c>
      <c r="H29" s="198">
        <v>5</v>
      </c>
      <c r="I29" s="198">
        <v>3</v>
      </c>
      <c r="J29" s="198">
        <v>32</v>
      </c>
      <c r="K29" s="198">
        <v>2</v>
      </c>
      <c r="L29" s="199">
        <v>10</v>
      </c>
      <c r="M29" s="195"/>
    </row>
    <row r="30" spans="1:13" s="190" customFormat="1" ht="14.25" customHeight="1">
      <c r="A30" s="400"/>
      <c r="B30" s="404" t="s">
        <v>334</v>
      </c>
      <c r="C30" s="201" t="s">
        <v>322</v>
      </c>
      <c r="D30" s="197">
        <v>1</v>
      </c>
      <c r="E30" s="197">
        <v>0</v>
      </c>
      <c r="F30" s="197">
        <v>0</v>
      </c>
      <c r="G30" s="197">
        <v>0</v>
      </c>
      <c r="H30" s="197">
        <v>0</v>
      </c>
      <c r="I30" s="197">
        <v>0</v>
      </c>
      <c r="J30" s="198">
        <v>1</v>
      </c>
      <c r="K30" s="197">
        <v>0</v>
      </c>
      <c r="L30" s="203">
        <v>0</v>
      </c>
      <c r="M30" s="195"/>
    </row>
    <row r="31" spans="1:13" s="190" customFormat="1" ht="14.25" customHeight="1">
      <c r="A31" s="400"/>
      <c r="B31" s="404"/>
      <c r="C31" s="201" t="s">
        <v>323</v>
      </c>
      <c r="D31" s="197">
        <v>1</v>
      </c>
      <c r="E31" s="197">
        <v>0</v>
      </c>
      <c r="F31" s="198">
        <v>1</v>
      </c>
      <c r="G31" s="197">
        <v>0</v>
      </c>
      <c r="H31" s="197">
        <v>0</v>
      </c>
      <c r="I31" s="197">
        <v>0</v>
      </c>
      <c r="J31" s="197">
        <v>0</v>
      </c>
      <c r="K31" s="197">
        <v>0</v>
      </c>
      <c r="L31" s="203">
        <v>0</v>
      </c>
      <c r="M31" s="195"/>
    </row>
    <row r="32" spans="1:13" s="190" customFormat="1" ht="14.25" customHeight="1">
      <c r="A32" s="400"/>
      <c r="B32" s="404"/>
      <c r="C32" s="201" t="s">
        <v>324</v>
      </c>
      <c r="D32" s="197">
        <v>4</v>
      </c>
      <c r="E32" s="197">
        <v>0</v>
      </c>
      <c r="F32" s="198">
        <v>1</v>
      </c>
      <c r="G32" s="197">
        <v>0</v>
      </c>
      <c r="H32" s="197">
        <v>0</v>
      </c>
      <c r="I32" s="197">
        <v>0</v>
      </c>
      <c r="J32" s="198">
        <v>3</v>
      </c>
      <c r="K32" s="197">
        <v>0</v>
      </c>
      <c r="L32" s="203">
        <v>0</v>
      </c>
      <c r="M32" s="195"/>
    </row>
    <row r="33" spans="1:13" s="190" customFormat="1" ht="14.25" customHeight="1">
      <c r="A33" s="400"/>
      <c r="B33" s="404" t="s">
        <v>335</v>
      </c>
      <c r="C33" s="201" t="s">
        <v>322</v>
      </c>
      <c r="D33" s="197">
        <v>0</v>
      </c>
      <c r="E33" s="197">
        <v>0</v>
      </c>
      <c r="F33" s="197">
        <v>0</v>
      </c>
      <c r="G33" s="197">
        <v>0</v>
      </c>
      <c r="H33" s="197">
        <v>0</v>
      </c>
      <c r="I33" s="197">
        <v>0</v>
      </c>
      <c r="J33" s="197">
        <v>0</v>
      </c>
      <c r="K33" s="197">
        <v>0</v>
      </c>
      <c r="L33" s="203">
        <v>0</v>
      </c>
      <c r="M33" s="195"/>
    </row>
    <row r="34" spans="1:13" s="190" customFormat="1" ht="14.25" customHeight="1">
      <c r="A34" s="400"/>
      <c r="B34" s="404"/>
      <c r="C34" s="201" t="s">
        <v>323</v>
      </c>
      <c r="D34" s="197">
        <v>1</v>
      </c>
      <c r="E34" s="197">
        <v>0</v>
      </c>
      <c r="F34" s="197">
        <v>0</v>
      </c>
      <c r="G34" s="197">
        <v>0</v>
      </c>
      <c r="H34" s="197">
        <v>0</v>
      </c>
      <c r="I34" s="197">
        <v>0</v>
      </c>
      <c r="J34" s="197">
        <v>0</v>
      </c>
      <c r="K34" s="197">
        <v>0</v>
      </c>
      <c r="L34" s="199">
        <v>1</v>
      </c>
      <c r="M34" s="195"/>
    </row>
    <row r="35" spans="1:13" s="190" customFormat="1" ht="14.25" customHeight="1">
      <c r="A35" s="400"/>
      <c r="B35" s="404"/>
      <c r="C35" s="201" t="s">
        <v>324</v>
      </c>
      <c r="D35" s="197">
        <v>19</v>
      </c>
      <c r="E35" s="197">
        <v>0</v>
      </c>
      <c r="F35" s="198">
        <v>3</v>
      </c>
      <c r="G35" s="198">
        <v>1</v>
      </c>
      <c r="H35" s="198">
        <v>5</v>
      </c>
      <c r="I35" s="197">
        <v>0</v>
      </c>
      <c r="J35" s="198">
        <v>3</v>
      </c>
      <c r="K35" s="198">
        <v>2</v>
      </c>
      <c r="L35" s="199">
        <v>5</v>
      </c>
      <c r="M35" s="195"/>
    </row>
    <row r="36" spans="1:13" s="190" customFormat="1" ht="14.25" customHeight="1">
      <c r="A36" s="400"/>
      <c r="B36" s="404" t="s">
        <v>336</v>
      </c>
      <c r="C36" s="201" t="s">
        <v>322</v>
      </c>
      <c r="D36" s="197">
        <v>1</v>
      </c>
      <c r="E36" s="197">
        <v>0</v>
      </c>
      <c r="F36" s="197">
        <v>0</v>
      </c>
      <c r="G36" s="197">
        <v>0</v>
      </c>
      <c r="H36" s="197">
        <v>0</v>
      </c>
      <c r="I36" s="197">
        <v>0</v>
      </c>
      <c r="J36" s="198">
        <v>1</v>
      </c>
      <c r="K36" s="197">
        <v>0</v>
      </c>
      <c r="L36" s="203">
        <v>0</v>
      </c>
      <c r="M36" s="195"/>
    </row>
    <row r="37" spans="1:13" s="190" customFormat="1" ht="14.25" customHeight="1">
      <c r="A37" s="400"/>
      <c r="B37" s="404"/>
      <c r="C37" s="201" t="s">
        <v>323</v>
      </c>
      <c r="D37" s="197">
        <v>6</v>
      </c>
      <c r="E37" s="197">
        <v>0</v>
      </c>
      <c r="F37" s="197">
        <v>1</v>
      </c>
      <c r="G37" s="197">
        <v>0</v>
      </c>
      <c r="H37" s="197">
        <v>0</v>
      </c>
      <c r="I37" s="197">
        <v>0</v>
      </c>
      <c r="J37" s="198">
        <v>5</v>
      </c>
      <c r="K37" s="197">
        <v>0</v>
      </c>
      <c r="L37" s="203">
        <v>0</v>
      </c>
      <c r="M37" s="195"/>
    </row>
    <row r="38" spans="1:13" s="190" customFormat="1" ht="14.25" customHeight="1">
      <c r="A38" s="400"/>
      <c r="B38" s="404"/>
      <c r="C38" s="201" t="s">
        <v>324</v>
      </c>
      <c r="D38" s="197">
        <v>22</v>
      </c>
      <c r="E38" s="197">
        <v>0</v>
      </c>
      <c r="F38" s="197">
        <v>0</v>
      </c>
      <c r="G38" s="197">
        <v>0</v>
      </c>
      <c r="H38" s="197">
        <v>0</v>
      </c>
      <c r="I38" s="197">
        <v>0</v>
      </c>
      <c r="J38" s="198">
        <v>11</v>
      </c>
      <c r="K38" s="198">
        <v>1</v>
      </c>
      <c r="L38" s="199">
        <v>10</v>
      </c>
      <c r="M38" s="195"/>
    </row>
    <row r="39" spans="1:13" s="190" customFormat="1" ht="14.25" customHeight="1">
      <c r="A39" s="400"/>
      <c r="B39" s="404" t="s">
        <v>337</v>
      </c>
      <c r="C39" s="201" t="s">
        <v>322</v>
      </c>
      <c r="D39" s="197">
        <v>1</v>
      </c>
      <c r="E39" s="197">
        <v>0</v>
      </c>
      <c r="F39" s="197">
        <v>0</v>
      </c>
      <c r="G39" s="197">
        <v>0</v>
      </c>
      <c r="H39" s="197">
        <v>0</v>
      </c>
      <c r="I39" s="197">
        <v>0</v>
      </c>
      <c r="J39" s="198">
        <v>1</v>
      </c>
      <c r="K39" s="197">
        <v>0</v>
      </c>
      <c r="L39" s="203">
        <v>0</v>
      </c>
      <c r="M39" s="195"/>
    </row>
    <row r="40" spans="1:13" s="190" customFormat="1" ht="14.25" customHeight="1">
      <c r="A40" s="400"/>
      <c r="B40" s="404"/>
      <c r="C40" s="201" t="s">
        <v>323</v>
      </c>
      <c r="D40" s="197">
        <v>1</v>
      </c>
      <c r="E40" s="197">
        <v>0</v>
      </c>
      <c r="F40" s="197">
        <v>0</v>
      </c>
      <c r="G40" s="197">
        <v>0</v>
      </c>
      <c r="H40" s="197">
        <v>0</v>
      </c>
      <c r="I40" s="197">
        <v>0</v>
      </c>
      <c r="J40" s="197">
        <v>0</v>
      </c>
      <c r="K40" s="198">
        <v>0</v>
      </c>
      <c r="L40" s="199">
        <v>1</v>
      </c>
      <c r="M40" s="195"/>
    </row>
    <row r="41" spans="1:13" s="190" customFormat="1" ht="14.25" customHeight="1">
      <c r="A41" s="400"/>
      <c r="B41" s="404"/>
      <c r="C41" s="201" t="s">
        <v>324</v>
      </c>
      <c r="D41" s="197">
        <v>28</v>
      </c>
      <c r="E41" s="197">
        <v>0</v>
      </c>
      <c r="F41" s="198">
        <v>11</v>
      </c>
      <c r="G41" s="197">
        <v>0</v>
      </c>
      <c r="H41" s="197">
        <v>0</v>
      </c>
      <c r="I41" s="197">
        <v>0</v>
      </c>
      <c r="J41" s="198">
        <v>10</v>
      </c>
      <c r="K41" s="198">
        <v>1</v>
      </c>
      <c r="L41" s="199">
        <v>6</v>
      </c>
      <c r="M41" s="195"/>
    </row>
    <row r="42" spans="1:13" s="190" customFormat="1" ht="14.25" customHeight="1">
      <c r="A42" s="400"/>
      <c r="B42" s="404" t="s">
        <v>338</v>
      </c>
      <c r="C42" s="201" t="s">
        <v>322</v>
      </c>
      <c r="D42" s="197">
        <v>0</v>
      </c>
      <c r="E42" s="197">
        <v>0</v>
      </c>
      <c r="F42" s="197">
        <v>0</v>
      </c>
      <c r="G42" s="197">
        <v>0</v>
      </c>
      <c r="H42" s="197">
        <v>0</v>
      </c>
      <c r="I42" s="197">
        <v>0</v>
      </c>
      <c r="J42" s="197">
        <v>0</v>
      </c>
      <c r="K42" s="197">
        <v>0</v>
      </c>
      <c r="L42" s="203">
        <v>0</v>
      </c>
      <c r="M42" s="195"/>
    </row>
    <row r="43" spans="1:13" s="190" customFormat="1" ht="14.25" customHeight="1">
      <c r="A43" s="400"/>
      <c r="B43" s="404"/>
      <c r="C43" s="201" t="s">
        <v>323</v>
      </c>
      <c r="D43" s="197">
        <v>0</v>
      </c>
      <c r="E43" s="197">
        <v>0</v>
      </c>
      <c r="F43" s="197">
        <v>0</v>
      </c>
      <c r="G43" s="197">
        <v>0</v>
      </c>
      <c r="H43" s="197">
        <v>0</v>
      </c>
      <c r="I43" s="197">
        <v>0</v>
      </c>
      <c r="J43" s="197">
        <v>0</v>
      </c>
      <c r="K43" s="197">
        <v>0</v>
      </c>
      <c r="L43" s="203">
        <v>0</v>
      </c>
      <c r="M43" s="195"/>
    </row>
    <row r="44" spans="1:13" s="190" customFormat="1" ht="14.25" customHeight="1">
      <c r="A44" s="405"/>
      <c r="B44" s="404"/>
      <c r="C44" s="201" t="s">
        <v>324</v>
      </c>
      <c r="D44" s="197">
        <v>6</v>
      </c>
      <c r="E44" s="197">
        <v>0</v>
      </c>
      <c r="F44" s="198">
        <v>1</v>
      </c>
      <c r="G44" s="197">
        <v>0</v>
      </c>
      <c r="H44" s="197">
        <v>0</v>
      </c>
      <c r="I44" s="197">
        <v>0</v>
      </c>
      <c r="J44" s="198">
        <v>4</v>
      </c>
      <c r="K44" s="197">
        <v>0</v>
      </c>
      <c r="L44" s="199">
        <v>1</v>
      </c>
      <c r="M44" s="195"/>
    </row>
    <row r="45" spans="1:13" s="190" customFormat="1" ht="14.25" customHeight="1">
      <c r="A45" s="399" t="s">
        <v>339</v>
      </c>
      <c r="B45" s="402" t="s">
        <v>340</v>
      </c>
      <c r="C45" s="201" t="s">
        <v>322</v>
      </c>
      <c r="D45" s="197">
        <v>0</v>
      </c>
      <c r="E45" s="197">
        <v>0</v>
      </c>
      <c r="F45" s="197">
        <v>0</v>
      </c>
      <c r="G45" s="197">
        <v>0</v>
      </c>
      <c r="H45" s="197">
        <v>0</v>
      </c>
      <c r="I45" s="197">
        <v>0</v>
      </c>
      <c r="J45" s="197">
        <v>0</v>
      </c>
      <c r="K45" s="197">
        <v>0</v>
      </c>
      <c r="L45" s="203">
        <v>0</v>
      </c>
      <c r="M45" s="195"/>
    </row>
    <row r="46" spans="1:13" s="190" customFormat="1" ht="14.25" customHeight="1">
      <c r="A46" s="400"/>
      <c r="B46" s="402"/>
      <c r="C46" s="201" t="s">
        <v>323</v>
      </c>
      <c r="D46" s="197">
        <v>0</v>
      </c>
      <c r="E46" s="197">
        <v>0</v>
      </c>
      <c r="F46" s="197">
        <v>0</v>
      </c>
      <c r="G46" s="197">
        <v>0</v>
      </c>
      <c r="H46" s="197">
        <v>0</v>
      </c>
      <c r="I46" s="197">
        <v>0</v>
      </c>
      <c r="J46" s="197">
        <v>0</v>
      </c>
      <c r="K46" s="197">
        <v>0</v>
      </c>
      <c r="L46" s="203">
        <v>0</v>
      </c>
      <c r="M46" s="195"/>
    </row>
    <row r="47" spans="1:13" s="190" customFormat="1" ht="14.25" customHeight="1">
      <c r="A47" s="405"/>
      <c r="B47" s="402"/>
      <c r="C47" s="201" t="s">
        <v>324</v>
      </c>
      <c r="D47" s="197">
        <v>0</v>
      </c>
      <c r="E47" s="197">
        <v>0</v>
      </c>
      <c r="F47" s="197">
        <v>0</v>
      </c>
      <c r="G47" s="197">
        <v>0</v>
      </c>
      <c r="H47" s="197">
        <v>0</v>
      </c>
      <c r="I47" s="197">
        <v>0</v>
      </c>
      <c r="J47" s="197">
        <v>0</v>
      </c>
      <c r="K47" s="197">
        <v>0</v>
      </c>
      <c r="L47" s="203">
        <v>0</v>
      </c>
      <c r="M47" s="195"/>
    </row>
    <row r="48" spans="1:13" s="190" customFormat="1" ht="14.25" customHeight="1">
      <c r="A48" s="399" t="s">
        <v>341</v>
      </c>
      <c r="B48" s="402" t="s">
        <v>342</v>
      </c>
      <c r="C48" s="201" t="s">
        <v>322</v>
      </c>
      <c r="D48" s="197">
        <v>0</v>
      </c>
      <c r="E48" s="197">
        <v>0</v>
      </c>
      <c r="F48" s="197">
        <v>0</v>
      </c>
      <c r="G48" s="197">
        <v>0</v>
      </c>
      <c r="H48" s="197">
        <v>0</v>
      </c>
      <c r="I48" s="197">
        <v>0</v>
      </c>
      <c r="J48" s="197">
        <v>0</v>
      </c>
      <c r="K48" s="197">
        <v>0</v>
      </c>
      <c r="L48" s="203">
        <v>0</v>
      </c>
      <c r="M48" s="195"/>
    </row>
    <row r="49" spans="1:13" s="190" customFormat="1" ht="14.25" customHeight="1">
      <c r="A49" s="400"/>
      <c r="B49" s="402"/>
      <c r="C49" s="201" t="s">
        <v>323</v>
      </c>
      <c r="D49" s="197">
        <v>5</v>
      </c>
      <c r="E49" s="197">
        <v>0</v>
      </c>
      <c r="F49" s="197">
        <v>0</v>
      </c>
      <c r="G49" s="197">
        <v>0</v>
      </c>
      <c r="H49" s="198">
        <v>1</v>
      </c>
      <c r="I49" s="197">
        <v>0</v>
      </c>
      <c r="J49" s="198">
        <v>1</v>
      </c>
      <c r="K49" s="197">
        <v>0</v>
      </c>
      <c r="L49" s="199">
        <v>3</v>
      </c>
      <c r="M49" s="195"/>
    </row>
    <row r="50" spans="1:13" s="190" customFormat="1" ht="14.25" customHeight="1">
      <c r="A50" s="400"/>
      <c r="B50" s="402"/>
      <c r="C50" s="201" t="s">
        <v>324</v>
      </c>
      <c r="D50" s="197">
        <v>10</v>
      </c>
      <c r="E50" s="197">
        <v>0</v>
      </c>
      <c r="F50" s="197">
        <v>0</v>
      </c>
      <c r="G50" s="197">
        <v>0</v>
      </c>
      <c r="H50" s="197">
        <v>0</v>
      </c>
      <c r="I50" s="197">
        <v>0</v>
      </c>
      <c r="J50" s="198">
        <v>3</v>
      </c>
      <c r="K50" s="198">
        <v>1</v>
      </c>
      <c r="L50" s="199">
        <v>6</v>
      </c>
      <c r="M50" s="195"/>
    </row>
    <row r="51" spans="1:13" s="190" customFormat="1" ht="14.25" customHeight="1">
      <c r="A51" s="400"/>
      <c r="B51" s="402" t="s">
        <v>343</v>
      </c>
      <c r="C51" s="201" t="s">
        <v>322</v>
      </c>
      <c r="D51" s="197">
        <v>2</v>
      </c>
      <c r="E51" s="197">
        <v>1</v>
      </c>
      <c r="F51" s="197">
        <v>0</v>
      </c>
      <c r="G51" s="197">
        <v>0</v>
      </c>
      <c r="H51" s="197">
        <v>0</v>
      </c>
      <c r="I51" s="197">
        <v>0</v>
      </c>
      <c r="J51" s="198">
        <v>1</v>
      </c>
      <c r="K51" s="197">
        <v>0</v>
      </c>
      <c r="L51" s="199">
        <v>2</v>
      </c>
      <c r="M51" s="195"/>
    </row>
    <row r="52" spans="1:13" s="190" customFormat="1" ht="14.25" customHeight="1">
      <c r="A52" s="400"/>
      <c r="B52" s="402"/>
      <c r="C52" s="201" t="s">
        <v>323</v>
      </c>
      <c r="D52" s="197">
        <v>5</v>
      </c>
      <c r="E52" s="197">
        <v>0</v>
      </c>
      <c r="F52" s="197">
        <v>0</v>
      </c>
      <c r="G52" s="197">
        <v>0</v>
      </c>
      <c r="H52" s="198">
        <v>1</v>
      </c>
      <c r="I52" s="197">
        <v>0</v>
      </c>
      <c r="J52" s="198">
        <v>2</v>
      </c>
      <c r="K52" s="197">
        <v>0</v>
      </c>
      <c r="L52" s="199">
        <v>2</v>
      </c>
      <c r="M52" s="195"/>
    </row>
    <row r="53" spans="1:13" s="190" customFormat="1" ht="14.25" customHeight="1" thickBot="1">
      <c r="A53" s="401"/>
      <c r="B53" s="403"/>
      <c r="C53" s="205" t="s">
        <v>324</v>
      </c>
      <c r="D53" s="206">
        <v>4</v>
      </c>
      <c r="E53" s="206">
        <v>1</v>
      </c>
      <c r="F53" s="207">
        <v>1</v>
      </c>
      <c r="G53" s="206">
        <v>0</v>
      </c>
      <c r="H53" s="206">
        <v>0</v>
      </c>
      <c r="I53" s="206">
        <v>0</v>
      </c>
      <c r="J53" s="207">
        <v>1</v>
      </c>
      <c r="K53" s="207">
        <v>1</v>
      </c>
      <c r="L53" s="208">
        <v>2</v>
      </c>
      <c r="M53" s="195"/>
    </row>
    <row r="54" spans="1:8" ht="18" customHeight="1">
      <c r="A54" s="209" t="s">
        <v>344</v>
      </c>
      <c r="F54" s="132"/>
      <c r="G54" s="211"/>
      <c r="H54" s="211"/>
    </row>
    <row r="55" spans="1:11" s="190" customFormat="1" ht="12" customHeight="1">
      <c r="A55" s="211" t="s">
        <v>345</v>
      </c>
      <c r="B55" s="211"/>
      <c r="C55" s="211"/>
      <c r="D55" s="211"/>
      <c r="E55" s="211"/>
      <c r="F55" s="211"/>
      <c r="G55" s="211"/>
      <c r="H55" s="211"/>
      <c r="I55" s="211"/>
      <c r="J55" s="211"/>
      <c r="K55" s="211"/>
    </row>
    <row r="56" ht="12" customHeight="1">
      <c r="A56" s="210" t="s">
        <v>346</v>
      </c>
    </row>
  </sheetData>
  <sheetProtection/>
  <mergeCells count="26">
    <mergeCell ref="A2:L2"/>
    <mergeCell ref="A4:B5"/>
    <mergeCell ref="C4:C5"/>
    <mergeCell ref="D4:D5"/>
    <mergeCell ref="E4:E5"/>
    <mergeCell ref="F4:L4"/>
    <mergeCell ref="A6:B8"/>
    <mergeCell ref="A9:A17"/>
    <mergeCell ref="B9:B11"/>
    <mergeCell ref="B12:B14"/>
    <mergeCell ref="B15:B17"/>
    <mergeCell ref="A18:A44"/>
    <mergeCell ref="B18:B20"/>
    <mergeCell ref="B21:B23"/>
    <mergeCell ref="B24:B26"/>
    <mergeCell ref="B27:B29"/>
    <mergeCell ref="A48:A53"/>
    <mergeCell ref="B48:B50"/>
    <mergeCell ref="B51:B53"/>
    <mergeCell ref="B30:B32"/>
    <mergeCell ref="B33:B35"/>
    <mergeCell ref="B36:B38"/>
    <mergeCell ref="B39:B41"/>
    <mergeCell ref="B42:B44"/>
    <mergeCell ref="A45:A47"/>
    <mergeCell ref="B45:B47"/>
  </mergeCells>
  <printOptions/>
  <pageMargins left="0.6692913385826772" right="0.6692913385826772" top="0.3937007874015748" bottom="0.6692913385826772" header="0.5118110236220472" footer="0.1968503937007874"/>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
    </sheetView>
  </sheetViews>
  <sheetFormatPr defaultColWidth="9.00390625" defaultRowHeight="13.5"/>
  <cols>
    <col min="1" max="1" width="5.625" style="2" customWidth="1"/>
    <col min="2" max="2" width="7.875" style="2" customWidth="1"/>
    <col min="3" max="3" width="8.75390625" style="2" customWidth="1"/>
    <col min="4" max="4" width="7.75390625" style="2" customWidth="1"/>
    <col min="5" max="5" width="2.625" style="2" customWidth="1"/>
    <col min="6" max="6" width="5.25390625" style="2" customWidth="1"/>
    <col min="7" max="7" width="8.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 min="15" max="15" width="12.25390625" style="2" bestFit="1" customWidth="1"/>
    <col min="16" max="16" width="6.00390625" style="212" bestFit="1" customWidth="1"/>
    <col min="17" max="17" width="11.25390625" style="2" bestFit="1" customWidth="1"/>
    <col min="18" max="18" width="9.00390625" style="212" customWidth="1"/>
    <col min="19" max="20" width="9.00390625" style="2" customWidth="1"/>
    <col min="21" max="16384" width="9.00390625" style="27" customWidth="1"/>
  </cols>
  <sheetData>
    <row r="1" spans="1:14" ht="24" customHeight="1">
      <c r="A1" s="24"/>
      <c r="B1" s="14"/>
      <c r="C1" s="14"/>
      <c r="D1" s="14"/>
      <c r="E1" s="14"/>
      <c r="F1" s="14"/>
      <c r="G1" s="14"/>
      <c r="H1" s="14"/>
      <c r="I1" s="14"/>
      <c r="J1" s="14"/>
      <c r="K1" s="14"/>
      <c r="L1" s="14"/>
      <c r="M1" s="14"/>
      <c r="N1" s="14"/>
    </row>
    <row r="2" spans="1:14" ht="30" customHeight="1">
      <c r="A2" s="231" t="s">
        <v>347</v>
      </c>
      <c r="B2" s="231"/>
      <c r="C2" s="231"/>
      <c r="D2" s="231"/>
      <c r="E2" s="231"/>
      <c r="F2" s="231"/>
      <c r="G2" s="231"/>
      <c r="H2" s="231"/>
      <c r="I2" s="231"/>
      <c r="J2" s="231"/>
      <c r="K2" s="231"/>
      <c r="L2" s="231"/>
      <c r="M2" s="231"/>
      <c r="N2" s="231"/>
    </row>
    <row r="3" spans="1:14" ht="16.5" customHeight="1" thickBot="1">
      <c r="A3" s="14"/>
      <c r="B3" s="14"/>
      <c r="C3" s="14"/>
      <c r="D3" s="14"/>
      <c r="E3" s="14"/>
      <c r="F3" s="14"/>
      <c r="G3" s="14"/>
      <c r="H3" s="14"/>
      <c r="I3" s="14"/>
      <c r="J3" s="14"/>
      <c r="K3" s="14"/>
      <c r="L3" s="14"/>
      <c r="M3" s="14"/>
      <c r="N3" s="213" t="s">
        <v>193</v>
      </c>
    </row>
    <row r="4" spans="1:14" ht="18" customHeight="1">
      <c r="A4" s="247" t="s">
        <v>194</v>
      </c>
      <c r="B4" s="340"/>
      <c r="C4" s="243" t="s">
        <v>348</v>
      </c>
      <c r="D4" s="302"/>
      <c r="E4" s="302"/>
      <c r="F4" s="302" t="s">
        <v>349</v>
      </c>
      <c r="G4" s="302"/>
      <c r="H4" s="302"/>
      <c r="I4" s="302" t="s">
        <v>350</v>
      </c>
      <c r="J4" s="302"/>
      <c r="K4" s="302"/>
      <c r="L4" s="302" t="s">
        <v>349</v>
      </c>
      <c r="M4" s="302"/>
      <c r="N4" s="236"/>
    </row>
    <row r="5" spans="1:14" ht="18" customHeight="1">
      <c r="A5" s="249"/>
      <c r="B5" s="341"/>
      <c r="C5" s="244"/>
      <c r="D5" s="303"/>
      <c r="E5" s="303"/>
      <c r="F5" s="303"/>
      <c r="G5" s="303"/>
      <c r="H5" s="303"/>
      <c r="I5" s="303"/>
      <c r="J5" s="303"/>
      <c r="K5" s="303"/>
      <c r="L5" s="303"/>
      <c r="M5" s="303"/>
      <c r="N5" s="304"/>
    </row>
    <row r="6" spans="1:14" ht="6" customHeight="1">
      <c r="A6" s="280"/>
      <c r="B6" s="281"/>
      <c r="C6" s="433"/>
      <c r="D6" s="283"/>
      <c r="E6" s="283"/>
      <c r="F6" s="433"/>
      <c r="G6" s="283"/>
      <c r="H6" s="283"/>
      <c r="I6" s="433"/>
      <c r="J6" s="283"/>
      <c r="K6" s="283"/>
      <c r="L6" s="433"/>
      <c r="M6" s="283"/>
      <c r="N6" s="283"/>
    </row>
    <row r="7" spans="1:17" ht="20.25" customHeight="1">
      <c r="A7" s="280" t="s">
        <v>89</v>
      </c>
      <c r="B7" s="281"/>
      <c r="C7" s="426">
        <v>16019050</v>
      </c>
      <c r="D7" s="426"/>
      <c r="E7" s="426"/>
      <c r="F7" s="427">
        <v>98.8</v>
      </c>
      <c r="G7" s="427"/>
      <c r="H7" s="427"/>
      <c r="I7" s="426">
        <v>2054308</v>
      </c>
      <c r="J7" s="426"/>
      <c r="K7" s="426"/>
      <c r="L7" s="427">
        <v>86.6</v>
      </c>
      <c r="M7" s="427"/>
      <c r="N7" s="427"/>
      <c r="Q7" s="214"/>
    </row>
    <row r="8" spans="1:14" ht="20.25" customHeight="1">
      <c r="A8" s="280" t="s">
        <v>90</v>
      </c>
      <c r="B8" s="281"/>
      <c r="C8" s="426">
        <v>16788449</v>
      </c>
      <c r="D8" s="426"/>
      <c r="E8" s="426"/>
      <c r="F8" s="427">
        <v>104.8</v>
      </c>
      <c r="G8" s="427"/>
      <c r="H8" s="427"/>
      <c r="I8" s="426">
        <v>1966146</v>
      </c>
      <c r="J8" s="426"/>
      <c r="K8" s="426"/>
      <c r="L8" s="427">
        <v>95.7</v>
      </c>
      <c r="M8" s="427"/>
      <c r="N8" s="427"/>
    </row>
    <row r="9" spans="1:16" ht="20.25" customHeight="1">
      <c r="A9" s="280" t="s">
        <v>165</v>
      </c>
      <c r="B9" s="281"/>
      <c r="C9" s="426">
        <v>14975974</v>
      </c>
      <c r="D9" s="426"/>
      <c r="E9" s="426"/>
      <c r="F9" s="427">
        <v>89.2</v>
      </c>
      <c r="G9" s="427"/>
      <c r="H9" s="427"/>
      <c r="I9" s="426">
        <v>2021253</v>
      </c>
      <c r="J9" s="426"/>
      <c r="K9" s="426"/>
      <c r="L9" s="427">
        <v>102.8</v>
      </c>
      <c r="M9" s="427"/>
      <c r="N9" s="427"/>
      <c r="P9" s="215"/>
    </row>
    <row r="10" spans="1:14" ht="20.25" customHeight="1">
      <c r="A10" s="280" t="s">
        <v>67</v>
      </c>
      <c r="B10" s="281"/>
      <c r="C10" s="426">
        <v>13000660</v>
      </c>
      <c r="D10" s="426"/>
      <c r="E10" s="426"/>
      <c r="F10" s="427">
        <v>86.8101133188399</v>
      </c>
      <c r="G10" s="427"/>
      <c r="H10" s="427"/>
      <c r="I10" s="426">
        <v>2120705</v>
      </c>
      <c r="J10" s="426"/>
      <c r="K10" s="426"/>
      <c r="L10" s="427">
        <v>104.9203142803004</v>
      </c>
      <c r="M10" s="427"/>
      <c r="N10" s="427"/>
    </row>
    <row r="11" spans="1:17" ht="20.25" customHeight="1">
      <c r="A11" s="245" t="s">
        <v>68</v>
      </c>
      <c r="B11" s="276"/>
      <c r="C11" s="431">
        <v>16589757</v>
      </c>
      <c r="D11" s="431"/>
      <c r="E11" s="431"/>
      <c r="F11" s="432">
        <v>127.17026568775478</v>
      </c>
      <c r="G11" s="432"/>
      <c r="H11" s="432"/>
      <c r="I11" s="431">
        <v>2303845</v>
      </c>
      <c r="J11" s="431"/>
      <c r="K11" s="431"/>
      <c r="L11" s="432">
        <v>108.6</v>
      </c>
      <c r="M11" s="432"/>
      <c r="N11" s="432"/>
      <c r="O11" s="216"/>
      <c r="Q11" s="216"/>
    </row>
    <row r="12" spans="1:14" ht="6" customHeight="1">
      <c r="A12" s="4"/>
      <c r="B12" s="16"/>
      <c r="C12" s="430"/>
      <c r="D12" s="430"/>
      <c r="E12" s="430"/>
      <c r="F12" s="430"/>
      <c r="G12" s="430"/>
      <c r="H12" s="430"/>
      <c r="I12" s="430"/>
      <c r="J12" s="430"/>
      <c r="K12" s="430"/>
      <c r="L12" s="430"/>
      <c r="M12" s="430"/>
      <c r="N12" s="430"/>
    </row>
    <row r="13" spans="1:14" ht="20.25" customHeight="1">
      <c r="A13" s="41" t="s">
        <v>167</v>
      </c>
      <c r="B13" s="145" t="s">
        <v>168</v>
      </c>
      <c r="C13" s="426">
        <v>1397310</v>
      </c>
      <c r="D13" s="426"/>
      <c r="E13" s="426"/>
      <c r="F13" s="427">
        <v>127.17026568775478</v>
      </c>
      <c r="G13" s="427"/>
      <c r="H13" s="427"/>
      <c r="I13" s="426">
        <v>186871</v>
      </c>
      <c r="J13" s="426"/>
      <c r="K13" s="426"/>
      <c r="L13" s="427">
        <v>138.64890933372905</v>
      </c>
      <c r="M13" s="427"/>
      <c r="N13" s="427"/>
    </row>
    <row r="14" spans="1:14" ht="20.25" customHeight="1">
      <c r="A14" s="41"/>
      <c r="B14" s="145" t="s">
        <v>169</v>
      </c>
      <c r="C14" s="426">
        <v>2945934</v>
      </c>
      <c r="D14" s="426"/>
      <c r="E14" s="426"/>
      <c r="F14" s="427">
        <v>251.80408075348035</v>
      </c>
      <c r="G14" s="427"/>
      <c r="H14" s="427"/>
      <c r="I14" s="426">
        <v>190999</v>
      </c>
      <c r="J14" s="426"/>
      <c r="K14" s="426"/>
      <c r="L14" s="427">
        <v>127.69019922449525</v>
      </c>
      <c r="M14" s="427"/>
      <c r="N14" s="427"/>
    </row>
    <row r="15" spans="1:14" ht="20.25" customHeight="1">
      <c r="A15" s="41"/>
      <c r="B15" s="145" t="s">
        <v>200</v>
      </c>
      <c r="C15" s="426">
        <v>1066111</v>
      </c>
      <c r="D15" s="426"/>
      <c r="E15" s="426"/>
      <c r="F15" s="427">
        <v>130.33508277127598</v>
      </c>
      <c r="G15" s="427"/>
      <c r="H15" s="427"/>
      <c r="I15" s="426">
        <v>170598</v>
      </c>
      <c r="J15" s="426"/>
      <c r="K15" s="426"/>
      <c r="L15" s="427">
        <v>122.58157231032327</v>
      </c>
      <c r="M15" s="427"/>
      <c r="N15" s="427"/>
    </row>
    <row r="16" spans="1:14" ht="20.25" customHeight="1">
      <c r="A16" s="41"/>
      <c r="B16" s="145" t="s">
        <v>171</v>
      </c>
      <c r="C16" s="426">
        <v>1423192</v>
      </c>
      <c r="D16" s="426"/>
      <c r="E16" s="426"/>
      <c r="F16" s="427">
        <v>125.2938903038429</v>
      </c>
      <c r="G16" s="427"/>
      <c r="H16" s="427"/>
      <c r="I16" s="426">
        <v>199874</v>
      </c>
      <c r="J16" s="426"/>
      <c r="K16" s="426"/>
      <c r="L16" s="427">
        <v>112.84283504397999</v>
      </c>
      <c r="M16" s="427"/>
      <c r="N16" s="427"/>
    </row>
    <row r="17" spans="1:14" ht="20.25" customHeight="1">
      <c r="A17" s="41"/>
      <c r="B17" s="145" t="s">
        <v>172</v>
      </c>
      <c r="C17" s="426">
        <v>1960637</v>
      </c>
      <c r="D17" s="426"/>
      <c r="E17" s="426"/>
      <c r="F17" s="427">
        <v>116.25919987476547</v>
      </c>
      <c r="G17" s="427"/>
      <c r="H17" s="427"/>
      <c r="I17" s="426">
        <v>284344</v>
      </c>
      <c r="J17" s="426"/>
      <c r="K17" s="426"/>
      <c r="L17" s="427">
        <v>113.92900072121164</v>
      </c>
      <c r="M17" s="427"/>
      <c r="N17" s="427"/>
    </row>
    <row r="18" spans="1:14" ht="20.25" customHeight="1">
      <c r="A18" s="41"/>
      <c r="B18" s="145" t="s">
        <v>174</v>
      </c>
      <c r="C18" s="426">
        <v>1052828</v>
      </c>
      <c r="D18" s="426"/>
      <c r="E18" s="426"/>
      <c r="F18" s="427">
        <v>109.001269300932</v>
      </c>
      <c r="G18" s="427"/>
      <c r="H18" s="427"/>
      <c r="I18" s="426">
        <v>172011</v>
      </c>
      <c r="J18" s="426"/>
      <c r="K18" s="426"/>
      <c r="L18" s="427">
        <v>103.84315856198496</v>
      </c>
      <c r="M18" s="427"/>
      <c r="N18" s="427"/>
    </row>
    <row r="19" spans="1:14" ht="20.25" customHeight="1">
      <c r="A19" s="41"/>
      <c r="B19" s="145" t="s">
        <v>201</v>
      </c>
      <c r="C19" s="426">
        <v>1143247</v>
      </c>
      <c r="D19" s="426"/>
      <c r="E19" s="426"/>
      <c r="F19" s="427">
        <v>101.58303796501073</v>
      </c>
      <c r="G19" s="427"/>
      <c r="H19" s="427"/>
      <c r="I19" s="426">
        <v>171382</v>
      </c>
      <c r="J19" s="426"/>
      <c r="K19" s="426"/>
      <c r="L19" s="427">
        <v>95.21592506375248</v>
      </c>
      <c r="M19" s="427"/>
      <c r="N19" s="427"/>
    </row>
    <row r="20" spans="1:14" ht="20.25" customHeight="1">
      <c r="A20" s="41"/>
      <c r="B20" s="145" t="s">
        <v>202</v>
      </c>
      <c r="C20" s="426">
        <v>1393347</v>
      </c>
      <c r="D20" s="426"/>
      <c r="E20" s="426"/>
      <c r="F20" s="427">
        <v>117.61875015827728</v>
      </c>
      <c r="G20" s="427"/>
      <c r="H20" s="427"/>
      <c r="I20" s="426">
        <v>196683</v>
      </c>
      <c r="J20" s="426"/>
      <c r="K20" s="426"/>
      <c r="L20" s="427">
        <v>105.25913002526008</v>
      </c>
      <c r="M20" s="427"/>
      <c r="N20" s="427"/>
    </row>
    <row r="21" spans="1:14" ht="20.25" customHeight="1">
      <c r="A21" s="41"/>
      <c r="B21" s="145" t="s">
        <v>203</v>
      </c>
      <c r="C21" s="426">
        <v>831018</v>
      </c>
      <c r="D21" s="426"/>
      <c r="E21" s="426"/>
      <c r="F21" s="427">
        <v>102.20592756942104</v>
      </c>
      <c r="G21" s="427"/>
      <c r="H21" s="427"/>
      <c r="I21" s="426">
        <v>185906</v>
      </c>
      <c r="J21" s="426"/>
      <c r="K21" s="426"/>
      <c r="L21" s="427">
        <v>102.2011852535981</v>
      </c>
      <c r="M21" s="427"/>
      <c r="N21" s="427"/>
    </row>
    <row r="22" spans="1:14" ht="20.25" customHeight="1">
      <c r="A22" s="41" t="s">
        <v>178</v>
      </c>
      <c r="B22" s="145" t="s">
        <v>179</v>
      </c>
      <c r="C22" s="426">
        <v>1290063</v>
      </c>
      <c r="D22" s="426"/>
      <c r="E22" s="426"/>
      <c r="F22" s="427">
        <v>109.52405209015173</v>
      </c>
      <c r="G22" s="427"/>
      <c r="H22" s="427"/>
      <c r="I22" s="426">
        <v>163831</v>
      </c>
      <c r="J22" s="426"/>
      <c r="K22" s="426"/>
      <c r="L22" s="427">
        <v>92.28095868420311</v>
      </c>
      <c r="M22" s="427"/>
      <c r="N22" s="427"/>
    </row>
    <row r="23" spans="1:14" ht="20.25" customHeight="1">
      <c r="A23" s="41"/>
      <c r="B23" s="145" t="s">
        <v>180</v>
      </c>
      <c r="C23" s="426">
        <v>830285</v>
      </c>
      <c r="D23" s="426"/>
      <c r="E23" s="426"/>
      <c r="F23" s="427">
        <v>104.77734254720934</v>
      </c>
      <c r="G23" s="427"/>
      <c r="H23" s="427"/>
      <c r="I23" s="426">
        <v>161926</v>
      </c>
      <c r="J23" s="426"/>
      <c r="K23" s="426"/>
      <c r="L23" s="427">
        <v>96.05633134409814</v>
      </c>
      <c r="M23" s="427"/>
      <c r="N23" s="427"/>
    </row>
    <row r="24" spans="1:14" ht="20.25" customHeight="1">
      <c r="A24" s="41"/>
      <c r="B24" s="145" t="s">
        <v>204</v>
      </c>
      <c r="C24" s="426">
        <v>1255785</v>
      </c>
      <c r="D24" s="426"/>
      <c r="E24" s="426"/>
      <c r="F24" s="427">
        <v>121.64640171109072</v>
      </c>
      <c r="G24" s="427"/>
      <c r="H24" s="427"/>
      <c r="I24" s="426">
        <v>219420</v>
      </c>
      <c r="J24" s="426"/>
      <c r="K24" s="426"/>
      <c r="L24" s="427">
        <v>104.50412691759976</v>
      </c>
      <c r="M24" s="427"/>
      <c r="N24" s="427"/>
    </row>
    <row r="25" spans="1:16" ht="6" customHeight="1" thickBot="1">
      <c r="A25" s="7"/>
      <c r="B25" s="55"/>
      <c r="C25" s="428"/>
      <c r="D25" s="352"/>
      <c r="E25" s="352"/>
      <c r="F25" s="429"/>
      <c r="G25" s="352"/>
      <c r="H25" s="352"/>
      <c r="I25" s="429"/>
      <c r="J25" s="429"/>
      <c r="K25" s="429"/>
      <c r="L25" s="429"/>
      <c r="M25" s="352"/>
      <c r="N25" s="352"/>
      <c r="P25" s="2"/>
    </row>
    <row r="26" spans="1:14" ht="18" customHeight="1">
      <c r="A26" s="13" t="s">
        <v>351</v>
      </c>
      <c r="B26" s="14"/>
      <c r="C26" s="14"/>
      <c r="D26" s="14"/>
      <c r="E26" s="14"/>
      <c r="F26" s="14"/>
      <c r="G26" s="14"/>
      <c r="H26" s="14"/>
      <c r="I26" s="14"/>
      <c r="J26" s="14"/>
      <c r="K26" s="14"/>
      <c r="L26" s="14"/>
      <c r="M26" s="14"/>
      <c r="N26" s="14"/>
    </row>
    <row r="27" ht="13.5">
      <c r="A27" s="2" t="s">
        <v>352</v>
      </c>
    </row>
    <row r="28" ht="13.5">
      <c r="A28" s="2" t="s">
        <v>353</v>
      </c>
    </row>
    <row r="29" ht="13.5">
      <c r="A29" s="217"/>
    </row>
  </sheetData>
  <sheetProtection/>
  <mergeCells count="92">
    <mergeCell ref="A2:N2"/>
    <mergeCell ref="A4:B5"/>
    <mergeCell ref="C4:E5"/>
    <mergeCell ref="F4:H5"/>
    <mergeCell ref="I4:K5"/>
    <mergeCell ref="L4:N5"/>
    <mergeCell ref="A6:B6"/>
    <mergeCell ref="C6:E6"/>
    <mergeCell ref="F6:H6"/>
    <mergeCell ref="I6:K6"/>
    <mergeCell ref="L6:N6"/>
    <mergeCell ref="A7:B7"/>
    <mergeCell ref="C7:E7"/>
    <mergeCell ref="F7:H7"/>
    <mergeCell ref="I7:K7"/>
    <mergeCell ref="L7:N7"/>
    <mergeCell ref="A8:B8"/>
    <mergeCell ref="C8:E8"/>
    <mergeCell ref="F8:H8"/>
    <mergeCell ref="I8:K8"/>
    <mergeCell ref="L8:N8"/>
    <mergeCell ref="A9:B9"/>
    <mergeCell ref="C9:E9"/>
    <mergeCell ref="F9:H9"/>
    <mergeCell ref="I9:K9"/>
    <mergeCell ref="L9:N9"/>
    <mergeCell ref="A10:B10"/>
    <mergeCell ref="C10:E10"/>
    <mergeCell ref="F10:H10"/>
    <mergeCell ref="I10:K10"/>
    <mergeCell ref="L10:N10"/>
    <mergeCell ref="A11:B11"/>
    <mergeCell ref="C11:E11"/>
    <mergeCell ref="F11:H11"/>
    <mergeCell ref="I11:K11"/>
    <mergeCell ref="L11:N11"/>
    <mergeCell ref="C12:E12"/>
    <mergeCell ref="F12:H12"/>
    <mergeCell ref="I12:K12"/>
    <mergeCell ref="L12:N12"/>
    <mergeCell ref="C13:E13"/>
    <mergeCell ref="F13:H13"/>
    <mergeCell ref="I13:K13"/>
    <mergeCell ref="L13:N13"/>
    <mergeCell ref="C14:E14"/>
    <mergeCell ref="F14:H14"/>
    <mergeCell ref="I14:K14"/>
    <mergeCell ref="L14:N14"/>
    <mergeCell ref="C15:E15"/>
    <mergeCell ref="F15:H15"/>
    <mergeCell ref="I15:K15"/>
    <mergeCell ref="L15:N15"/>
    <mergeCell ref="C16:E16"/>
    <mergeCell ref="F16:H16"/>
    <mergeCell ref="I16:K16"/>
    <mergeCell ref="L16:N16"/>
    <mergeCell ref="C17:E17"/>
    <mergeCell ref="F17:H17"/>
    <mergeCell ref="I17:K17"/>
    <mergeCell ref="L17:N17"/>
    <mergeCell ref="C18:E18"/>
    <mergeCell ref="F18:H18"/>
    <mergeCell ref="I18:K18"/>
    <mergeCell ref="L18:N18"/>
    <mergeCell ref="C19:E19"/>
    <mergeCell ref="F19:H19"/>
    <mergeCell ref="I19:K19"/>
    <mergeCell ref="L19:N19"/>
    <mergeCell ref="C20:E20"/>
    <mergeCell ref="F20:H20"/>
    <mergeCell ref="I20:K20"/>
    <mergeCell ref="L20:N20"/>
    <mergeCell ref="C21:E21"/>
    <mergeCell ref="F21:H21"/>
    <mergeCell ref="I21:K21"/>
    <mergeCell ref="L21:N21"/>
    <mergeCell ref="C22:E22"/>
    <mergeCell ref="F22:H22"/>
    <mergeCell ref="I22:K22"/>
    <mergeCell ref="L22:N22"/>
    <mergeCell ref="C23:E23"/>
    <mergeCell ref="F23:H23"/>
    <mergeCell ref="I23:K23"/>
    <mergeCell ref="L23:N23"/>
    <mergeCell ref="C24:E24"/>
    <mergeCell ref="F24:H24"/>
    <mergeCell ref="I24:K24"/>
    <mergeCell ref="L24:N24"/>
    <mergeCell ref="C25:E25"/>
    <mergeCell ref="F25:H25"/>
    <mergeCell ref="I25:K25"/>
    <mergeCell ref="L25:N2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47"/>
  <sheetViews>
    <sheetView zoomScalePageLayoutView="0" workbookViewId="0" topLeftCell="A1">
      <selection activeCell="A1" sqref="A1"/>
    </sheetView>
  </sheetViews>
  <sheetFormatPr defaultColWidth="9.00390625" defaultRowHeight="13.5"/>
  <cols>
    <col min="1" max="1" width="12.75390625" style="2" customWidth="1"/>
    <col min="2" max="2" width="1.4921875" style="2" customWidth="1"/>
    <col min="3" max="3" width="11.50390625" style="2" customWidth="1"/>
    <col min="4" max="4" width="1.00390625" style="2" customWidth="1"/>
    <col min="5" max="5" width="12.00390625" style="2" customWidth="1"/>
    <col min="6" max="6" width="0.5" style="2" customWidth="1"/>
    <col min="7" max="8" width="12.50390625" style="2" customWidth="1"/>
    <col min="9" max="9" width="0.5" style="2" customWidth="1"/>
    <col min="10" max="11" width="12.625" style="2" customWidth="1"/>
    <col min="12" max="12" width="9.00390625" style="27" customWidth="1"/>
    <col min="13" max="13" width="13.25390625" style="27" bestFit="1" customWidth="1"/>
    <col min="14" max="16384" width="9.00390625" style="27" customWidth="1"/>
  </cols>
  <sheetData>
    <row r="1" ht="30" customHeight="1">
      <c r="K1" s="32"/>
    </row>
    <row r="2" spans="1:11" ht="21" customHeight="1">
      <c r="A2" s="271" t="s">
        <v>54</v>
      </c>
      <c r="B2" s="271"/>
      <c r="C2" s="271"/>
      <c r="D2" s="271"/>
      <c r="E2" s="271"/>
      <c r="F2" s="271"/>
      <c r="G2" s="271"/>
      <c r="H2" s="271"/>
      <c r="I2" s="271"/>
      <c r="J2" s="271"/>
      <c r="K2" s="271"/>
    </row>
    <row r="3" spans="1:11" ht="13.5" customHeight="1">
      <c r="A3" s="33"/>
      <c r="B3" s="20"/>
      <c r="C3" s="20"/>
      <c r="D3" s="20"/>
      <c r="E3" s="20"/>
      <c r="F3" s="20"/>
      <c r="G3" s="20"/>
      <c r="H3" s="20"/>
      <c r="I3" s="20"/>
      <c r="J3" s="20"/>
      <c r="K3" s="20"/>
    </row>
    <row r="4" spans="1:11" ht="21" customHeight="1">
      <c r="A4" s="269" t="s">
        <v>55</v>
      </c>
      <c r="B4" s="269"/>
      <c r="C4" s="269"/>
      <c r="D4" s="269"/>
      <c r="E4" s="269"/>
      <c r="F4" s="269"/>
      <c r="G4" s="269"/>
      <c r="H4" s="269"/>
      <c r="I4" s="269"/>
      <c r="J4" s="269"/>
      <c r="K4" s="269"/>
    </row>
    <row r="5" spans="1:11" ht="13.5" customHeight="1" thickBot="1">
      <c r="A5" s="34"/>
      <c r="B5" s="34"/>
      <c r="C5" s="34"/>
      <c r="D5" s="34"/>
      <c r="E5" s="34"/>
      <c r="F5" s="34"/>
      <c r="G5" s="34"/>
      <c r="H5" s="34"/>
      <c r="I5" s="34"/>
      <c r="J5" s="34"/>
      <c r="K5" s="35" t="s">
        <v>56</v>
      </c>
    </row>
    <row r="6" spans="1:11" ht="18" customHeight="1">
      <c r="A6" s="262" t="s">
        <v>57</v>
      </c>
      <c r="B6" s="263"/>
      <c r="C6" s="262" t="s">
        <v>58</v>
      </c>
      <c r="D6" s="263"/>
      <c r="E6" s="263"/>
      <c r="F6" s="263"/>
      <c r="G6" s="263" t="s">
        <v>59</v>
      </c>
      <c r="H6" s="263"/>
      <c r="I6" s="263" t="s">
        <v>60</v>
      </c>
      <c r="J6" s="263"/>
      <c r="K6" s="266" t="s">
        <v>61</v>
      </c>
    </row>
    <row r="7" spans="1:11" ht="3" customHeight="1">
      <c r="A7" s="264"/>
      <c r="B7" s="265"/>
      <c r="C7" s="264"/>
      <c r="D7" s="265"/>
      <c r="E7" s="265"/>
      <c r="F7" s="265"/>
      <c r="G7" s="265"/>
      <c r="H7" s="265"/>
      <c r="I7" s="265"/>
      <c r="J7" s="265"/>
      <c r="K7" s="267"/>
    </row>
    <row r="8" spans="1:11" ht="3" customHeight="1">
      <c r="A8" s="264"/>
      <c r="B8" s="265"/>
      <c r="C8" s="264" t="s">
        <v>62</v>
      </c>
      <c r="D8" s="265"/>
      <c r="E8" s="265" t="s">
        <v>63</v>
      </c>
      <c r="F8" s="265"/>
      <c r="G8" s="265" t="s">
        <v>62</v>
      </c>
      <c r="H8" s="265" t="s">
        <v>63</v>
      </c>
      <c r="I8" s="265"/>
      <c r="J8" s="265"/>
      <c r="K8" s="267"/>
    </row>
    <row r="9" spans="1:11" ht="12.75" customHeight="1">
      <c r="A9" s="264"/>
      <c r="B9" s="265"/>
      <c r="C9" s="264"/>
      <c r="D9" s="265"/>
      <c r="E9" s="265"/>
      <c r="F9" s="265"/>
      <c r="G9" s="265"/>
      <c r="H9" s="265"/>
      <c r="I9" s="265"/>
      <c r="J9" s="265"/>
      <c r="K9" s="267"/>
    </row>
    <row r="10" spans="1:11" ht="6.75" customHeight="1">
      <c r="A10" s="264"/>
      <c r="B10" s="265"/>
      <c r="C10" s="264"/>
      <c r="D10" s="265"/>
      <c r="E10" s="265"/>
      <c r="F10" s="265"/>
      <c r="G10" s="265"/>
      <c r="H10" s="265"/>
      <c r="I10" s="265"/>
      <c r="J10" s="265"/>
      <c r="K10" s="267"/>
    </row>
    <row r="11" spans="1:11" ht="6" customHeight="1">
      <c r="A11" s="260"/>
      <c r="B11" s="261"/>
      <c r="C11" s="260"/>
      <c r="D11" s="260"/>
      <c r="E11" s="260"/>
      <c r="F11" s="260"/>
      <c r="G11" s="36"/>
      <c r="H11" s="36"/>
      <c r="I11" s="260"/>
      <c r="J11" s="260"/>
      <c r="K11" s="36"/>
    </row>
    <row r="12" spans="1:11" ht="12.75" customHeight="1">
      <c r="A12" s="260" t="s">
        <v>64</v>
      </c>
      <c r="B12" s="261"/>
      <c r="C12" s="256">
        <v>91</v>
      </c>
      <c r="D12" s="270"/>
      <c r="E12" s="256">
        <v>10757</v>
      </c>
      <c r="F12" s="270"/>
      <c r="G12" s="256">
        <v>185</v>
      </c>
      <c r="H12" s="256">
        <v>67425</v>
      </c>
      <c r="I12" s="256">
        <v>276</v>
      </c>
      <c r="J12" s="270"/>
      <c r="K12" s="256">
        <v>78182</v>
      </c>
    </row>
    <row r="13" spans="1:13" ht="12.75" customHeight="1">
      <c r="A13" s="260"/>
      <c r="B13" s="261"/>
      <c r="C13" s="270"/>
      <c r="D13" s="270"/>
      <c r="E13" s="270"/>
      <c r="F13" s="270"/>
      <c r="G13" s="270"/>
      <c r="H13" s="270"/>
      <c r="I13" s="270"/>
      <c r="J13" s="270"/>
      <c r="K13" s="270"/>
      <c r="L13" s="37"/>
      <c r="M13" s="37"/>
    </row>
    <row r="14" spans="1:11" ht="12.75" customHeight="1">
      <c r="A14" s="257" t="s">
        <v>65</v>
      </c>
      <c r="B14" s="258"/>
      <c r="C14" s="256">
        <v>60</v>
      </c>
      <c r="D14" s="270"/>
      <c r="E14" s="256">
        <v>8891</v>
      </c>
      <c r="F14" s="270"/>
      <c r="G14" s="256">
        <v>165</v>
      </c>
      <c r="H14" s="256">
        <v>43836</v>
      </c>
      <c r="I14" s="256">
        <v>225</v>
      </c>
      <c r="J14" s="270"/>
      <c r="K14" s="256">
        <v>52727</v>
      </c>
    </row>
    <row r="15" spans="1:13" ht="12.75" customHeight="1">
      <c r="A15" s="257"/>
      <c r="B15" s="258"/>
      <c r="C15" s="270"/>
      <c r="D15" s="270"/>
      <c r="E15" s="270"/>
      <c r="F15" s="270"/>
      <c r="G15" s="270"/>
      <c r="H15" s="270"/>
      <c r="I15" s="270"/>
      <c r="J15" s="270"/>
      <c r="K15" s="270"/>
      <c r="L15" s="37"/>
      <c r="M15" s="37"/>
    </row>
    <row r="16" spans="1:11" ht="12.75" customHeight="1">
      <c r="A16" s="257" t="s">
        <v>66</v>
      </c>
      <c r="B16" s="258"/>
      <c r="C16" s="256">
        <v>43</v>
      </c>
      <c r="D16" s="270"/>
      <c r="E16" s="256">
        <v>5024</v>
      </c>
      <c r="F16" s="270"/>
      <c r="G16" s="256">
        <v>157</v>
      </c>
      <c r="H16" s="256">
        <v>74762</v>
      </c>
      <c r="I16" s="256">
        <v>200</v>
      </c>
      <c r="J16" s="270"/>
      <c r="K16" s="256">
        <v>79786</v>
      </c>
    </row>
    <row r="17" spans="1:13" ht="12.75" customHeight="1">
      <c r="A17" s="257"/>
      <c r="B17" s="258"/>
      <c r="C17" s="270"/>
      <c r="D17" s="270"/>
      <c r="E17" s="270"/>
      <c r="F17" s="270"/>
      <c r="G17" s="270"/>
      <c r="H17" s="270"/>
      <c r="I17" s="270"/>
      <c r="J17" s="270"/>
      <c r="K17" s="270"/>
      <c r="L17" s="37"/>
      <c r="M17" s="37"/>
    </row>
    <row r="18" spans="1:11" ht="12.75" customHeight="1">
      <c r="A18" s="257" t="s">
        <v>67</v>
      </c>
      <c r="B18" s="258"/>
      <c r="C18" s="256">
        <v>42</v>
      </c>
      <c r="D18" s="270"/>
      <c r="E18" s="256">
        <v>6470</v>
      </c>
      <c r="F18" s="270"/>
      <c r="G18" s="256">
        <v>186</v>
      </c>
      <c r="H18" s="256">
        <v>60649</v>
      </c>
      <c r="I18" s="256">
        <v>228</v>
      </c>
      <c r="J18" s="270"/>
      <c r="K18" s="256">
        <v>67119</v>
      </c>
    </row>
    <row r="19" spans="1:13" ht="12.75" customHeight="1">
      <c r="A19" s="257"/>
      <c r="B19" s="258"/>
      <c r="C19" s="270"/>
      <c r="D19" s="270"/>
      <c r="E19" s="270"/>
      <c r="F19" s="270"/>
      <c r="G19" s="270"/>
      <c r="H19" s="270"/>
      <c r="I19" s="270"/>
      <c r="J19" s="270"/>
      <c r="K19" s="270"/>
      <c r="L19" s="37"/>
      <c r="M19" s="37"/>
    </row>
    <row r="20" spans="1:13" ht="12.75" customHeight="1">
      <c r="A20" s="253" t="s">
        <v>68</v>
      </c>
      <c r="B20" s="254"/>
      <c r="C20" s="250">
        <v>33</v>
      </c>
      <c r="D20" s="268"/>
      <c r="E20" s="250">
        <v>4833</v>
      </c>
      <c r="F20" s="268"/>
      <c r="G20" s="250">
        <v>204</v>
      </c>
      <c r="H20" s="250">
        <v>48781</v>
      </c>
      <c r="I20" s="250">
        <v>237</v>
      </c>
      <c r="J20" s="268"/>
      <c r="K20" s="250">
        <v>53614</v>
      </c>
      <c r="M20" s="37"/>
    </row>
    <row r="21" spans="1:13" ht="12.75" customHeight="1">
      <c r="A21" s="253"/>
      <c r="B21" s="254"/>
      <c r="C21" s="268"/>
      <c r="D21" s="268"/>
      <c r="E21" s="268"/>
      <c r="F21" s="268"/>
      <c r="G21" s="268"/>
      <c r="H21" s="268"/>
      <c r="I21" s="268"/>
      <c r="J21" s="268"/>
      <c r="K21" s="268"/>
      <c r="L21" s="37"/>
      <c r="M21" s="37"/>
    </row>
    <row r="22" spans="1:11" ht="6" customHeight="1" thickBot="1">
      <c r="A22" s="251"/>
      <c r="B22" s="252"/>
      <c r="C22" s="251"/>
      <c r="D22" s="251"/>
      <c r="E22" s="251"/>
      <c r="F22" s="251"/>
      <c r="G22" s="39"/>
      <c r="H22" s="39"/>
      <c r="I22" s="251"/>
      <c r="J22" s="251"/>
      <c r="K22" s="39"/>
    </row>
    <row r="23" spans="1:11" ht="13.5" customHeight="1">
      <c r="A23" s="40" t="s">
        <v>69</v>
      </c>
      <c r="B23" s="20"/>
      <c r="C23" s="20"/>
      <c r="D23" s="20"/>
      <c r="E23" s="20"/>
      <c r="F23" s="20"/>
      <c r="G23" s="20"/>
      <c r="H23" s="20"/>
      <c r="I23" s="20"/>
      <c r="J23" s="20"/>
      <c r="K23" s="20"/>
    </row>
    <row r="24" spans="1:11" ht="13.5" customHeight="1">
      <c r="A24" s="33"/>
      <c r="B24" s="20"/>
      <c r="C24" s="20"/>
      <c r="D24" s="20"/>
      <c r="E24" s="20"/>
      <c r="F24" s="20"/>
      <c r="G24" s="20"/>
      <c r="H24" s="20"/>
      <c r="I24" s="20"/>
      <c r="J24" s="20"/>
      <c r="K24" s="20"/>
    </row>
    <row r="25" spans="1:11" ht="21" customHeight="1">
      <c r="A25" s="269" t="s">
        <v>70</v>
      </c>
      <c r="B25" s="269"/>
      <c r="C25" s="269"/>
      <c r="D25" s="269"/>
      <c r="E25" s="269"/>
      <c r="F25" s="269"/>
      <c r="G25" s="269"/>
      <c r="H25" s="269"/>
      <c r="I25" s="269"/>
      <c r="J25" s="269"/>
      <c r="K25" s="269"/>
    </row>
    <row r="26" spans="1:11" ht="13.5" customHeight="1" thickBot="1">
      <c r="A26" s="34"/>
      <c r="B26" s="34"/>
      <c r="C26" s="34"/>
      <c r="D26" s="34"/>
      <c r="E26" s="34"/>
      <c r="F26" s="34"/>
      <c r="G26" s="34"/>
      <c r="H26" s="34"/>
      <c r="I26" s="34"/>
      <c r="J26" s="34"/>
      <c r="K26" s="35" t="s">
        <v>56</v>
      </c>
    </row>
    <row r="27" spans="1:11" ht="18" customHeight="1">
      <c r="A27" s="262" t="s">
        <v>57</v>
      </c>
      <c r="B27" s="263"/>
      <c r="C27" s="262" t="s">
        <v>71</v>
      </c>
      <c r="D27" s="263"/>
      <c r="E27" s="263"/>
      <c r="F27" s="263"/>
      <c r="G27" s="263" t="s">
        <v>72</v>
      </c>
      <c r="H27" s="263"/>
      <c r="I27" s="263" t="s">
        <v>60</v>
      </c>
      <c r="J27" s="263"/>
      <c r="K27" s="266" t="s">
        <v>61</v>
      </c>
    </row>
    <row r="28" spans="1:11" ht="3" customHeight="1">
      <c r="A28" s="264"/>
      <c r="B28" s="265"/>
      <c r="C28" s="264"/>
      <c r="D28" s="265"/>
      <c r="E28" s="265"/>
      <c r="F28" s="265"/>
      <c r="G28" s="265"/>
      <c r="H28" s="265"/>
      <c r="I28" s="265"/>
      <c r="J28" s="265"/>
      <c r="K28" s="267"/>
    </row>
    <row r="29" spans="1:11" ht="3" customHeight="1">
      <c r="A29" s="264"/>
      <c r="B29" s="265"/>
      <c r="C29" s="264" t="s">
        <v>62</v>
      </c>
      <c r="D29" s="265"/>
      <c r="E29" s="265" t="s">
        <v>63</v>
      </c>
      <c r="F29" s="265"/>
      <c r="G29" s="265" t="s">
        <v>62</v>
      </c>
      <c r="H29" s="265" t="s">
        <v>63</v>
      </c>
      <c r="I29" s="265"/>
      <c r="J29" s="265"/>
      <c r="K29" s="267"/>
    </row>
    <row r="30" spans="1:11" ht="12.75" customHeight="1">
      <c r="A30" s="264"/>
      <c r="B30" s="265"/>
      <c r="C30" s="264"/>
      <c r="D30" s="265"/>
      <c r="E30" s="265"/>
      <c r="F30" s="265"/>
      <c r="G30" s="265"/>
      <c r="H30" s="265"/>
      <c r="I30" s="265"/>
      <c r="J30" s="265"/>
      <c r="K30" s="267"/>
    </row>
    <row r="31" spans="1:11" ht="6.75" customHeight="1">
      <c r="A31" s="264"/>
      <c r="B31" s="265"/>
      <c r="C31" s="264"/>
      <c r="D31" s="265"/>
      <c r="E31" s="265"/>
      <c r="F31" s="265"/>
      <c r="G31" s="265"/>
      <c r="H31" s="265"/>
      <c r="I31" s="265"/>
      <c r="J31" s="265"/>
      <c r="K31" s="267"/>
    </row>
    <row r="32" spans="1:11" ht="6" customHeight="1">
      <c r="A32" s="260"/>
      <c r="B32" s="261"/>
      <c r="C32" s="260"/>
      <c r="D32" s="260"/>
      <c r="E32" s="260"/>
      <c r="F32" s="260"/>
      <c r="G32" s="36"/>
      <c r="H32" s="36"/>
      <c r="I32" s="260"/>
      <c r="J32" s="260"/>
      <c r="K32" s="36"/>
    </row>
    <row r="33" spans="1:11" ht="12.75" customHeight="1">
      <c r="A33" s="260" t="s">
        <v>64</v>
      </c>
      <c r="B33" s="261"/>
      <c r="C33" s="259">
        <v>167</v>
      </c>
      <c r="D33" s="256"/>
      <c r="E33" s="256">
        <v>22054</v>
      </c>
      <c r="F33" s="256"/>
      <c r="G33" s="256">
        <v>115</v>
      </c>
      <c r="H33" s="256">
        <v>22734</v>
      </c>
      <c r="I33" s="256">
        <v>282</v>
      </c>
      <c r="J33" s="256"/>
      <c r="K33" s="256">
        <v>44788</v>
      </c>
    </row>
    <row r="34" spans="1:13" ht="12.75" customHeight="1">
      <c r="A34" s="260"/>
      <c r="B34" s="261"/>
      <c r="C34" s="259"/>
      <c r="D34" s="256"/>
      <c r="E34" s="256"/>
      <c r="F34" s="256"/>
      <c r="G34" s="256"/>
      <c r="H34" s="256"/>
      <c r="I34" s="256"/>
      <c r="J34" s="256"/>
      <c r="K34" s="256"/>
      <c r="L34" s="37"/>
      <c r="M34" s="37"/>
    </row>
    <row r="35" spans="1:11" ht="12.75" customHeight="1">
      <c r="A35" s="257" t="s">
        <v>65</v>
      </c>
      <c r="B35" s="258"/>
      <c r="C35" s="259">
        <v>170</v>
      </c>
      <c r="D35" s="256"/>
      <c r="E35" s="256">
        <v>18597</v>
      </c>
      <c r="F35" s="256"/>
      <c r="G35" s="256">
        <v>109</v>
      </c>
      <c r="H35" s="256">
        <v>17638</v>
      </c>
      <c r="I35" s="256">
        <v>279</v>
      </c>
      <c r="J35" s="256"/>
      <c r="K35" s="256">
        <v>36235</v>
      </c>
    </row>
    <row r="36" spans="1:13" ht="12.75" customHeight="1">
      <c r="A36" s="257"/>
      <c r="B36" s="258"/>
      <c r="C36" s="259"/>
      <c r="D36" s="256"/>
      <c r="E36" s="256"/>
      <c r="F36" s="256"/>
      <c r="G36" s="256"/>
      <c r="H36" s="256"/>
      <c r="I36" s="256"/>
      <c r="J36" s="256"/>
      <c r="K36" s="256"/>
      <c r="L36" s="37"/>
      <c r="M36" s="37"/>
    </row>
    <row r="37" spans="1:11" ht="12.75" customHeight="1">
      <c r="A37" s="257" t="s">
        <v>73</v>
      </c>
      <c r="B37" s="258"/>
      <c r="C37" s="259">
        <v>176</v>
      </c>
      <c r="D37" s="256"/>
      <c r="E37" s="256">
        <v>16454</v>
      </c>
      <c r="F37" s="256"/>
      <c r="G37" s="256">
        <v>105</v>
      </c>
      <c r="H37" s="256">
        <v>18663</v>
      </c>
      <c r="I37" s="256">
        <v>281</v>
      </c>
      <c r="J37" s="256"/>
      <c r="K37" s="256">
        <v>35117</v>
      </c>
    </row>
    <row r="38" spans="1:13" ht="12.75" customHeight="1">
      <c r="A38" s="257"/>
      <c r="B38" s="258"/>
      <c r="C38" s="259"/>
      <c r="D38" s="256"/>
      <c r="E38" s="256"/>
      <c r="F38" s="256"/>
      <c r="G38" s="256"/>
      <c r="H38" s="256"/>
      <c r="I38" s="256"/>
      <c r="J38" s="256"/>
      <c r="K38" s="256"/>
      <c r="L38" s="37"/>
      <c r="M38" s="37"/>
    </row>
    <row r="39" spans="1:11" ht="12.75" customHeight="1">
      <c r="A39" s="257" t="s">
        <v>67</v>
      </c>
      <c r="B39" s="258"/>
      <c r="C39" s="259">
        <v>176</v>
      </c>
      <c r="D39" s="256"/>
      <c r="E39" s="256">
        <v>13994</v>
      </c>
      <c r="F39" s="256"/>
      <c r="G39" s="256">
        <v>98</v>
      </c>
      <c r="H39" s="256">
        <v>13429</v>
      </c>
      <c r="I39" s="256">
        <v>274</v>
      </c>
      <c r="J39" s="256"/>
      <c r="K39" s="256">
        <v>27423</v>
      </c>
    </row>
    <row r="40" spans="1:13" ht="12.75" customHeight="1">
      <c r="A40" s="257"/>
      <c r="B40" s="258"/>
      <c r="C40" s="259"/>
      <c r="D40" s="256"/>
      <c r="E40" s="256"/>
      <c r="F40" s="256"/>
      <c r="G40" s="256"/>
      <c r="H40" s="256"/>
      <c r="I40" s="256"/>
      <c r="J40" s="256"/>
      <c r="K40" s="256"/>
      <c r="L40" s="37"/>
      <c r="M40" s="37"/>
    </row>
    <row r="41" spans="1:11" ht="12.75" customHeight="1">
      <c r="A41" s="253" t="s">
        <v>68</v>
      </c>
      <c r="B41" s="254"/>
      <c r="C41" s="255">
        <v>176</v>
      </c>
      <c r="D41" s="250"/>
      <c r="E41" s="250">
        <v>13634</v>
      </c>
      <c r="F41" s="250"/>
      <c r="G41" s="250">
        <v>104</v>
      </c>
      <c r="H41" s="250">
        <v>11625</v>
      </c>
      <c r="I41" s="250">
        <v>280</v>
      </c>
      <c r="J41" s="250"/>
      <c r="K41" s="250">
        <v>25259</v>
      </c>
    </row>
    <row r="42" spans="1:13" ht="12.75" customHeight="1">
      <c r="A42" s="253"/>
      <c r="B42" s="254"/>
      <c r="C42" s="255"/>
      <c r="D42" s="250"/>
      <c r="E42" s="250"/>
      <c r="F42" s="250"/>
      <c r="G42" s="250"/>
      <c r="H42" s="250"/>
      <c r="I42" s="250"/>
      <c r="J42" s="250"/>
      <c r="K42" s="250"/>
      <c r="L42" s="37"/>
      <c r="M42" s="37"/>
    </row>
    <row r="43" spans="1:11" ht="6" customHeight="1" thickBot="1">
      <c r="A43" s="251"/>
      <c r="B43" s="252"/>
      <c r="C43" s="251"/>
      <c r="D43" s="251"/>
      <c r="E43" s="251"/>
      <c r="F43" s="251"/>
      <c r="G43" s="39"/>
      <c r="H43" s="39"/>
      <c r="I43" s="251"/>
      <c r="J43" s="251"/>
      <c r="K43" s="39"/>
    </row>
    <row r="44" spans="1:11" ht="13.5" customHeight="1">
      <c r="A44" s="40" t="s">
        <v>74</v>
      </c>
      <c r="B44" s="20"/>
      <c r="C44" s="20"/>
      <c r="D44" s="20"/>
      <c r="E44" s="20"/>
      <c r="F44" s="20"/>
      <c r="G44" s="20"/>
      <c r="H44" s="20"/>
      <c r="I44" s="20"/>
      <c r="J44" s="20"/>
      <c r="K44" s="20"/>
    </row>
    <row r="47" ht="13.5">
      <c r="A47" s="20"/>
    </row>
  </sheetData>
  <sheetProtection/>
  <mergeCells count="107">
    <mergeCell ref="A2:K2"/>
    <mergeCell ref="A4:K4"/>
    <mergeCell ref="A6:B10"/>
    <mergeCell ref="C6:F7"/>
    <mergeCell ref="G6:H7"/>
    <mergeCell ref="I6:J10"/>
    <mergeCell ref="K6:K10"/>
    <mergeCell ref="C8:D10"/>
    <mergeCell ref="E8:F10"/>
    <mergeCell ref="G8:G10"/>
    <mergeCell ref="H8:H10"/>
    <mergeCell ref="A11:B11"/>
    <mergeCell ref="C11:D11"/>
    <mergeCell ref="E11:F11"/>
    <mergeCell ref="I11:J11"/>
    <mergeCell ref="A12:B13"/>
    <mergeCell ref="C12:D13"/>
    <mergeCell ref="E12:F13"/>
    <mergeCell ref="G12:G13"/>
    <mergeCell ref="H12:H13"/>
    <mergeCell ref="I12:J13"/>
    <mergeCell ref="K12:K13"/>
    <mergeCell ref="A14:B15"/>
    <mergeCell ref="C14:D15"/>
    <mergeCell ref="E14:F15"/>
    <mergeCell ref="G14:G15"/>
    <mergeCell ref="H14:H15"/>
    <mergeCell ref="I14:J15"/>
    <mergeCell ref="K14:K15"/>
    <mergeCell ref="A16:B17"/>
    <mergeCell ref="C16:D17"/>
    <mergeCell ref="E16:F17"/>
    <mergeCell ref="G16:G17"/>
    <mergeCell ref="H16:H17"/>
    <mergeCell ref="I16:J17"/>
    <mergeCell ref="H20:H21"/>
    <mergeCell ref="I20:J21"/>
    <mergeCell ref="K16:K17"/>
    <mergeCell ref="A18:B19"/>
    <mergeCell ref="C18:D19"/>
    <mergeCell ref="E18:F19"/>
    <mergeCell ref="G18:G19"/>
    <mergeCell ref="H18:H19"/>
    <mergeCell ref="I18:J19"/>
    <mergeCell ref="K18:K19"/>
    <mergeCell ref="K20:K21"/>
    <mergeCell ref="A22:B22"/>
    <mergeCell ref="C22:D22"/>
    <mergeCell ref="E22:F22"/>
    <mergeCell ref="I22:J22"/>
    <mergeCell ref="A25:K25"/>
    <mergeCell ref="A20:B21"/>
    <mergeCell ref="C20:D21"/>
    <mergeCell ref="E20:F21"/>
    <mergeCell ref="G20:G21"/>
    <mergeCell ref="A27:B31"/>
    <mergeCell ref="C27:F28"/>
    <mergeCell ref="G27:H28"/>
    <mergeCell ref="I27:J31"/>
    <mergeCell ref="K27:K31"/>
    <mergeCell ref="C29:D31"/>
    <mergeCell ref="E29:F31"/>
    <mergeCell ref="G29:G31"/>
    <mergeCell ref="H29:H31"/>
    <mergeCell ref="A32:B32"/>
    <mergeCell ref="C32:D32"/>
    <mergeCell ref="E32:F32"/>
    <mergeCell ref="I32:J32"/>
    <mergeCell ref="A33:B34"/>
    <mergeCell ref="C33:D34"/>
    <mergeCell ref="E33:F34"/>
    <mergeCell ref="G33:G34"/>
    <mergeCell ref="H33:H34"/>
    <mergeCell ref="I33:J34"/>
    <mergeCell ref="A35:B36"/>
    <mergeCell ref="C35:D36"/>
    <mergeCell ref="E35:F36"/>
    <mergeCell ref="G35:G36"/>
    <mergeCell ref="H35:H36"/>
    <mergeCell ref="I35:J36"/>
    <mergeCell ref="C37:D38"/>
    <mergeCell ref="E37:F38"/>
    <mergeCell ref="G37:G38"/>
    <mergeCell ref="H37:H38"/>
    <mergeCell ref="I37:J38"/>
    <mergeCell ref="K33:K34"/>
    <mergeCell ref="K35:K36"/>
    <mergeCell ref="I41:J42"/>
    <mergeCell ref="K37:K38"/>
    <mergeCell ref="A39:B40"/>
    <mergeCell ref="C39:D40"/>
    <mergeCell ref="E39:F40"/>
    <mergeCell ref="G39:G40"/>
    <mergeCell ref="H39:H40"/>
    <mergeCell ref="I39:J40"/>
    <mergeCell ref="K39:K40"/>
    <mergeCell ref="A37:B38"/>
    <mergeCell ref="K41:K42"/>
    <mergeCell ref="A43:B43"/>
    <mergeCell ref="C43:D43"/>
    <mergeCell ref="E43:F43"/>
    <mergeCell ref="I43:J43"/>
    <mergeCell ref="A41:B42"/>
    <mergeCell ref="C41:D42"/>
    <mergeCell ref="E41:F42"/>
    <mergeCell ref="G41:G42"/>
    <mergeCell ref="H41:H42"/>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F1" sqref="F1"/>
    </sheetView>
  </sheetViews>
  <sheetFormatPr defaultColWidth="9.00390625" defaultRowHeight="13.5"/>
  <cols>
    <col min="1" max="1" width="5.625" style="2" customWidth="1"/>
    <col min="2" max="2" width="7.875" style="2" customWidth="1"/>
    <col min="3" max="3" width="8.125" style="2" customWidth="1"/>
    <col min="4" max="4" width="7.50390625" style="2" customWidth="1"/>
    <col min="5" max="5" width="2.625" style="2" customWidth="1"/>
    <col min="6" max="6" width="4.875" style="2" customWidth="1"/>
    <col min="7" max="7" width="9.50390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s>
  <sheetData>
    <row r="1" spans="1:16" ht="32.25" customHeight="1">
      <c r="A1" s="24"/>
      <c r="B1" s="14"/>
      <c r="C1" s="14"/>
      <c r="D1" s="14"/>
      <c r="E1" s="14"/>
      <c r="F1" s="14"/>
      <c r="G1" s="14"/>
      <c r="H1" s="14"/>
      <c r="I1" s="14"/>
      <c r="J1" s="14"/>
      <c r="K1" s="14"/>
      <c r="L1" s="14"/>
      <c r="M1" s="14"/>
      <c r="N1" s="14"/>
      <c r="O1" s="27"/>
      <c r="P1" s="27"/>
    </row>
    <row r="2" spans="1:16" ht="50.25" customHeight="1">
      <c r="A2" s="231" t="s">
        <v>75</v>
      </c>
      <c r="B2" s="231"/>
      <c r="C2" s="231"/>
      <c r="D2" s="231"/>
      <c r="E2" s="231"/>
      <c r="F2" s="231"/>
      <c r="G2" s="231"/>
      <c r="H2" s="231"/>
      <c r="I2" s="231"/>
      <c r="J2" s="231"/>
      <c r="K2" s="231"/>
      <c r="L2" s="231"/>
      <c r="M2" s="231"/>
      <c r="N2" s="231"/>
      <c r="O2" s="27"/>
      <c r="P2" s="27"/>
    </row>
    <row r="3" spans="1:16" ht="16.5" customHeight="1" thickBot="1">
      <c r="A3" s="14"/>
      <c r="B3" s="14"/>
      <c r="C3" s="14"/>
      <c r="D3" s="14"/>
      <c r="E3" s="14"/>
      <c r="F3" s="14"/>
      <c r="G3" s="14"/>
      <c r="H3" s="14"/>
      <c r="I3" s="14"/>
      <c r="J3" s="14"/>
      <c r="K3" s="14"/>
      <c r="L3" s="14"/>
      <c r="M3" s="14"/>
      <c r="N3" s="41" t="s">
        <v>76</v>
      </c>
      <c r="O3" s="27"/>
      <c r="P3" s="27"/>
    </row>
    <row r="4" spans="1:16" ht="18" customHeight="1">
      <c r="A4" s="287" t="s">
        <v>77</v>
      </c>
      <c r="B4" s="288"/>
      <c r="C4" s="291" t="s">
        <v>78</v>
      </c>
      <c r="D4" s="292"/>
      <c r="E4" s="292"/>
      <c r="F4" s="292"/>
      <c r="G4" s="292" t="s">
        <v>79</v>
      </c>
      <c r="H4" s="292"/>
      <c r="I4" s="292"/>
      <c r="J4" s="292"/>
      <c r="K4" s="292"/>
      <c r="L4" s="292"/>
      <c r="M4" s="292"/>
      <c r="N4" s="293" t="s">
        <v>80</v>
      </c>
      <c r="O4" s="27"/>
      <c r="P4" s="27"/>
    </row>
    <row r="5" spans="1:16" ht="24" customHeight="1">
      <c r="A5" s="289"/>
      <c r="B5" s="290"/>
      <c r="C5" s="42" t="s">
        <v>81</v>
      </c>
      <c r="D5" s="43" t="s">
        <v>82</v>
      </c>
      <c r="E5" s="295" t="s">
        <v>83</v>
      </c>
      <c r="F5" s="296"/>
      <c r="G5" s="45" t="s">
        <v>84</v>
      </c>
      <c r="H5" s="297" t="s">
        <v>85</v>
      </c>
      <c r="I5" s="297"/>
      <c r="J5" s="45" t="s">
        <v>86</v>
      </c>
      <c r="K5" s="297" t="s">
        <v>87</v>
      </c>
      <c r="L5" s="297"/>
      <c r="M5" s="45" t="s">
        <v>88</v>
      </c>
      <c r="N5" s="294"/>
      <c r="O5" s="27"/>
      <c r="P5" s="27"/>
    </row>
    <row r="6" spans="1:16" ht="6" customHeight="1">
      <c r="A6" s="285"/>
      <c r="B6" s="286"/>
      <c r="C6" s="47"/>
      <c r="D6" s="47"/>
      <c r="E6" s="282"/>
      <c r="F6" s="282"/>
      <c r="G6" s="47"/>
      <c r="H6" s="282"/>
      <c r="I6" s="283"/>
      <c r="J6" s="47"/>
      <c r="K6" s="282"/>
      <c r="L6" s="283"/>
      <c r="M6" s="47"/>
      <c r="N6" s="47"/>
      <c r="O6" s="27"/>
      <c r="P6" s="27"/>
    </row>
    <row r="7" spans="1:16" ht="17.25" customHeight="1">
      <c r="A7" s="280" t="s">
        <v>89</v>
      </c>
      <c r="B7" s="281"/>
      <c r="C7" s="47">
        <v>1751</v>
      </c>
      <c r="D7" s="47">
        <v>93</v>
      </c>
      <c r="E7" s="282">
        <v>196</v>
      </c>
      <c r="F7" s="282"/>
      <c r="G7" s="47">
        <v>131907</v>
      </c>
      <c r="H7" s="282">
        <v>37113</v>
      </c>
      <c r="I7" s="283"/>
      <c r="J7" s="47">
        <v>31841</v>
      </c>
      <c r="K7" s="282">
        <v>62239</v>
      </c>
      <c r="L7" s="283"/>
      <c r="M7" s="47">
        <v>714</v>
      </c>
      <c r="N7" s="47">
        <v>46617</v>
      </c>
      <c r="O7" s="50"/>
      <c r="P7" s="27"/>
    </row>
    <row r="8" spans="1:16" ht="17.25" customHeight="1">
      <c r="A8" s="280"/>
      <c r="B8" s="281"/>
      <c r="C8" s="47"/>
      <c r="D8" s="47"/>
      <c r="E8" s="282"/>
      <c r="F8" s="282"/>
      <c r="G8" s="51">
        <v>624</v>
      </c>
      <c r="H8" s="284"/>
      <c r="I8" s="284"/>
      <c r="J8" s="51"/>
      <c r="K8" s="284"/>
      <c r="L8" s="284"/>
      <c r="M8" s="51">
        <v>624</v>
      </c>
      <c r="N8" s="47"/>
      <c r="O8" s="27"/>
      <c r="P8" s="27"/>
    </row>
    <row r="9" spans="1:15" s="27" customFormat="1" ht="17.25" customHeight="1">
      <c r="A9" s="280" t="s">
        <v>90</v>
      </c>
      <c r="B9" s="281"/>
      <c r="C9" s="47">
        <v>1754</v>
      </c>
      <c r="D9" s="47">
        <v>93</v>
      </c>
      <c r="E9" s="282">
        <v>196</v>
      </c>
      <c r="F9" s="282"/>
      <c r="G9" s="47">
        <v>132189</v>
      </c>
      <c r="H9" s="282">
        <v>37118</v>
      </c>
      <c r="I9" s="283"/>
      <c r="J9" s="47">
        <v>31900</v>
      </c>
      <c r="K9" s="282">
        <v>62457</v>
      </c>
      <c r="L9" s="283"/>
      <c r="M9" s="47">
        <v>714</v>
      </c>
      <c r="N9" s="47">
        <v>43330</v>
      </c>
      <c r="O9" s="50"/>
    </row>
    <row r="10" spans="1:14" s="27" customFormat="1" ht="17.25" customHeight="1">
      <c r="A10" s="280"/>
      <c r="B10" s="281"/>
      <c r="C10" s="47"/>
      <c r="D10" s="47"/>
      <c r="E10" s="282"/>
      <c r="F10" s="282"/>
      <c r="G10" s="51">
        <v>624</v>
      </c>
      <c r="H10" s="284"/>
      <c r="I10" s="284"/>
      <c r="J10" s="51"/>
      <c r="K10" s="284"/>
      <c r="L10" s="284"/>
      <c r="M10" s="51">
        <v>624</v>
      </c>
      <c r="N10" s="47"/>
    </row>
    <row r="11" spans="1:16" ht="17.25" customHeight="1">
      <c r="A11" s="280" t="s">
        <v>73</v>
      </c>
      <c r="B11" s="281"/>
      <c r="C11" s="47">
        <v>1286</v>
      </c>
      <c r="D11" s="47">
        <v>63</v>
      </c>
      <c r="E11" s="282">
        <v>113</v>
      </c>
      <c r="F11" s="282"/>
      <c r="G11" s="47">
        <v>132728</v>
      </c>
      <c r="H11" s="282">
        <v>37143</v>
      </c>
      <c r="I11" s="283"/>
      <c r="J11" s="47">
        <v>32101</v>
      </c>
      <c r="K11" s="282">
        <v>62721</v>
      </c>
      <c r="L11" s="283"/>
      <c r="M11" s="47">
        <v>763</v>
      </c>
      <c r="N11" s="47">
        <v>47478</v>
      </c>
      <c r="O11" s="50"/>
      <c r="P11" s="27"/>
    </row>
    <row r="12" spans="1:16" ht="17.25" customHeight="1">
      <c r="A12" s="280"/>
      <c r="B12" s="281"/>
      <c r="C12" s="47"/>
      <c r="D12" s="47"/>
      <c r="E12" s="282"/>
      <c r="F12" s="282"/>
      <c r="G12" s="51">
        <v>624</v>
      </c>
      <c r="H12" s="284"/>
      <c r="I12" s="284"/>
      <c r="J12" s="51"/>
      <c r="K12" s="284"/>
      <c r="L12" s="284"/>
      <c r="M12" s="51">
        <v>624</v>
      </c>
      <c r="N12" s="27"/>
      <c r="O12" s="27"/>
      <c r="P12" s="27"/>
    </row>
    <row r="13" spans="1:15" s="27" customFormat="1" ht="17.25" customHeight="1">
      <c r="A13" s="280" t="s">
        <v>67</v>
      </c>
      <c r="B13" s="281"/>
      <c r="C13" s="47">
        <v>1286</v>
      </c>
      <c r="D13" s="47">
        <v>63</v>
      </c>
      <c r="E13" s="282">
        <v>113</v>
      </c>
      <c r="F13" s="282"/>
      <c r="G13" s="47">
        <v>133375</v>
      </c>
      <c r="H13" s="282">
        <v>37143</v>
      </c>
      <c r="I13" s="283"/>
      <c r="J13" s="47">
        <v>32261</v>
      </c>
      <c r="K13" s="282">
        <v>63208</v>
      </c>
      <c r="L13" s="283"/>
      <c r="M13" s="47">
        <v>763</v>
      </c>
      <c r="N13" s="47">
        <v>52302</v>
      </c>
      <c r="O13" s="50"/>
    </row>
    <row r="14" spans="1:13" s="27" customFormat="1" ht="17.25" customHeight="1">
      <c r="A14" s="280"/>
      <c r="B14" s="281"/>
      <c r="C14" s="47"/>
      <c r="D14" s="47"/>
      <c r="E14" s="282"/>
      <c r="F14" s="282"/>
      <c r="G14" s="51">
        <v>624</v>
      </c>
      <c r="H14" s="284"/>
      <c r="I14" s="284"/>
      <c r="J14" s="51"/>
      <c r="K14" s="284"/>
      <c r="L14" s="284"/>
      <c r="M14" s="51">
        <v>624</v>
      </c>
    </row>
    <row r="15" spans="1:16" s="30" customFormat="1" ht="17.25" customHeight="1">
      <c r="A15" s="245" t="s">
        <v>68</v>
      </c>
      <c r="B15" s="276"/>
      <c r="C15" s="53">
        <v>1286</v>
      </c>
      <c r="D15" s="53">
        <v>63</v>
      </c>
      <c r="E15" s="277">
        <v>113</v>
      </c>
      <c r="F15" s="277"/>
      <c r="G15" s="53">
        <f>H15+J15+K15+M15</f>
        <v>133811</v>
      </c>
      <c r="H15" s="277">
        <v>37143</v>
      </c>
      <c r="I15" s="278"/>
      <c r="J15" s="53">
        <v>32295</v>
      </c>
      <c r="K15" s="277">
        <v>63610</v>
      </c>
      <c r="L15" s="278"/>
      <c r="M15" s="53">
        <v>763</v>
      </c>
      <c r="N15" s="53">
        <v>43069</v>
      </c>
      <c r="O15" s="50"/>
      <c r="P15" s="27"/>
    </row>
    <row r="16" spans="1:16" s="30" customFormat="1" ht="17.25" customHeight="1">
      <c r="A16" s="245"/>
      <c r="B16" s="276"/>
      <c r="C16" s="53"/>
      <c r="D16" s="53"/>
      <c r="E16" s="277"/>
      <c r="F16" s="277"/>
      <c r="G16" s="54">
        <f>H16+J16+K16+M16</f>
        <v>624</v>
      </c>
      <c r="H16" s="279"/>
      <c r="I16" s="279"/>
      <c r="J16" s="54"/>
      <c r="K16" s="279"/>
      <c r="L16" s="279"/>
      <c r="M16" s="54">
        <v>624</v>
      </c>
      <c r="O16" s="27"/>
      <c r="P16" s="27"/>
    </row>
    <row r="17" spans="1:16" ht="6" customHeight="1" thickBot="1">
      <c r="A17" s="272"/>
      <c r="B17" s="273"/>
      <c r="C17" s="56"/>
      <c r="D17" s="56"/>
      <c r="E17" s="274"/>
      <c r="F17" s="274"/>
      <c r="G17" s="56"/>
      <c r="H17" s="274"/>
      <c r="I17" s="275"/>
      <c r="J17" s="56"/>
      <c r="K17" s="274"/>
      <c r="L17" s="275"/>
      <c r="M17" s="56"/>
      <c r="N17" s="56"/>
      <c r="O17" s="27"/>
      <c r="P17" s="27"/>
    </row>
    <row r="18" spans="1:16" ht="18" customHeight="1">
      <c r="A18" s="13" t="s">
        <v>91</v>
      </c>
      <c r="B18" s="14"/>
      <c r="C18" s="14"/>
      <c r="D18" s="14"/>
      <c r="E18" s="14"/>
      <c r="F18" s="14"/>
      <c r="G18" s="14"/>
      <c r="H18" s="14"/>
      <c r="I18" s="14"/>
      <c r="J18" s="14"/>
      <c r="K18" s="14"/>
      <c r="L18" s="14"/>
      <c r="M18" s="14"/>
      <c r="N18" s="14"/>
      <c r="O18" s="27"/>
      <c r="P18" s="27"/>
    </row>
    <row r="19" spans="15:16" ht="13.5">
      <c r="O19" s="27"/>
      <c r="P19" s="27"/>
    </row>
    <row r="20" spans="15:16" ht="13.5">
      <c r="O20" s="27"/>
      <c r="P20" s="27"/>
    </row>
    <row r="21" spans="15:16" ht="13.5">
      <c r="O21" s="27"/>
      <c r="P21" s="27"/>
    </row>
  </sheetData>
  <sheetProtection/>
  <mergeCells count="51">
    <mergeCell ref="A2:N2"/>
    <mergeCell ref="A4:B5"/>
    <mergeCell ref="C4:F4"/>
    <mergeCell ref="G4:M4"/>
    <mergeCell ref="N4:N5"/>
    <mergeCell ref="E5:F5"/>
    <mergeCell ref="H5:I5"/>
    <mergeCell ref="K5:L5"/>
    <mergeCell ref="A6:B6"/>
    <mergeCell ref="E6:F6"/>
    <mergeCell ref="H6:I6"/>
    <mergeCell ref="K6:L6"/>
    <mergeCell ref="A7:B8"/>
    <mergeCell ref="E7:F7"/>
    <mergeCell ref="H7:I7"/>
    <mergeCell ref="K7:L7"/>
    <mergeCell ref="E8:F8"/>
    <mergeCell ref="H8:I8"/>
    <mergeCell ref="K8:L8"/>
    <mergeCell ref="A9:B10"/>
    <mergeCell ref="E9:F9"/>
    <mergeCell ref="H9:I9"/>
    <mergeCell ref="K9:L9"/>
    <mergeCell ref="E10:F10"/>
    <mergeCell ref="H10:I10"/>
    <mergeCell ref="K10:L10"/>
    <mergeCell ref="A11:B12"/>
    <mergeCell ref="E11:F11"/>
    <mergeCell ref="H11:I11"/>
    <mergeCell ref="K11:L11"/>
    <mergeCell ref="E12:F12"/>
    <mergeCell ref="H12:I12"/>
    <mergeCell ref="K12:L12"/>
    <mergeCell ref="K16:L16"/>
    <mergeCell ref="A13:B14"/>
    <mergeCell ref="E13:F13"/>
    <mergeCell ref="H13:I13"/>
    <mergeCell ref="K13:L13"/>
    <mergeCell ref="E14:F14"/>
    <mergeCell ref="H14:I14"/>
    <mergeCell ref="K14:L14"/>
    <mergeCell ref="A17:B17"/>
    <mergeCell ref="E17:F17"/>
    <mergeCell ref="H17:I17"/>
    <mergeCell ref="K17:L17"/>
    <mergeCell ref="A15:B16"/>
    <mergeCell ref="E15:F15"/>
    <mergeCell ref="H15:I15"/>
    <mergeCell ref="K15:L15"/>
    <mergeCell ref="E16:F16"/>
    <mergeCell ref="H16:I16"/>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52"/>
  <sheetViews>
    <sheetView zoomScale="85" zoomScaleNormal="85" zoomScalePageLayoutView="0" workbookViewId="0" topLeftCell="A1">
      <selection activeCell="A1" sqref="A1:B1"/>
    </sheetView>
  </sheetViews>
  <sheetFormatPr defaultColWidth="9.00390625" defaultRowHeight="13.5"/>
  <cols>
    <col min="1" max="1" width="0.5" style="27" customWidth="1"/>
    <col min="2" max="2" width="18.125" style="27" customWidth="1"/>
    <col min="3" max="3" width="0.5" style="27" customWidth="1"/>
    <col min="4" max="4" width="8.625" style="27" customWidth="1"/>
    <col min="5" max="5" width="9.75390625" style="27" customWidth="1"/>
    <col min="6" max="6" width="7.625" style="27" customWidth="1"/>
    <col min="7" max="7" width="9.75390625" style="27" customWidth="1"/>
    <col min="8" max="8" width="7.625" style="27" customWidth="1"/>
    <col min="9" max="9" width="9.75390625" style="27" customWidth="1"/>
    <col min="10" max="10" width="7.625" style="27" customWidth="1"/>
    <col min="11" max="11" width="9.75390625" style="27" customWidth="1"/>
    <col min="12" max="12" width="7.625" style="74" customWidth="1"/>
    <col min="13" max="13" width="9.75390625" style="27" customWidth="1"/>
    <col min="14" max="14" width="7.625" style="27" customWidth="1"/>
    <col min="15" max="15" width="9.75390625" style="27" customWidth="1"/>
    <col min="16" max="16" width="7.625" style="27" customWidth="1"/>
    <col min="17" max="17" width="9.75390625" style="27" customWidth="1"/>
    <col min="18" max="18" width="7.625" style="27" customWidth="1"/>
    <col min="19" max="19" width="9.75390625" style="27" customWidth="1"/>
    <col min="20" max="20" width="7.625" style="74" customWidth="1"/>
    <col min="21" max="21" width="9.75390625" style="74" customWidth="1"/>
    <col min="22" max="22" width="0.12890625" style="74" customWidth="1"/>
    <col min="23" max="23" width="0.2421875" style="27" customWidth="1"/>
    <col min="24" max="16384" width="9.00390625" style="27" customWidth="1"/>
  </cols>
  <sheetData>
    <row r="1" spans="1:21" ht="30" customHeight="1">
      <c r="A1" s="230"/>
      <c r="B1" s="230"/>
      <c r="U1" s="57"/>
    </row>
    <row r="2" spans="1:11" ht="45" customHeight="1">
      <c r="A2" s="305" t="s">
        <v>141</v>
      </c>
      <c r="B2" s="305"/>
      <c r="C2" s="305"/>
      <c r="D2" s="305"/>
      <c r="E2" s="305"/>
      <c r="F2" s="305"/>
      <c r="G2" s="305"/>
      <c r="H2" s="305"/>
      <c r="I2" s="305"/>
      <c r="J2" s="305"/>
      <c r="K2" s="305"/>
    </row>
    <row r="3" spans="1:21" ht="16.5" customHeight="1" thickBot="1">
      <c r="A3" s="22"/>
      <c r="B3" s="22"/>
      <c r="C3" s="22"/>
      <c r="D3" s="22"/>
      <c r="E3" s="22"/>
      <c r="F3" s="22"/>
      <c r="G3" s="22"/>
      <c r="H3" s="22"/>
      <c r="I3" s="22"/>
      <c r="J3" s="22"/>
      <c r="K3" s="22"/>
      <c r="L3" s="4"/>
      <c r="M3" s="22"/>
      <c r="N3" s="22"/>
      <c r="O3" s="22"/>
      <c r="P3" s="22"/>
      <c r="Q3" s="22"/>
      <c r="R3" s="22"/>
      <c r="S3" s="22"/>
      <c r="T3" s="4"/>
      <c r="U3" s="11" t="s">
        <v>92</v>
      </c>
    </row>
    <row r="4" spans="1:21" ht="15.75" customHeight="1">
      <c r="A4" s="243" t="s">
        <v>93</v>
      </c>
      <c r="B4" s="302"/>
      <c r="C4" s="236"/>
      <c r="D4" s="306" t="s">
        <v>94</v>
      </c>
      <c r="E4" s="306"/>
      <c r="F4" s="292" t="s">
        <v>95</v>
      </c>
      <c r="G4" s="292"/>
      <c r="H4" s="292" t="s">
        <v>96</v>
      </c>
      <c r="I4" s="292"/>
      <c r="J4" s="292" t="s">
        <v>97</v>
      </c>
      <c r="K4" s="301"/>
      <c r="L4" s="291" t="s">
        <v>98</v>
      </c>
      <c r="M4" s="292"/>
      <c r="N4" s="292" t="s">
        <v>99</v>
      </c>
      <c r="O4" s="292"/>
      <c r="P4" s="292" t="s">
        <v>100</v>
      </c>
      <c r="Q4" s="292"/>
      <c r="R4" s="292" t="s">
        <v>101</v>
      </c>
      <c r="S4" s="292"/>
      <c r="T4" s="292" t="s">
        <v>102</v>
      </c>
      <c r="U4" s="301"/>
    </row>
    <row r="5" spans="1:21" ht="15.75" customHeight="1">
      <c r="A5" s="244"/>
      <c r="B5" s="303"/>
      <c r="C5" s="304"/>
      <c r="D5" s="60" t="s">
        <v>103</v>
      </c>
      <c r="E5" s="60" t="s">
        <v>104</v>
      </c>
      <c r="F5" s="58" t="s">
        <v>103</v>
      </c>
      <c r="G5" s="58" t="s">
        <v>104</v>
      </c>
      <c r="H5" s="58" t="s">
        <v>103</v>
      </c>
      <c r="I5" s="58" t="s">
        <v>104</v>
      </c>
      <c r="J5" s="58" t="s">
        <v>103</v>
      </c>
      <c r="K5" s="59" t="s">
        <v>104</v>
      </c>
      <c r="L5" s="26" t="s">
        <v>103</v>
      </c>
      <c r="M5" s="58" t="s">
        <v>104</v>
      </c>
      <c r="N5" s="58" t="s">
        <v>103</v>
      </c>
      <c r="O5" s="58" t="s">
        <v>104</v>
      </c>
      <c r="P5" s="58" t="s">
        <v>103</v>
      </c>
      <c r="Q5" s="58" t="s">
        <v>104</v>
      </c>
      <c r="R5" s="58" t="s">
        <v>103</v>
      </c>
      <c r="S5" s="58" t="s">
        <v>104</v>
      </c>
      <c r="T5" s="58" t="s">
        <v>103</v>
      </c>
      <c r="U5" s="59" t="s">
        <v>104</v>
      </c>
    </row>
    <row r="6" spans="1:21" ht="6" customHeight="1">
      <c r="A6" s="4"/>
      <c r="B6" s="4"/>
      <c r="C6" s="4"/>
      <c r="D6" s="61"/>
      <c r="E6" s="62"/>
      <c r="F6" s="4"/>
      <c r="G6" s="4"/>
      <c r="H6" s="4"/>
      <c r="I6" s="4"/>
      <c r="J6" s="4"/>
      <c r="K6" s="4"/>
      <c r="L6" s="4"/>
      <c r="M6" s="4"/>
      <c r="N6" s="4"/>
      <c r="O6" s="4"/>
      <c r="P6" s="4"/>
      <c r="Q6" s="4"/>
      <c r="R6" s="4"/>
      <c r="S6" s="4"/>
      <c r="T6" s="4"/>
      <c r="U6" s="4"/>
    </row>
    <row r="7" spans="1:23" ht="21" customHeight="1">
      <c r="A7" s="4"/>
      <c r="B7" s="19" t="s">
        <v>105</v>
      </c>
      <c r="C7" s="6"/>
      <c r="D7" s="75">
        <v>3990</v>
      </c>
      <c r="E7" s="76">
        <v>141501</v>
      </c>
      <c r="F7" s="65">
        <v>123</v>
      </c>
      <c r="G7" s="65">
        <v>3289</v>
      </c>
      <c r="H7" s="65">
        <v>97</v>
      </c>
      <c r="I7" s="65">
        <v>2716</v>
      </c>
      <c r="J7" s="65">
        <v>104</v>
      </c>
      <c r="K7" s="65">
        <v>3498</v>
      </c>
      <c r="L7" s="65">
        <v>176</v>
      </c>
      <c r="M7" s="65">
        <v>5750</v>
      </c>
      <c r="N7" s="65">
        <v>91</v>
      </c>
      <c r="O7" s="65">
        <v>2743</v>
      </c>
      <c r="P7" s="65">
        <v>106</v>
      </c>
      <c r="Q7" s="65">
        <v>5877</v>
      </c>
      <c r="R7" s="65">
        <v>96</v>
      </c>
      <c r="S7" s="65">
        <v>2798</v>
      </c>
      <c r="T7" s="65">
        <v>109</v>
      </c>
      <c r="U7" s="65">
        <v>3115</v>
      </c>
      <c r="V7" s="77">
        <f aca="true" t="shared" si="0" ref="V7:W9">SUM(T7,R7,P7,N7,L7,J7,H7,F7)</f>
        <v>902</v>
      </c>
      <c r="W7" s="77">
        <f>SUM(U7,S7,Q7,O7,M7,K7,I7,G7)</f>
        <v>29786</v>
      </c>
    </row>
    <row r="8" spans="1:23" ht="21" customHeight="1">
      <c r="A8" s="4"/>
      <c r="B8" s="19" t="s">
        <v>106</v>
      </c>
      <c r="C8" s="6"/>
      <c r="D8" s="75">
        <v>122520</v>
      </c>
      <c r="E8" s="76">
        <v>2031430</v>
      </c>
      <c r="F8" s="65">
        <f>F9-F7</f>
        <v>4477</v>
      </c>
      <c r="G8" s="65">
        <f aca="true" t="shared" si="1" ref="G8:U8">G9-G7</f>
        <v>95144</v>
      </c>
      <c r="H8" s="65">
        <f t="shared" si="1"/>
        <v>4294</v>
      </c>
      <c r="I8" s="65">
        <f t="shared" si="1"/>
        <v>53995</v>
      </c>
      <c r="J8" s="65">
        <f t="shared" si="1"/>
        <v>5553</v>
      </c>
      <c r="K8" s="65">
        <f t="shared" si="1"/>
        <v>84954</v>
      </c>
      <c r="L8" s="65">
        <f t="shared" si="1"/>
        <v>7693</v>
      </c>
      <c r="M8" s="65">
        <f t="shared" si="1"/>
        <v>140963</v>
      </c>
      <c r="N8" s="65">
        <f t="shared" si="1"/>
        <v>5653</v>
      </c>
      <c r="O8" s="65">
        <f t="shared" si="1"/>
        <v>90284</v>
      </c>
      <c r="P8" s="65">
        <f t="shared" si="1"/>
        <v>4705</v>
      </c>
      <c r="Q8" s="65">
        <f t="shared" si="1"/>
        <v>94580</v>
      </c>
      <c r="R8" s="65">
        <f t="shared" si="1"/>
        <v>3725</v>
      </c>
      <c r="S8" s="65">
        <f t="shared" si="1"/>
        <v>51223</v>
      </c>
      <c r="T8" s="65">
        <f t="shared" si="1"/>
        <v>4410</v>
      </c>
      <c r="U8" s="65">
        <f t="shared" si="1"/>
        <v>64748</v>
      </c>
      <c r="V8" s="77">
        <f t="shared" si="0"/>
        <v>40510</v>
      </c>
      <c r="W8" s="77">
        <f t="shared" si="0"/>
        <v>675891</v>
      </c>
    </row>
    <row r="9" spans="1:23" ht="21" customHeight="1">
      <c r="A9" s="4"/>
      <c r="B9" s="38" t="s">
        <v>107</v>
      </c>
      <c r="C9" s="12"/>
      <c r="D9" s="63">
        <v>126510</v>
      </c>
      <c r="E9" s="64">
        <v>2172931</v>
      </c>
      <c r="F9" s="64">
        <v>4600</v>
      </c>
      <c r="G9" s="64">
        <v>98433</v>
      </c>
      <c r="H9" s="64">
        <v>4391</v>
      </c>
      <c r="I9" s="64">
        <v>56711</v>
      </c>
      <c r="J9" s="64">
        <v>5657</v>
      </c>
      <c r="K9" s="64">
        <v>88452</v>
      </c>
      <c r="L9" s="64">
        <v>7869</v>
      </c>
      <c r="M9" s="64">
        <v>146713</v>
      </c>
      <c r="N9" s="64">
        <v>5744</v>
      </c>
      <c r="O9" s="64">
        <v>93027</v>
      </c>
      <c r="P9" s="64">
        <v>4811</v>
      </c>
      <c r="Q9" s="64">
        <v>100457</v>
      </c>
      <c r="R9" s="64">
        <v>3821</v>
      </c>
      <c r="S9" s="64">
        <v>54021</v>
      </c>
      <c r="T9" s="64">
        <v>4519</v>
      </c>
      <c r="U9" s="64">
        <v>67863</v>
      </c>
      <c r="V9" s="77">
        <f t="shared" si="0"/>
        <v>41412</v>
      </c>
      <c r="W9" s="77">
        <f>SUM(U9,S9,Q9,O9,M9,K9,I9,G9)</f>
        <v>705677</v>
      </c>
    </row>
    <row r="10" spans="1:21" ht="6" customHeight="1" thickBot="1">
      <c r="A10" s="7"/>
      <c r="B10" s="7"/>
      <c r="C10" s="7"/>
      <c r="D10" s="66"/>
      <c r="E10" s="7"/>
      <c r="F10" s="7"/>
      <c r="G10" s="7"/>
      <c r="H10" s="7"/>
      <c r="I10" s="7"/>
      <c r="J10" s="7"/>
      <c r="K10" s="7"/>
      <c r="L10" s="7"/>
      <c r="M10" s="7"/>
      <c r="N10" s="7"/>
      <c r="O10" s="7"/>
      <c r="P10" s="7"/>
      <c r="Q10" s="7"/>
      <c r="R10" s="7"/>
      <c r="S10" s="7"/>
      <c r="T10" s="7"/>
      <c r="U10" s="7"/>
    </row>
    <row r="11" spans="1:21" ht="17.25" customHeight="1">
      <c r="A11" s="4"/>
      <c r="B11" s="4"/>
      <c r="C11" s="4"/>
      <c r="D11" s="67"/>
      <c r="E11" s="67"/>
      <c r="F11" s="67"/>
      <c r="G11" s="67"/>
      <c r="H11" s="67"/>
      <c r="I11" s="67"/>
      <c r="J11" s="67"/>
      <c r="K11" s="67"/>
      <c r="L11" s="67"/>
      <c r="M11" s="67"/>
      <c r="N11" s="67"/>
      <c r="O11" s="67"/>
      <c r="P11" s="67"/>
      <c r="Q11" s="67"/>
      <c r="R11" s="67"/>
      <c r="S11" s="67"/>
      <c r="T11" s="67"/>
      <c r="U11" s="67"/>
    </row>
    <row r="12" spans="1:21" ht="12" customHeight="1">
      <c r="A12" s="4"/>
      <c r="B12" s="4"/>
      <c r="C12" s="4"/>
      <c r="D12" s="4"/>
      <c r="E12" s="4"/>
      <c r="F12" s="4"/>
      <c r="G12" s="4"/>
      <c r="H12" s="4"/>
      <c r="I12" s="4"/>
      <c r="J12" s="4"/>
      <c r="K12" s="4"/>
      <c r="L12" s="4"/>
      <c r="M12" s="4"/>
      <c r="N12" s="4"/>
      <c r="O12" s="4"/>
      <c r="P12" s="4"/>
      <c r="Q12" s="4"/>
      <c r="R12" s="4"/>
      <c r="S12" s="4"/>
      <c r="T12" s="4"/>
      <c r="U12" s="4"/>
    </row>
    <row r="13" spans="1:21" ht="12" customHeight="1" thickBot="1">
      <c r="A13" s="22"/>
      <c r="B13" s="22"/>
      <c r="C13" s="22"/>
      <c r="D13" s="22"/>
      <c r="E13" s="22"/>
      <c r="F13" s="22"/>
      <c r="G13" s="22"/>
      <c r="H13" s="22"/>
      <c r="I13" s="22"/>
      <c r="J13" s="22"/>
      <c r="K13" s="22"/>
      <c r="L13" s="4"/>
      <c r="M13" s="4"/>
      <c r="N13" s="22"/>
      <c r="O13" s="22"/>
      <c r="P13" s="22"/>
      <c r="Q13" s="22"/>
      <c r="R13" s="22"/>
      <c r="S13" s="22"/>
      <c r="T13" s="4"/>
      <c r="U13" s="4"/>
    </row>
    <row r="14" spans="1:21" ht="15.75" customHeight="1">
      <c r="A14" s="243" t="s">
        <v>93</v>
      </c>
      <c r="B14" s="302"/>
      <c r="C14" s="236"/>
      <c r="D14" s="292" t="s">
        <v>108</v>
      </c>
      <c r="E14" s="292"/>
      <c r="F14" s="292" t="s">
        <v>109</v>
      </c>
      <c r="G14" s="292"/>
      <c r="H14" s="292" t="s">
        <v>110</v>
      </c>
      <c r="I14" s="292"/>
      <c r="J14" s="292" t="s">
        <v>111</v>
      </c>
      <c r="K14" s="301"/>
      <c r="L14" s="291" t="s">
        <v>112</v>
      </c>
      <c r="M14" s="292"/>
      <c r="N14" s="292" t="s">
        <v>113</v>
      </c>
      <c r="O14" s="292"/>
      <c r="P14" s="292" t="s">
        <v>114</v>
      </c>
      <c r="Q14" s="292"/>
      <c r="R14" s="292" t="s">
        <v>115</v>
      </c>
      <c r="S14" s="292"/>
      <c r="T14" s="292" t="s">
        <v>116</v>
      </c>
      <c r="U14" s="301"/>
    </row>
    <row r="15" spans="1:21" ht="15.75" customHeight="1">
      <c r="A15" s="244"/>
      <c r="B15" s="303"/>
      <c r="C15" s="304"/>
      <c r="D15" s="45" t="s">
        <v>103</v>
      </c>
      <c r="E15" s="58" t="s">
        <v>104</v>
      </c>
      <c r="F15" s="58" t="s">
        <v>103</v>
      </c>
      <c r="G15" s="58" t="s">
        <v>104</v>
      </c>
      <c r="H15" s="58" t="s">
        <v>103</v>
      </c>
      <c r="I15" s="58" t="s">
        <v>104</v>
      </c>
      <c r="J15" s="58" t="s">
        <v>103</v>
      </c>
      <c r="K15" s="59" t="s">
        <v>104</v>
      </c>
      <c r="L15" s="26" t="s">
        <v>103</v>
      </c>
      <c r="M15" s="58" t="s">
        <v>104</v>
      </c>
      <c r="N15" s="58" t="s">
        <v>103</v>
      </c>
      <c r="O15" s="58" t="s">
        <v>104</v>
      </c>
      <c r="P15" s="58" t="s">
        <v>103</v>
      </c>
      <c r="Q15" s="58" t="s">
        <v>104</v>
      </c>
      <c r="R15" s="58" t="s">
        <v>103</v>
      </c>
      <c r="S15" s="58" t="s">
        <v>104</v>
      </c>
      <c r="T15" s="58" t="s">
        <v>103</v>
      </c>
      <c r="U15" s="59" t="s">
        <v>104</v>
      </c>
    </row>
    <row r="16" spans="1:21" ht="6" customHeight="1">
      <c r="A16" s="4"/>
      <c r="B16" s="4"/>
      <c r="C16" s="4"/>
      <c r="D16" s="15"/>
      <c r="E16" s="4"/>
      <c r="F16" s="4"/>
      <c r="G16" s="4"/>
      <c r="H16" s="4"/>
      <c r="I16" s="4"/>
      <c r="J16" s="4"/>
      <c r="K16" s="4"/>
      <c r="L16" s="4"/>
      <c r="M16" s="4"/>
      <c r="N16" s="4"/>
      <c r="O16" s="4"/>
      <c r="P16" s="4"/>
      <c r="Q16" s="4"/>
      <c r="R16" s="4"/>
      <c r="S16" s="4"/>
      <c r="T16" s="4"/>
      <c r="U16" s="4"/>
    </row>
    <row r="17" spans="1:23" ht="21" customHeight="1">
      <c r="A17" s="4"/>
      <c r="B17" s="19" t="s">
        <v>105</v>
      </c>
      <c r="C17" s="6"/>
      <c r="D17" s="68">
        <v>107</v>
      </c>
      <c r="E17" s="65">
        <v>5145</v>
      </c>
      <c r="F17" s="65">
        <v>108</v>
      </c>
      <c r="G17" s="65">
        <v>3943</v>
      </c>
      <c r="H17" s="65">
        <v>92</v>
      </c>
      <c r="I17" s="65">
        <v>3537</v>
      </c>
      <c r="J17" s="65">
        <v>60</v>
      </c>
      <c r="K17" s="65">
        <v>2573</v>
      </c>
      <c r="L17" s="65">
        <v>61</v>
      </c>
      <c r="M17" s="65">
        <v>3630</v>
      </c>
      <c r="N17" s="65">
        <v>89</v>
      </c>
      <c r="O17" s="65">
        <v>3595</v>
      </c>
      <c r="P17" s="65">
        <v>85</v>
      </c>
      <c r="Q17" s="65">
        <v>4481</v>
      </c>
      <c r="R17" s="65">
        <v>80</v>
      </c>
      <c r="S17" s="65">
        <v>2117</v>
      </c>
      <c r="T17" s="65">
        <v>98</v>
      </c>
      <c r="U17" s="65">
        <v>3362</v>
      </c>
      <c r="V17" s="77">
        <f aca="true" t="shared" si="2" ref="V17:W19">SUM(T17,R17,P17,N17,L17,J17,H17,F17,D17)</f>
        <v>780</v>
      </c>
      <c r="W17" s="77">
        <f t="shared" si="2"/>
        <v>32383</v>
      </c>
    </row>
    <row r="18" spans="1:23" ht="21" customHeight="1">
      <c r="A18" s="4"/>
      <c r="B18" s="6" t="s">
        <v>106</v>
      </c>
      <c r="C18" s="6"/>
      <c r="D18" s="68">
        <v>5052</v>
      </c>
      <c r="E18" s="65">
        <v>75358</v>
      </c>
      <c r="F18" s="65">
        <v>3068</v>
      </c>
      <c r="G18" s="65">
        <v>53588</v>
      </c>
      <c r="H18" s="65">
        <v>2812</v>
      </c>
      <c r="I18" s="65">
        <v>49625</v>
      </c>
      <c r="J18" s="65">
        <v>3221</v>
      </c>
      <c r="K18" s="65">
        <v>59386</v>
      </c>
      <c r="L18" s="65">
        <v>5730</v>
      </c>
      <c r="M18" s="65">
        <v>103117</v>
      </c>
      <c r="N18" s="65">
        <v>3375</v>
      </c>
      <c r="O18" s="65">
        <v>68283</v>
      </c>
      <c r="P18" s="65">
        <v>3259</v>
      </c>
      <c r="Q18" s="65">
        <v>44002</v>
      </c>
      <c r="R18" s="65">
        <v>2345</v>
      </c>
      <c r="S18" s="65">
        <v>34135</v>
      </c>
      <c r="T18" s="65">
        <v>2583</v>
      </c>
      <c r="U18" s="65">
        <v>43583</v>
      </c>
      <c r="V18" s="77">
        <f t="shared" si="2"/>
        <v>31445</v>
      </c>
      <c r="W18" s="77">
        <f t="shared" si="2"/>
        <v>531077</v>
      </c>
    </row>
    <row r="19" spans="1:23" ht="21" customHeight="1">
      <c r="A19" s="4"/>
      <c r="B19" s="12" t="s">
        <v>107</v>
      </c>
      <c r="C19" s="78"/>
      <c r="D19" s="63">
        <v>5159</v>
      </c>
      <c r="E19" s="64">
        <v>80503</v>
      </c>
      <c r="F19" s="64">
        <v>3176</v>
      </c>
      <c r="G19" s="64">
        <v>57531</v>
      </c>
      <c r="H19" s="64">
        <v>2904</v>
      </c>
      <c r="I19" s="64">
        <v>53162</v>
      </c>
      <c r="J19" s="64">
        <v>3281</v>
      </c>
      <c r="K19" s="64">
        <v>61959</v>
      </c>
      <c r="L19" s="64">
        <v>5791</v>
      </c>
      <c r="M19" s="64">
        <v>106747</v>
      </c>
      <c r="N19" s="64">
        <v>3464</v>
      </c>
      <c r="O19" s="64">
        <v>71878</v>
      </c>
      <c r="P19" s="64">
        <v>3344</v>
      </c>
      <c r="Q19" s="64">
        <v>48483</v>
      </c>
      <c r="R19" s="64">
        <v>2425</v>
      </c>
      <c r="S19" s="64">
        <v>36252</v>
      </c>
      <c r="T19" s="64">
        <v>2681</v>
      </c>
      <c r="U19" s="64">
        <v>46945</v>
      </c>
      <c r="V19" s="77">
        <f t="shared" si="2"/>
        <v>32225</v>
      </c>
      <c r="W19" s="77">
        <f t="shared" si="2"/>
        <v>563460</v>
      </c>
    </row>
    <row r="20" spans="1:21" ht="6" customHeight="1" thickBot="1">
      <c r="A20" s="7"/>
      <c r="B20" s="7"/>
      <c r="C20" s="7"/>
      <c r="D20" s="69"/>
      <c r="E20" s="70"/>
      <c r="F20" s="70"/>
      <c r="G20" s="70"/>
      <c r="H20" s="70"/>
      <c r="I20" s="70"/>
      <c r="J20" s="70"/>
      <c r="K20" s="70"/>
      <c r="L20" s="70"/>
      <c r="M20" s="70"/>
      <c r="N20" s="70"/>
      <c r="O20" s="70"/>
      <c r="P20" s="70"/>
      <c r="Q20" s="70"/>
      <c r="R20" s="70"/>
      <c r="S20" s="70"/>
      <c r="T20" s="70"/>
      <c r="U20" s="70"/>
    </row>
    <row r="21" spans="1:21" ht="17.25" customHeight="1">
      <c r="A21" s="4"/>
      <c r="B21" s="4"/>
      <c r="C21" s="4"/>
      <c r="D21" s="67"/>
      <c r="E21" s="67"/>
      <c r="F21" s="67"/>
      <c r="G21" s="67"/>
      <c r="H21" s="67"/>
      <c r="I21" s="67"/>
      <c r="J21" s="67"/>
      <c r="K21" s="67"/>
      <c r="L21" s="67"/>
      <c r="M21" s="67"/>
      <c r="N21" s="67"/>
      <c r="O21" s="67"/>
      <c r="P21" s="67"/>
      <c r="Q21" s="67"/>
      <c r="R21" s="67"/>
      <c r="S21" s="67"/>
      <c r="T21" s="67"/>
      <c r="U21" s="67"/>
    </row>
    <row r="22" spans="1:21" ht="12" customHeight="1">
      <c r="A22" s="4"/>
      <c r="B22" s="4"/>
      <c r="C22" s="4"/>
      <c r="D22" s="4"/>
      <c r="E22" s="4"/>
      <c r="F22" s="4"/>
      <c r="G22" s="4"/>
      <c r="H22" s="4"/>
      <c r="I22" s="4"/>
      <c r="J22" s="4"/>
      <c r="K22" s="4"/>
      <c r="L22" s="4"/>
      <c r="M22" s="4"/>
      <c r="N22" s="4"/>
      <c r="O22" s="4"/>
      <c r="P22" s="4"/>
      <c r="Q22" s="4"/>
      <c r="R22" s="4"/>
      <c r="S22" s="4"/>
      <c r="T22" s="4"/>
      <c r="U22" s="4"/>
    </row>
    <row r="23" spans="1:21" ht="12" customHeight="1" thickBot="1">
      <c r="A23" s="22"/>
      <c r="B23" s="22"/>
      <c r="C23" s="22"/>
      <c r="D23" s="22"/>
      <c r="E23" s="22"/>
      <c r="F23" s="22"/>
      <c r="G23" s="22"/>
      <c r="H23" s="22"/>
      <c r="I23" s="22"/>
      <c r="J23" s="22"/>
      <c r="K23" s="22"/>
      <c r="L23" s="4"/>
      <c r="M23" s="4"/>
      <c r="N23" s="22"/>
      <c r="O23" s="22"/>
      <c r="P23" s="22"/>
      <c r="Q23" s="22"/>
      <c r="R23" s="22"/>
      <c r="S23" s="22"/>
      <c r="T23" s="4"/>
      <c r="U23" s="4"/>
    </row>
    <row r="24" spans="1:21" ht="15.75" customHeight="1">
      <c r="A24" s="246" t="s">
        <v>93</v>
      </c>
      <c r="B24" s="246"/>
      <c r="C24" s="246"/>
      <c r="D24" s="292" t="s">
        <v>117</v>
      </c>
      <c r="E24" s="292"/>
      <c r="F24" s="292" t="s">
        <v>118</v>
      </c>
      <c r="G24" s="292"/>
      <c r="H24" s="292" t="s">
        <v>119</v>
      </c>
      <c r="I24" s="292"/>
      <c r="J24" s="292" t="s">
        <v>120</v>
      </c>
      <c r="K24" s="301"/>
      <c r="L24" s="291" t="s">
        <v>121</v>
      </c>
      <c r="M24" s="292"/>
      <c r="N24" s="292" t="s">
        <v>122</v>
      </c>
      <c r="O24" s="292"/>
      <c r="P24" s="292" t="s">
        <v>123</v>
      </c>
      <c r="Q24" s="292"/>
      <c r="R24" s="292" t="s">
        <v>124</v>
      </c>
      <c r="S24" s="292"/>
      <c r="T24" s="292" t="s">
        <v>125</v>
      </c>
      <c r="U24" s="301"/>
    </row>
    <row r="25" spans="1:21" ht="15.75" customHeight="1">
      <c r="A25" s="248"/>
      <c r="B25" s="248"/>
      <c r="C25" s="248"/>
      <c r="D25" s="45" t="s">
        <v>103</v>
      </c>
      <c r="E25" s="58" t="s">
        <v>104</v>
      </c>
      <c r="F25" s="58" t="s">
        <v>103</v>
      </c>
      <c r="G25" s="58" t="s">
        <v>104</v>
      </c>
      <c r="H25" s="58" t="s">
        <v>103</v>
      </c>
      <c r="I25" s="58" t="s">
        <v>104</v>
      </c>
      <c r="J25" s="58" t="s">
        <v>103</v>
      </c>
      <c r="K25" s="59" t="s">
        <v>104</v>
      </c>
      <c r="L25" s="26" t="s">
        <v>103</v>
      </c>
      <c r="M25" s="58" t="s">
        <v>104</v>
      </c>
      <c r="N25" s="58" t="s">
        <v>103</v>
      </c>
      <c r="O25" s="58" t="s">
        <v>104</v>
      </c>
      <c r="P25" s="58" t="s">
        <v>103</v>
      </c>
      <c r="Q25" s="58" t="s">
        <v>104</v>
      </c>
      <c r="R25" s="58" t="s">
        <v>103</v>
      </c>
      <c r="S25" s="58" t="s">
        <v>104</v>
      </c>
      <c r="T25" s="58" t="s">
        <v>103</v>
      </c>
      <c r="U25" s="59" t="s">
        <v>104</v>
      </c>
    </row>
    <row r="26" spans="1:21" ht="6" customHeight="1">
      <c r="A26" s="3"/>
      <c r="B26" s="3"/>
      <c r="C26" s="3"/>
      <c r="D26" s="15"/>
      <c r="E26" s="4"/>
      <c r="F26" s="4"/>
      <c r="G26" s="4"/>
      <c r="H26" s="4"/>
      <c r="I26" s="4"/>
      <c r="J26" s="4"/>
      <c r="K26" s="4"/>
      <c r="L26" s="4"/>
      <c r="M26" s="4"/>
      <c r="N26" s="4"/>
      <c r="O26" s="4"/>
      <c r="P26" s="4"/>
      <c r="Q26" s="4"/>
      <c r="R26" s="4"/>
      <c r="S26" s="4"/>
      <c r="T26" s="4"/>
      <c r="U26" s="4"/>
    </row>
    <row r="27" spans="1:23" ht="21" customHeight="1">
      <c r="A27" s="3"/>
      <c r="B27" s="19" t="s">
        <v>105</v>
      </c>
      <c r="C27" s="3"/>
      <c r="D27" s="68">
        <v>85</v>
      </c>
      <c r="E27" s="65">
        <v>2995</v>
      </c>
      <c r="F27" s="65">
        <v>132</v>
      </c>
      <c r="G27" s="65">
        <v>4565</v>
      </c>
      <c r="H27" s="65">
        <v>123</v>
      </c>
      <c r="I27" s="65">
        <v>2831</v>
      </c>
      <c r="J27" s="65">
        <v>97</v>
      </c>
      <c r="K27" s="65">
        <v>2069</v>
      </c>
      <c r="L27" s="65">
        <v>83</v>
      </c>
      <c r="M27" s="65">
        <v>2646</v>
      </c>
      <c r="N27" s="65">
        <v>80</v>
      </c>
      <c r="O27" s="65">
        <v>4171</v>
      </c>
      <c r="P27" s="65">
        <v>124</v>
      </c>
      <c r="Q27" s="65">
        <v>6163</v>
      </c>
      <c r="R27" s="65">
        <v>106</v>
      </c>
      <c r="S27" s="65">
        <v>17270</v>
      </c>
      <c r="T27" s="65">
        <v>90</v>
      </c>
      <c r="U27" s="65">
        <v>2966</v>
      </c>
      <c r="V27" s="77">
        <f aca="true" t="shared" si="3" ref="V27:W29">SUM(T27,R27,P27,N27,L27,J27,H27,F27,D27)</f>
        <v>920</v>
      </c>
      <c r="W27" s="77">
        <f t="shared" si="3"/>
        <v>45676</v>
      </c>
    </row>
    <row r="28" spans="1:23" ht="21" customHeight="1">
      <c r="A28" s="3"/>
      <c r="B28" s="6" t="s">
        <v>106</v>
      </c>
      <c r="C28" s="4"/>
      <c r="D28" s="68">
        <v>2918</v>
      </c>
      <c r="E28" s="65">
        <v>51875</v>
      </c>
      <c r="F28" s="65">
        <v>4059</v>
      </c>
      <c r="G28" s="65">
        <v>59488</v>
      </c>
      <c r="H28" s="65">
        <v>2998</v>
      </c>
      <c r="I28" s="65">
        <v>38297</v>
      </c>
      <c r="J28" s="65">
        <v>2570</v>
      </c>
      <c r="K28" s="65">
        <v>46303</v>
      </c>
      <c r="L28" s="65">
        <v>2643</v>
      </c>
      <c r="M28" s="65">
        <v>42922</v>
      </c>
      <c r="N28" s="65">
        <v>3838</v>
      </c>
      <c r="O28" s="65">
        <v>58559</v>
      </c>
      <c r="P28" s="65">
        <v>3366</v>
      </c>
      <c r="Q28" s="65">
        <v>68314</v>
      </c>
      <c r="R28" s="65">
        <v>2871</v>
      </c>
      <c r="S28" s="65">
        <v>41845</v>
      </c>
      <c r="T28" s="65">
        <v>4527</v>
      </c>
      <c r="U28" s="65">
        <v>62450</v>
      </c>
      <c r="V28" s="77">
        <f t="shared" si="3"/>
        <v>29790</v>
      </c>
      <c r="W28" s="77">
        <f t="shared" si="3"/>
        <v>470053</v>
      </c>
    </row>
    <row r="29" spans="1:23" ht="21" customHeight="1">
      <c r="A29" s="3"/>
      <c r="B29" s="12" t="s">
        <v>107</v>
      </c>
      <c r="C29" s="62"/>
      <c r="D29" s="63">
        <v>3003</v>
      </c>
      <c r="E29" s="64">
        <v>54870</v>
      </c>
      <c r="F29" s="64">
        <v>4191</v>
      </c>
      <c r="G29" s="64">
        <v>64053</v>
      </c>
      <c r="H29" s="64">
        <v>3121</v>
      </c>
      <c r="I29" s="64">
        <v>41128</v>
      </c>
      <c r="J29" s="64">
        <v>2667</v>
      </c>
      <c r="K29" s="64">
        <v>48372</v>
      </c>
      <c r="L29" s="64">
        <v>2726</v>
      </c>
      <c r="M29" s="64">
        <v>45568</v>
      </c>
      <c r="N29" s="64">
        <v>3918</v>
      </c>
      <c r="O29" s="64">
        <v>62730</v>
      </c>
      <c r="P29" s="64">
        <v>3490</v>
      </c>
      <c r="Q29" s="64">
        <v>74477</v>
      </c>
      <c r="R29" s="64">
        <v>2977</v>
      </c>
      <c r="S29" s="64">
        <v>59115</v>
      </c>
      <c r="T29" s="64">
        <v>4617</v>
      </c>
      <c r="U29" s="64">
        <v>65416</v>
      </c>
      <c r="V29" s="77">
        <f t="shared" si="3"/>
        <v>30710</v>
      </c>
      <c r="W29" s="77">
        <f t="shared" si="3"/>
        <v>515729</v>
      </c>
    </row>
    <row r="30" spans="1:21" ht="6" customHeight="1" thickBot="1">
      <c r="A30" s="8"/>
      <c r="B30" s="8"/>
      <c r="C30" s="7"/>
      <c r="D30" s="17"/>
      <c r="E30" s="10"/>
      <c r="F30" s="10"/>
      <c r="G30" s="10"/>
      <c r="H30" s="300"/>
      <c r="I30" s="300"/>
      <c r="J30" s="10"/>
      <c r="K30" s="10"/>
      <c r="L30" s="10"/>
      <c r="M30" s="10"/>
      <c r="N30" s="10"/>
      <c r="O30" s="10"/>
      <c r="P30" s="10"/>
      <c r="Q30" s="10"/>
      <c r="R30" s="10"/>
      <c r="S30" s="10"/>
      <c r="T30" s="10"/>
      <c r="U30" s="10"/>
    </row>
    <row r="31" spans="1:21" ht="17.25" customHeight="1">
      <c r="A31" s="4"/>
      <c r="B31" s="4"/>
      <c r="C31" s="4"/>
      <c r="D31" s="67"/>
      <c r="E31" s="67"/>
      <c r="F31" s="67"/>
      <c r="G31" s="67"/>
      <c r="H31" s="67"/>
      <c r="I31" s="67"/>
      <c r="J31" s="67"/>
      <c r="K31" s="67"/>
      <c r="L31" s="67"/>
      <c r="M31" s="67"/>
      <c r="N31" s="67"/>
      <c r="O31" s="67"/>
      <c r="P31" s="67"/>
      <c r="Q31" s="67"/>
      <c r="R31" s="67"/>
      <c r="S31" s="67"/>
      <c r="T31" s="67"/>
      <c r="U31" s="67"/>
    </row>
    <row r="32" spans="1:21" ht="12" customHeight="1">
      <c r="A32" s="4"/>
      <c r="B32" s="4"/>
      <c r="C32" s="4"/>
      <c r="D32" s="4"/>
      <c r="E32" s="4"/>
      <c r="F32" s="4"/>
      <c r="G32" s="4"/>
      <c r="H32" s="4"/>
      <c r="I32" s="4"/>
      <c r="J32" s="4"/>
      <c r="K32" s="4"/>
      <c r="L32" s="4"/>
      <c r="M32" s="4"/>
      <c r="N32" s="4"/>
      <c r="O32" s="4"/>
      <c r="P32" s="4"/>
      <c r="Q32" s="4"/>
      <c r="R32" s="4"/>
      <c r="S32" s="4"/>
      <c r="T32" s="4"/>
      <c r="U32" s="4"/>
    </row>
    <row r="33" spans="1:21" ht="12" customHeight="1" thickBot="1">
      <c r="A33" s="22"/>
      <c r="B33" s="22"/>
      <c r="C33" s="22"/>
      <c r="D33" s="22"/>
      <c r="E33" s="22"/>
      <c r="F33" s="22"/>
      <c r="G33" s="22"/>
      <c r="H33" s="22"/>
      <c r="I33" s="22"/>
      <c r="J33" s="22"/>
      <c r="K33" s="22"/>
      <c r="L33" s="4"/>
      <c r="M33" s="4"/>
      <c r="N33" s="22"/>
      <c r="O33" s="22"/>
      <c r="P33" s="22"/>
      <c r="Q33" s="22"/>
      <c r="R33" s="22"/>
      <c r="S33" s="22"/>
      <c r="T33" s="4"/>
      <c r="U33" s="4"/>
    </row>
    <row r="34" spans="1:21" ht="15.75" customHeight="1">
      <c r="A34" s="246" t="s">
        <v>93</v>
      </c>
      <c r="B34" s="246"/>
      <c r="C34" s="247"/>
      <c r="D34" s="292" t="s">
        <v>126</v>
      </c>
      <c r="E34" s="292"/>
      <c r="F34" s="292" t="s">
        <v>127</v>
      </c>
      <c r="G34" s="301"/>
      <c r="H34" s="292" t="s">
        <v>128</v>
      </c>
      <c r="I34" s="301"/>
      <c r="J34" s="301" t="s">
        <v>129</v>
      </c>
      <c r="K34" s="298"/>
      <c r="L34" s="298" t="s">
        <v>130</v>
      </c>
      <c r="M34" s="291"/>
      <c r="N34" s="301" t="s">
        <v>131</v>
      </c>
      <c r="O34" s="291"/>
      <c r="P34" s="301" t="s">
        <v>132</v>
      </c>
      <c r="Q34" s="291"/>
      <c r="R34" s="301" t="s">
        <v>133</v>
      </c>
      <c r="S34" s="291"/>
      <c r="T34" s="301" t="s">
        <v>134</v>
      </c>
      <c r="U34" s="298"/>
    </row>
    <row r="35" spans="1:21" ht="15.75" customHeight="1">
      <c r="A35" s="248"/>
      <c r="B35" s="248"/>
      <c r="C35" s="248"/>
      <c r="D35" s="45" t="s">
        <v>103</v>
      </c>
      <c r="E35" s="58" t="s">
        <v>104</v>
      </c>
      <c r="F35" s="58" t="s">
        <v>103</v>
      </c>
      <c r="G35" s="59" t="s">
        <v>104</v>
      </c>
      <c r="H35" s="58" t="s">
        <v>103</v>
      </c>
      <c r="I35" s="59" t="s">
        <v>104</v>
      </c>
      <c r="J35" s="58" t="s">
        <v>103</v>
      </c>
      <c r="K35" s="59" t="s">
        <v>104</v>
      </c>
      <c r="L35" s="26" t="s">
        <v>103</v>
      </c>
      <c r="M35" s="58" t="s">
        <v>104</v>
      </c>
      <c r="N35" s="58" t="s">
        <v>103</v>
      </c>
      <c r="O35" s="59" t="s">
        <v>104</v>
      </c>
      <c r="P35" s="58" t="s">
        <v>103</v>
      </c>
      <c r="Q35" s="59" t="s">
        <v>104</v>
      </c>
      <c r="R35" s="58" t="s">
        <v>103</v>
      </c>
      <c r="S35" s="59" t="s">
        <v>104</v>
      </c>
      <c r="T35" s="58" t="s">
        <v>103</v>
      </c>
      <c r="U35" s="59" t="s">
        <v>104</v>
      </c>
    </row>
    <row r="36" spans="1:21" ht="6" customHeight="1">
      <c r="A36" s="3"/>
      <c r="B36" s="3"/>
      <c r="C36" s="3"/>
      <c r="D36" s="15"/>
      <c r="E36" s="4"/>
      <c r="F36" s="4"/>
      <c r="G36" s="4"/>
      <c r="H36" s="4"/>
      <c r="I36" s="4"/>
      <c r="J36" s="4"/>
      <c r="K36" s="4"/>
      <c r="L36" s="4"/>
      <c r="M36" s="4"/>
      <c r="N36" s="4"/>
      <c r="O36" s="4"/>
      <c r="P36" s="4"/>
      <c r="Q36" s="4"/>
      <c r="R36" s="4"/>
      <c r="S36" s="4"/>
      <c r="T36" s="4"/>
      <c r="U36" s="4"/>
    </row>
    <row r="37" spans="1:23" ht="21" customHeight="1">
      <c r="A37" s="3"/>
      <c r="B37" s="19" t="s">
        <v>105</v>
      </c>
      <c r="C37" s="49"/>
      <c r="D37" s="65">
        <v>105</v>
      </c>
      <c r="E37" s="65">
        <v>3069</v>
      </c>
      <c r="F37" s="65">
        <v>99</v>
      </c>
      <c r="G37" s="65">
        <v>3238</v>
      </c>
      <c r="H37" s="65">
        <v>107</v>
      </c>
      <c r="I37" s="65">
        <v>3337</v>
      </c>
      <c r="J37" s="65">
        <v>157</v>
      </c>
      <c r="K37" s="65">
        <v>3022</v>
      </c>
      <c r="L37" s="65">
        <v>127</v>
      </c>
      <c r="M37" s="65">
        <v>2593</v>
      </c>
      <c r="N37" s="65">
        <v>115</v>
      </c>
      <c r="O37" s="65">
        <v>2137</v>
      </c>
      <c r="P37" s="65">
        <v>131</v>
      </c>
      <c r="Q37" s="65">
        <v>2880</v>
      </c>
      <c r="R37" s="65">
        <v>0</v>
      </c>
      <c r="S37" s="65">
        <v>0</v>
      </c>
      <c r="T37" s="65">
        <v>148</v>
      </c>
      <c r="U37" s="65">
        <v>1576</v>
      </c>
      <c r="V37" s="77">
        <f aca="true" t="shared" si="4" ref="V37:W39">SUM(T37,R37,P37,N37,L37,J37,H37,F37,D37)</f>
        <v>989</v>
      </c>
      <c r="W37" s="77">
        <f t="shared" si="4"/>
        <v>21852</v>
      </c>
    </row>
    <row r="38" spans="1:23" ht="21" customHeight="1">
      <c r="A38" s="3"/>
      <c r="B38" s="6" t="s">
        <v>106</v>
      </c>
      <c r="C38" s="16"/>
      <c r="D38" s="65">
        <v>1961</v>
      </c>
      <c r="E38" s="65">
        <v>34891</v>
      </c>
      <c r="F38" s="65">
        <v>4251</v>
      </c>
      <c r="G38" s="65">
        <v>69812</v>
      </c>
      <c r="H38" s="65">
        <v>1040</v>
      </c>
      <c r="I38" s="65">
        <v>15402</v>
      </c>
      <c r="J38" s="65">
        <v>1950</v>
      </c>
      <c r="K38" s="65">
        <v>33326</v>
      </c>
      <c r="L38" s="65">
        <v>1302</v>
      </c>
      <c r="M38" s="65">
        <v>37580</v>
      </c>
      <c r="N38" s="65">
        <v>1430</v>
      </c>
      <c r="O38" s="65">
        <v>23206</v>
      </c>
      <c r="P38" s="65">
        <v>2496</v>
      </c>
      <c r="Q38" s="65">
        <v>44438</v>
      </c>
      <c r="R38" s="65">
        <v>2486</v>
      </c>
      <c r="S38" s="65">
        <v>29545</v>
      </c>
      <c r="T38" s="65">
        <v>11</v>
      </c>
      <c r="U38" s="65">
        <v>80</v>
      </c>
      <c r="V38" s="77">
        <f t="shared" si="4"/>
        <v>16927</v>
      </c>
      <c r="W38" s="77">
        <f t="shared" si="4"/>
        <v>288280</v>
      </c>
    </row>
    <row r="39" spans="1:23" ht="21" customHeight="1">
      <c r="A39" s="3"/>
      <c r="B39" s="12" t="s">
        <v>107</v>
      </c>
      <c r="C39" s="71"/>
      <c r="D39" s="64">
        <v>2066</v>
      </c>
      <c r="E39" s="64">
        <v>37960</v>
      </c>
      <c r="F39" s="64">
        <v>4350</v>
      </c>
      <c r="G39" s="64">
        <v>73050</v>
      </c>
      <c r="H39" s="64">
        <v>1147</v>
      </c>
      <c r="I39" s="64">
        <v>18739</v>
      </c>
      <c r="J39" s="64">
        <v>2107</v>
      </c>
      <c r="K39" s="64">
        <v>36348</v>
      </c>
      <c r="L39" s="64">
        <v>1429</v>
      </c>
      <c r="M39" s="64">
        <v>40173</v>
      </c>
      <c r="N39" s="64">
        <v>1545</v>
      </c>
      <c r="O39" s="64">
        <v>25343</v>
      </c>
      <c r="P39" s="64">
        <v>2627</v>
      </c>
      <c r="Q39" s="64">
        <v>47318</v>
      </c>
      <c r="R39" s="64">
        <v>2486</v>
      </c>
      <c r="S39" s="64">
        <v>29545</v>
      </c>
      <c r="T39" s="64">
        <v>159</v>
      </c>
      <c r="U39" s="64">
        <v>1656</v>
      </c>
      <c r="V39" s="77">
        <f t="shared" si="4"/>
        <v>17916</v>
      </c>
      <c r="W39" s="77">
        <f t="shared" si="4"/>
        <v>310132</v>
      </c>
    </row>
    <row r="40" spans="1:21" ht="6" customHeight="1" thickBot="1">
      <c r="A40" s="8"/>
      <c r="B40" s="8"/>
      <c r="C40" s="7"/>
      <c r="D40" s="17"/>
      <c r="E40" s="10"/>
      <c r="F40" s="10"/>
      <c r="G40" s="10"/>
      <c r="H40" s="300"/>
      <c r="I40" s="300"/>
      <c r="J40" s="10"/>
      <c r="K40" s="10"/>
      <c r="L40" s="10"/>
      <c r="M40" s="10"/>
      <c r="N40" s="10"/>
      <c r="O40" s="10"/>
      <c r="P40" s="10"/>
      <c r="Q40" s="10"/>
      <c r="R40" s="10"/>
      <c r="S40" s="10"/>
      <c r="T40" s="10"/>
      <c r="U40" s="10"/>
    </row>
    <row r="41" spans="1:21" ht="17.25" customHeight="1">
      <c r="A41" s="4"/>
      <c r="B41" s="4"/>
      <c r="C41" s="4"/>
      <c r="D41" s="67"/>
      <c r="E41" s="67"/>
      <c r="F41" s="67"/>
      <c r="G41" s="67"/>
      <c r="H41" s="67"/>
      <c r="I41" s="67"/>
      <c r="J41" s="67"/>
      <c r="K41" s="67"/>
      <c r="L41" s="67"/>
      <c r="M41" s="67"/>
      <c r="N41" s="67"/>
      <c r="O41" s="67"/>
      <c r="P41" s="67"/>
      <c r="Q41" s="67"/>
      <c r="R41" s="67"/>
      <c r="S41" s="67"/>
      <c r="T41" s="67"/>
      <c r="U41" s="67"/>
    </row>
    <row r="42" spans="1:21" ht="12" customHeight="1">
      <c r="A42" s="4"/>
      <c r="B42" s="4"/>
      <c r="C42" s="4"/>
      <c r="D42" s="4"/>
      <c r="E42" s="4"/>
      <c r="F42" s="4"/>
      <c r="G42" s="4"/>
      <c r="H42" s="4"/>
      <c r="I42" s="4"/>
      <c r="J42" s="4"/>
      <c r="K42" s="4"/>
      <c r="L42" s="4"/>
      <c r="M42" s="4"/>
      <c r="N42" s="4"/>
      <c r="O42" s="4"/>
      <c r="P42" s="4"/>
      <c r="Q42" s="4"/>
      <c r="R42" s="4"/>
      <c r="S42" s="4"/>
      <c r="T42" s="4"/>
      <c r="U42" s="4"/>
    </row>
    <row r="43" spans="1:21" ht="12" customHeight="1" thickBot="1">
      <c r="A43" s="22"/>
      <c r="B43" s="22"/>
      <c r="C43" s="22"/>
      <c r="D43" s="22"/>
      <c r="E43" s="22"/>
      <c r="F43" s="22"/>
      <c r="G43" s="22"/>
      <c r="H43" s="22"/>
      <c r="I43" s="22"/>
      <c r="J43" s="4"/>
      <c r="K43" s="4"/>
      <c r="L43" s="4"/>
      <c r="M43" s="4"/>
      <c r="N43" s="22"/>
      <c r="O43" s="22"/>
      <c r="P43" s="22"/>
      <c r="Q43" s="22"/>
      <c r="R43" s="22"/>
      <c r="S43" s="22"/>
      <c r="T43" s="22"/>
      <c r="U43" s="22"/>
    </row>
    <row r="44" spans="1:21" ht="15.75" customHeight="1">
      <c r="A44" s="246" t="s">
        <v>93</v>
      </c>
      <c r="B44" s="246"/>
      <c r="C44" s="247"/>
      <c r="D44" s="301" t="s">
        <v>135</v>
      </c>
      <c r="E44" s="298"/>
      <c r="F44" s="292" t="s">
        <v>136</v>
      </c>
      <c r="G44" s="292"/>
      <c r="H44" s="292" t="s">
        <v>137</v>
      </c>
      <c r="I44" s="301"/>
      <c r="J44" s="301" t="s">
        <v>138</v>
      </c>
      <c r="K44" s="298"/>
      <c r="L44" s="298" t="s">
        <v>139</v>
      </c>
      <c r="M44" s="298"/>
      <c r="N44" s="299"/>
      <c r="O44" s="299"/>
      <c r="P44" s="299"/>
      <c r="Q44" s="299"/>
      <c r="R44" s="299"/>
      <c r="S44" s="299"/>
      <c r="T44" s="299"/>
      <c r="U44" s="299"/>
    </row>
    <row r="45" spans="1:21" ht="15.75" customHeight="1">
      <c r="A45" s="248"/>
      <c r="B45" s="248"/>
      <c r="C45" s="249"/>
      <c r="D45" s="58" t="s">
        <v>103</v>
      </c>
      <c r="E45" s="59" t="s">
        <v>104</v>
      </c>
      <c r="F45" s="58" t="s">
        <v>103</v>
      </c>
      <c r="G45" s="59" t="s">
        <v>104</v>
      </c>
      <c r="H45" s="58" t="s">
        <v>103</v>
      </c>
      <c r="I45" s="59" t="s">
        <v>104</v>
      </c>
      <c r="J45" s="58" t="s">
        <v>103</v>
      </c>
      <c r="K45" s="59" t="s">
        <v>104</v>
      </c>
      <c r="L45" s="26" t="s">
        <v>103</v>
      </c>
      <c r="M45" s="59" t="s">
        <v>104</v>
      </c>
      <c r="N45" s="4"/>
      <c r="O45" s="4"/>
      <c r="P45" s="4"/>
      <c r="Q45" s="4"/>
      <c r="R45" s="4"/>
      <c r="S45" s="4"/>
      <c r="T45" s="4"/>
      <c r="U45" s="4"/>
    </row>
    <row r="46" spans="1:21" ht="6" customHeight="1">
      <c r="A46" s="3"/>
      <c r="B46" s="3"/>
      <c r="C46" s="3"/>
      <c r="D46" s="72"/>
      <c r="E46" s="4"/>
      <c r="F46" s="46"/>
      <c r="G46" s="4"/>
      <c r="H46" s="4"/>
      <c r="I46" s="4"/>
      <c r="J46" s="4"/>
      <c r="K46" s="4"/>
      <c r="L46" s="4"/>
      <c r="M46" s="4"/>
      <c r="N46" s="4"/>
      <c r="O46" s="4"/>
      <c r="P46" s="4"/>
      <c r="Q46" s="4"/>
      <c r="R46" s="4"/>
      <c r="S46" s="4"/>
      <c r="T46" s="4"/>
      <c r="U46" s="4"/>
    </row>
    <row r="47" spans="1:23" ht="21" customHeight="1">
      <c r="A47" s="3"/>
      <c r="B47" s="19" t="s">
        <v>105</v>
      </c>
      <c r="C47" s="49"/>
      <c r="D47" s="65">
        <v>168</v>
      </c>
      <c r="E47" s="65">
        <v>2886</v>
      </c>
      <c r="F47" s="65">
        <v>55</v>
      </c>
      <c r="G47" s="65">
        <v>1943</v>
      </c>
      <c r="H47" s="65">
        <v>98</v>
      </c>
      <c r="I47" s="65">
        <v>3578</v>
      </c>
      <c r="J47" s="65">
        <v>70</v>
      </c>
      <c r="K47" s="65">
        <v>3020</v>
      </c>
      <c r="L47" s="65">
        <v>8</v>
      </c>
      <c r="M47" s="65">
        <v>377</v>
      </c>
      <c r="N47" s="73"/>
      <c r="O47" s="73"/>
      <c r="P47" s="73"/>
      <c r="Q47" s="73"/>
      <c r="R47" s="73"/>
      <c r="S47" s="73"/>
      <c r="T47" s="73"/>
      <c r="U47" s="73"/>
      <c r="V47" s="77">
        <f aca="true" t="shared" si="5" ref="V47:W49">SUM(T47,R47,P47,N47,L47,J47,H47,F47,D47)</f>
        <v>399</v>
      </c>
      <c r="W47" s="77">
        <f t="shared" si="5"/>
        <v>11804</v>
      </c>
    </row>
    <row r="48" spans="1:23" ht="21" customHeight="1">
      <c r="A48" s="3"/>
      <c r="B48" s="6" t="s">
        <v>106</v>
      </c>
      <c r="C48" s="16"/>
      <c r="D48" s="65">
        <v>75</v>
      </c>
      <c r="E48" s="65">
        <v>2656</v>
      </c>
      <c r="F48" s="65">
        <v>131</v>
      </c>
      <c r="G48" s="65">
        <v>3446</v>
      </c>
      <c r="H48" s="65">
        <v>1699</v>
      </c>
      <c r="I48" s="65">
        <v>26790</v>
      </c>
      <c r="J48" s="65">
        <v>1360</v>
      </c>
      <c r="K48" s="65">
        <v>22527</v>
      </c>
      <c r="L48" s="65">
        <v>583</v>
      </c>
      <c r="M48" s="65">
        <v>10710</v>
      </c>
      <c r="N48" s="73"/>
      <c r="O48" s="73"/>
      <c r="P48" s="73"/>
      <c r="Q48" s="73"/>
      <c r="R48" s="73"/>
      <c r="S48" s="73"/>
      <c r="T48" s="73"/>
      <c r="U48" s="73"/>
      <c r="V48" s="77">
        <f t="shared" si="5"/>
        <v>3848</v>
      </c>
      <c r="W48" s="77">
        <f t="shared" si="5"/>
        <v>66129</v>
      </c>
    </row>
    <row r="49" spans="1:23" ht="21" customHeight="1">
      <c r="A49" s="3"/>
      <c r="B49" s="12" t="s">
        <v>107</v>
      </c>
      <c r="C49" s="71"/>
      <c r="D49" s="64">
        <v>243</v>
      </c>
      <c r="E49" s="64">
        <v>5542</v>
      </c>
      <c r="F49" s="64">
        <v>186</v>
      </c>
      <c r="G49" s="64">
        <v>5389</v>
      </c>
      <c r="H49" s="64">
        <v>1797</v>
      </c>
      <c r="I49" s="64">
        <v>30368</v>
      </c>
      <c r="J49" s="64">
        <v>1430</v>
      </c>
      <c r="K49" s="64">
        <v>25547</v>
      </c>
      <c r="L49" s="64">
        <v>591</v>
      </c>
      <c r="M49" s="64">
        <v>11087</v>
      </c>
      <c r="N49" s="65"/>
      <c r="O49" s="65"/>
      <c r="P49" s="65"/>
      <c r="Q49" s="65"/>
      <c r="R49" s="65"/>
      <c r="S49" s="65"/>
      <c r="T49" s="65"/>
      <c r="U49" s="65"/>
      <c r="V49" s="77">
        <f t="shared" si="5"/>
        <v>4247</v>
      </c>
      <c r="W49" s="77">
        <f t="shared" si="5"/>
        <v>77933</v>
      </c>
    </row>
    <row r="50" spans="1:21" ht="6" customHeight="1" thickBot="1">
      <c r="A50" s="8"/>
      <c r="B50" s="8"/>
      <c r="C50" s="7"/>
      <c r="D50" s="17"/>
      <c r="E50" s="10"/>
      <c r="F50" s="10"/>
      <c r="G50" s="10"/>
      <c r="H50" s="10"/>
      <c r="I50" s="10"/>
      <c r="J50" s="10"/>
      <c r="K50" s="10"/>
      <c r="L50" s="300"/>
      <c r="M50" s="300"/>
      <c r="N50" s="5"/>
      <c r="O50" s="5"/>
      <c r="P50" s="5"/>
      <c r="Q50" s="5"/>
      <c r="R50" s="5"/>
      <c r="S50" s="5"/>
      <c r="T50" s="5"/>
      <c r="U50" s="5"/>
    </row>
    <row r="51" spans="1:21" ht="16.5" customHeight="1">
      <c r="A51" s="13" t="s">
        <v>140</v>
      </c>
      <c r="B51" s="13"/>
      <c r="C51" s="4"/>
      <c r="D51" s="5"/>
      <c r="E51" s="5"/>
      <c r="F51" s="5"/>
      <c r="G51" s="5"/>
      <c r="H51" s="5"/>
      <c r="I51" s="5"/>
      <c r="J51" s="5"/>
      <c r="K51" s="5"/>
      <c r="L51" s="5"/>
      <c r="M51" s="5"/>
      <c r="N51" s="5"/>
      <c r="O51" s="5"/>
      <c r="P51" s="5"/>
      <c r="Q51" s="5"/>
      <c r="R51" s="5"/>
      <c r="S51" s="5"/>
      <c r="T51" s="5"/>
      <c r="U51" s="5"/>
    </row>
    <row r="52" spans="2:23" ht="13.5">
      <c r="B52" s="79"/>
      <c r="V52" s="77">
        <f>SUM(V48,V38,V28,V18,V8)</f>
        <v>122520</v>
      </c>
      <c r="W52" s="77">
        <f>SUM(W48,W38,W28,W18,W8)</f>
        <v>2031430</v>
      </c>
    </row>
  </sheetData>
  <sheetProtection/>
  <mergeCells count="55">
    <mergeCell ref="A1:B1"/>
    <mergeCell ref="A2:K2"/>
    <mergeCell ref="A4:C5"/>
    <mergeCell ref="D4:E4"/>
    <mergeCell ref="F4:G4"/>
    <mergeCell ref="H4:I4"/>
    <mergeCell ref="J4:K4"/>
    <mergeCell ref="L4:M4"/>
    <mergeCell ref="N4:O4"/>
    <mergeCell ref="P4:Q4"/>
    <mergeCell ref="R4:S4"/>
    <mergeCell ref="T4:U4"/>
    <mergeCell ref="A14:C15"/>
    <mergeCell ref="D14:E14"/>
    <mergeCell ref="F14:G14"/>
    <mergeCell ref="H14:I14"/>
    <mergeCell ref="J14:K14"/>
    <mergeCell ref="L14:M14"/>
    <mergeCell ref="N14:O14"/>
    <mergeCell ref="P14:Q14"/>
    <mergeCell ref="R14:S14"/>
    <mergeCell ref="T14:U14"/>
    <mergeCell ref="A24:C25"/>
    <mergeCell ref="D24:E24"/>
    <mergeCell ref="F24:G24"/>
    <mergeCell ref="H24:I24"/>
    <mergeCell ref="J24:K24"/>
    <mergeCell ref="L24:M24"/>
    <mergeCell ref="N24:O24"/>
    <mergeCell ref="P24:Q24"/>
    <mergeCell ref="R24:S24"/>
    <mergeCell ref="T24:U24"/>
    <mergeCell ref="H30:I30"/>
    <mergeCell ref="A34:C35"/>
    <mergeCell ref="D34:E34"/>
    <mergeCell ref="F34:G34"/>
    <mergeCell ref="H34:I34"/>
    <mergeCell ref="J34:K34"/>
    <mergeCell ref="L34:M34"/>
    <mergeCell ref="N34:O34"/>
    <mergeCell ref="P34:Q34"/>
    <mergeCell ref="R34:S34"/>
    <mergeCell ref="T34:U34"/>
    <mergeCell ref="H40:I40"/>
    <mergeCell ref="A44:C45"/>
    <mergeCell ref="D44:E44"/>
    <mergeCell ref="F44:G44"/>
    <mergeCell ref="H44:I44"/>
    <mergeCell ref="J44:K44"/>
    <mergeCell ref="L44:M44"/>
    <mergeCell ref="N44:O44"/>
    <mergeCell ref="P44:Q44"/>
    <mergeCell ref="R44:S44"/>
    <mergeCell ref="T44:U44"/>
    <mergeCell ref="L50:M50"/>
  </mergeCells>
  <printOptions/>
  <pageMargins left="0.6692913385826772" right="0.6692913385826772" top="0.3937007874015748" bottom="0.6692913385826772" header="0.5118110236220472" footer="0.5118110236220472"/>
  <pageSetup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AC29"/>
  <sheetViews>
    <sheetView defaultGridColor="0" view="pageBreakPreview" zoomScaleSheetLayoutView="100" zoomScalePageLayoutView="0" colorId="8" workbookViewId="0" topLeftCell="A1">
      <selection activeCell="A1" sqref="A1"/>
    </sheetView>
  </sheetViews>
  <sheetFormatPr defaultColWidth="9.00390625" defaultRowHeight="13.5"/>
  <cols>
    <col min="1" max="1" width="7.25390625" style="81" customWidth="1"/>
    <col min="2" max="2" width="7.125" style="81" customWidth="1"/>
    <col min="3" max="3" width="8.125" style="81" customWidth="1"/>
    <col min="4" max="4" width="3.75390625" style="81" customWidth="1"/>
    <col min="5" max="5" width="4.375" style="81" customWidth="1"/>
    <col min="6" max="6" width="8.125" style="81" customWidth="1"/>
    <col min="7" max="7" width="3.75390625" style="81" customWidth="1"/>
    <col min="8" max="8" width="4.375" style="81" customWidth="1"/>
    <col min="9" max="9" width="8.125" style="81" customWidth="1"/>
    <col min="10" max="10" width="3.75390625" style="81" customWidth="1"/>
    <col min="11" max="11" width="4.50390625" style="81" customWidth="1"/>
    <col min="12" max="12" width="3.875" style="81" customWidth="1"/>
    <col min="13" max="13" width="4.375" style="81" customWidth="1"/>
    <col min="14" max="14" width="8.375" style="81" customWidth="1"/>
    <col min="15" max="18" width="8.125" style="81" customWidth="1"/>
    <col min="19" max="19" width="8.625" style="81" customWidth="1"/>
    <col min="20" max="21" width="8.125" style="81" customWidth="1"/>
    <col min="22" max="22" width="7.00390625" style="81" customWidth="1"/>
    <col min="23" max="23" width="8.125" style="81" customWidth="1"/>
    <col min="24" max="24" width="8.375" style="81" customWidth="1"/>
    <col min="25" max="25" width="7.00390625" style="81" customWidth="1"/>
    <col min="26" max="27" width="8.125" style="81" customWidth="1"/>
    <col min="28" max="28" width="7.00390625" style="81" customWidth="1"/>
    <col min="29" max="29" width="8.125" style="81" customWidth="1"/>
    <col min="30" max="16384" width="9.00390625" style="81" customWidth="1"/>
  </cols>
  <sheetData>
    <row r="1" spans="1:29" ht="18.75">
      <c r="A1" s="322" t="s">
        <v>142</v>
      </c>
      <c r="B1" s="322"/>
      <c r="C1" s="322"/>
      <c r="D1" s="322"/>
      <c r="E1" s="322"/>
      <c r="F1" s="322"/>
      <c r="G1" s="322"/>
      <c r="H1" s="322"/>
      <c r="I1" s="322"/>
      <c r="J1" s="322"/>
      <c r="K1" s="322"/>
      <c r="L1" s="322"/>
      <c r="M1" s="322"/>
      <c r="N1" s="322"/>
      <c r="O1" s="322"/>
      <c r="P1" s="80"/>
      <c r="Q1" s="80"/>
      <c r="R1" s="80"/>
      <c r="S1" s="80"/>
      <c r="T1" s="80"/>
      <c r="U1" s="80"/>
      <c r="V1" s="80"/>
      <c r="W1" s="80"/>
      <c r="X1" s="80"/>
      <c r="Y1" s="80"/>
      <c r="Z1" s="80"/>
      <c r="AA1" s="80"/>
      <c r="AB1" s="80"/>
      <c r="AC1" s="80"/>
    </row>
    <row r="2" spans="1:29" ht="14.25" thickBot="1">
      <c r="A2" s="82"/>
      <c r="B2" s="82"/>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1:29" ht="15" customHeight="1">
      <c r="A3" s="323" t="s">
        <v>143</v>
      </c>
      <c r="B3" s="324"/>
      <c r="C3" s="318" t="s">
        <v>144</v>
      </c>
      <c r="D3" s="318"/>
      <c r="E3" s="318"/>
      <c r="F3" s="318"/>
      <c r="G3" s="318"/>
      <c r="H3" s="318"/>
      <c r="I3" s="318"/>
      <c r="J3" s="318"/>
      <c r="K3" s="318"/>
      <c r="L3" s="327" t="s">
        <v>145</v>
      </c>
      <c r="M3" s="328"/>
      <c r="N3" s="328"/>
      <c r="O3" s="328"/>
      <c r="P3" s="328"/>
      <c r="Q3" s="328"/>
      <c r="R3" s="328"/>
      <c r="S3" s="329"/>
      <c r="T3" s="83" t="s">
        <v>146</v>
      </c>
      <c r="U3" s="318" t="s">
        <v>147</v>
      </c>
      <c r="V3" s="318"/>
      <c r="W3" s="318"/>
      <c r="X3" s="318" t="s">
        <v>148</v>
      </c>
      <c r="Y3" s="318"/>
      <c r="Z3" s="318"/>
      <c r="AA3" s="318" t="s">
        <v>149</v>
      </c>
      <c r="AB3" s="318"/>
      <c r="AC3" s="319"/>
    </row>
    <row r="4" spans="1:29" ht="21" customHeight="1">
      <c r="A4" s="325"/>
      <c r="B4" s="326"/>
      <c r="C4" s="85" t="s">
        <v>150</v>
      </c>
      <c r="D4" s="320" t="s">
        <v>151</v>
      </c>
      <c r="E4" s="320"/>
      <c r="F4" s="86" t="s">
        <v>152</v>
      </c>
      <c r="G4" s="320" t="s">
        <v>153</v>
      </c>
      <c r="H4" s="320"/>
      <c r="I4" s="86" t="s">
        <v>154</v>
      </c>
      <c r="J4" s="320" t="s">
        <v>155</v>
      </c>
      <c r="K4" s="320"/>
      <c r="L4" s="320" t="s">
        <v>156</v>
      </c>
      <c r="M4" s="320"/>
      <c r="N4" s="86" t="s">
        <v>151</v>
      </c>
      <c r="O4" s="86" t="s">
        <v>152</v>
      </c>
      <c r="P4" s="87" t="s">
        <v>153</v>
      </c>
      <c r="Q4" s="84" t="s">
        <v>157</v>
      </c>
      <c r="R4" s="85" t="s">
        <v>158</v>
      </c>
      <c r="S4" s="88" t="s">
        <v>159</v>
      </c>
      <c r="T4" s="88" t="s">
        <v>160</v>
      </c>
      <c r="U4" s="89" t="s">
        <v>161</v>
      </c>
      <c r="V4" s="90" t="s">
        <v>162</v>
      </c>
      <c r="W4" s="85" t="s">
        <v>163</v>
      </c>
      <c r="X4" s="89" t="s">
        <v>161</v>
      </c>
      <c r="Y4" s="90" t="s">
        <v>162</v>
      </c>
      <c r="Z4" s="85" t="s">
        <v>163</v>
      </c>
      <c r="AA4" s="89" t="s">
        <v>161</v>
      </c>
      <c r="AB4" s="90" t="s">
        <v>162</v>
      </c>
      <c r="AC4" s="91" t="s">
        <v>163</v>
      </c>
    </row>
    <row r="5" spans="1:29" ht="15" customHeight="1">
      <c r="A5" s="92"/>
      <c r="B5" s="93"/>
      <c r="C5" s="94"/>
      <c r="D5" s="321"/>
      <c r="E5" s="321"/>
      <c r="F5" s="95"/>
      <c r="G5" s="321"/>
      <c r="H5" s="321"/>
      <c r="I5" s="95"/>
      <c r="J5" s="321"/>
      <c r="K5" s="321"/>
      <c r="L5" s="321"/>
      <c r="M5" s="321"/>
      <c r="N5" s="95"/>
      <c r="O5" s="95"/>
      <c r="P5" s="95"/>
      <c r="Q5" s="95"/>
      <c r="R5" s="95"/>
      <c r="S5" s="95"/>
      <c r="T5" s="95"/>
      <c r="U5" s="95"/>
      <c r="V5" s="95"/>
      <c r="W5" s="95"/>
      <c r="X5" s="95"/>
      <c r="Y5" s="95"/>
      <c r="Z5" s="95"/>
      <c r="AA5" s="95"/>
      <c r="AB5" s="95"/>
      <c r="AC5" s="96"/>
    </row>
    <row r="6" spans="1:29" ht="15" customHeight="1">
      <c r="A6" s="315" t="s">
        <v>164</v>
      </c>
      <c r="B6" s="316"/>
      <c r="C6" s="97">
        <v>126586</v>
      </c>
      <c r="D6" s="317">
        <v>57025</v>
      </c>
      <c r="E6" s="317"/>
      <c r="F6" s="97">
        <v>3079</v>
      </c>
      <c r="G6" s="317">
        <v>50462</v>
      </c>
      <c r="H6" s="317"/>
      <c r="I6" s="97">
        <v>16020</v>
      </c>
      <c r="J6" s="317">
        <v>409</v>
      </c>
      <c r="K6" s="317"/>
      <c r="L6" s="317">
        <v>49544</v>
      </c>
      <c r="M6" s="317"/>
      <c r="N6" s="97">
        <v>20249</v>
      </c>
      <c r="O6" s="97">
        <v>607</v>
      </c>
      <c r="P6" s="97">
        <v>20633</v>
      </c>
      <c r="Q6" s="97">
        <v>8055</v>
      </c>
      <c r="R6" s="97">
        <v>163</v>
      </c>
      <c r="S6" s="97">
        <v>0</v>
      </c>
      <c r="T6" s="97">
        <v>19429</v>
      </c>
      <c r="U6" s="97">
        <v>1584</v>
      </c>
      <c r="V6" s="99">
        <v>44.4</v>
      </c>
      <c r="W6" s="97">
        <v>30541</v>
      </c>
      <c r="X6" s="97">
        <v>2419</v>
      </c>
      <c r="Y6" s="99">
        <v>33.4</v>
      </c>
      <c r="Z6" s="97">
        <v>7360</v>
      </c>
      <c r="AA6" s="100">
        <v>4003</v>
      </c>
      <c r="AB6" s="101">
        <v>38.9</v>
      </c>
      <c r="AC6" s="102">
        <v>37901</v>
      </c>
    </row>
    <row r="7" spans="1:29" ht="15" customHeight="1">
      <c r="A7" s="315" t="s">
        <v>90</v>
      </c>
      <c r="B7" s="316"/>
      <c r="C7" s="97">
        <v>140762</v>
      </c>
      <c r="D7" s="317">
        <v>62162</v>
      </c>
      <c r="E7" s="317"/>
      <c r="F7" s="97">
        <v>2348</v>
      </c>
      <c r="G7" s="317">
        <v>58003</v>
      </c>
      <c r="H7" s="317"/>
      <c r="I7" s="97">
        <v>18249</v>
      </c>
      <c r="J7" s="317">
        <v>456</v>
      </c>
      <c r="K7" s="317"/>
      <c r="L7" s="317">
        <v>42642</v>
      </c>
      <c r="M7" s="317"/>
      <c r="N7" s="97">
        <v>16954</v>
      </c>
      <c r="O7" s="97">
        <v>433</v>
      </c>
      <c r="P7" s="97">
        <v>17908</v>
      </c>
      <c r="Q7" s="97">
        <v>7347</v>
      </c>
      <c r="R7" s="97">
        <v>142</v>
      </c>
      <c r="S7" s="97">
        <v>0</v>
      </c>
      <c r="T7" s="97">
        <v>17277</v>
      </c>
      <c r="U7" s="103">
        <v>1704</v>
      </c>
      <c r="V7" s="99">
        <v>46.2</v>
      </c>
      <c r="W7" s="97">
        <v>20499</v>
      </c>
      <c r="X7" s="103">
        <v>2384.5</v>
      </c>
      <c r="Y7" s="99">
        <v>30.8</v>
      </c>
      <c r="Z7" s="97">
        <v>7748</v>
      </c>
      <c r="AA7" s="103">
        <v>4088.5</v>
      </c>
      <c r="AB7" s="99">
        <v>38.5</v>
      </c>
      <c r="AC7" s="102">
        <v>28247</v>
      </c>
    </row>
    <row r="8" spans="1:29" ht="15" customHeight="1">
      <c r="A8" s="315" t="s">
        <v>165</v>
      </c>
      <c r="B8" s="316"/>
      <c r="C8" s="97">
        <v>158139</v>
      </c>
      <c r="D8" s="307">
        <v>61927</v>
      </c>
      <c r="E8" s="307"/>
      <c r="F8" s="97">
        <v>3552</v>
      </c>
      <c r="G8" s="307">
        <v>74121</v>
      </c>
      <c r="H8" s="307"/>
      <c r="I8" s="97">
        <v>18539</v>
      </c>
      <c r="J8" s="307">
        <v>531</v>
      </c>
      <c r="K8" s="307"/>
      <c r="L8" s="307">
        <v>55903</v>
      </c>
      <c r="M8" s="307"/>
      <c r="N8" s="97">
        <v>23273</v>
      </c>
      <c r="O8" s="97">
        <v>912</v>
      </c>
      <c r="P8" s="97">
        <v>23606</v>
      </c>
      <c r="Q8" s="97">
        <v>8112</v>
      </c>
      <c r="R8" s="97">
        <v>188</v>
      </c>
      <c r="S8" s="97">
        <v>0</v>
      </c>
      <c r="T8" s="97">
        <v>49697</v>
      </c>
      <c r="U8" s="103">
        <v>1755.5</v>
      </c>
      <c r="V8" s="99">
        <v>48.4</v>
      </c>
      <c r="W8" s="97">
        <v>14344</v>
      </c>
      <c r="X8" s="103">
        <v>2547.5</v>
      </c>
      <c r="Y8" s="99">
        <v>35.2</v>
      </c>
      <c r="Z8" s="97">
        <v>6749</v>
      </c>
      <c r="AA8" s="103">
        <v>4303</v>
      </c>
      <c r="AB8" s="99">
        <v>39.6</v>
      </c>
      <c r="AC8" s="102">
        <v>21093</v>
      </c>
    </row>
    <row r="9" spans="1:29" ht="15" customHeight="1">
      <c r="A9" s="315" t="s">
        <v>166</v>
      </c>
      <c r="B9" s="316"/>
      <c r="C9" s="97">
        <v>138157</v>
      </c>
      <c r="D9" s="307">
        <v>54673</v>
      </c>
      <c r="E9" s="307"/>
      <c r="F9" s="97">
        <v>1926</v>
      </c>
      <c r="G9" s="307">
        <v>60981</v>
      </c>
      <c r="H9" s="307"/>
      <c r="I9" s="97">
        <v>20577</v>
      </c>
      <c r="J9" s="307">
        <v>456</v>
      </c>
      <c r="K9" s="307"/>
      <c r="L9" s="307">
        <v>56849</v>
      </c>
      <c r="M9" s="307"/>
      <c r="N9" s="97">
        <v>22435</v>
      </c>
      <c r="O9" s="97">
        <v>632</v>
      </c>
      <c r="P9" s="97">
        <v>20848</v>
      </c>
      <c r="Q9" s="97">
        <v>8909</v>
      </c>
      <c r="R9" s="97">
        <v>185</v>
      </c>
      <c r="S9" s="97">
        <v>4025</v>
      </c>
      <c r="T9" s="97">
        <v>26361</v>
      </c>
      <c r="U9" s="103">
        <v>546</v>
      </c>
      <c r="V9" s="99">
        <v>14.6</v>
      </c>
      <c r="W9" s="97">
        <v>10565</v>
      </c>
      <c r="X9" s="103">
        <v>1091</v>
      </c>
      <c r="Y9" s="99">
        <v>14.6</v>
      </c>
      <c r="Z9" s="97">
        <v>4914</v>
      </c>
      <c r="AA9" s="103">
        <v>1637</v>
      </c>
      <c r="AB9" s="99">
        <v>14.6</v>
      </c>
      <c r="AC9" s="102">
        <v>15479</v>
      </c>
    </row>
    <row r="10" spans="1:29" ht="15" customHeight="1">
      <c r="A10" s="311" t="s">
        <v>167</v>
      </c>
      <c r="B10" s="312"/>
      <c r="C10" s="104">
        <v>162336</v>
      </c>
      <c r="D10" s="313">
        <v>66843</v>
      </c>
      <c r="E10" s="313"/>
      <c r="F10" s="105">
        <v>3371</v>
      </c>
      <c r="G10" s="313">
        <v>68778</v>
      </c>
      <c r="H10" s="314"/>
      <c r="I10" s="105">
        <v>23344</v>
      </c>
      <c r="J10" s="313">
        <v>356</v>
      </c>
      <c r="K10" s="314"/>
      <c r="L10" s="313">
        <v>51159</v>
      </c>
      <c r="M10" s="314"/>
      <c r="N10" s="105">
        <v>20472</v>
      </c>
      <c r="O10" s="105">
        <v>811</v>
      </c>
      <c r="P10" s="105">
        <v>17424</v>
      </c>
      <c r="Q10" s="105">
        <v>4972</v>
      </c>
      <c r="R10" s="105">
        <v>158</v>
      </c>
      <c r="S10" s="105">
        <v>7480</v>
      </c>
      <c r="T10" s="105">
        <v>26130</v>
      </c>
      <c r="U10" s="106">
        <v>463.5</v>
      </c>
      <c r="V10" s="106">
        <v>14.4</v>
      </c>
      <c r="W10" s="105">
        <v>6400</v>
      </c>
      <c r="X10" s="106">
        <v>613.5</v>
      </c>
      <c r="Y10" s="106">
        <v>9.2</v>
      </c>
      <c r="Z10" s="105">
        <v>2550</v>
      </c>
      <c r="AA10" s="105">
        <v>1077</v>
      </c>
      <c r="AB10" s="106">
        <v>10.9</v>
      </c>
      <c r="AC10" s="107">
        <v>8950</v>
      </c>
    </row>
    <row r="11" spans="1:29" ht="15" customHeight="1">
      <c r="A11" s="108"/>
      <c r="B11" s="109"/>
      <c r="C11" s="97"/>
      <c r="D11" s="307"/>
      <c r="E11" s="307"/>
      <c r="F11" s="97"/>
      <c r="G11" s="307"/>
      <c r="H11" s="307"/>
      <c r="I11" s="97"/>
      <c r="J11" s="307"/>
      <c r="K11" s="307"/>
      <c r="L11" s="307"/>
      <c r="M11" s="307"/>
      <c r="N11" s="97"/>
      <c r="O11" s="97"/>
      <c r="P11" s="97"/>
      <c r="Q11" s="97"/>
      <c r="R11" s="97"/>
      <c r="S11" s="97"/>
      <c r="T11" s="97"/>
      <c r="U11" s="97"/>
      <c r="V11" s="97"/>
      <c r="W11" s="97"/>
      <c r="X11" s="97"/>
      <c r="Y11" s="97"/>
      <c r="Z11" s="97"/>
      <c r="AA11" s="97"/>
      <c r="AB11" s="97"/>
      <c r="AC11" s="102"/>
    </row>
    <row r="12" spans="1:29" ht="15" customHeight="1">
      <c r="A12" s="80" t="s">
        <v>167</v>
      </c>
      <c r="B12" s="109" t="s">
        <v>168</v>
      </c>
      <c r="C12" s="97">
        <v>6404</v>
      </c>
      <c r="D12" s="307">
        <v>2744</v>
      </c>
      <c r="E12" s="308"/>
      <c r="F12" s="97">
        <v>212</v>
      </c>
      <c r="G12" s="307">
        <v>2571</v>
      </c>
      <c r="H12" s="308"/>
      <c r="I12" s="97">
        <v>877</v>
      </c>
      <c r="J12" s="307">
        <v>246</v>
      </c>
      <c r="K12" s="308"/>
      <c r="L12" s="307">
        <v>2993</v>
      </c>
      <c r="M12" s="308"/>
      <c r="N12" s="97">
        <v>1295</v>
      </c>
      <c r="O12" s="97">
        <v>189</v>
      </c>
      <c r="P12" s="97">
        <v>1234</v>
      </c>
      <c r="Q12" s="97">
        <v>236</v>
      </c>
      <c r="R12" s="97">
        <v>115</v>
      </c>
      <c r="S12" s="97">
        <v>39</v>
      </c>
      <c r="T12" s="97">
        <v>780</v>
      </c>
      <c r="U12" s="110">
        <v>55</v>
      </c>
      <c r="V12" s="99">
        <v>17.6</v>
      </c>
      <c r="W12" s="97">
        <v>690</v>
      </c>
      <c r="X12" s="110">
        <v>51.5</v>
      </c>
      <c r="Y12" s="99">
        <v>8.25</v>
      </c>
      <c r="Z12" s="97">
        <v>176</v>
      </c>
      <c r="AA12" s="110">
        <v>106.5</v>
      </c>
      <c r="AB12" s="111">
        <v>11.85</v>
      </c>
      <c r="AC12" s="102">
        <v>866</v>
      </c>
    </row>
    <row r="13" spans="1:29" ht="15" customHeight="1">
      <c r="A13" s="80"/>
      <c r="B13" s="109" t="s">
        <v>169</v>
      </c>
      <c r="C13" s="97">
        <v>8213</v>
      </c>
      <c r="D13" s="307">
        <v>3868</v>
      </c>
      <c r="E13" s="308"/>
      <c r="F13" s="97">
        <v>60</v>
      </c>
      <c r="G13" s="307">
        <v>2917</v>
      </c>
      <c r="H13" s="308"/>
      <c r="I13" s="97">
        <v>1368</v>
      </c>
      <c r="J13" s="307">
        <v>316</v>
      </c>
      <c r="K13" s="308"/>
      <c r="L13" s="307">
        <v>3742</v>
      </c>
      <c r="M13" s="308"/>
      <c r="N13" s="97">
        <v>1880</v>
      </c>
      <c r="O13" s="97">
        <v>31</v>
      </c>
      <c r="P13" s="97">
        <v>1010</v>
      </c>
      <c r="Q13" s="97">
        <v>242</v>
      </c>
      <c r="R13" s="97">
        <v>144</v>
      </c>
      <c r="S13" s="97">
        <v>579</v>
      </c>
      <c r="T13" s="97">
        <v>517</v>
      </c>
      <c r="U13" s="110">
        <v>22.5</v>
      </c>
      <c r="V13" s="99">
        <v>7.21</v>
      </c>
      <c r="W13" s="97">
        <v>435</v>
      </c>
      <c r="X13" s="110">
        <v>26.5</v>
      </c>
      <c r="Y13" s="99">
        <v>4.2</v>
      </c>
      <c r="Z13" s="97">
        <v>177</v>
      </c>
      <c r="AA13" s="110">
        <v>49</v>
      </c>
      <c r="AB13" s="111">
        <v>4.2</v>
      </c>
      <c r="AC13" s="102">
        <v>612</v>
      </c>
    </row>
    <row r="14" spans="1:29" ht="15" customHeight="1">
      <c r="A14" s="80"/>
      <c r="B14" s="109" t="s">
        <v>170</v>
      </c>
      <c r="C14" s="97">
        <v>7884</v>
      </c>
      <c r="D14" s="307">
        <v>2559</v>
      </c>
      <c r="E14" s="308"/>
      <c r="F14" s="97">
        <v>50</v>
      </c>
      <c r="G14" s="307">
        <v>2479</v>
      </c>
      <c r="H14" s="308"/>
      <c r="I14" s="97">
        <v>2796</v>
      </c>
      <c r="J14" s="307">
        <v>303</v>
      </c>
      <c r="K14" s="308"/>
      <c r="L14" s="307">
        <v>4885</v>
      </c>
      <c r="M14" s="308"/>
      <c r="N14" s="97">
        <v>1399</v>
      </c>
      <c r="O14" s="97">
        <v>34</v>
      </c>
      <c r="P14" s="97">
        <v>770</v>
      </c>
      <c r="Q14" s="97">
        <v>364</v>
      </c>
      <c r="R14" s="97">
        <v>183</v>
      </c>
      <c r="S14" s="97">
        <v>2318</v>
      </c>
      <c r="T14" s="97">
        <v>767</v>
      </c>
      <c r="U14" s="110">
        <v>48</v>
      </c>
      <c r="V14" s="99">
        <v>15.4</v>
      </c>
      <c r="W14" s="97">
        <v>796</v>
      </c>
      <c r="X14" s="110">
        <v>54</v>
      </c>
      <c r="Y14" s="99">
        <v>8.7</v>
      </c>
      <c r="Z14" s="97">
        <v>215</v>
      </c>
      <c r="AA14" s="110">
        <v>102</v>
      </c>
      <c r="AB14" s="111">
        <v>8.6</v>
      </c>
      <c r="AC14" s="102">
        <v>1011</v>
      </c>
    </row>
    <row r="15" spans="1:29" ht="15" customHeight="1">
      <c r="A15" s="80"/>
      <c r="B15" s="109" t="s">
        <v>171</v>
      </c>
      <c r="C15" s="97">
        <v>19491</v>
      </c>
      <c r="D15" s="307">
        <v>7954</v>
      </c>
      <c r="E15" s="308"/>
      <c r="F15" s="97">
        <v>518</v>
      </c>
      <c r="G15" s="307">
        <v>7807</v>
      </c>
      <c r="H15" s="308"/>
      <c r="I15" s="97">
        <v>3212</v>
      </c>
      <c r="J15" s="307">
        <v>442</v>
      </c>
      <c r="K15" s="308"/>
      <c r="L15" s="307">
        <v>5311</v>
      </c>
      <c r="M15" s="308"/>
      <c r="N15" s="97">
        <v>2166</v>
      </c>
      <c r="O15" s="97">
        <v>44</v>
      </c>
      <c r="P15" s="97">
        <v>1584</v>
      </c>
      <c r="Q15" s="97">
        <v>708</v>
      </c>
      <c r="R15" s="97">
        <v>197</v>
      </c>
      <c r="S15" s="97">
        <v>809</v>
      </c>
      <c r="T15" s="97">
        <v>787</v>
      </c>
      <c r="U15" s="110">
        <v>21.5</v>
      </c>
      <c r="V15" s="99">
        <v>6.6</v>
      </c>
      <c r="W15" s="97">
        <v>355</v>
      </c>
      <c r="X15" s="110">
        <v>25</v>
      </c>
      <c r="Y15" s="99">
        <v>3.9</v>
      </c>
      <c r="Z15" s="97">
        <v>85</v>
      </c>
      <c r="AA15" s="110">
        <v>46.5</v>
      </c>
      <c r="AB15" s="111">
        <v>4.2</v>
      </c>
      <c r="AC15" s="102">
        <v>440</v>
      </c>
    </row>
    <row r="16" spans="1:29" ht="15" customHeight="1">
      <c r="A16" s="80"/>
      <c r="B16" s="109" t="s">
        <v>172</v>
      </c>
      <c r="C16" s="97">
        <v>71746</v>
      </c>
      <c r="D16" s="307">
        <v>30569</v>
      </c>
      <c r="E16" s="308"/>
      <c r="F16" s="97">
        <v>1948</v>
      </c>
      <c r="G16" s="307">
        <v>31673</v>
      </c>
      <c r="H16" s="308"/>
      <c r="I16" s="97">
        <v>7556</v>
      </c>
      <c r="J16" s="307">
        <v>1152</v>
      </c>
      <c r="K16" s="308"/>
      <c r="L16" s="307">
        <v>12589</v>
      </c>
      <c r="M16" s="308"/>
      <c r="N16" s="97">
        <v>5825</v>
      </c>
      <c r="O16" s="97">
        <v>148</v>
      </c>
      <c r="P16" s="97">
        <v>5024</v>
      </c>
      <c r="Q16" s="97">
        <v>1592</v>
      </c>
      <c r="R16" s="97">
        <v>407</v>
      </c>
      <c r="S16" s="97">
        <v>0</v>
      </c>
      <c r="T16" s="97">
        <v>2027</v>
      </c>
      <c r="U16" s="112" t="s">
        <v>173</v>
      </c>
      <c r="V16" s="103">
        <v>0</v>
      </c>
      <c r="W16" s="98">
        <v>0</v>
      </c>
      <c r="X16" s="112" t="s">
        <v>173</v>
      </c>
      <c r="Y16" s="103" t="s">
        <v>173</v>
      </c>
      <c r="Z16" s="98">
        <v>0</v>
      </c>
      <c r="AA16" s="112" t="s">
        <v>173</v>
      </c>
      <c r="AB16" s="113" t="s">
        <v>173</v>
      </c>
      <c r="AC16" s="114">
        <v>0</v>
      </c>
    </row>
    <row r="17" spans="1:29" ht="15" customHeight="1">
      <c r="A17" s="80"/>
      <c r="B17" s="109" t="s">
        <v>174</v>
      </c>
      <c r="C17" s="97">
        <v>11296</v>
      </c>
      <c r="D17" s="307">
        <v>5336</v>
      </c>
      <c r="E17" s="308"/>
      <c r="F17" s="97">
        <v>144</v>
      </c>
      <c r="G17" s="307">
        <v>4350</v>
      </c>
      <c r="H17" s="308"/>
      <c r="I17" s="97">
        <v>1466</v>
      </c>
      <c r="J17" s="307">
        <v>305</v>
      </c>
      <c r="K17" s="308"/>
      <c r="L17" s="307">
        <v>3479</v>
      </c>
      <c r="M17" s="308"/>
      <c r="N17" s="97">
        <v>1616</v>
      </c>
      <c r="O17" s="97">
        <v>47</v>
      </c>
      <c r="P17" s="97">
        <v>983</v>
      </c>
      <c r="Q17" s="97">
        <v>395</v>
      </c>
      <c r="R17" s="97">
        <v>134</v>
      </c>
      <c r="S17" s="97">
        <v>438</v>
      </c>
      <c r="T17" s="97">
        <v>5271</v>
      </c>
      <c r="U17" s="110">
        <v>28</v>
      </c>
      <c r="V17" s="99">
        <v>9</v>
      </c>
      <c r="W17" s="97">
        <v>207</v>
      </c>
      <c r="X17" s="110">
        <v>23.5</v>
      </c>
      <c r="Y17" s="99">
        <v>3.8</v>
      </c>
      <c r="Z17" s="97">
        <v>126</v>
      </c>
      <c r="AA17" s="110">
        <v>51.5</v>
      </c>
      <c r="AB17" s="111">
        <v>4.9</v>
      </c>
      <c r="AC17" s="102">
        <v>333</v>
      </c>
    </row>
    <row r="18" spans="1:29" ht="15" customHeight="1">
      <c r="A18" s="80"/>
      <c r="B18" s="115" t="s">
        <v>175</v>
      </c>
      <c r="C18" s="97">
        <v>7049</v>
      </c>
      <c r="D18" s="307">
        <v>1993</v>
      </c>
      <c r="E18" s="308"/>
      <c r="F18" s="97">
        <v>13</v>
      </c>
      <c r="G18" s="307">
        <v>4170</v>
      </c>
      <c r="H18" s="308"/>
      <c r="I18" s="97">
        <v>873</v>
      </c>
      <c r="J18" s="307">
        <v>270</v>
      </c>
      <c r="K18" s="308"/>
      <c r="L18" s="307">
        <v>4071</v>
      </c>
      <c r="M18" s="308"/>
      <c r="N18" s="97">
        <v>932</v>
      </c>
      <c r="O18" s="97">
        <v>11</v>
      </c>
      <c r="P18" s="97">
        <v>1763</v>
      </c>
      <c r="Q18" s="97">
        <v>159</v>
      </c>
      <c r="R18" s="97">
        <v>155</v>
      </c>
      <c r="S18" s="97">
        <v>1206</v>
      </c>
      <c r="T18" s="97">
        <v>720</v>
      </c>
      <c r="U18" s="110">
        <v>40</v>
      </c>
      <c r="V18" s="99">
        <v>12.8</v>
      </c>
      <c r="W18" s="97">
        <v>563</v>
      </c>
      <c r="X18" s="110">
        <v>63.5</v>
      </c>
      <c r="Y18" s="99">
        <v>10.2</v>
      </c>
      <c r="Z18" s="97">
        <v>311</v>
      </c>
      <c r="AA18" s="110">
        <v>103.5</v>
      </c>
      <c r="AB18" s="111">
        <v>11.1</v>
      </c>
      <c r="AC18" s="102">
        <v>874</v>
      </c>
    </row>
    <row r="19" spans="1:29" ht="15" customHeight="1">
      <c r="A19" s="80"/>
      <c r="B19" s="115" t="s">
        <v>176</v>
      </c>
      <c r="C19" s="97">
        <v>6943</v>
      </c>
      <c r="D19" s="307">
        <v>2184</v>
      </c>
      <c r="E19" s="308"/>
      <c r="F19" s="97">
        <v>69</v>
      </c>
      <c r="G19" s="307">
        <v>3921</v>
      </c>
      <c r="H19" s="308"/>
      <c r="I19" s="97">
        <v>769</v>
      </c>
      <c r="J19" s="307">
        <v>278</v>
      </c>
      <c r="K19" s="308"/>
      <c r="L19" s="307">
        <v>3939</v>
      </c>
      <c r="M19" s="308"/>
      <c r="N19" s="97">
        <v>1089</v>
      </c>
      <c r="O19" s="97">
        <v>61</v>
      </c>
      <c r="P19" s="97">
        <v>1887</v>
      </c>
      <c r="Q19" s="97">
        <v>213</v>
      </c>
      <c r="R19" s="97">
        <v>154</v>
      </c>
      <c r="S19" s="97">
        <v>689</v>
      </c>
      <c r="T19" s="97">
        <v>987</v>
      </c>
      <c r="U19" s="110">
        <v>16</v>
      </c>
      <c r="V19" s="99">
        <v>5.6</v>
      </c>
      <c r="W19" s="97">
        <v>451</v>
      </c>
      <c r="X19" s="110">
        <v>45.5</v>
      </c>
      <c r="Y19" s="99">
        <v>7.6</v>
      </c>
      <c r="Z19" s="97">
        <v>120</v>
      </c>
      <c r="AA19" s="110">
        <v>61.5</v>
      </c>
      <c r="AB19" s="111">
        <v>7.4</v>
      </c>
      <c r="AC19" s="102">
        <v>571</v>
      </c>
    </row>
    <row r="20" spans="1:29" ht="15" customHeight="1">
      <c r="A20" s="80"/>
      <c r="B20" s="115" t="s">
        <v>177</v>
      </c>
      <c r="C20" s="97">
        <v>4947</v>
      </c>
      <c r="D20" s="307">
        <v>2049</v>
      </c>
      <c r="E20" s="308"/>
      <c r="F20" s="97">
        <v>121</v>
      </c>
      <c r="G20" s="307">
        <v>2119</v>
      </c>
      <c r="H20" s="308"/>
      <c r="I20" s="97">
        <v>658</v>
      </c>
      <c r="J20" s="307">
        <v>206</v>
      </c>
      <c r="K20" s="308"/>
      <c r="L20" s="307">
        <v>1958</v>
      </c>
      <c r="M20" s="308"/>
      <c r="N20" s="97">
        <v>962</v>
      </c>
      <c r="O20" s="97">
        <v>96</v>
      </c>
      <c r="P20" s="97">
        <v>625</v>
      </c>
      <c r="Q20" s="97">
        <v>167</v>
      </c>
      <c r="R20" s="97">
        <v>82</v>
      </c>
      <c r="S20" s="97">
        <v>108</v>
      </c>
      <c r="T20" s="97">
        <v>8347</v>
      </c>
      <c r="U20" s="110">
        <v>18.5</v>
      </c>
      <c r="V20" s="99">
        <v>6.4</v>
      </c>
      <c r="W20" s="97">
        <v>284</v>
      </c>
      <c r="X20" s="110">
        <v>24</v>
      </c>
      <c r="Y20" s="99">
        <v>4.2</v>
      </c>
      <c r="Z20" s="97">
        <v>96</v>
      </c>
      <c r="AA20" s="110">
        <v>42.5</v>
      </c>
      <c r="AB20" s="111">
        <v>5.4</v>
      </c>
      <c r="AC20" s="102">
        <v>380</v>
      </c>
    </row>
    <row r="21" spans="1:29" ht="15" customHeight="1">
      <c r="A21" s="80" t="s">
        <v>178</v>
      </c>
      <c r="B21" s="109" t="s">
        <v>179</v>
      </c>
      <c r="C21" s="97">
        <v>4672</v>
      </c>
      <c r="D21" s="307">
        <v>2131</v>
      </c>
      <c r="E21" s="308"/>
      <c r="F21" s="97">
        <v>55</v>
      </c>
      <c r="G21" s="307">
        <v>1611</v>
      </c>
      <c r="H21" s="308"/>
      <c r="I21" s="97">
        <v>875</v>
      </c>
      <c r="J21" s="307">
        <v>195</v>
      </c>
      <c r="K21" s="308"/>
      <c r="L21" s="307">
        <v>1961</v>
      </c>
      <c r="M21" s="308"/>
      <c r="N21" s="97">
        <v>893</v>
      </c>
      <c r="O21" s="97">
        <v>35</v>
      </c>
      <c r="P21" s="97">
        <v>581</v>
      </c>
      <c r="Q21" s="97">
        <v>223</v>
      </c>
      <c r="R21" s="97">
        <v>80</v>
      </c>
      <c r="S21" s="97">
        <v>229</v>
      </c>
      <c r="T21" s="97">
        <v>925</v>
      </c>
      <c r="U21" s="110">
        <v>45</v>
      </c>
      <c r="V21" s="99">
        <v>15.6</v>
      </c>
      <c r="W21" s="97">
        <v>790</v>
      </c>
      <c r="X21" s="110">
        <v>156</v>
      </c>
      <c r="Y21" s="99">
        <v>27.1</v>
      </c>
      <c r="Z21" s="97">
        <v>633</v>
      </c>
      <c r="AA21" s="110">
        <v>201</v>
      </c>
      <c r="AB21" s="111">
        <v>24.9</v>
      </c>
      <c r="AC21" s="102">
        <v>1423</v>
      </c>
    </row>
    <row r="22" spans="1:29" ht="15" customHeight="1">
      <c r="A22" s="108"/>
      <c r="B22" s="109" t="s">
        <v>180</v>
      </c>
      <c r="C22" s="97">
        <v>5914</v>
      </c>
      <c r="D22" s="307">
        <v>2434</v>
      </c>
      <c r="E22" s="308"/>
      <c r="F22" s="97">
        <v>51</v>
      </c>
      <c r="G22" s="307">
        <v>1918</v>
      </c>
      <c r="H22" s="308"/>
      <c r="I22" s="97">
        <v>1511</v>
      </c>
      <c r="J22" s="307">
        <v>257</v>
      </c>
      <c r="K22" s="308"/>
      <c r="L22" s="307">
        <v>2725</v>
      </c>
      <c r="M22" s="308"/>
      <c r="N22" s="97">
        <v>1096</v>
      </c>
      <c r="O22" s="97">
        <v>36</v>
      </c>
      <c r="P22" s="97">
        <v>511</v>
      </c>
      <c r="Q22" s="97">
        <v>243</v>
      </c>
      <c r="R22" s="97">
        <v>108</v>
      </c>
      <c r="S22" s="97">
        <v>839</v>
      </c>
      <c r="T22" s="97">
        <v>3755</v>
      </c>
      <c r="U22" s="110">
        <v>23</v>
      </c>
      <c r="V22" s="99">
        <v>13.7</v>
      </c>
      <c r="W22" s="97">
        <v>495</v>
      </c>
      <c r="X22" s="110">
        <v>109</v>
      </c>
      <c r="Y22" s="99">
        <v>19.7</v>
      </c>
      <c r="Z22" s="97">
        <v>533</v>
      </c>
      <c r="AA22" s="110">
        <v>132</v>
      </c>
      <c r="AB22" s="111">
        <v>18.5</v>
      </c>
      <c r="AC22" s="102">
        <v>1028</v>
      </c>
    </row>
    <row r="23" spans="1:29" ht="18.75" customHeight="1" thickBot="1">
      <c r="A23" s="116"/>
      <c r="B23" s="117" t="s">
        <v>181</v>
      </c>
      <c r="C23" s="118">
        <v>7777</v>
      </c>
      <c r="D23" s="309">
        <v>3022</v>
      </c>
      <c r="E23" s="310"/>
      <c r="F23" s="119">
        <v>130</v>
      </c>
      <c r="G23" s="309">
        <v>3242</v>
      </c>
      <c r="H23" s="310"/>
      <c r="I23" s="119">
        <v>1383</v>
      </c>
      <c r="J23" s="309">
        <v>299</v>
      </c>
      <c r="K23" s="310"/>
      <c r="L23" s="309">
        <v>3506</v>
      </c>
      <c r="M23" s="310"/>
      <c r="N23" s="119">
        <v>1319</v>
      </c>
      <c r="O23" s="119">
        <v>79</v>
      </c>
      <c r="P23" s="119">
        <v>1452</v>
      </c>
      <c r="Q23" s="119">
        <v>430</v>
      </c>
      <c r="R23" s="119">
        <v>135</v>
      </c>
      <c r="S23" s="119">
        <v>226</v>
      </c>
      <c r="T23" s="119">
        <v>1247</v>
      </c>
      <c r="U23" s="120">
        <v>146</v>
      </c>
      <c r="V23" s="121">
        <v>46.8</v>
      </c>
      <c r="W23" s="119">
        <v>1334</v>
      </c>
      <c r="X23" s="120">
        <v>35</v>
      </c>
      <c r="Y23" s="121">
        <v>5.6</v>
      </c>
      <c r="Z23" s="119">
        <v>78</v>
      </c>
      <c r="AA23" s="120">
        <v>181</v>
      </c>
      <c r="AB23" s="122">
        <v>19.3</v>
      </c>
      <c r="AC23" s="123">
        <v>1412</v>
      </c>
    </row>
    <row r="24" spans="1:28" ht="13.5">
      <c r="A24" s="124" t="s">
        <v>182</v>
      </c>
      <c r="B24" s="82"/>
      <c r="C24" s="80"/>
      <c r="D24" s="80"/>
      <c r="E24" s="80"/>
      <c r="F24" s="80"/>
      <c r="G24" s="80"/>
      <c r="H24" s="80"/>
      <c r="I24" s="80"/>
      <c r="J24" s="80"/>
      <c r="K24" s="80"/>
      <c r="L24" s="80"/>
      <c r="M24" s="80"/>
      <c r="N24" s="80"/>
      <c r="O24" s="80"/>
      <c r="P24" s="125"/>
      <c r="Q24" s="126" t="s">
        <v>183</v>
      </c>
      <c r="R24" s="127" t="s">
        <v>184</v>
      </c>
      <c r="T24" s="128"/>
      <c r="U24" s="128"/>
      <c r="V24" s="128"/>
      <c r="W24" s="128"/>
      <c r="X24" s="128"/>
      <c r="Y24" s="128"/>
      <c r="Z24" s="128"/>
      <c r="AA24" s="128"/>
      <c r="AB24" s="80"/>
    </row>
    <row r="25" spans="1:29" ht="13.5">
      <c r="A25" s="129" t="s">
        <v>185</v>
      </c>
      <c r="B25" s="82"/>
      <c r="C25" s="80"/>
      <c r="D25" s="80"/>
      <c r="E25" s="80"/>
      <c r="F25" s="80"/>
      <c r="G25" s="80"/>
      <c r="H25" s="80"/>
      <c r="I25" s="80"/>
      <c r="J25" s="80"/>
      <c r="K25" s="80"/>
      <c r="L25" s="80"/>
      <c r="M25" s="80"/>
      <c r="N25" s="80"/>
      <c r="P25" s="130"/>
      <c r="R25" s="131" t="s">
        <v>186</v>
      </c>
      <c r="T25" s="80"/>
      <c r="U25" s="80"/>
      <c r="V25" s="80"/>
      <c r="W25" s="80"/>
      <c r="X25" s="80"/>
      <c r="Y25" s="80"/>
      <c r="Z25" s="80"/>
      <c r="AA25" s="80"/>
      <c r="AB25" s="80"/>
      <c r="AC25" s="80"/>
    </row>
    <row r="26" spans="1:29" ht="13.5">
      <c r="A26" s="125" t="s">
        <v>187</v>
      </c>
      <c r="B26" s="82"/>
      <c r="C26" s="80"/>
      <c r="D26" s="80"/>
      <c r="E26" s="80"/>
      <c r="F26" s="80"/>
      <c r="G26" s="80"/>
      <c r="H26" s="80"/>
      <c r="I26" s="80"/>
      <c r="J26" s="80"/>
      <c r="K26" s="80"/>
      <c r="L26" s="80"/>
      <c r="M26" s="80"/>
      <c r="N26" s="80"/>
      <c r="O26" s="80"/>
      <c r="P26" s="130"/>
      <c r="R26" s="132" t="s">
        <v>188</v>
      </c>
      <c r="T26" s="130"/>
      <c r="U26" s="130"/>
      <c r="V26" s="130"/>
      <c r="W26" s="130"/>
      <c r="X26" s="130"/>
      <c r="Y26" s="130"/>
      <c r="Z26" s="130"/>
      <c r="AA26" s="130"/>
      <c r="AB26" s="80"/>
      <c r="AC26" s="80"/>
    </row>
    <row r="27" spans="1:29" ht="13.5">
      <c r="A27" s="133" t="s">
        <v>189</v>
      </c>
      <c r="B27" s="133"/>
      <c r="C27" s="134"/>
      <c r="D27" s="134"/>
      <c r="E27" s="134"/>
      <c r="F27" s="134"/>
      <c r="G27" s="134"/>
      <c r="H27" s="134"/>
      <c r="I27" s="134"/>
      <c r="J27" s="134"/>
      <c r="K27" s="134"/>
      <c r="L27" s="134"/>
      <c r="M27" s="134"/>
      <c r="N27" s="134"/>
      <c r="O27" s="134"/>
      <c r="P27" s="135"/>
      <c r="R27" s="130" t="s">
        <v>190</v>
      </c>
      <c r="T27" s="80"/>
      <c r="U27" s="80"/>
      <c r="V27" s="80"/>
      <c r="W27" s="80"/>
      <c r="X27" s="80"/>
      <c r="Y27" s="80"/>
      <c r="Z27" s="80"/>
      <c r="AA27" s="80"/>
      <c r="AB27" s="134"/>
      <c r="AC27" s="134"/>
    </row>
    <row r="28" spans="1:29" ht="13.5">
      <c r="A28" s="136" t="s">
        <v>191</v>
      </c>
      <c r="B28" s="133"/>
      <c r="C28" s="134"/>
      <c r="E28" s="134"/>
      <c r="F28" s="134"/>
      <c r="G28" s="134"/>
      <c r="H28" s="134"/>
      <c r="I28" s="134"/>
      <c r="J28" s="134"/>
      <c r="K28" s="134"/>
      <c r="L28" s="134"/>
      <c r="M28" s="134"/>
      <c r="N28" s="134"/>
      <c r="O28" s="134"/>
      <c r="P28" s="135"/>
      <c r="T28" s="80"/>
      <c r="U28" s="80"/>
      <c r="V28" s="80"/>
      <c r="W28" s="134"/>
      <c r="X28" s="134"/>
      <c r="Y28" s="134"/>
      <c r="Z28" s="134"/>
      <c r="AA28" s="134"/>
      <c r="AB28" s="134"/>
      <c r="AC28" s="134"/>
    </row>
    <row r="29" spans="1:7" ht="13.5">
      <c r="A29" s="137" t="s">
        <v>191</v>
      </c>
      <c r="E29" s="80"/>
      <c r="F29" s="80"/>
      <c r="G29" s="80"/>
    </row>
  </sheetData>
  <sheetProtection/>
  <mergeCells count="92">
    <mergeCell ref="A1:O1"/>
    <mergeCell ref="A3:B4"/>
    <mergeCell ref="C3:K3"/>
    <mergeCell ref="L3:S3"/>
    <mergeCell ref="U3:W3"/>
    <mergeCell ref="X3:Z3"/>
    <mergeCell ref="AA3:AC3"/>
    <mergeCell ref="D4:E4"/>
    <mergeCell ref="G4:H4"/>
    <mergeCell ref="J4:K4"/>
    <mergeCell ref="L4:M4"/>
    <mergeCell ref="D5:E5"/>
    <mergeCell ref="G5:H5"/>
    <mergeCell ref="J5:K5"/>
    <mergeCell ref="L5:M5"/>
    <mergeCell ref="A6:B6"/>
    <mergeCell ref="D6:E6"/>
    <mergeCell ref="G6:H6"/>
    <mergeCell ref="J6:K6"/>
    <mergeCell ref="L6:M6"/>
    <mergeCell ref="A7:B7"/>
    <mergeCell ref="D7:E7"/>
    <mergeCell ref="G7:H7"/>
    <mergeCell ref="J7:K7"/>
    <mergeCell ref="L7:M7"/>
    <mergeCell ref="A8:B8"/>
    <mergeCell ref="D8:E8"/>
    <mergeCell ref="G8:H8"/>
    <mergeCell ref="J8:K8"/>
    <mergeCell ref="L8:M8"/>
    <mergeCell ref="A9:B9"/>
    <mergeCell ref="D9:E9"/>
    <mergeCell ref="G9:H9"/>
    <mergeCell ref="J9:K9"/>
    <mergeCell ref="L9:M9"/>
    <mergeCell ref="A10:B10"/>
    <mergeCell ref="D10:E10"/>
    <mergeCell ref="G10:H10"/>
    <mergeCell ref="J10:K10"/>
    <mergeCell ref="L10:M10"/>
    <mergeCell ref="D11:E11"/>
    <mergeCell ref="G11:H11"/>
    <mergeCell ref="J11:K11"/>
    <mergeCell ref="L11:M11"/>
    <mergeCell ref="D12:E12"/>
    <mergeCell ref="G12:H12"/>
    <mergeCell ref="J12:K12"/>
    <mergeCell ref="L12:M12"/>
    <mergeCell ref="D13:E13"/>
    <mergeCell ref="G13:H13"/>
    <mergeCell ref="J13:K13"/>
    <mergeCell ref="L13:M13"/>
    <mergeCell ref="D14:E14"/>
    <mergeCell ref="G14:H14"/>
    <mergeCell ref="J14:K14"/>
    <mergeCell ref="L14:M14"/>
    <mergeCell ref="D15:E15"/>
    <mergeCell ref="G15:H15"/>
    <mergeCell ref="J15:K15"/>
    <mergeCell ref="L15:M15"/>
    <mergeCell ref="D16:E16"/>
    <mergeCell ref="G16:H16"/>
    <mergeCell ref="J16:K16"/>
    <mergeCell ref="L16:M16"/>
    <mergeCell ref="D17:E17"/>
    <mergeCell ref="G17:H17"/>
    <mergeCell ref="J17:K17"/>
    <mergeCell ref="L17:M17"/>
    <mergeCell ref="D18:E18"/>
    <mergeCell ref="G18:H18"/>
    <mergeCell ref="J18:K18"/>
    <mergeCell ref="L18:M18"/>
    <mergeCell ref="D19:E19"/>
    <mergeCell ref="G19:H19"/>
    <mergeCell ref="J19:K19"/>
    <mergeCell ref="L19:M19"/>
    <mergeCell ref="D20:E20"/>
    <mergeCell ref="G20:H20"/>
    <mergeCell ref="J20:K20"/>
    <mergeCell ref="L20:M20"/>
    <mergeCell ref="D21:E21"/>
    <mergeCell ref="G21:H21"/>
    <mergeCell ref="J21:K21"/>
    <mergeCell ref="L21:M21"/>
    <mergeCell ref="D22:E22"/>
    <mergeCell ref="G22:H22"/>
    <mergeCell ref="J22:K22"/>
    <mergeCell ref="L22:M22"/>
    <mergeCell ref="D23:E23"/>
    <mergeCell ref="G23:H23"/>
    <mergeCell ref="J23:K23"/>
    <mergeCell ref="L23:M23"/>
  </mergeCells>
  <printOptions/>
  <pageMargins left="0.2755905511811024" right="0.35433070866141736" top="1.141732283464567" bottom="0.984251968503937" header="0.5118110236220472" footer="0.5118110236220472"/>
  <pageSetup horizontalDpi="300" verticalDpi="300" orientation="portrait" paperSize="9" scale="96" r:id="rId1"/>
  <colBreaks count="1" manualBreakCount="1">
    <brk id="16" max="30" man="1"/>
  </colBreaks>
</worksheet>
</file>

<file path=xl/worksheets/sheet6.xml><?xml version="1.0" encoding="utf-8"?>
<worksheet xmlns="http://schemas.openxmlformats.org/spreadsheetml/2006/main" xmlns:r="http://schemas.openxmlformats.org/officeDocument/2006/relationships">
  <dimension ref="A1:M27"/>
  <sheetViews>
    <sheetView zoomScalePageLayoutView="0" workbookViewId="0" topLeftCell="A1">
      <selection activeCell="A1" sqref="A1"/>
    </sheetView>
  </sheetViews>
  <sheetFormatPr defaultColWidth="9.00390625" defaultRowHeight="13.5"/>
  <cols>
    <col min="1" max="1" width="6.25390625" style="1" customWidth="1"/>
    <col min="2" max="2" width="8.375" style="1" customWidth="1"/>
    <col min="3" max="3" width="12.375" style="1" customWidth="1"/>
    <col min="4" max="4" width="4.625" style="2" customWidth="1"/>
    <col min="5" max="5" width="12.375" style="2" customWidth="1"/>
    <col min="6" max="6" width="4.625" style="2" customWidth="1"/>
    <col min="7" max="7" width="12.375" style="2" customWidth="1"/>
    <col min="8" max="8" width="4.625" style="2" customWidth="1"/>
    <col min="9" max="9" width="4.25390625" style="2" customWidth="1"/>
    <col min="10" max="10" width="4.75390625" style="2" customWidth="1"/>
    <col min="11" max="11" width="2.875" style="2" customWidth="1"/>
    <col min="12" max="12" width="11.375" style="2" customWidth="1"/>
    <col min="13" max="13" width="10.00390625" style="27" bestFit="1" customWidth="1"/>
    <col min="14" max="16384" width="9.00390625" style="27" customWidth="1"/>
  </cols>
  <sheetData>
    <row r="1" spans="1:12" ht="24" customHeight="1">
      <c r="A1" s="3"/>
      <c r="B1" s="3"/>
      <c r="C1" s="3"/>
      <c r="D1" s="4"/>
      <c r="E1" s="4"/>
      <c r="F1" s="4"/>
      <c r="G1" s="4"/>
      <c r="H1" s="4"/>
      <c r="I1" s="4"/>
      <c r="J1" s="4"/>
      <c r="K1" s="4"/>
      <c r="L1" s="32"/>
    </row>
    <row r="2" spans="1:12" ht="36" customHeight="1">
      <c r="A2" s="231" t="s">
        <v>192</v>
      </c>
      <c r="B2" s="231"/>
      <c r="C2" s="231"/>
      <c r="D2" s="231"/>
      <c r="E2" s="231"/>
      <c r="F2" s="231"/>
      <c r="G2" s="231"/>
      <c r="H2" s="231"/>
      <c r="I2" s="231"/>
      <c r="J2" s="231"/>
      <c r="K2" s="231"/>
      <c r="L2" s="231"/>
    </row>
    <row r="3" spans="1:12" ht="16.5" customHeight="1" thickBot="1">
      <c r="A3" s="3"/>
      <c r="B3" s="3"/>
      <c r="C3" s="3"/>
      <c r="D3" s="3"/>
      <c r="E3" s="3"/>
      <c r="F3" s="3"/>
      <c r="G3" s="3"/>
      <c r="H3" s="3"/>
      <c r="I3" s="3"/>
      <c r="J3" s="3"/>
      <c r="K3" s="3"/>
      <c r="L3" s="41" t="s">
        <v>193</v>
      </c>
    </row>
    <row r="4" spans="1:12" ht="15" customHeight="1">
      <c r="A4" s="246" t="s">
        <v>194</v>
      </c>
      <c r="B4" s="247"/>
      <c r="C4" s="340" t="s">
        <v>195</v>
      </c>
      <c r="D4" s="340"/>
      <c r="E4" s="302" t="s">
        <v>196</v>
      </c>
      <c r="F4" s="302"/>
      <c r="G4" s="302" t="s">
        <v>197</v>
      </c>
      <c r="H4" s="302"/>
      <c r="I4" s="292" t="s">
        <v>198</v>
      </c>
      <c r="J4" s="292"/>
      <c r="K4" s="292"/>
      <c r="L4" s="301"/>
    </row>
    <row r="5" spans="1:12" ht="18" customHeight="1">
      <c r="A5" s="248"/>
      <c r="B5" s="249"/>
      <c r="C5" s="341"/>
      <c r="D5" s="341"/>
      <c r="E5" s="303"/>
      <c r="F5" s="303"/>
      <c r="G5" s="303"/>
      <c r="H5" s="303"/>
      <c r="I5" s="295" t="s">
        <v>199</v>
      </c>
      <c r="J5" s="296"/>
      <c r="K5" s="296"/>
      <c r="L5" s="296"/>
    </row>
    <row r="6" spans="1:12" ht="6" customHeight="1">
      <c r="A6" s="338"/>
      <c r="B6" s="339"/>
      <c r="C6" s="330"/>
      <c r="D6" s="331"/>
      <c r="E6" s="331"/>
      <c r="F6" s="331"/>
      <c r="G6" s="331"/>
      <c r="H6" s="331"/>
      <c r="I6" s="331"/>
      <c r="J6" s="331"/>
      <c r="K6" s="331"/>
      <c r="L6" s="331"/>
    </row>
    <row r="7" spans="1:13" ht="18" customHeight="1">
      <c r="A7" s="280" t="s">
        <v>89</v>
      </c>
      <c r="B7" s="281"/>
      <c r="C7" s="330">
        <v>361147</v>
      </c>
      <c r="D7" s="331"/>
      <c r="E7" s="331">
        <v>208764</v>
      </c>
      <c r="F7" s="331"/>
      <c r="G7" s="331">
        <v>139523</v>
      </c>
      <c r="H7" s="331"/>
      <c r="I7" s="332">
        <v>12860</v>
      </c>
      <c r="J7" s="332"/>
      <c r="K7" s="332"/>
      <c r="L7" s="332"/>
      <c r="M7" s="142"/>
    </row>
    <row r="8" spans="1:13" ht="18" customHeight="1">
      <c r="A8" s="280" t="s">
        <v>90</v>
      </c>
      <c r="B8" s="281"/>
      <c r="C8" s="330">
        <v>454028</v>
      </c>
      <c r="D8" s="331"/>
      <c r="E8" s="331">
        <v>278213</v>
      </c>
      <c r="F8" s="331"/>
      <c r="G8" s="331">
        <v>161512</v>
      </c>
      <c r="H8" s="331"/>
      <c r="I8" s="332">
        <v>14303</v>
      </c>
      <c r="J8" s="332"/>
      <c r="K8" s="332"/>
      <c r="L8" s="332"/>
      <c r="M8" s="142"/>
    </row>
    <row r="9" spans="1:13" ht="18" customHeight="1">
      <c r="A9" s="280" t="s">
        <v>165</v>
      </c>
      <c r="B9" s="281"/>
      <c r="C9" s="330">
        <v>346420</v>
      </c>
      <c r="D9" s="331"/>
      <c r="E9" s="331">
        <v>187389</v>
      </c>
      <c r="F9" s="331"/>
      <c r="G9" s="331">
        <v>144650</v>
      </c>
      <c r="H9" s="331"/>
      <c r="I9" s="332">
        <v>14381</v>
      </c>
      <c r="J9" s="332"/>
      <c r="K9" s="332"/>
      <c r="L9" s="332"/>
      <c r="M9" s="142"/>
    </row>
    <row r="10" spans="1:13" ht="18" customHeight="1">
      <c r="A10" s="280" t="s">
        <v>67</v>
      </c>
      <c r="B10" s="281"/>
      <c r="C10" s="330">
        <v>349409</v>
      </c>
      <c r="D10" s="331"/>
      <c r="E10" s="331">
        <v>199463</v>
      </c>
      <c r="F10" s="331"/>
      <c r="G10" s="331">
        <v>135345</v>
      </c>
      <c r="H10" s="331"/>
      <c r="I10" s="332">
        <v>14601</v>
      </c>
      <c r="J10" s="332"/>
      <c r="K10" s="332"/>
      <c r="L10" s="332"/>
      <c r="M10" s="142"/>
    </row>
    <row r="11" spans="1:13" ht="18" customHeight="1">
      <c r="A11" s="245" t="s">
        <v>68</v>
      </c>
      <c r="B11" s="276"/>
      <c r="C11" s="335">
        <v>355019</v>
      </c>
      <c r="D11" s="336"/>
      <c r="E11" s="336">
        <v>199412</v>
      </c>
      <c r="F11" s="336"/>
      <c r="G11" s="336">
        <v>140702</v>
      </c>
      <c r="H11" s="336"/>
      <c r="I11" s="337">
        <v>14905</v>
      </c>
      <c r="J11" s="337"/>
      <c r="K11" s="337"/>
      <c r="L11" s="337"/>
      <c r="M11" s="142"/>
    </row>
    <row r="12" spans="1:13" ht="18" customHeight="1">
      <c r="A12" s="41" t="s">
        <v>167</v>
      </c>
      <c r="B12" s="145" t="s">
        <v>168</v>
      </c>
      <c r="C12" s="330">
        <v>43385</v>
      </c>
      <c r="D12" s="331"/>
      <c r="E12" s="331">
        <v>25828</v>
      </c>
      <c r="F12" s="331"/>
      <c r="G12" s="331">
        <v>15622</v>
      </c>
      <c r="H12" s="331"/>
      <c r="I12" s="332">
        <v>1935</v>
      </c>
      <c r="J12" s="332"/>
      <c r="K12" s="332"/>
      <c r="L12" s="332"/>
      <c r="M12" s="142"/>
    </row>
    <row r="13" spans="1:13" ht="18" customHeight="1">
      <c r="A13" s="41"/>
      <c r="B13" s="145" t="s">
        <v>169</v>
      </c>
      <c r="C13" s="330">
        <v>50345</v>
      </c>
      <c r="D13" s="331"/>
      <c r="E13" s="331">
        <v>24730</v>
      </c>
      <c r="F13" s="331"/>
      <c r="G13" s="331">
        <v>21097</v>
      </c>
      <c r="H13" s="331"/>
      <c r="I13" s="332">
        <v>4518</v>
      </c>
      <c r="J13" s="332"/>
      <c r="K13" s="332"/>
      <c r="L13" s="332"/>
      <c r="M13" s="142"/>
    </row>
    <row r="14" spans="1:13" ht="18" customHeight="1">
      <c r="A14" s="41"/>
      <c r="B14" s="145" t="s">
        <v>200</v>
      </c>
      <c r="C14" s="330">
        <v>18384</v>
      </c>
      <c r="D14" s="331"/>
      <c r="E14" s="331">
        <v>11314</v>
      </c>
      <c r="F14" s="331"/>
      <c r="G14" s="331">
        <v>6546</v>
      </c>
      <c r="H14" s="331"/>
      <c r="I14" s="332">
        <v>524</v>
      </c>
      <c r="J14" s="332"/>
      <c r="K14" s="332"/>
      <c r="L14" s="332"/>
      <c r="M14" s="142"/>
    </row>
    <row r="15" spans="1:13" ht="18" customHeight="1">
      <c r="A15" s="41"/>
      <c r="B15" s="145" t="s">
        <v>171</v>
      </c>
      <c r="C15" s="330">
        <v>15845</v>
      </c>
      <c r="D15" s="331"/>
      <c r="E15" s="331">
        <v>9138</v>
      </c>
      <c r="F15" s="331"/>
      <c r="G15" s="331">
        <v>6083</v>
      </c>
      <c r="H15" s="331"/>
      <c r="I15" s="332">
        <v>624</v>
      </c>
      <c r="J15" s="332"/>
      <c r="K15" s="332"/>
      <c r="L15" s="332"/>
      <c r="M15" s="142"/>
    </row>
    <row r="16" spans="1:13" ht="18" customHeight="1">
      <c r="A16" s="41"/>
      <c r="B16" s="145" t="s">
        <v>172</v>
      </c>
      <c r="C16" s="330">
        <v>27608</v>
      </c>
      <c r="D16" s="331"/>
      <c r="E16" s="331">
        <v>14118</v>
      </c>
      <c r="F16" s="331"/>
      <c r="G16" s="331">
        <v>12289</v>
      </c>
      <c r="H16" s="331"/>
      <c r="I16" s="332">
        <v>1201</v>
      </c>
      <c r="J16" s="332"/>
      <c r="K16" s="332"/>
      <c r="L16" s="332"/>
      <c r="M16" s="142"/>
    </row>
    <row r="17" spans="1:13" ht="18" customHeight="1">
      <c r="A17" s="41"/>
      <c r="B17" s="145" t="s">
        <v>174</v>
      </c>
      <c r="C17" s="330">
        <v>19823</v>
      </c>
      <c r="D17" s="331"/>
      <c r="E17" s="331">
        <v>11320</v>
      </c>
      <c r="F17" s="331"/>
      <c r="G17" s="331">
        <v>7662</v>
      </c>
      <c r="H17" s="331"/>
      <c r="I17" s="332">
        <v>841</v>
      </c>
      <c r="J17" s="332"/>
      <c r="K17" s="332"/>
      <c r="L17" s="332"/>
      <c r="M17" s="142"/>
    </row>
    <row r="18" spans="1:13" ht="18" customHeight="1">
      <c r="A18" s="41"/>
      <c r="B18" s="145" t="s">
        <v>201</v>
      </c>
      <c r="C18" s="330">
        <v>38067</v>
      </c>
      <c r="D18" s="331"/>
      <c r="E18" s="331">
        <v>17712</v>
      </c>
      <c r="F18" s="331"/>
      <c r="G18" s="331">
        <v>19054</v>
      </c>
      <c r="H18" s="331"/>
      <c r="I18" s="332">
        <v>1301</v>
      </c>
      <c r="J18" s="332"/>
      <c r="K18" s="332"/>
      <c r="L18" s="332"/>
      <c r="M18" s="142"/>
    </row>
    <row r="19" spans="1:13" ht="18" customHeight="1">
      <c r="A19" s="41"/>
      <c r="B19" s="145" t="s">
        <v>202</v>
      </c>
      <c r="C19" s="330">
        <v>24441</v>
      </c>
      <c r="D19" s="331"/>
      <c r="E19" s="331">
        <v>12577</v>
      </c>
      <c r="F19" s="331"/>
      <c r="G19" s="331">
        <v>10765</v>
      </c>
      <c r="H19" s="331"/>
      <c r="I19" s="332">
        <v>1099</v>
      </c>
      <c r="J19" s="332"/>
      <c r="K19" s="332"/>
      <c r="L19" s="332"/>
      <c r="M19" s="142"/>
    </row>
    <row r="20" spans="1:13" ht="18" customHeight="1">
      <c r="A20" s="41"/>
      <c r="B20" s="145" t="s">
        <v>203</v>
      </c>
      <c r="C20" s="330">
        <v>12795</v>
      </c>
      <c r="D20" s="331"/>
      <c r="E20" s="331">
        <v>7431</v>
      </c>
      <c r="F20" s="331"/>
      <c r="G20" s="331">
        <v>4892</v>
      </c>
      <c r="H20" s="331"/>
      <c r="I20" s="332">
        <v>472</v>
      </c>
      <c r="J20" s="332"/>
      <c r="K20" s="332"/>
      <c r="L20" s="332"/>
      <c r="M20" s="142"/>
    </row>
    <row r="21" spans="1:13" ht="18" customHeight="1">
      <c r="A21" s="41" t="s">
        <v>178</v>
      </c>
      <c r="B21" s="145" t="s">
        <v>179</v>
      </c>
      <c r="C21" s="330">
        <v>34298</v>
      </c>
      <c r="D21" s="331"/>
      <c r="E21" s="331">
        <v>25162</v>
      </c>
      <c r="F21" s="331"/>
      <c r="G21" s="331">
        <v>8599</v>
      </c>
      <c r="H21" s="331"/>
      <c r="I21" s="332">
        <v>537</v>
      </c>
      <c r="J21" s="332"/>
      <c r="K21" s="332"/>
      <c r="L21" s="332"/>
      <c r="M21" s="142"/>
    </row>
    <row r="22" spans="1:13" ht="18" customHeight="1">
      <c r="A22" s="41"/>
      <c r="B22" s="145" t="s">
        <v>180</v>
      </c>
      <c r="C22" s="330">
        <v>18476</v>
      </c>
      <c r="D22" s="331"/>
      <c r="E22" s="331">
        <v>11007</v>
      </c>
      <c r="F22" s="331"/>
      <c r="G22" s="331">
        <v>7003</v>
      </c>
      <c r="H22" s="331"/>
      <c r="I22" s="332">
        <v>466</v>
      </c>
      <c r="J22" s="332"/>
      <c r="K22" s="332"/>
      <c r="L22" s="332"/>
      <c r="M22" s="142"/>
    </row>
    <row r="23" spans="1:13" ht="18" customHeight="1">
      <c r="A23" s="41"/>
      <c r="B23" s="145" t="s">
        <v>204</v>
      </c>
      <c r="C23" s="330">
        <v>51552</v>
      </c>
      <c r="D23" s="331"/>
      <c r="E23" s="331">
        <v>29075</v>
      </c>
      <c r="F23" s="331"/>
      <c r="G23" s="331">
        <v>21090</v>
      </c>
      <c r="H23" s="331"/>
      <c r="I23" s="332">
        <v>1387</v>
      </c>
      <c r="J23" s="332"/>
      <c r="K23" s="332"/>
      <c r="L23" s="332"/>
      <c r="M23" s="142"/>
    </row>
    <row r="24" spans="1:12" ht="6" customHeight="1" thickBot="1">
      <c r="A24" s="8"/>
      <c r="B24" s="8"/>
      <c r="C24" s="333"/>
      <c r="D24" s="334"/>
      <c r="E24" s="334"/>
      <c r="F24" s="334"/>
      <c r="G24" s="334"/>
      <c r="H24" s="334"/>
      <c r="I24" s="334"/>
      <c r="J24" s="334"/>
      <c r="K24" s="334"/>
      <c r="L24" s="334"/>
    </row>
    <row r="25" spans="1:12" ht="18" customHeight="1">
      <c r="A25" s="13" t="s">
        <v>205</v>
      </c>
      <c r="B25" s="3"/>
      <c r="C25" s="3"/>
      <c r="D25" s="4"/>
      <c r="E25" s="4"/>
      <c r="F25" s="4"/>
      <c r="G25" s="4"/>
      <c r="H25" s="4"/>
      <c r="I25" s="4"/>
      <c r="J25" s="4"/>
      <c r="K25" s="4"/>
      <c r="L25" s="4"/>
    </row>
    <row r="26" spans="1:12" s="149" customFormat="1" ht="13.5">
      <c r="A26" s="148"/>
      <c r="B26" s="148"/>
      <c r="C26" s="148"/>
      <c r="D26" s="148"/>
      <c r="E26" s="148"/>
      <c r="F26" s="148"/>
      <c r="G26" s="148"/>
      <c r="H26" s="148"/>
      <c r="I26" s="148"/>
      <c r="J26" s="148"/>
      <c r="K26" s="148"/>
      <c r="L26" s="148"/>
    </row>
    <row r="27" spans="3:12" ht="13.5">
      <c r="C27" s="150"/>
      <c r="E27" s="150"/>
      <c r="G27" s="150"/>
      <c r="L27" s="150"/>
    </row>
  </sheetData>
  <sheetProtection/>
  <mergeCells count="91">
    <mergeCell ref="A2:L2"/>
    <mergeCell ref="A4:B5"/>
    <mergeCell ref="C4:D5"/>
    <mergeCell ref="E4:F5"/>
    <mergeCell ref="G4:H5"/>
    <mergeCell ref="I4:L4"/>
    <mergeCell ref="I5:L5"/>
    <mergeCell ref="A6:B6"/>
    <mergeCell ref="C6:D6"/>
    <mergeCell ref="E6:F6"/>
    <mergeCell ref="G6:H6"/>
    <mergeCell ref="I6:J6"/>
    <mergeCell ref="K6:L6"/>
    <mergeCell ref="A7:B7"/>
    <mergeCell ref="C7:D7"/>
    <mergeCell ref="E7:F7"/>
    <mergeCell ref="G7:H7"/>
    <mergeCell ref="I7:L7"/>
    <mergeCell ref="A8:B8"/>
    <mergeCell ref="C8:D8"/>
    <mergeCell ref="E8:F8"/>
    <mergeCell ref="G8:H8"/>
    <mergeCell ref="I8:L8"/>
    <mergeCell ref="A9:B9"/>
    <mergeCell ref="C9:D9"/>
    <mergeCell ref="E9:F9"/>
    <mergeCell ref="G9:H9"/>
    <mergeCell ref="I9:L9"/>
    <mergeCell ref="A10:B10"/>
    <mergeCell ref="C10:D10"/>
    <mergeCell ref="E10:F10"/>
    <mergeCell ref="G10:H10"/>
    <mergeCell ref="I10:L10"/>
    <mergeCell ref="A11:B11"/>
    <mergeCell ref="C11:D11"/>
    <mergeCell ref="E11:F11"/>
    <mergeCell ref="G11:H11"/>
    <mergeCell ref="I11:L11"/>
    <mergeCell ref="C12:D12"/>
    <mergeCell ref="E12:F12"/>
    <mergeCell ref="G12:H12"/>
    <mergeCell ref="I12:L12"/>
    <mergeCell ref="C13:D13"/>
    <mergeCell ref="E13:F13"/>
    <mergeCell ref="G13:H13"/>
    <mergeCell ref="I13:L13"/>
    <mergeCell ref="C14:D14"/>
    <mergeCell ref="E14:F14"/>
    <mergeCell ref="G14:H14"/>
    <mergeCell ref="I14:L14"/>
    <mergeCell ref="C15:D15"/>
    <mergeCell ref="E15:F15"/>
    <mergeCell ref="G15:H15"/>
    <mergeCell ref="I15:L15"/>
    <mergeCell ref="C16:D16"/>
    <mergeCell ref="E16:F16"/>
    <mergeCell ref="G16:H16"/>
    <mergeCell ref="I16:L16"/>
    <mergeCell ref="C17:D17"/>
    <mergeCell ref="E17:F17"/>
    <mergeCell ref="G17:H17"/>
    <mergeCell ref="I17:L17"/>
    <mergeCell ref="C18:D18"/>
    <mergeCell ref="E18:F18"/>
    <mergeCell ref="G18:H18"/>
    <mergeCell ref="I18:L18"/>
    <mergeCell ref="C19:D19"/>
    <mergeCell ref="E19:F19"/>
    <mergeCell ref="G19:H19"/>
    <mergeCell ref="I19:L19"/>
    <mergeCell ref="C20:D20"/>
    <mergeCell ref="E20:F20"/>
    <mergeCell ref="G20:H20"/>
    <mergeCell ref="I20:L20"/>
    <mergeCell ref="C21:D21"/>
    <mergeCell ref="E21:F21"/>
    <mergeCell ref="G21:H21"/>
    <mergeCell ref="I21:L21"/>
    <mergeCell ref="C22:D22"/>
    <mergeCell ref="E22:F22"/>
    <mergeCell ref="G22:H22"/>
    <mergeCell ref="I22:L22"/>
    <mergeCell ref="C23:D23"/>
    <mergeCell ref="E23:F23"/>
    <mergeCell ref="G23:H23"/>
    <mergeCell ref="I23:L23"/>
    <mergeCell ref="C24:D24"/>
    <mergeCell ref="E24:F24"/>
    <mergeCell ref="G24:H24"/>
    <mergeCell ref="I24:J24"/>
    <mergeCell ref="K24:L24"/>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00390625" defaultRowHeight="13.5"/>
  <cols>
    <col min="1" max="1" width="6.25390625" style="1" customWidth="1"/>
    <col min="2" max="2" width="8.375" style="1" customWidth="1"/>
    <col min="3" max="3" width="12.375" style="1" customWidth="1"/>
    <col min="4" max="4" width="3.125" style="2" customWidth="1"/>
    <col min="5" max="5" width="9.375" style="2" customWidth="1"/>
    <col min="6" max="6" width="5.625" style="2" customWidth="1"/>
    <col min="7" max="7" width="7.00390625" style="2" customWidth="1"/>
    <col min="8" max="8" width="8.125" style="2" customWidth="1"/>
    <col min="9" max="9" width="4.25390625" style="2" customWidth="1"/>
    <col min="10" max="10" width="10.625" style="2" customWidth="1"/>
    <col min="11" max="11" width="1.75390625" style="2" customWidth="1"/>
    <col min="12" max="12" width="13.125" style="2" customWidth="1"/>
    <col min="13" max="16384" width="9.00390625" style="27" customWidth="1"/>
  </cols>
  <sheetData>
    <row r="1" spans="1:12" ht="32.25" customHeight="1">
      <c r="A1" s="3"/>
      <c r="B1" s="3"/>
      <c r="C1" s="3"/>
      <c r="D1" s="4"/>
      <c r="E1" s="4"/>
      <c r="F1" s="4"/>
      <c r="G1" s="4"/>
      <c r="H1" s="4"/>
      <c r="I1" s="4"/>
      <c r="J1" s="4"/>
      <c r="K1" s="4"/>
      <c r="L1" s="32"/>
    </row>
    <row r="2" spans="1:12" ht="24" customHeight="1">
      <c r="A2" s="231" t="s">
        <v>206</v>
      </c>
      <c r="B2" s="231"/>
      <c r="C2" s="231"/>
      <c r="D2" s="231"/>
      <c r="E2" s="231"/>
      <c r="F2" s="231"/>
      <c r="G2" s="231"/>
      <c r="H2" s="231"/>
      <c r="I2" s="231"/>
      <c r="J2" s="231"/>
      <c r="K2" s="231"/>
      <c r="L2" s="231"/>
    </row>
    <row r="3" spans="1:12" ht="16.5" customHeight="1" thickBot="1">
      <c r="A3" s="3"/>
      <c r="B3" s="3"/>
      <c r="C3" s="3"/>
      <c r="D3" s="4"/>
      <c r="E3" s="4"/>
      <c r="F3" s="4"/>
      <c r="G3" s="4"/>
      <c r="H3" s="4"/>
      <c r="I3" s="4"/>
      <c r="J3" s="4"/>
      <c r="K3" s="4"/>
      <c r="L3" s="11" t="s">
        <v>207</v>
      </c>
    </row>
    <row r="4" spans="1:12" ht="18" customHeight="1">
      <c r="A4" s="246" t="s">
        <v>77</v>
      </c>
      <c r="B4" s="247"/>
      <c r="C4" s="288" t="s">
        <v>208</v>
      </c>
      <c r="D4" s="288"/>
      <c r="E4" s="288"/>
      <c r="F4" s="292" t="s">
        <v>209</v>
      </c>
      <c r="G4" s="292"/>
      <c r="H4" s="292"/>
      <c r="I4" s="292"/>
      <c r="J4" s="292" t="s">
        <v>210</v>
      </c>
      <c r="K4" s="292"/>
      <c r="L4" s="301"/>
    </row>
    <row r="5" spans="1:12" ht="24" customHeight="1">
      <c r="A5" s="248"/>
      <c r="B5" s="249"/>
      <c r="C5" s="138" t="s">
        <v>211</v>
      </c>
      <c r="D5" s="341" t="s">
        <v>212</v>
      </c>
      <c r="E5" s="341"/>
      <c r="F5" s="303" t="s">
        <v>211</v>
      </c>
      <c r="G5" s="303"/>
      <c r="H5" s="341" t="s">
        <v>212</v>
      </c>
      <c r="I5" s="341"/>
      <c r="J5" s="303" t="s">
        <v>211</v>
      </c>
      <c r="K5" s="303"/>
      <c r="L5" s="59" t="s">
        <v>212</v>
      </c>
    </row>
    <row r="6" spans="1:12" ht="6" customHeight="1">
      <c r="A6" s="280"/>
      <c r="B6" s="281"/>
      <c r="C6" s="139"/>
      <c r="D6" s="331"/>
      <c r="E6" s="331"/>
      <c r="F6" s="331"/>
      <c r="G6" s="331"/>
      <c r="H6" s="331"/>
      <c r="I6" s="331"/>
      <c r="J6" s="331"/>
      <c r="K6" s="331"/>
      <c r="L6" s="140"/>
    </row>
    <row r="7" spans="1:14" ht="26.25" customHeight="1">
      <c r="A7" s="280" t="s">
        <v>89</v>
      </c>
      <c r="B7" s="281"/>
      <c r="C7" s="139">
        <v>120</v>
      </c>
      <c r="D7" s="331">
        <v>433</v>
      </c>
      <c r="E7" s="331"/>
      <c r="F7" s="331">
        <v>61</v>
      </c>
      <c r="G7" s="331"/>
      <c r="H7" s="331">
        <v>208</v>
      </c>
      <c r="I7" s="331"/>
      <c r="J7" s="331">
        <v>59</v>
      </c>
      <c r="K7" s="331"/>
      <c r="L7" s="140">
        <v>225</v>
      </c>
      <c r="M7" s="142"/>
      <c r="N7" s="142"/>
    </row>
    <row r="8" spans="1:14" ht="26.25" customHeight="1">
      <c r="A8" s="280" t="s">
        <v>90</v>
      </c>
      <c r="B8" s="281"/>
      <c r="C8" s="139">
        <v>117</v>
      </c>
      <c r="D8" s="331">
        <v>397</v>
      </c>
      <c r="E8" s="331"/>
      <c r="F8" s="331">
        <v>60</v>
      </c>
      <c r="G8" s="331"/>
      <c r="H8" s="331">
        <v>189</v>
      </c>
      <c r="I8" s="331"/>
      <c r="J8" s="331">
        <v>57</v>
      </c>
      <c r="K8" s="331"/>
      <c r="L8" s="140">
        <v>208</v>
      </c>
      <c r="M8" s="142"/>
      <c r="N8" s="142"/>
    </row>
    <row r="9" spans="1:14" ht="26.25" customHeight="1">
      <c r="A9" s="280" t="s">
        <v>73</v>
      </c>
      <c r="B9" s="281"/>
      <c r="C9" s="139">
        <v>116</v>
      </c>
      <c r="D9" s="331">
        <v>381</v>
      </c>
      <c r="E9" s="331"/>
      <c r="F9" s="331">
        <v>59</v>
      </c>
      <c r="G9" s="331"/>
      <c r="H9" s="331">
        <v>197</v>
      </c>
      <c r="I9" s="331"/>
      <c r="J9" s="331">
        <v>57</v>
      </c>
      <c r="K9" s="331"/>
      <c r="L9" s="140">
        <v>184</v>
      </c>
      <c r="M9" s="142"/>
      <c r="N9" s="142"/>
    </row>
    <row r="10" spans="1:14" ht="26.25" customHeight="1">
      <c r="A10" s="280" t="s">
        <v>67</v>
      </c>
      <c r="B10" s="281"/>
      <c r="C10" s="139">
        <v>116</v>
      </c>
      <c r="D10" s="331">
        <v>376</v>
      </c>
      <c r="E10" s="331"/>
      <c r="F10" s="331">
        <v>61</v>
      </c>
      <c r="G10" s="331"/>
      <c r="H10" s="331">
        <v>201</v>
      </c>
      <c r="I10" s="331"/>
      <c r="J10" s="331">
        <v>55</v>
      </c>
      <c r="K10" s="331"/>
      <c r="L10" s="140">
        <v>175</v>
      </c>
      <c r="M10" s="142"/>
      <c r="N10" s="142"/>
    </row>
    <row r="11" spans="1:14" ht="26.25" customHeight="1">
      <c r="A11" s="245" t="s">
        <v>68</v>
      </c>
      <c r="B11" s="276"/>
      <c r="C11" s="143">
        <v>110</v>
      </c>
      <c r="D11" s="336">
        <v>377</v>
      </c>
      <c r="E11" s="336"/>
      <c r="F11" s="336">
        <v>57</v>
      </c>
      <c r="G11" s="336"/>
      <c r="H11" s="336">
        <v>208</v>
      </c>
      <c r="I11" s="336"/>
      <c r="J11" s="336">
        <v>53</v>
      </c>
      <c r="K11" s="336"/>
      <c r="L11" s="144">
        <v>169</v>
      </c>
      <c r="M11" s="142"/>
      <c r="N11" s="142"/>
    </row>
    <row r="12" spans="1:12" ht="6" customHeight="1" thickBot="1">
      <c r="A12" s="342"/>
      <c r="B12" s="343"/>
      <c r="C12" s="146"/>
      <c r="D12" s="334"/>
      <c r="E12" s="334"/>
      <c r="F12" s="334"/>
      <c r="G12" s="334"/>
      <c r="H12" s="334"/>
      <c r="I12" s="334"/>
      <c r="J12" s="334"/>
      <c r="K12" s="334"/>
      <c r="L12" s="147"/>
    </row>
    <row r="13" spans="1:12" ht="18" customHeight="1">
      <c r="A13" s="13" t="s">
        <v>213</v>
      </c>
      <c r="B13" s="3"/>
      <c r="C13" s="3"/>
      <c r="D13" s="4"/>
      <c r="E13" s="151"/>
      <c r="F13" s="151"/>
      <c r="G13" s="151"/>
      <c r="H13" s="151"/>
      <c r="I13" s="151"/>
      <c r="J13" s="151"/>
      <c r="K13" s="151"/>
      <c r="L13" s="151"/>
    </row>
  </sheetData>
  <sheetProtection/>
  <mergeCells count="44">
    <mergeCell ref="D5:E5"/>
    <mergeCell ref="F5:G5"/>
    <mergeCell ref="H5:I5"/>
    <mergeCell ref="J5:K5"/>
    <mergeCell ref="A7:B7"/>
    <mergeCell ref="D7:E7"/>
    <mergeCell ref="F7:G7"/>
    <mergeCell ref="H7:I7"/>
    <mergeCell ref="J7:K7"/>
    <mergeCell ref="A6:B6"/>
    <mergeCell ref="A2:L2"/>
    <mergeCell ref="A4:B5"/>
    <mergeCell ref="C4:E4"/>
    <mergeCell ref="F4:I4"/>
    <mergeCell ref="J4:L4"/>
    <mergeCell ref="A9:B9"/>
    <mergeCell ref="D9:E9"/>
    <mergeCell ref="F9:G9"/>
    <mergeCell ref="H9:I9"/>
    <mergeCell ref="J9:K9"/>
    <mergeCell ref="D6:E6"/>
    <mergeCell ref="F6:G6"/>
    <mergeCell ref="H6:I6"/>
    <mergeCell ref="J6:K6"/>
    <mergeCell ref="A11:B11"/>
    <mergeCell ref="D11:E11"/>
    <mergeCell ref="F11:G11"/>
    <mergeCell ref="H11:I11"/>
    <mergeCell ref="J11:K11"/>
    <mergeCell ref="A8:B8"/>
    <mergeCell ref="A12:B12"/>
    <mergeCell ref="D12:E12"/>
    <mergeCell ref="F12:G12"/>
    <mergeCell ref="H12:I12"/>
    <mergeCell ref="J12:K12"/>
    <mergeCell ref="A10:B10"/>
    <mergeCell ref="D10:E10"/>
    <mergeCell ref="F10:G10"/>
    <mergeCell ref="H10:I10"/>
    <mergeCell ref="J10:K10"/>
    <mergeCell ref="D8:E8"/>
    <mergeCell ref="F8:G8"/>
    <mergeCell ref="H8:I8"/>
    <mergeCell ref="J8:K8"/>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00390625" defaultRowHeight="13.5"/>
  <cols>
    <col min="1" max="1" width="6.125" style="1" customWidth="1"/>
    <col min="2" max="2" width="6.375" style="1" customWidth="1"/>
    <col min="3" max="3" width="12.375" style="1" customWidth="1"/>
    <col min="4" max="4" width="12.125" style="2" customWidth="1"/>
    <col min="5" max="7" width="12.625" style="2" customWidth="1"/>
    <col min="8" max="8" width="12.50390625" style="2" customWidth="1"/>
    <col min="9" max="11" width="15.00390625" style="2" customWidth="1"/>
    <col min="12" max="13" width="14.625" style="2" customWidth="1"/>
    <col min="14" max="14" width="15.75390625" style="2" customWidth="1"/>
    <col min="15" max="15" width="10.25390625" style="27" hidden="1" customWidth="1"/>
    <col min="16" max="16384" width="9.00390625" style="27" customWidth="1"/>
  </cols>
  <sheetData>
    <row r="1" spans="1:14" ht="24" customHeight="1">
      <c r="A1" s="24"/>
      <c r="B1" s="3"/>
      <c r="C1" s="3"/>
      <c r="D1" s="4"/>
      <c r="E1" s="4"/>
      <c r="F1" s="4"/>
      <c r="G1" s="4"/>
      <c r="H1" s="4"/>
      <c r="I1" s="4"/>
      <c r="J1" s="4"/>
      <c r="K1" s="4"/>
      <c r="L1" s="4"/>
      <c r="M1" s="4"/>
      <c r="N1" s="32"/>
    </row>
    <row r="2" spans="1:14" ht="30" customHeight="1">
      <c r="A2" s="231" t="s">
        <v>214</v>
      </c>
      <c r="B2" s="231"/>
      <c r="C2" s="231"/>
      <c r="D2" s="231"/>
      <c r="E2" s="231"/>
      <c r="F2" s="231"/>
      <c r="G2" s="231"/>
      <c r="H2" s="231"/>
      <c r="I2" s="4"/>
      <c r="J2" s="4"/>
      <c r="K2" s="4"/>
      <c r="L2" s="4"/>
      <c r="M2" s="4"/>
      <c r="N2" s="4"/>
    </row>
    <row r="3" spans="1:14" ht="16.5" customHeight="1" thickBot="1">
      <c r="A3" s="3"/>
      <c r="B3" s="3"/>
      <c r="C3" s="3"/>
      <c r="D3" s="3"/>
      <c r="E3" s="3"/>
      <c r="F3" s="3"/>
      <c r="G3" s="3"/>
      <c r="H3" s="3"/>
      <c r="I3" s="3"/>
      <c r="J3" s="3"/>
      <c r="K3" s="3"/>
      <c r="L3" s="3"/>
      <c r="M3" s="3"/>
      <c r="N3" s="41" t="s">
        <v>193</v>
      </c>
    </row>
    <row r="4" spans="1:14" ht="18" customHeight="1">
      <c r="A4" s="246" t="s">
        <v>215</v>
      </c>
      <c r="B4" s="237"/>
      <c r="C4" s="340" t="s">
        <v>216</v>
      </c>
      <c r="D4" s="301" t="s">
        <v>217</v>
      </c>
      <c r="E4" s="291"/>
      <c r="F4" s="292" t="s">
        <v>218</v>
      </c>
      <c r="G4" s="292"/>
      <c r="H4" s="301"/>
      <c r="I4" s="291" t="s">
        <v>219</v>
      </c>
      <c r="J4" s="292"/>
      <c r="K4" s="292"/>
      <c r="L4" s="292" t="s">
        <v>220</v>
      </c>
      <c r="M4" s="292"/>
      <c r="N4" s="344" t="s">
        <v>354</v>
      </c>
    </row>
    <row r="5" spans="1:14" ht="24" customHeight="1">
      <c r="A5" s="235"/>
      <c r="B5" s="239"/>
      <c r="C5" s="341"/>
      <c r="D5" s="138" t="s">
        <v>196</v>
      </c>
      <c r="E5" s="58" t="s">
        <v>221</v>
      </c>
      <c r="F5" s="58" t="s">
        <v>196</v>
      </c>
      <c r="G5" s="58" t="s">
        <v>222</v>
      </c>
      <c r="H5" s="59" t="s">
        <v>221</v>
      </c>
      <c r="I5" s="26" t="s">
        <v>223</v>
      </c>
      <c r="J5" s="58" t="s">
        <v>196</v>
      </c>
      <c r="K5" s="58" t="s">
        <v>221</v>
      </c>
      <c r="L5" s="58" t="s">
        <v>196</v>
      </c>
      <c r="M5" s="58" t="s">
        <v>221</v>
      </c>
      <c r="N5" s="345"/>
    </row>
    <row r="6" spans="1:14" ht="6" customHeight="1">
      <c r="A6" s="3"/>
      <c r="B6" s="3"/>
      <c r="C6" s="152"/>
      <c r="D6" s="3"/>
      <c r="E6" s="4"/>
      <c r="F6" s="4"/>
      <c r="G6" s="4"/>
      <c r="H6" s="4"/>
      <c r="I6" s="4"/>
      <c r="J6" s="4"/>
      <c r="K6" s="4"/>
      <c r="L6" s="4"/>
      <c r="M6" s="4"/>
      <c r="N6" s="4"/>
    </row>
    <row r="7" spans="1:14" ht="16.5" customHeight="1">
      <c r="A7" s="280" t="s">
        <v>224</v>
      </c>
      <c r="B7" s="281"/>
      <c r="C7" s="139">
        <v>320525</v>
      </c>
      <c r="D7" s="140">
        <v>85089</v>
      </c>
      <c r="E7" s="140">
        <v>13030</v>
      </c>
      <c r="F7" s="140">
        <v>107088</v>
      </c>
      <c r="G7" s="140">
        <v>1056</v>
      </c>
      <c r="H7" s="140">
        <v>16053</v>
      </c>
      <c r="I7" s="140">
        <v>33619</v>
      </c>
      <c r="J7" s="140">
        <v>8505</v>
      </c>
      <c r="K7" s="140">
        <v>355</v>
      </c>
      <c r="L7" s="140">
        <v>55730</v>
      </c>
      <c r="M7" s="140">
        <v>0</v>
      </c>
      <c r="N7" s="153">
        <v>100</v>
      </c>
    </row>
    <row r="8" spans="1:14" ht="16.5" customHeight="1">
      <c r="A8" s="280" t="s">
        <v>90</v>
      </c>
      <c r="B8" s="281"/>
      <c r="C8" s="139">
        <v>231145</v>
      </c>
      <c r="D8" s="140">
        <v>67988</v>
      </c>
      <c r="E8" s="140">
        <v>8799</v>
      </c>
      <c r="F8" s="140">
        <v>78645</v>
      </c>
      <c r="G8" s="140">
        <v>636</v>
      </c>
      <c r="H8" s="140">
        <v>9906</v>
      </c>
      <c r="I8" s="140">
        <v>23666</v>
      </c>
      <c r="J8" s="140">
        <v>6001</v>
      </c>
      <c r="K8" s="140">
        <v>219</v>
      </c>
      <c r="L8" s="140">
        <v>35285</v>
      </c>
      <c r="M8" s="140">
        <v>0</v>
      </c>
      <c r="N8" s="153">
        <v>72.11449964901334</v>
      </c>
    </row>
    <row r="9" spans="1:14" ht="16.5" customHeight="1">
      <c r="A9" s="280" t="s">
        <v>165</v>
      </c>
      <c r="B9" s="281"/>
      <c r="C9" s="139">
        <v>255411</v>
      </c>
      <c r="D9" s="140">
        <v>68354</v>
      </c>
      <c r="E9" s="140">
        <v>9534</v>
      </c>
      <c r="F9" s="140">
        <v>87188</v>
      </c>
      <c r="G9" s="140">
        <v>638</v>
      </c>
      <c r="H9" s="140">
        <v>13154</v>
      </c>
      <c r="I9" s="140">
        <v>28064</v>
      </c>
      <c r="J9" s="140">
        <v>6944</v>
      </c>
      <c r="K9" s="140">
        <v>263</v>
      </c>
      <c r="L9" s="140">
        <v>41272</v>
      </c>
      <c r="M9" s="140">
        <v>0</v>
      </c>
      <c r="N9" s="153">
        <v>79.68520396224943</v>
      </c>
    </row>
    <row r="10" spans="1:14" ht="16.5" customHeight="1">
      <c r="A10" s="280" t="s">
        <v>67</v>
      </c>
      <c r="B10" s="281"/>
      <c r="C10" s="139">
        <v>220194</v>
      </c>
      <c r="D10" s="140">
        <v>64828</v>
      </c>
      <c r="E10" s="140">
        <v>9417</v>
      </c>
      <c r="F10" s="140">
        <v>61452</v>
      </c>
      <c r="G10" s="140">
        <v>810</v>
      </c>
      <c r="H10" s="140">
        <v>9468</v>
      </c>
      <c r="I10" s="140">
        <v>30043</v>
      </c>
      <c r="J10" s="140">
        <v>7105</v>
      </c>
      <c r="K10" s="140">
        <v>242</v>
      </c>
      <c r="L10" s="140">
        <v>36829</v>
      </c>
      <c r="M10" s="140">
        <v>0</v>
      </c>
      <c r="N10" s="153">
        <v>68.6979174791358</v>
      </c>
    </row>
    <row r="11" spans="1:14" ht="16.5" customHeight="1">
      <c r="A11" s="245" t="s">
        <v>68</v>
      </c>
      <c r="B11" s="276"/>
      <c r="C11" s="143">
        <v>253249</v>
      </c>
      <c r="D11" s="144">
        <v>78170</v>
      </c>
      <c r="E11" s="144">
        <v>10151</v>
      </c>
      <c r="F11" s="144">
        <v>73385</v>
      </c>
      <c r="G11" s="144">
        <v>392</v>
      </c>
      <c r="H11" s="144">
        <v>9605</v>
      </c>
      <c r="I11" s="144">
        <v>35677</v>
      </c>
      <c r="J11" s="144">
        <v>8165</v>
      </c>
      <c r="K11" s="144">
        <v>300</v>
      </c>
      <c r="L11" s="144">
        <v>37404</v>
      </c>
      <c r="M11" s="144">
        <v>0</v>
      </c>
      <c r="N11" s="154">
        <v>79.01068559394743</v>
      </c>
    </row>
    <row r="12" spans="1:14" ht="6" customHeight="1">
      <c r="A12" s="155"/>
      <c r="B12" s="155"/>
      <c r="C12" s="139"/>
      <c r="D12" s="140"/>
      <c r="E12" s="140"/>
      <c r="F12" s="140"/>
      <c r="G12" s="140"/>
      <c r="H12" s="140"/>
      <c r="I12" s="140"/>
      <c r="J12" s="140"/>
      <c r="K12" s="140"/>
      <c r="L12" s="140"/>
      <c r="M12" s="140"/>
      <c r="N12" s="153"/>
    </row>
    <row r="13" spans="1:15" ht="16.5" customHeight="1">
      <c r="A13" s="41" t="s">
        <v>167</v>
      </c>
      <c r="B13" s="155" t="s">
        <v>168</v>
      </c>
      <c r="C13" s="139">
        <v>65770</v>
      </c>
      <c r="D13" s="140">
        <v>21731</v>
      </c>
      <c r="E13" s="140">
        <v>2904</v>
      </c>
      <c r="F13" s="140">
        <v>19461</v>
      </c>
      <c r="G13" s="140">
        <v>0</v>
      </c>
      <c r="H13" s="140">
        <v>1422</v>
      </c>
      <c r="I13" s="140">
        <v>8742</v>
      </c>
      <c r="J13" s="140">
        <v>1744</v>
      </c>
      <c r="K13" s="140">
        <v>77</v>
      </c>
      <c r="L13" s="140">
        <v>9689</v>
      </c>
      <c r="M13" s="140">
        <v>0</v>
      </c>
      <c r="N13" s="153">
        <v>85.87058700647587</v>
      </c>
      <c r="O13" s="27">
        <v>58765</v>
      </c>
    </row>
    <row r="14" spans="1:15" ht="16.5" customHeight="1">
      <c r="A14" s="41"/>
      <c r="B14" s="155" t="s">
        <v>169</v>
      </c>
      <c r="C14" s="139">
        <v>29229</v>
      </c>
      <c r="D14" s="140">
        <v>7846</v>
      </c>
      <c r="E14" s="140">
        <v>893</v>
      </c>
      <c r="F14" s="140">
        <v>7560</v>
      </c>
      <c r="G14" s="140">
        <v>320</v>
      </c>
      <c r="H14" s="140">
        <v>1493</v>
      </c>
      <c r="I14" s="140">
        <v>3782</v>
      </c>
      <c r="J14" s="140">
        <v>1176</v>
      </c>
      <c r="K14" s="140">
        <v>35</v>
      </c>
      <c r="L14" s="140">
        <v>6124</v>
      </c>
      <c r="M14" s="140">
        <v>0</v>
      </c>
      <c r="N14" s="153">
        <v>75.31112313519364</v>
      </c>
      <c r="O14" s="27">
        <v>16643</v>
      </c>
    </row>
    <row r="15" spans="1:15" ht="16.5" customHeight="1">
      <c r="A15" s="41"/>
      <c r="B15" s="155" t="s">
        <v>170</v>
      </c>
      <c r="C15" s="139">
        <v>27210</v>
      </c>
      <c r="D15" s="140">
        <v>6929</v>
      </c>
      <c r="E15" s="140">
        <v>364</v>
      </c>
      <c r="F15" s="140">
        <v>10173</v>
      </c>
      <c r="G15" s="140">
        <v>0</v>
      </c>
      <c r="H15" s="140">
        <v>1680</v>
      </c>
      <c r="I15" s="140">
        <v>4813</v>
      </c>
      <c r="J15" s="140">
        <v>835</v>
      </c>
      <c r="K15" s="140">
        <v>14</v>
      </c>
      <c r="L15" s="140">
        <v>2402</v>
      </c>
      <c r="M15" s="140">
        <v>0</v>
      </c>
      <c r="N15" s="153">
        <v>77.85407725321889</v>
      </c>
      <c r="O15" s="27">
        <v>18318</v>
      </c>
    </row>
    <row r="16" spans="1:15" ht="16.5" customHeight="1">
      <c r="A16" s="41"/>
      <c r="B16" s="155" t="s">
        <v>225</v>
      </c>
      <c r="C16" s="139">
        <v>5085</v>
      </c>
      <c r="D16" s="140">
        <v>1881</v>
      </c>
      <c r="E16" s="140">
        <v>274</v>
      </c>
      <c r="F16" s="140">
        <v>646</v>
      </c>
      <c r="G16" s="140">
        <v>0</v>
      </c>
      <c r="H16" s="140">
        <v>131</v>
      </c>
      <c r="I16" s="140">
        <v>760</v>
      </c>
      <c r="J16" s="140">
        <v>173</v>
      </c>
      <c r="K16" s="140">
        <v>6</v>
      </c>
      <c r="L16" s="140">
        <v>1214</v>
      </c>
      <c r="M16" s="140">
        <v>0</v>
      </c>
      <c r="N16" s="153">
        <v>62.51536759282026</v>
      </c>
      <c r="O16" s="27">
        <v>4085</v>
      </c>
    </row>
    <row r="17" spans="1:15" ht="16.5" customHeight="1">
      <c r="A17" s="41"/>
      <c r="B17" s="155" t="s">
        <v>226</v>
      </c>
      <c r="C17" s="139">
        <v>6382</v>
      </c>
      <c r="D17" s="140">
        <v>2041</v>
      </c>
      <c r="E17" s="140">
        <v>844</v>
      </c>
      <c r="F17" s="140">
        <v>1192</v>
      </c>
      <c r="G17" s="140">
        <v>15</v>
      </c>
      <c r="H17" s="140">
        <v>229</v>
      </c>
      <c r="I17" s="140">
        <v>345</v>
      </c>
      <c r="J17" s="140">
        <v>142</v>
      </c>
      <c r="K17" s="140">
        <v>18</v>
      </c>
      <c r="L17" s="140">
        <v>1556</v>
      </c>
      <c r="M17" s="140">
        <v>0</v>
      </c>
      <c r="N17" s="153">
        <v>68.02387550628863</v>
      </c>
      <c r="O17" s="27">
        <v>5318</v>
      </c>
    </row>
    <row r="18" spans="1:15" ht="16.5" customHeight="1">
      <c r="A18" s="41"/>
      <c r="B18" s="155" t="s">
        <v>227</v>
      </c>
      <c r="C18" s="139">
        <v>5422</v>
      </c>
      <c r="D18" s="140">
        <v>1844</v>
      </c>
      <c r="E18" s="140">
        <v>198</v>
      </c>
      <c r="F18" s="140">
        <v>1169</v>
      </c>
      <c r="G18" s="140">
        <v>0</v>
      </c>
      <c r="H18" s="140">
        <v>132</v>
      </c>
      <c r="I18" s="140">
        <v>425</v>
      </c>
      <c r="J18" s="140">
        <v>225</v>
      </c>
      <c r="K18" s="140">
        <v>10</v>
      </c>
      <c r="L18" s="140">
        <v>1419</v>
      </c>
      <c r="M18" s="140">
        <v>0</v>
      </c>
      <c r="N18" s="153">
        <v>43.90994493035309</v>
      </c>
      <c r="O18" s="27">
        <v>6467</v>
      </c>
    </row>
    <row r="19" spans="1:15" ht="16.5" customHeight="1">
      <c r="A19" s="41"/>
      <c r="B19" s="155" t="s">
        <v>201</v>
      </c>
      <c r="C19" s="139">
        <v>10860</v>
      </c>
      <c r="D19" s="140">
        <v>3193</v>
      </c>
      <c r="E19" s="140">
        <v>318</v>
      </c>
      <c r="F19" s="140">
        <v>1897</v>
      </c>
      <c r="G19" s="140">
        <v>40</v>
      </c>
      <c r="H19" s="140">
        <v>195</v>
      </c>
      <c r="I19" s="140">
        <v>2405</v>
      </c>
      <c r="J19" s="140">
        <v>453</v>
      </c>
      <c r="K19" s="140">
        <v>19</v>
      </c>
      <c r="L19" s="140">
        <v>2340</v>
      </c>
      <c r="M19" s="140">
        <v>0</v>
      </c>
      <c r="N19" s="153">
        <v>56.76353752874764</v>
      </c>
      <c r="O19" s="27">
        <v>11659</v>
      </c>
    </row>
    <row r="20" spans="1:15" ht="16.5" customHeight="1">
      <c r="A20" s="41"/>
      <c r="B20" s="155" t="s">
        <v>228</v>
      </c>
      <c r="C20" s="139">
        <v>8734</v>
      </c>
      <c r="D20" s="140">
        <v>2739</v>
      </c>
      <c r="E20" s="140">
        <v>227</v>
      </c>
      <c r="F20" s="140">
        <v>1557</v>
      </c>
      <c r="G20" s="140">
        <v>17</v>
      </c>
      <c r="H20" s="140">
        <v>50</v>
      </c>
      <c r="I20" s="140">
        <v>2260</v>
      </c>
      <c r="J20" s="140">
        <v>431</v>
      </c>
      <c r="K20" s="140">
        <v>13</v>
      </c>
      <c r="L20" s="140">
        <v>1440</v>
      </c>
      <c r="M20" s="140">
        <v>0</v>
      </c>
      <c r="N20" s="153">
        <v>50.02577467208889</v>
      </c>
      <c r="O20" s="27">
        <v>15250</v>
      </c>
    </row>
    <row r="21" spans="1:15" ht="16.5" customHeight="1">
      <c r="A21" s="41"/>
      <c r="B21" s="155" t="s">
        <v>229</v>
      </c>
      <c r="C21" s="139">
        <v>19533</v>
      </c>
      <c r="D21" s="140">
        <v>1520</v>
      </c>
      <c r="E21" s="140">
        <v>202</v>
      </c>
      <c r="F21" s="140">
        <v>14071</v>
      </c>
      <c r="G21" s="140">
        <v>0</v>
      </c>
      <c r="H21" s="140">
        <v>2112</v>
      </c>
      <c r="I21" s="140">
        <v>582</v>
      </c>
      <c r="J21" s="140">
        <v>172</v>
      </c>
      <c r="K21" s="140">
        <v>5</v>
      </c>
      <c r="L21" s="140">
        <v>869</v>
      </c>
      <c r="M21" s="140">
        <v>0</v>
      </c>
      <c r="N21" s="153">
        <v>63.13799010893105</v>
      </c>
      <c r="O21" s="27">
        <v>13349</v>
      </c>
    </row>
    <row r="22" spans="1:15" ht="16.5" customHeight="1">
      <c r="A22" s="41" t="s">
        <v>178</v>
      </c>
      <c r="B22" s="155" t="s">
        <v>179</v>
      </c>
      <c r="C22" s="139">
        <v>10288</v>
      </c>
      <c r="D22" s="140">
        <v>2534</v>
      </c>
      <c r="E22" s="140">
        <v>347</v>
      </c>
      <c r="F22" s="140">
        <v>4013</v>
      </c>
      <c r="G22" s="140">
        <v>0</v>
      </c>
      <c r="H22" s="140">
        <v>615</v>
      </c>
      <c r="I22" s="140">
        <v>1003</v>
      </c>
      <c r="J22" s="140">
        <v>236</v>
      </c>
      <c r="K22" s="140">
        <v>12</v>
      </c>
      <c r="L22" s="140">
        <v>1528</v>
      </c>
      <c r="M22" s="140">
        <v>0</v>
      </c>
      <c r="N22" s="153">
        <v>112.0941381564611</v>
      </c>
      <c r="O22" s="27">
        <v>9485</v>
      </c>
    </row>
    <row r="23" spans="1:15" ht="16.5" customHeight="1">
      <c r="A23" s="155"/>
      <c r="B23" s="155" t="s">
        <v>180</v>
      </c>
      <c r="C23" s="139">
        <v>8835</v>
      </c>
      <c r="D23" s="140">
        <v>3543</v>
      </c>
      <c r="E23" s="140">
        <v>273</v>
      </c>
      <c r="F23" s="140">
        <v>1400</v>
      </c>
      <c r="G23" s="140">
        <v>0</v>
      </c>
      <c r="H23" s="140">
        <v>203</v>
      </c>
      <c r="I23" s="140">
        <v>1583</v>
      </c>
      <c r="J23" s="140">
        <v>327</v>
      </c>
      <c r="K23" s="140">
        <v>7</v>
      </c>
      <c r="L23" s="140">
        <v>1499</v>
      </c>
      <c r="M23" s="140">
        <v>0</v>
      </c>
      <c r="N23" s="153">
        <v>49.35202770640152</v>
      </c>
      <c r="O23" s="27">
        <v>13669</v>
      </c>
    </row>
    <row r="24" spans="1:15" ht="16.5" customHeight="1">
      <c r="A24" s="3"/>
      <c r="B24" s="155" t="s">
        <v>181</v>
      </c>
      <c r="C24" s="139">
        <v>55901</v>
      </c>
      <c r="D24" s="140">
        <v>22369</v>
      </c>
      <c r="E24" s="140">
        <v>3307</v>
      </c>
      <c r="F24" s="140">
        <v>10246</v>
      </c>
      <c r="G24" s="140">
        <v>0</v>
      </c>
      <c r="H24" s="140">
        <v>1343</v>
      </c>
      <c r="I24" s="140">
        <v>8977</v>
      </c>
      <c r="J24" s="140">
        <v>2251</v>
      </c>
      <c r="K24" s="140">
        <v>84</v>
      </c>
      <c r="L24" s="140">
        <v>7324</v>
      </c>
      <c r="M24" s="140">
        <v>0</v>
      </c>
      <c r="N24" s="153">
        <v>122.32166301969364</v>
      </c>
      <c r="O24" s="27">
        <v>27324</v>
      </c>
    </row>
    <row r="25" spans="1:14" ht="6" customHeight="1" thickBot="1">
      <c r="A25" s="8"/>
      <c r="B25" s="8"/>
      <c r="C25" s="9"/>
      <c r="D25" s="8"/>
      <c r="E25" s="7"/>
      <c r="F25" s="7"/>
      <c r="G25" s="7"/>
      <c r="H25" s="7"/>
      <c r="I25" s="7"/>
      <c r="J25" s="7"/>
      <c r="K25" s="7"/>
      <c r="L25" s="7"/>
      <c r="M25" s="7"/>
      <c r="N25" s="7"/>
    </row>
    <row r="26" spans="1:15" ht="18" customHeight="1">
      <c r="A26" s="13" t="s">
        <v>230</v>
      </c>
      <c r="B26" s="3"/>
      <c r="C26" s="3"/>
      <c r="D26" s="4"/>
      <c r="E26" s="5"/>
      <c r="F26" s="5"/>
      <c r="G26" s="5"/>
      <c r="H26" s="5"/>
      <c r="I26" s="5"/>
      <c r="J26" s="5"/>
      <c r="K26" s="5"/>
      <c r="L26" s="5"/>
      <c r="M26" s="5"/>
      <c r="N26" s="5"/>
      <c r="O26" s="27">
        <v>200332</v>
      </c>
    </row>
  </sheetData>
  <sheetProtection/>
  <mergeCells count="13">
    <mergeCell ref="A2:H2"/>
    <mergeCell ref="A4:B5"/>
    <mergeCell ref="C4:C5"/>
    <mergeCell ref="D4:E4"/>
    <mergeCell ref="F4:H4"/>
    <mergeCell ref="I4:K4"/>
    <mergeCell ref="A11:B11"/>
    <mergeCell ref="L4:M4"/>
    <mergeCell ref="N4:N5"/>
    <mergeCell ref="A7:B7"/>
    <mergeCell ref="A8:B8"/>
    <mergeCell ref="A9:B9"/>
    <mergeCell ref="A10:B10"/>
  </mergeCells>
  <printOptions/>
  <pageMargins left="0.6692913385826772" right="0.6692913385826772" top="0.3937007874015748" bottom="0.6692913385826772" header="0.5118110236220472" footer="0.196850393700787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
    </sheetView>
  </sheetViews>
  <sheetFormatPr defaultColWidth="9.00390625" defaultRowHeight="13.5"/>
  <cols>
    <col min="1" max="2" width="8.625" style="1" customWidth="1"/>
    <col min="3" max="3" width="16.125" style="1" customWidth="1"/>
    <col min="4" max="7" width="14.125" style="2" customWidth="1"/>
    <col min="8" max="11" width="17.625" style="2" customWidth="1"/>
    <col min="12" max="12" width="19.625" style="2" customWidth="1"/>
    <col min="13" max="13" width="15.00390625" style="2" customWidth="1"/>
    <col min="14" max="14" width="11.75390625" style="2" hidden="1" customWidth="1"/>
    <col min="15" max="15" width="7.625" style="27" customWidth="1"/>
    <col min="16" max="16384" width="9.00390625" style="27" customWidth="1"/>
  </cols>
  <sheetData>
    <row r="1" spans="1:14" ht="30" customHeight="1">
      <c r="A1" s="24"/>
      <c r="B1" s="3"/>
      <c r="C1" s="3"/>
      <c r="D1" s="4"/>
      <c r="E1" s="4"/>
      <c r="F1" s="4"/>
      <c r="G1" s="4"/>
      <c r="H1" s="4"/>
      <c r="I1" s="4"/>
      <c r="J1" s="4"/>
      <c r="K1" s="4"/>
      <c r="L1" s="4"/>
      <c r="M1" s="4"/>
      <c r="N1" s="32"/>
    </row>
    <row r="2" spans="1:14" ht="21" customHeight="1">
      <c r="A2" s="231" t="s">
        <v>231</v>
      </c>
      <c r="B2" s="231"/>
      <c r="C2" s="231"/>
      <c r="D2" s="231"/>
      <c r="E2" s="231"/>
      <c r="F2" s="231"/>
      <c r="G2" s="231"/>
      <c r="H2" s="25"/>
      <c r="I2" s="5"/>
      <c r="J2" s="5"/>
      <c r="K2" s="5"/>
      <c r="L2" s="5"/>
      <c r="M2" s="5"/>
      <c r="N2" s="5"/>
    </row>
    <row r="3" spans="1:14" ht="16.5" customHeight="1" thickBot="1">
      <c r="A3" s="3"/>
      <c r="B3" s="3"/>
      <c r="C3" s="3"/>
      <c r="D3" s="4"/>
      <c r="E3" s="5"/>
      <c r="F3" s="5"/>
      <c r="G3" s="5"/>
      <c r="H3" s="5"/>
      <c r="I3" s="5"/>
      <c r="J3" s="5"/>
      <c r="K3" s="5"/>
      <c r="L3" s="41" t="s">
        <v>193</v>
      </c>
      <c r="M3" s="5"/>
      <c r="N3" s="41"/>
    </row>
    <row r="4" spans="1:14" ht="18" customHeight="1">
      <c r="A4" s="246" t="s">
        <v>215</v>
      </c>
      <c r="B4" s="237"/>
      <c r="C4" s="340" t="s">
        <v>216</v>
      </c>
      <c r="D4" s="301" t="s">
        <v>217</v>
      </c>
      <c r="E4" s="291"/>
      <c r="F4" s="292" t="s">
        <v>218</v>
      </c>
      <c r="G4" s="292"/>
      <c r="H4" s="301"/>
      <c r="I4" s="292" t="s">
        <v>219</v>
      </c>
      <c r="J4" s="292"/>
      <c r="K4" s="292"/>
      <c r="L4" s="344" t="s">
        <v>354</v>
      </c>
      <c r="M4" s="27"/>
      <c r="N4" s="27"/>
    </row>
    <row r="5" spans="1:14" ht="24" customHeight="1">
      <c r="A5" s="235"/>
      <c r="B5" s="239"/>
      <c r="C5" s="341"/>
      <c r="D5" s="138" t="s">
        <v>196</v>
      </c>
      <c r="E5" s="58" t="s">
        <v>221</v>
      </c>
      <c r="F5" s="58" t="s">
        <v>196</v>
      </c>
      <c r="G5" s="44" t="s">
        <v>222</v>
      </c>
      <c r="H5" s="156" t="s">
        <v>221</v>
      </c>
      <c r="I5" s="157" t="s">
        <v>232</v>
      </c>
      <c r="J5" s="157" t="s">
        <v>233</v>
      </c>
      <c r="K5" s="157" t="s">
        <v>234</v>
      </c>
      <c r="L5" s="345"/>
      <c r="M5" s="27"/>
      <c r="N5" s="27"/>
    </row>
    <row r="6" spans="1:14" ht="6" customHeight="1">
      <c r="A6" s="3"/>
      <c r="B6" s="3"/>
      <c r="C6" s="152"/>
      <c r="D6" s="5"/>
      <c r="E6" s="5"/>
      <c r="F6" s="5"/>
      <c r="G6" s="5"/>
      <c r="H6" s="5"/>
      <c r="I6" s="5"/>
      <c r="J6" s="5"/>
      <c r="K6" s="5"/>
      <c r="M6" s="27"/>
      <c r="N6" s="27"/>
    </row>
    <row r="7" spans="1:14" ht="16.5" customHeight="1">
      <c r="A7" s="280" t="s">
        <v>89</v>
      </c>
      <c r="B7" s="281"/>
      <c r="C7" s="139">
        <v>198377</v>
      </c>
      <c r="D7" s="140">
        <v>92817</v>
      </c>
      <c r="E7" s="140">
        <v>23683</v>
      </c>
      <c r="F7" s="140">
        <v>51325</v>
      </c>
      <c r="G7" s="140">
        <v>352</v>
      </c>
      <c r="H7" s="140">
        <v>18286</v>
      </c>
      <c r="I7" s="140">
        <v>7703</v>
      </c>
      <c r="J7" s="140">
        <v>3741</v>
      </c>
      <c r="K7" s="140">
        <v>470</v>
      </c>
      <c r="L7" s="153">
        <v>100</v>
      </c>
      <c r="M7" s="27"/>
      <c r="N7" s="27"/>
    </row>
    <row r="8" spans="1:14" ht="16.5" customHeight="1">
      <c r="A8" s="280" t="s">
        <v>235</v>
      </c>
      <c r="B8" s="281"/>
      <c r="C8" s="139">
        <v>189744</v>
      </c>
      <c r="D8" s="140">
        <v>86514</v>
      </c>
      <c r="E8" s="140">
        <v>23288</v>
      </c>
      <c r="F8" s="140">
        <v>50570</v>
      </c>
      <c r="G8" s="140">
        <v>344</v>
      </c>
      <c r="H8" s="140">
        <v>18238</v>
      </c>
      <c r="I8" s="140">
        <v>7054</v>
      </c>
      <c r="J8" s="140">
        <v>3293</v>
      </c>
      <c r="K8" s="140">
        <v>443</v>
      </c>
      <c r="L8" s="153">
        <v>95.64818502144907</v>
      </c>
      <c r="M8" s="27"/>
      <c r="N8" s="27"/>
    </row>
    <row r="9" spans="1:14" ht="16.5" customHeight="1">
      <c r="A9" s="280" t="s">
        <v>236</v>
      </c>
      <c r="B9" s="281"/>
      <c r="C9" s="139">
        <v>154977</v>
      </c>
      <c r="D9" s="140">
        <v>71255</v>
      </c>
      <c r="E9" s="140">
        <v>19644</v>
      </c>
      <c r="F9" s="140">
        <v>38516</v>
      </c>
      <c r="G9" s="140">
        <v>377</v>
      </c>
      <c r="H9" s="140">
        <v>15509</v>
      </c>
      <c r="I9" s="140">
        <v>6208</v>
      </c>
      <c r="J9" s="140">
        <v>3060</v>
      </c>
      <c r="K9" s="140">
        <v>408</v>
      </c>
      <c r="L9" s="153">
        <v>78.12246379368575</v>
      </c>
      <c r="M9" s="27"/>
      <c r="N9" s="27"/>
    </row>
    <row r="10" spans="1:14" ht="16.5" customHeight="1">
      <c r="A10" s="280" t="s">
        <v>67</v>
      </c>
      <c r="B10" s="281"/>
      <c r="C10" s="139">
        <v>146547</v>
      </c>
      <c r="D10" s="140">
        <v>69417</v>
      </c>
      <c r="E10" s="140">
        <v>18866</v>
      </c>
      <c r="F10" s="140">
        <v>34108</v>
      </c>
      <c r="G10" s="140">
        <v>124</v>
      </c>
      <c r="H10" s="140">
        <v>13829</v>
      </c>
      <c r="I10" s="140">
        <v>6886</v>
      </c>
      <c r="J10" s="140">
        <v>2851</v>
      </c>
      <c r="K10" s="140">
        <v>466</v>
      </c>
      <c r="L10" s="153">
        <v>73.87297922642242</v>
      </c>
      <c r="M10" s="27"/>
      <c r="N10" s="27"/>
    </row>
    <row r="11" spans="1:14" ht="16.5" customHeight="1">
      <c r="A11" s="245" t="s">
        <v>68</v>
      </c>
      <c r="B11" s="276"/>
      <c r="C11" s="143">
        <v>124495</v>
      </c>
      <c r="D11" s="144">
        <v>60966</v>
      </c>
      <c r="E11" s="144">
        <v>15265</v>
      </c>
      <c r="F11" s="144">
        <v>27498</v>
      </c>
      <c r="G11" s="144">
        <v>66</v>
      </c>
      <c r="H11" s="144">
        <v>12450</v>
      </c>
      <c r="I11" s="144">
        <v>5371</v>
      </c>
      <c r="J11" s="144">
        <v>2512</v>
      </c>
      <c r="K11" s="144">
        <v>367</v>
      </c>
      <c r="L11" s="154">
        <v>62.756771198273995</v>
      </c>
      <c r="M11" s="27"/>
      <c r="N11" s="27"/>
    </row>
    <row r="12" spans="1:14" ht="6" customHeight="1">
      <c r="A12" s="155"/>
      <c r="B12" s="155"/>
      <c r="C12" s="139"/>
      <c r="D12" s="140"/>
      <c r="E12" s="140"/>
      <c r="F12" s="140"/>
      <c r="G12" s="140"/>
      <c r="H12" s="140"/>
      <c r="I12" s="140"/>
      <c r="J12" s="140"/>
      <c r="K12" s="140"/>
      <c r="L12" s="140"/>
      <c r="M12" s="27"/>
      <c r="N12" s="27"/>
    </row>
    <row r="13" spans="1:14" ht="16.5" customHeight="1">
      <c r="A13" s="41" t="s">
        <v>237</v>
      </c>
      <c r="B13" s="155" t="s">
        <v>168</v>
      </c>
      <c r="C13" s="139">
        <v>17453</v>
      </c>
      <c r="D13" s="140">
        <v>9317</v>
      </c>
      <c r="E13" s="140">
        <v>3035</v>
      </c>
      <c r="F13" s="140">
        <v>3176</v>
      </c>
      <c r="G13" s="140">
        <v>47</v>
      </c>
      <c r="H13" s="140">
        <v>726</v>
      </c>
      <c r="I13" s="140">
        <v>814</v>
      </c>
      <c r="J13" s="140">
        <v>291</v>
      </c>
      <c r="K13" s="140">
        <v>47</v>
      </c>
      <c r="L13" s="153">
        <v>73.23961393201847</v>
      </c>
      <c r="M13" s="27"/>
      <c r="N13" s="27">
        <v>17046</v>
      </c>
    </row>
    <row r="14" spans="1:14" ht="16.5" customHeight="1">
      <c r="A14" s="41"/>
      <c r="B14" s="155" t="s">
        <v>238</v>
      </c>
      <c r="C14" s="139">
        <v>24971</v>
      </c>
      <c r="D14" s="140">
        <v>11725</v>
      </c>
      <c r="E14" s="140">
        <v>2374</v>
      </c>
      <c r="F14" s="140">
        <v>7034</v>
      </c>
      <c r="G14" s="158">
        <v>0</v>
      </c>
      <c r="H14" s="140">
        <v>2540</v>
      </c>
      <c r="I14" s="140">
        <v>858</v>
      </c>
      <c r="J14" s="140">
        <v>380</v>
      </c>
      <c r="K14" s="140">
        <v>60</v>
      </c>
      <c r="L14" s="153">
        <v>94.64448150394178</v>
      </c>
      <c r="M14" s="27"/>
      <c r="N14" s="27">
        <v>18765</v>
      </c>
    </row>
    <row r="15" spans="1:14" ht="16.5" customHeight="1">
      <c r="A15" s="41"/>
      <c r="B15" s="155" t="s">
        <v>239</v>
      </c>
      <c r="C15" s="139">
        <v>11576</v>
      </c>
      <c r="D15" s="140">
        <v>4474</v>
      </c>
      <c r="E15" s="140">
        <v>919</v>
      </c>
      <c r="F15" s="140">
        <v>4182</v>
      </c>
      <c r="G15" s="140">
        <v>0</v>
      </c>
      <c r="H15" s="140">
        <v>1302</v>
      </c>
      <c r="I15" s="140">
        <v>460</v>
      </c>
      <c r="J15" s="140">
        <v>209</v>
      </c>
      <c r="K15" s="140">
        <v>30</v>
      </c>
      <c r="L15" s="153">
        <v>83.87797985653214</v>
      </c>
      <c r="M15" s="27"/>
      <c r="N15" s="27">
        <v>9394</v>
      </c>
    </row>
    <row r="16" spans="1:14" ht="16.5" customHeight="1">
      <c r="A16" s="41"/>
      <c r="B16" s="155" t="s">
        <v>240</v>
      </c>
      <c r="C16" s="139">
        <v>9112</v>
      </c>
      <c r="D16" s="140">
        <v>5319</v>
      </c>
      <c r="E16" s="140">
        <v>1159</v>
      </c>
      <c r="F16" s="140">
        <v>1610</v>
      </c>
      <c r="G16" s="140">
        <v>13</v>
      </c>
      <c r="H16" s="140">
        <v>406</v>
      </c>
      <c r="I16" s="140">
        <v>399</v>
      </c>
      <c r="J16" s="140">
        <v>173</v>
      </c>
      <c r="K16" s="140">
        <v>33</v>
      </c>
      <c r="L16" s="153">
        <v>108.9430894308943</v>
      </c>
      <c r="M16" s="27"/>
      <c r="N16" s="27">
        <v>7523</v>
      </c>
    </row>
    <row r="17" spans="1:14" ht="16.5" customHeight="1">
      <c r="A17" s="41"/>
      <c r="B17" s="155" t="s">
        <v>241</v>
      </c>
      <c r="C17" s="139">
        <v>19085</v>
      </c>
      <c r="D17" s="140">
        <v>10107</v>
      </c>
      <c r="E17" s="140">
        <v>3155</v>
      </c>
      <c r="F17" s="140">
        <v>3425</v>
      </c>
      <c r="G17" s="140">
        <v>0</v>
      </c>
      <c r="H17" s="140">
        <v>1453</v>
      </c>
      <c r="I17" s="140">
        <v>566</v>
      </c>
      <c r="J17" s="140">
        <v>302</v>
      </c>
      <c r="K17" s="140">
        <v>77</v>
      </c>
      <c r="L17" s="153">
        <v>88.40969101774216</v>
      </c>
      <c r="M17" s="27"/>
      <c r="N17" s="27">
        <v>17167</v>
      </c>
    </row>
    <row r="18" spans="1:14" ht="16.5" customHeight="1">
      <c r="A18" s="41"/>
      <c r="B18" s="155" t="s">
        <v>242</v>
      </c>
      <c r="C18" s="139">
        <v>11679</v>
      </c>
      <c r="D18" s="140">
        <v>6389</v>
      </c>
      <c r="E18" s="140">
        <v>1347</v>
      </c>
      <c r="F18" s="140">
        <v>2269</v>
      </c>
      <c r="G18" s="140">
        <v>5</v>
      </c>
      <c r="H18" s="140">
        <v>902</v>
      </c>
      <c r="I18" s="140">
        <v>409</v>
      </c>
      <c r="J18" s="140">
        <v>326</v>
      </c>
      <c r="K18" s="140">
        <v>32</v>
      </c>
      <c r="L18" s="153">
        <v>66.62673284271779</v>
      </c>
      <c r="M18" s="27"/>
      <c r="N18" s="27">
        <v>13902</v>
      </c>
    </row>
    <row r="19" spans="1:14" ht="16.5" customHeight="1">
      <c r="A19" s="41"/>
      <c r="B19" s="155" t="s">
        <v>243</v>
      </c>
      <c r="C19" s="139">
        <v>17476</v>
      </c>
      <c r="D19" s="140">
        <v>7948</v>
      </c>
      <c r="E19" s="140">
        <v>1857</v>
      </c>
      <c r="F19" s="140">
        <v>3073</v>
      </c>
      <c r="G19" s="140">
        <v>1</v>
      </c>
      <c r="H19" s="140">
        <v>3082</v>
      </c>
      <c r="I19" s="140">
        <v>954</v>
      </c>
      <c r="J19" s="140">
        <v>509</v>
      </c>
      <c r="K19" s="140">
        <v>52</v>
      </c>
      <c r="L19" s="153">
        <v>85.62888921554216</v>
      </c>
      <c r="M19" s="27"/>
      <c r="N19" s="27">
        <v>21233</v>
      </c>
    </row>
    <row r="20" spans="1:14" ht="16.5" customHeight="1">
      <c r="A20" s="41"/>
      <c r="B20" s="155" t="s">
        <v>244</v>
      </c>
      <c r="C20" s="139">
        <v>10879</v>
      </c>
      <c r="D20" s="140">
        <v>4603</v>
      </c>
      <c r="E20" s="140">
        <v>1146</v>
      </c>
      <c r="F20" s="140">
        <v>2161</v>
      </c>
      <c r="G20" s="140">
        <v>0</v>
      </c>
      <c r="H20" s="140">
        <v>1839</v>
      </c>
      <c r="I20" s="140">
        <v>821</v>
      </c>
      <c r="J20" s="140">
        <v>280</v>
      </c>
      <c r="K20" s="140">
        <v>29</v>
      </c>
      <c r="L20" s="153">
        <v>67.00542005420054</v>
      </c>
      <c r="M20" s="27"/>
      <c r="N20" s="27">
        <v>17633</v>
      </c>
    </row>
    <row r="21" spans="1:14" ht="16.5" customHeight="1">
      <c r="A21" s="41"/>
      <c r="B21" s="155" t="s">
        <v>245</v>
      </c>
      <c r="C21" s="139">
        <v>2264</v>
      </c>
      <c r="D21" s="140">
        <v>1084</v>
      </c>
      <c r="E21" s="140">
        <v>273</v>
      </c>
      <c r="F21" s="140">
        <v>568</v>
      </c>
      <c r="G21" s="140">
        <v>0</v>
      </c>
      <c r="H21" s="140">
        <v>200</v>
      </c>
      <c r="I21" s="140">
        <v>90</v>
      </c>
      <c r="J21" s="140">
        <v>42</v>
      </c>
      <c r="K21" s="140">
        <v>7</v>
      </c>
      <c r="L21" s="153">
        <v>58.53154084798346</v>
      </c>
      <c r="M21" s="27"/>
      <c r="N21" s="27">
        <v>3727</v>
      </c>
    </row>
    <row r="22" spans="1:14" ht="16.5" customHeight="1">
      <c r="A22" s="41" t="s">
        <v>246</v>
      </c>
      <c r="B22" s="155" t="s">
        <v>179</v>
      </c>
      <c r="C22" s="139">
        <v>0</v>
      </c>
      <c r="D22" s="140">
        <v>0</v>
      </c>
      <c r="E22" s="140">
        <v>0</v>
      </c>
      <c r="F22" s="140">
        <v>0</v>
      </c>
      <c r="G22" s="158">
        <v>0</v>
      </c>
      <c r="H22" s="140">
        <v>0</v>
      </c>
      <c r="I22" s="140">
        <v>0</v>
      </c>
      <c r="J22" s="140">
        <v>0</v>
      </c>
      <c r="K22" s="140">
        <v>0</v>
      </c>
      <c r="L22" s="153">
        <v>0</v>
      </c>
      <c r="M22" s="27"/>
      <c r="N22" s="27">
        <v>7336</v>
      </c>
    </row>
    <row r="23" spans="1:14" ht="16.5" customHeight="1">
      <c r="A23" s="155"/>
      <c r="B23" s="155" t="s">
        <v>247</v>
      </c>
      <c r="C23" s="139">
        <v>0</v>
      </c>
      <c r="D23" s="140">
        <v>0</v>
      </c>
      <c r="E23" s="140">
        <v>0</v>
      </c>
      <c r="F23" s="140">
        <v>0</v>
      </c>
      <c r="G23" s="140">
        <v>0</v>
      </c>
      <c r="H23" s="140">
        <v>0</v>
      </c>
      <c r="I23" s="140">
        <v>0</v>
      </c>
      <c r="J23" s="140">
        <v>0</v>
      </c>
      <c r="K23" s="140">
        <v>0</v>
      </c>
      <c r="L23" s="153">
        <v>0</v>
      </c>
      <c r="M23" s="27"/>
      <c r="N23" s="27">
        <v>9643</v>
      </c>
    </row>
    <row r="24" spans="1:14" ht="16.5" customHeight="1">
      <c r="A24" s="3"/>
      <c r="B24" s="155" t="s">
        <v>248</v>
      </c>
      <c r="C24" s="139">
        <v>0</v>
      </c>
      <c r="D24" s="140">
        <v>0</v>
      </c>
      <c r="E24" s="140">
        <v>0</v>
      </c>
      <c r="F24" s="140">
        <v>0</v>
      </c>
      <c r="G24" s="158">
        <v>0</v>
      </c>
      <c r="H24" s="140">
        <v>0</v>
      </c>
      <c r="I24" s="140">
        <v>0</v>
      </c>
      <c r="J24" s="140">
        <v>0</v>
      </c>
      <c r="K24" s="140">
        <v>0</v>
      </c>
      <c r="L24" s="153">
        <v>0</v>
      </c>
      <c r="M24" s="27"/>
      <c r="N24" s="27">
        <v>20115</v>
      </c>
    </row>
    <row r="25" spans="1:14" ht="6" customHeight="1" thickBot="1">
      <c r="A25" s="8"/>
      <c r="B25" s="8"/>
      <c r="C25" s="9"/>
      <c r="D25" s="8"/>
      <c r="E25" s="7"/>
      <c r="F25" s="7"/>
      <c r="G25" s="7"/>
      <c r="H25" s="7"/>
      <c r="I25" s="7"/>
      <c r="J25" s="7"/>
      <c r="K25" s="7"/>
      <c r="L25" s="7"/>
      <c r="M25" s="27"/>
      <c r="N25" s="27"/>
    </row>
    <row r="26" spans="1:14" ht="18" customHeight="1">
      <c r="A26" s="13" t="s">
        <v>249</v>
      </c>
      <c r="B26" s="3"/>
      <c r="C26" s="3"/>
      <c r="D26" s="3"/>
      <c r="E26" s="4"/>
      <c r="F26" s="4"/>
      <c r="G26" s="4"/>
      <c r="H26" s="4"/>
      <c r="I26" s="4"/>
      <c r="J26" s="4"/>
      <c r="K26" s="4"/>
      <c r="L26" s="4"/>
      <c r="M26" s="4"/>
      <c r="N26" s="159">
        <v>163484</v>
      </c>
    </row>
    <row r="27" spans="1:14" s="162" customFormat="1" ht="15" customHeight="1">
      <c r="A27" s="160" t="s">
        <v>250</v>
      </c>
      <c r="B27" s="161"/>
      <c r="C27" s="141"/>
      <c r="D27" s="161"/>
      <c r="E27" s="161"/>
      <c r="F27" s="161"/>
      <c r="G27" s="161"/>
      <c r="H27" s="161"/>
      <c r="I27" s="161"/>
      <c r="J27" s="161"/>
      <c r="K27" s="161"/>
      <c r="L27" s="161"/>
      <c r="M27" s="161"/>
      <c r="N27" s="161"/>
    </row>
    <row r="28" ht="13.5">
      <c r="A28" s="1" t="s">
        <v>251</v>
      </c>
    </row>
    <row r="29" spans="3:11" ht="13.5">
      <c r="C29" s="150"/>
      <c r="D29" s="150"/>
      <c r="E29" s="150"/>
      <c r="F29" s="150"/>
      <c r="G29" s="150"/>
      <c r="H29" s="150"/>
      <c r="I29" s="150"/>
      <c r="J29" s="150"/>
      <c r="K29" s="150"/>
    </row>
  </sheetData>
  <sheetProtection/>
  <mergeCells count="12">
    <mergeCell ref="A2:G2"/>
    <mergeCell ref="A4:B5"/>
    <mergeCell ref="C4:C5"/>
    <mergeCell ref="D4:E4"/>
    <mergeCell ref="F4:H4"/>
    <mergeCell ref="I4:K4"/>
    <mergeCell ref="L4:L5"/>
    <mergeCell ref="A7:B7"/>
    <mergeCell ref="A8:B8"/>
    <mergeCell ref="A9:B9"/>
    <mergeCell ref="A10:B10"/>
    <mergeCell ref="A11:B11"/>
  </mergeCells>
  <printOptions/>
  <pageMargins left="0.6692913385826772" right="0.6692913385826772" top="0.3937007874015748" bottom="0.6692913385826772" header="0.5118110236220472"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Administrator</cp:lastModifiedBy>
  <cp:lastPrinted>2014-06-10T07:29:14Z</cp:lastPrinted>
  <dcterms:created xsi:type="dcterms:W3CDTF">2001-02-09T06:42:36Z</dcterms:created>
  <dcterms:modified xsi:type="dcterms:W3CDTF">2014-06-10T07:29:31Z</dcterms:modified>
  <cp:category/>
  <cp:version/>
  <cp:contentType/>
  <cp:contentStatus/>
</cp:coreProperties>
</file>