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30" windowHeight="39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<sst xmlns="http://schemas.openxmlformats.org/spreadsheetml/2006/main" count="719" uniqueCount="472">
  <si>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</si>
  <si>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</si>
  <si>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</si>
  <si>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</si>
  <si>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</si>
  <si>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</si>
  <si>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</si>
  <si>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</si>
  <si>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</si>
  <si>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</si>
  <si>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</si>
  <si>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</si>
  <si>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</si>
  <si>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</si>
  <si>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</si>
  <si>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</si>
  <si>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</si>
  <si>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</si>
  <si>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</si>
  <si>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老人保健医療事業</t>
  </si>
  <si>
    <t>母子寡婦福祉資金貸付事業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</si>
  <si>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</si>
  <si>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</si>
  <si>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</si>
  <si>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</si>
  <si>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</si>
  <si>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</si>
  <si>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</si>
  <si>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</si>
  <si>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</si>
  <si>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国民宿舎事業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</si>
  <si>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</si>
  <si>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</si>
  <si>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</si>
  <si>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</si>
  <si>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</si>
  <si>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</si>
  <si>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</si>
  <si>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</si>
  <si>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</si>
  <si>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</si>
  <si>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</si>
  <si>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</si>
  <si>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</si>
  <si>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</si>
  <si>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旧法による税</t>
  </si>
  <si>
    <t>目的税</t>
  </si>
  <si>
    <t>地方譲与税</t>
  </si>
  <si>
    <t>利子割交付金</t>
  </si>
  <si>
    <t>収益的収入</t>
  </si>
  <si>
    <t>資本的収入</t>
  </si>
  <si>
    <t>　資料：財政課　（注）本市決算書に基づく歳入科目別最終予算額及び決算額。</t>
  </si>
  <si>
    <t>平　成　１６　年　度</t>
  </si>
  <si>
    <t>平　成　１７　年　度</t>
  </si>
  <si>
    <t>ゴルフ場利用税交付金</t>
  </si>
  <si>
    <t>配当割交付金</t>
  </si>
  <si>
    <t>株式等譲渡所得割交付金</t>
  </si>
  <si>
    <t>簡易水道事業</t>
  </si>
  <si>
    <t>熊財産区</t>
  </si>
  <si>
    <t>下阿多古財産区</t>
  </si>
  <si>
    <t>鉱産税</t>
  </si>
  <si>
    <t>総額</t>
  </si>
  <si>
    <t>一般会計</t>
  </si>
  <si>
    <t>特別会計</t>
  </si>
  <si>
    <t>公営企業会計</t>
  </si>
  <si>
    <t>平　成　１８　年　度</t>
  </si>
  <si>
    <t>２　歳　出　決　算　額　の　推　移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</si>
  <si>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</si>
  <si>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</si>
  <si>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</si>
  <si>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</si>
  <si>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</si>
  <si>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</si>
  <si>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</si>
  <si>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</si>
  <si>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</si>
  <si>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</si>
  <si>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</si>
  <si>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</si>
  <si>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</si>
  <si>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</si>
  <si>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と畜場・市場事業</t>
  </si>
  <si>
    <t>下阿多古財産区</t>
  </si>
  <si>
    <t>平　成　１６　年　度</t>
  </si>
  <si>
    <t>一般会計</t>
  </si>
  <si>
    <t>特別会計</t>
  </si>
  <si>
    <t>　資料：財政課　（注）本市決算書に基づく歳出科目別最終予算額及び決算額。</t>
  </si>
  <si>
    <t xml:space="preserve">（単位：千円） </t>
  </si>
  <si>
    <t>平　成　１６　年　度</t>
  </si>
  <si>
    <t>公営企業会計</t>
  </si>
  <si>
    <t>収益的支出</t>
  </si>
  <si>
    <t>資本的支出</t>
  </si>
  <si>
    <t>国民宿舎事業</t>
  </si>
  <si>
    <t>収益的支出</t>
  </si>
  <si>
    <t>３　水道事業会計予算、決算の推移</t>
  </si>
  <si>
    <t>区　　　　　　　　分</t>
  </si>
  <si>
    <t>平　　 成　　 １７　　 年　　 度</t>
  </si>
  <si>
    <t>増　　　減</t>
  </si>
  <si>
    <t>収益的収入</t>
  </si>
  <si>
    <t>収益的支出</t>
  </si>
  <si>
    <t>資本的収入</t>
  </si>
  <si>
    <t>資本的支出</t>
  </si>
  <si>
    <t>　資料：上下水道部　</t>
  </si>
  <si>
    <t xml:space="preserve">（単位：千円） </t>
  </si>
  <si>
    <t>平　　 成　　 １５　　 年　　 度　　</t>
  </si>
  <si>
    <t>平　　成　　１６　　年　　 度</t>
  </si>
  <si>
    <t>平　　 成　　 １７　　 年　　 度</t>
  </si>
  <si>
    <t>平　　 成　　 １８　　 年　　 度</t>
  </si>
  <si>
    <t>４　下水道事業会計予算、決算の推移</t>
  </si>
  <si>
    <t>　資料：上下水道部</t>
  </si>
  <si>
    <t xml:space="preserve">（単位：千円） </t>
  </si>
  <si>
    <t>平　　 成　　 １５　　 年　　 度　　</t>
  </si>
  <si>
    <t>平　　成　　１６　　年　　 度</t>
  </si>
  <si>
    <t>平　　 成　　 １８　　 年　　 度　　</t>
  </si>
  <si>
    <t>　　　　　　　　　　５　起債目的別借入、償還額</t>
  </si>
  <si>
    <t xml:space="preserve">（単位：千円） </t>
  </si>
  <si>
    <t>借　入　額</t>
  </si>
  <si>
    <t>償　還　額</t>
  </si>
  <si>
    <t>末 現 在 高</t>
  </si>
  <si>
    <t>総　　　　　　　　　額</t>
  </si>
  <si>
    <t>一般会計</t>
  </si>
  <si>
    <t>国民健康保険事業</t>
  </si>
  <si>
    <t>と蓄場・市場事業</t>
  </si>
  <si>
    <t>平　　 成　　 １５　　 年　　 度　　</t>
  </si>
  <si>
    <t>平　　成　　１６　　年　　 度</t>
  </si>
  <si>
    <t>平　　 成　　 １７　　 年　　 度</t>
  </si>
  <si>
    <t>平　　 成　　 １８　　 年　　 度</t>
  </si>
  <si>
    <t>　資料：財政課　</t>
  </si>
  <si>
    <t>６　市　　　　　　　　　　債</t>
  </si>
  <si>
    <t>区　　　　　　　分</t>
  </si>
  <si>
    <t>金　　　額</t>
  </si>
  <si>
    <t>構 成 比（％）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</si>
  <si>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</si>
  <si>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</si>
  <si>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</si>
  <si>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</si>
  <si>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</si>
  <si>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</si>
  <si>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</si>
  <si>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</si>
  <si>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</si>
  <si>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</si>
  <si>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</si>
  <si>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</si>
  <si>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</si>
  <si>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</si>
  <si>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国民健康保険</t>
  </si>
  <si>
    <t>母子寡婦福祉資金貸付</t>
  </si>
  <si>
    <t>介護保険</t>
  </si>
  <si>
    <t>と蓄場・市場</t>
  </si>
  <si>
    <t>農業集落排水</t>
  </si>
  <si>
    <t>中央卸売市場</t>
  </si>
  <si>
    <t>公共用地</t>
  </si>
  <si>
    <t>駐車場</t>
  </si>
  <si>
    <t>簡易水道</t>
  </si>
  <si>
    <t>病院</t>
  </si>
  <si>
    <t>国民宿舎</t>
  </si>
  <si>
    <t>水道</t>
  </si>
  <si>
    <t>下水道</t>
  </si>
  <si>
    <t>　資料：財政課</t>
  </si>
  <si>
    <t>財政融資資金</t>
  </si>
  <si>
    <t>簡易保険局</t>
  </si>
  <si>
    <t>郵便貯金資金</t>
  </si>
  <si>
    <t>公営企業金融公庫</t>
  </si>
  <si>
    <t>静岡県市町村職員共済組合</t>
  </si>
  <si>
    <t>日本損害保険協会</t>
  </si>
  <si>
    <t>全国市有物件災害共済会</t>
  </si>
  <si>
    <t>市中銀行</t>
  </si>
  <si>
    <t>静岡県</t>
  </si>
  <si>
    <t>地方公務員共済組合連合会</t>
  </si>
  <si>
    <t>全国自治協会</t>
  </si>
  <si>
    <t>都市自治振興協会</t>
  </si>
  <si>
    <t>静岡県市町村振興協会</t>
  </si>
  <si>
    <t>国土交通省（その他）</t>
  </si>
  <si>
    <t>公募債</t>
  </si>
  <si>
    <t>平成１５年度</t>
  </si>
  <si>
    <t>平成１６年度</t>
  </si>
  <si>
    <t>平成１７年度</t>
  </si>
  <si>
    <t>平成１８年度末 現在高</t>
  </si>
  <si>
    <t>目的別総額</t>
  </si>
  <si>
    <t>一般会計</t>
  </si>
  <si>
    <t>特別会計</t>
  </si>
  <si>
    <t>公営企業会計</t>
  </si>
  <si>
    <t>平成１５年度</t>
  </si>
  <si>
    <t>平成１６年度</t>
  </si>
  <si>
    <t>平成１７年度</t>
  </si>
  <si>
    <t>平成１８年度末 現在高</t>
  </si>
  <si>
    <t>借入先別総額</t>
  </si>
  <si>
    <t>７市有財産</t>
  </si>
  <si>
    <t>区　　　　　　　　　　分</t>
  </si>
  <si>
    <t>平成１４年度</t>
  </si>
  <si>
    <t>　　　　　㎡</t>
  </si>
  <si>
    <t>公用財産</t>
  </si>
  <si>
    <t>公共用財産</t>
  </si>
  <si>
    <t>普通財産</t>
  </si>
  <si>
    <t>公営企業用財産</t>
  </si>
  <si>
    <t>計</t>
  </si>
  <si>
    <t xml:space="preserve">千円 </t>
  </si>
  <si>
    <t>恩給基金</t>
  </si>
  <si>
    <t>財政調整基金</t>
  </si>
  <si>
    <t>国民健康保険事業基金</t>
  </si>
  <si>
    <t>美術館資料購入基金</t>
  </si>
  <si>
    <t>育英事業基金</t>
  </si>
  <si>
    <t>庁舎整備基金</t>
  </si>
  <si>
    <t>土地開発基金</t>
  </si>
  <si>
    <t>動物園施設整備基金</t>
  </si>
  <si>
    <t>交通遺児等福祉事業基金</t>
  </si>
  <si>
    <t>駐車場事業基金</t>
  </si>
  <si>
    <t>友愛の福祉基金</t>
  </si>
  <si>
    <t>学童等災害共済事業基金</t>
  </si>
  <si>
    <t>小・中学校教育振興基金</t>
  </si>
  <si>
    <t>医療振興基金</t>
  </si>
  <si>
    <t>スポーツ施設整備基金</t>
  </si>
  <si>
    <t>社会教育振興基金</t>
  </si>
  <si>
    <t>社会福祉施設整備基金</t>
  </si>
  <si>
    <t>一般廃棄物処理施設整備事業基金</t>
  </si>
  <si>
    <t>職員退職手当基金</t>
  </si>
  <si>
    <t>文化振興基金</t>
  </si>
  <si>
    <t>国民健康保険高額療養費及び
出産費貸付基金</t>
  </si>
  <si>
    <t>観光施設整備基金</t>
  </si>
  <si>
    <t>国際児童年記念児童文庫基金</t>
  </si>
  <si>
    <t>教育文化奨励基金</t>
  </si>
  <si>
    <t>商工業振興施設整備基金</t>
  </si>
  <si>
    <t>みどりの基金</t>
  </si>
  <si>
    <t>減債基金</t>
  </si>
  <si>
    <t>音楽振興基金</t>
  </si>
  <si>
    <t>小型自動車競走事業基金</t>
  </si>
  <si>
    <t>介護保険高額介護サービス費等
貸付基金</t>
  </si>
  <si>
    <t>介護給付費準備基金</t>
  </si>
  <si>
    <t>市民協働推進基金</t>
  </si>
  <si>
    <t>龍山地域自治区特産物等振興資金
貸付基金</t>
  </si>
  <si>
    <t>本田宗一郎顕彰基金</t>
  </si>
  <si>
    <t>ふるさと北遠振興基金</t>
  </si>
  <si>
    <t>春野地域自治区水窪ダム取水工事補償基金</t>
  </si>
  <si>
    <t>　資料：管財課</t>
  </si>
  <si>
    <t>四大地財産区地域振興基金</t>
  </si>
  <si>
    <t>天竜地域自治区ふるさとづくり事業基金</t>
  </si>
  <si>
    <t>公共施設建設事業基金</t>
  </si>
  <si>
    <t>龍山地域自治区被災者生活
支援基金</t>
  </si>
  <si>
    <t>ふるさと・水と土基金</t>
  </si>
  <si>
    <t>水源の森づくり基金</t>
  </si>
  <si>
    <t>花とみどりの基金</t>
  </si>
  <si>
    <t>水窪地域自治区救急分遺所
建設事業基金</t>
  </si>
  <si>
    <t>天竜地域自治区ダム放水による被災地域災害防止事業基金</t>
  </si>
  <si>
    <t>雄踏地域自治区小学校建設事業基金</t>
  </si>
  <si>
    <t>天竜地域自治区簡易水道事業基金</t>
  </si>
  <si>
    <t>熊市場簡易水道事業基金</t>
  </si>
  <si>
    <t>横山町簡易水道事業基金</t>
  </si>
  <si>
    <t>月簡易水道事業基金</t>
  </si>
  <si>
    <t>渡ヶ島簡易水道事業基金</t>
  </si>
  <si>
    <t>船明簡易水道事業基金</t>
  </si>
  <si>
    <t>引佐地域自治区簡易水道事業基金</t>
  </si>
  <si>
    <t>春野地域自治区簡易水道事業基金</t>
  </si>
  <si>
    <t>龍山町西川地区簡易水道事業基金</t>
  </si>
  <si>
    <t>龍山町中島地区簡易水道事業基金</t>
  </si>
  <si>
    <t>龍山町生島地区簡易水道事業基金</t>
  </si>
  <si>
    <t>天竜浜名湖鉄道経営助成基金</t>
  </si>
  <si>
    <t>森林環境基金</t>
  </si>
  <si>
    <t>財政調整基金土地</t>
  </si>
  <si>
    <t>財政調整基金立木</t>
  </si>
  <si>
    <t>山林</t>
  </si>
  <si>
    <t>所有分</t>
  </si>
  <si>
    <t>分収分</t>
  </si>
  <si>
    <t>計</t>
  </si>
  <si>
    <t>立木の推定蓄積量</t>
  </si>
  <si>
    <t>７市有財産(つづき)</t>
  </si>
  <si>
    <t>一般財産</t>
  </si>
  <si>
    <t>企業用財産</t>
  </si>
  <si>
    <t>静岡県農業信用基金協会出資金</t>
  </si>
  <si>
    <t>静岡県住宅供給公社出資金</t>
  </si>
  <si>
    <t>静岡県信用保証協会出捐金</t>
  </si>
  <si>
    <t>静岡県農業振興公社出資金</t>
  </si>
  <si>
    <t>静岡県コンテナー輸送振興協会出捐金</t>
  </si>
  <si>
    <t>静岡県漁業信用基金協会出資金</t>
  </si>
  <si>
    <t>静岡県林業会議所出資金</t>
  </si>
  <si>
    <t>浜松市清掃公社出捐金</t>
  </si>
  <si>
    <t>浜松市医療公社出捐金</t>
  </si>
  <si>
    <t>浜松市建設公社出捐金</t>
  </si>
  <si>
    <t>浜松市土地開発公社出資金</t>
  </si>
  <si>
    <t>浜松家内労働福祉センター出捐金</t>
  </si>
  <si>
    <t>静岡県建築住宅まちづくりｾﾝﾀｰ出捐金</t>
  </si>
  <si>
    <t>静岡県学校給食会出捐金</t>
  </si>
  <si>
    <t>財団法人浜松交響楽団出捐金</t>
  </si>
  <si>
    <t>静岡県勤労者信用基金協会出捐金</t>
  </si>
  <si>
    <t>財団法人静岡県青少年会館出捐金</t>
  </si>
  <si>
    <t>財団法人浜松市体育協会出捐金</t>
  </si>
  <si>
    <t>浜松地域テクノポリス推進機構出捐金</t>
  </si>
  <si>
    <t>静岡県文化財団出捐金</t>
  </si>
  <si>
    <t>静岡総合研究機構出捐金</t>
  </si>
  <si>
    <t>浜松市文化協会出捐金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</si>
  <si>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</si>
  <si>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</si>
  <si>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</si>
  <si>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</si>
  <si>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</si>
  <si>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</si>
  <si>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浜名湖総合環境財団出捐金</t>
  </si>
  <si>
    <t>浜松国際交流協会出捐金</t>
  </si>
  <si>
    <t>浜松市社会福祉事業団出資金</t>
  </si>
  <si>
    <t>静岡県腎臓バンク出捐金</t>
  </si>
  <si>
    <t>静岡県茶文化振興協会出資金</t>
  </si>
  <si>
    <t>浜松市文化振興財団（旧アクトシティ浜松運営財団）出捐金</t>
  </si>
  <si>
    <t>しずおか健康長寿財団出捐金</t>
  </si>
  <si>
    <t>浜松まちづくり公社出損金</t>
  </si>
  <si>
    <t>株式会社ファッションコミュニティセンター出資金</t>
  </si>
  <si>
    <t>株式会社なゆた浜北出資金</t>
  </si>
  <si>
    <t>静岡県グリーンバンク出捐金</t>
  </si>
  <si>
    <t>あしたの日本を創る協会出捐金</t>
  </si>
  <si>
    <t>静岡県下水道公社出捐金</t>
  </si>
  <si>
    <t>浜北振興公社出捐金</t>
  </si>
  <si>
    <t>静岡県障害者スポーツ協会出捐金</t>
  </si>
  <si>
    <t>ふるさと情報センター出捐金</t>
  </si>
  <si>
    <t>浜名湖競艇企業団出資金</t>
  </si>
  <si>
    <t>引佐自然休養村公社出資金</t>
  </si>
  <si>
    <t>天竜森林組合出資金</t>
  </si>
  <si>
    <t>引佐町森林組合出資金</t>
  </si>
  <si>
    <t>静岡県市町村福祉協会出捐金</t>
  </si>
  <si>
    <t>死亡獣畜処理基盤強化基金出資金</t>
  </si>
  <si>
    <t>春野森林組合出資金</t>
  </si>
  <si>
    <t>佐久間森林組合出資金</t>
  </si>
  <si>
    <t>北遠地区ふるさと市町村圏出資金</t>
  </si>
  <si>
    <t>水窪森林組合出資金</t>
  </si>
  <si>
    <t>龍山森林組合出資金</t>
  </si>
  <si>
    <t>太平洋戦全国空爆犠牲者慰霊協会基本財産出資金</t>
  </si>
  <si>
    <t>平成１８年度</t>
  </si>
  <si>
    <t>土地</t>
  </si>
  <si>
    <t>建物</t>
  </si>
  <si>
    <t>基金</t>
  </si>
  <si>
    <t>墓園基金</t>
  </si>
  <si>
    <t>アクトシティ浜松イベント
コンベンション振興基金</t>
  </si>
  <si>
    <t>平成１５年度</t>
  </si>
  <si>
    <t>平成１６年度</t>
  </si>
  <si>
    <t>平成１７年度</t>
  </si>
  <si>
    <t>平成１８年度</t>
  </si>
  <si>
    <t>土地開発基金土地</t>
  </si>
  <si>
    <t>　　　　　㎥</t>
  </si>
  <si>
    <t>　　　　　㎥</t>
  </si>
  <si>
    <t>平成１４年度</t>
  </si>
  <si>
    <t>有価証券</t>
  </si>
  <si>
    <t>出資による権利</t>
  </si>
  <si>
    <t>浜松市ﾌﾗﾜｰﾌﾙｰﾂﾊﾟｰｸ公社出捐金</t>
  </si>
  <si>
    <t>静岡県家畜畜産物衛生指導協会
出資金</t>
  </si>
  <si>
    <t>財団法人静岡県西部地域
地場産業振興センター出捐金</t>
  </si>
  <si>
    <t>静岡県暴力追放運動推進ｾﾝﾀｰ
出捐金</t>
  </si>
  <si>
    <t>静岡県山林協会森林整備担い手
基金出捐金</t>
  </si>
  <si>
    <t>財団法人アジア太平洋
観光交流センター基本財産出捐金</t>
  </si>
  <si>
    <t>静岡国際園芸博覧会協会出捐金</t>
  </si>
  <si>
    <t>平成１４年度</t>
  </si>
  <si>
    <t>平成１５年度</t>
  </si>
  <si>
    <t>平成１６年度</t>
  </si>
  <si>
    <t>平成１７年度</t>
  </si>
  <si>
    <t>平成１８年度</t>
  </si>
  <si>
    <t>８　市　　　　　　　　税</t>
  </si>
  <si>
    <t>年　　　度</t>
  </si>
  <si>
    <t>市税総額</t>
  </si>
  <si>
    <t>普</t>
  </si>
  <si>
    <t>税</t>
  </si>
  <si>
    <t>目　　　　　的　　　　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</si>
  <si>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</si>
  <si>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</si>
  <si>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</si>
  <si>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</si>
  <si>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</si>
  <si>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</si>
  <si>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</si>
  <si>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</si>
  <si>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</si>
  <si>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</si>
  <si>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</si>
  <si>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固定資産</t>
  </si>
  <si>
    <t>交・納付金</t>
  </si>
  <si>
    <t>調</t>
  </si>
  <si>
    <t>定　　</t>
  </si>
  <si>
    <t>額　</t>
  </si>
  <si>
    <t xml:space="preserve">    現 年 課 税</t>
  </si>
  <si>
    <t xml:space="preserve">    滞 納 繰 越</t>
  </si>
  <si>
    <t>収</t>
  </si>
  <si>
    <t>入　　</t>
  </si>
  <si>
    <t>率　</t>
  </si>
  <si>
    <t>資料：税務総務課</t>
  </si>
  <si>
    <t xml:space="preserve">（単位：千円・％） </t>
  </si>
  <si>
    <t>通</t>
  </si>
  <si>
    <t>（ 参　考 ）
県　民　税</t>
  </si>
  <si>
    <t xml:space="preserve"> 平 成 14 年 度</t>
  </si>
  <si>
    <t xml:space="preserve"> 平 成 15 年 度</t>
  </si>
  <si>
    <t xml:space="preserve"> 平 成 16 年 度</t>
  </si>
  <si>
    <t xml:space="preserve"> 平 成 17 年 度</t>
  </si>
  <si>
    <t xml:space="preserve"> 平 成 18 年 度</t>
  </si>
  <si>
    <t>（注）1 収入率 ＝ 収入額 ／ 調定額</t>
  </si>
  <si>
    <t>　　　2 平成17年度は合併対象市町村における打切決算額を含む。</t>
  </si>
  <si>
    <t>９　県　　　　　　　　税</t>
  </si>
  <si>
    <t>県税総額</t>
  </si>
  <si>
    <t>普　</t>
  </si>
  <si>
    <t>　　通</t>
  </si>
  <si>
    <t>目　　的　　税</t>
  </si>
  <si>
    <t>総　　額</t>
  </si>
  <si>
    <t>県　　　　　　民　　　　　　税</t>
  </si>
  <si>
    <t>事　　　　業　　　　税</t>
  </si>
  <si>
    <t>不 動 産</t>
  </si>
  <si>
    <t>ゴルフ場</t>
  </si>
  <si>
    <t>特別地方</t>
  </si>
  <si>
    <t>料理飲食</t>
  </si>
  <si>
    <t>鉱区税</t>
  </si>
  <si>
    <t>自動車税</t>
  </si>
  <si>
    <t>自 動 車</t>
  </si>
  <si>
    <t>狩  猟  税</t>
  </si>
  <si>
    <t>法　　人</t>
  </si>
  <si>
    <t>個　　人</t>
  </si>
  <si>
    <t>利 子 割</t>
  </si>
  <si>
    <t>取 得 税</t>
  </si>
  <si>
    <t>利 用 税</t>
  </si>
  <si>
    <t>消 費 税</t>
  </si>
  <si>
    <t>等消費税</t>
  </si>
  <si>
    <t>軽油引取税</t>
  </si>
  <si>
    <t>　調</t>
  </si>
  <si>
    <t>定</t>
  </si>
  <si>
    <t>額</t>
  </si>
  <si>
    <t>平 成 17 年 度</t>
  </si>
  <si>
    <t>現年度</t>
  </si>
  <si>
    <t>滞納繰越</t>
  </si>
  <si>
    <t>平 成 18 年 度</t>
  </si>
  <si>
    <t>　収</t>
  </si>
  <si>
    <t>入</t>
  </si>
  <si>
    <t>率</t>
  </si>
  <si>
    <t>0.00</t>
  </si>
  <si>
    <t>　資料：浜松財務事務所（管内）　（注）収入率 ＝ 収入額 ／ 調定額</t>
  </si>
  <si>
    <t xml:space="preserve">   １５</t>
  </si>
  <si>
    <t xml:space="preserve">   １６</t>
  </si>
  <si>
    <t>10　所　得　別　確　定　申　告　状　況</t>
  </si>
  <si>
    <t xml:space="preserve">（単位：人・千円） </t>
  </si>
  <si>
    <t>年次</t>
  </si>
  <si>
    <t>人員</t>
  </si>
  <si>
    <t>所得金額</t>
  </si>
  <si>
    <t>営業所得</t>
  </si>
  <si>
    <t>農業所得</t>
  </si>
  <si>
    <t>その他の所得</t>
  </si>
  <si>
    <t>人員</t>
  </si>
  <si>
    <t>人員</t>
  </si>
  <si>
    <t>所得金額</t>
  </si>
  <si>
    <t>平 成 １３ 年</t>
  </si>
  <si>
    <t xml:space="preserve">   １４</t>
  </si>
  <si>
    <t xml:space="preserve">   １７</t>
  </si>
  <si>
    <t>　資料：浜松西・浜松東税務署（管内）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</si>
  <si>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</si>
  <si>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</si>
  <si>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</si>
  <si>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</si>
  <si>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</si>
  <si>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</t>
  </si>
  <si>
    <t>平成１３年度</t>
  </si>
  <si>
    <t>平成１４年度</t>
  </si>
  <si>
    <t>平成１５年度</t>
  </si>
  <si>
    <t>平成１６年度</t>
  </si>
  <si>
    <t>平　成　１７　年　度</t>
  </si>
  <si>
    <t>平成１７年度
（Ｂ）</t>
  </si>
  <si>
    <t>金額（Ａ）</t>
  </si>
  <si>
    <t>構成比</t>
  </si>
  <si>
    <t>総　　　額</t>
  </si>
  <si>
    <t>源泉所得税</t>
  </si>
  <si>
    <t>申告所得税</t>
  </si>
  <si>
    <t>法人税</t>
  </si>
  <si>
    <t>相続税</t>
  </si>
  <si>
    <t>有価証券取引税</t>
  </si>
  <si>
    <t>その他の直接税</t>
  </si>
  <si>
    <t>消費税</t>
  </si>
  <si>
    <t>消費税及び
地方消費税</t>
  </si>
  <si>
    <t>酒税</t>
  </si>
  <si>
    <t>印紙収入</t>
  </si>
  <si>
    <t>その他の間接税</t>
  </si>
  <si>
    <t>その他</t>
  </si>
  <si>
    <t>　資料：浜松西・浜松東税務署（管内）　（注）その他は区分けできない科目のもの。</t>
  </si>
  <si>
    <t>　　　　　　　　　　　　　　　　　　　　　　平成16年度より、西税務署の酒税は不開示。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</si>
</sst>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0.000\ \ ;;#.0\-\ \ "/>
    <numFmt numFmtId="208" formatCode="0.0000\ \ ;;#.00\-\ \ "/>
    <numFmt numFmtId="209" formatCode="0_);[Red]\(0\)"/>
    <numFmt numFmtId="210" formatCode="\ #\ ###\ ##0"/>
    <numFmt numFmtId="211" formatCode="\ #\ ###\ ##0\ \ \ "/>
    <numFmt numFmtId="212" formatCode="\ #\ ###\ ##0\ "/>
    <numFmt numFmtId="213" formatCode="0.0%"/>
    <numFmt numFmtId="214" formatCode="#\ ###\ ##0\ ;;#\-\ \ \ \ "/>
    <numFmt numFmtId="215" formatCode="#\ ###\ ##0\ ;;#\-\ \ \ "/>
    <numFmt numFmtId="216" formatCode="#\ ###\ ##0\ ;;#\-\ \ "/>
  </numFmts>
  <fonts count="36">
    <font>
      <sz val="11"/>
      <name val="ＭＳ Ｐゴシック"/>
      <family val="0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8"/>
      <name val="ＦＡ 明朝"/>
      <family val="3"/>
    </font>
    <font>
      <sz val="8.2"/>
      <color indexed="8"/>
      <name val="ＭＳ 明朝"/>
      <family val="1"/>
    </font>
    <font>
      <sz val="9"/>
      <name val="ＭＳ ゴシック"/>
      <family val="3"/>
    </font>
    <font>
      <sz val="9"/>
      <name val="ＦＡ 明朝"/>
      <family val="1"/>
    </font>
    <font>
      <sz val="9"/>
      <color indexed="8"/>
      <name val="ＦＡ 明朝"/>
      <family val="1"/>
    </font>
    <font>
      <sz val="8.5"/>
      <name val="ＦＡ 明朝"/>
      <family val="1"/>
    </font>
    <font>
      <b/>
      <sz val="9"/>
      <color indexed="8"/>
      <name val="ＦＡ ゴシック"/>
      <family val="3"/>
    </font>
    <font>
      <b/>
      <sz val="11"/>
      <name val="ＭＳ ゴシック"/>
      <family val="3"/>
    </font>
    <font>
      <sz val="9"/>
      <color indexed="10"/>
      <name val="ＭＳ ゴシック"/>
      <family val="3"/>
    </font>
    <font>
      <sz val="8.9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4" fillId="0" borderId="0" xfId="22" applyFont="1" applyBorder="1" applyAlignment="1" applyProtection="1">
      <alignment vertical="top"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49" fontId="1" fillId="0" borderId="0" xfId="22" applyNumberFormat="1" applyFont="1" applyAlignment="1" applyProtection="1">
      <alignment horizontal="center"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center"/>
      <protection/>
    </xf>
    <xf numFmtId="49" fontId="6" fillId="0" borderId="0" xfId="22" applyNumberFormat="1" applyFont="1" applyBorder="1" applyAlignment="1" applyProtection="1">
      <alignment/>
      <protection/>
    </xf>
    <xf numFmtId="49" fontId="1" fillId="0" borderId="0" xfId="22" applyNumberFormat="1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49" fontId="1" fillId="0" borderId="1" xfId="22" applyNumberFormat="1" applyFont="1" applyBorder="1" applyProtection="1">
      <alignment/>
      <protection/>
    </xf>
    <xf numFmtId="0" fontId="1" fillId="0" borderId="1" xfId="22" applyFont="1" applyBorder="1" applyProtection="1">
      <alignment/>
      <protection/>
    </xf>
    <xf numFmtId="0" fontId="1" fillId="0" borderId="0" xfId="22" applyFont="1" applyBorder="1" applyAlignment="1" applyProtection="1">
      <alignment vertical="top"/>
      <protection/>
    </xf>
    <xf numFmtId="49" fontId="1" fillId="0" borderId="0" xfId="22" applyNumberFormat="1" applyFont="1" applyBorder="1" applyAlignment="1" applyProtection="1">
      <alignment vertical="center"/>
      <protection locked="0"/>
    </xf>
    <xf numFmtId="49" fontId="1" fillId="0" borderId="0" xfId="22" applyNumberFormat="1" applyFont="1" applyAlignment="1" applyProtection="1">
      <alignment vertical="center"/>
      <protection/>
    </xf>
    <xf numFmtId="49" fontId="7" fillId="0" borderId="2" xfId="22" applyNumberFormat="1" applyFont="1" applyBorder="1" applyAlignment="1" applyProtection="1">
      <alignment horizontal="center" vertical="center"/>
      <protection/>
    </xf>
    <xf numFmtId="49" fontId="8" fillId="0" borderId="0" xfId="22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Alignment="1" applyProtection="1">
      <alignment vertical="center"/>
      <protection/>
    </xf>
    <xf numFmtId="49" fontId="9" fillId="0" borderId="0" xfId="17" applyNumberFormat="1" applyFont="1" applyAlignment="1" applyProtection="1">
      <alignment horizontal="right" vertical="center"/>
      <protection/>
    </xf>
    <xf numFmtId="49" fontId="9" fillId="0" borderId="3" xfId="17" applyNumberFormat="1" applyFont="1" applyBorder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center"/>
      <protection/>
    </xf>
    <xf numFmtId="0" fontId="9" fillId="0" borderId="0" xfId="22" applyFont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top"/>
      <protection/>
    </xf>
    <xf numFmtId="0" fontId="10" fillId="0" borderId="0" xfId="22" applyFont="1" applyAlignment="1" applyProtection="1">
      <alignment vertical="top"/>
      <protection/>
    </xf>
    <xf numFmtId="0" fontId="10" fillId="0" borderId="0" xfId="22" applyFont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right"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center"/>
      <protection locked="0"/>
    </xf>
    <xf numFmtId="49" fontId="9" fillId="0" borderId="0" xfId="17" applyNumberFormat="1" applyFont="1" applyBorder="1" applyAlignment="1" applyProtection="1">
      <alignment vertical="top"/>
      <protection/>
    </xf>
    <xf numFmtId="49" fontId="9" fillId="0" borderId="0" xfId="17" applyNumberFormat="1" applyFont="1" applyBorder="1" applyAlignment="1" applyProtection="1">
      <alignment/>
      <protection/>
    </xf>
    <xf numFmtId="186" fontId="10" fillId="0" borderId="0" xfId="17" applyNumberFormat="1" applyFont="1" applyBorder="1" applyAlignment="1" applyProtection="1">
      <alignment vertical="center"/>
      <protection locked="0"/>
    </xf>
    <xf numFmtId="49" fontId="12" fillId="0" borderId="0" xfId="22" applyNumberFormat="1" applyFont="1" applyBorder="1" applyAlignment="1" applyProtection="1">
      <alignment/>
      <protection/>
    </xf>
    <xf numFmtId="49" fontId="12" fillId="0" borderId="0" xfId="22" applyNumberFormat="1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0" fontId="4" fillId="0" borderId="0" xfId="22" applyFont="1" applyAlignment="1" applyProtection="1">
      <alignment horizontal="right" vertical="top"/>
      <protection/>
    </xf>
    <xf numFmtId="0" fontId="1" fillId="0" borderId="0" xfId="22" applyFont="1" applyBorder="1" applyAlignment="1" applyProtection="1">
      <alignment horizontal="right" vertical="top"/>
      <protection/>
    </xf>
    <xf numFmtId="49" fontId="8" fillId="0" borderId="0" xfId="22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Alignment="1" applyProtection="1">
      <alignment vertical="top"/>
      <protection locked="0"/>
    </xf>
    <xf numFmtId="0" fontId="9" fillId="0" borderId="0" xfId="22" applyFont="1" applyAlignment="1" applyProtection="1">
      <alignment vertical="top"/>
      <protection/>
    </xf>
    <xf numFmtId="186" fontId="10" fillId="0" borderId="0" xfId="17" applyNumberFormat="1" applyFont="1" applyAlignment="1" applyProtection="1">
      <alignment/>
      <protection locked="0"/>
    </xf>
    <xf numFmtId="49" fontId="13" fillId="0" borderId="0" xfId="22" applyNumberFormat="1" applyFont="1" applyAlignment="1" applyProtection="1">
      <alignment vertical="center"/>
      <protection/>
    </xf>
    <xf numFmtId="49" fontId="13" fillId="0" borderId="0" xfId="22" applyNumberFormat="1" applyFont="1" applyBorder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vertical="center"/>
      <protection/>
    </xf>
    <xf numFmtId="186" fontId="11" fillId="0" borderId="0" xfId="17" applyNumberFormat="1" applyFont="1" applyBorder="1" applyAlignment="1" applyProtection="1">
      <alignment vertical="center"/>
      <protection/>
    </xf>
    <xf numFmtId="186" fontId="11" fillId="0" borderId="0" xfId="17" applyNumberFormat="1" applyFont="1" applyBorder="1" applyAlignment="1" applyProtection="1">
      <alignment vertical="center"/>
      <protection locked="0"/>
    </xf>
    <xf numFmtId="49" fontId="1" fillId="0" borderId="4" xfId="22" applyNumberFormat="1" applyFont="1" applyBorder="1" applyAlignment="1" applyProtection="1">
      <alignment/>
      <protection/>
    </xf>
    <xf numFmtId="49" fontId="12" fillId="0" borderId="4" xfId="22" applyNumberFormat="1" applyFont="1" applyBorder="1" applyAlignment="1" applyProtection="1">
      <alignment/>
      <protection/>
    </xf>
    <xf numFmtId="0" fontId="12" fillId="0" borderId="4" xfId="22" applyFont="1" applyBorder="1" applyAlignment="1" applyProtection="1">
      <alignment/>
      <protection/>
    </xf>
    <xf numFmtId="0" fontId="1" fillId="0" borderId="0" xfId="22" applyFont="1" applyBorder="1" applyAlignment="1" applyProtection="1">
      <alignment horizontal="center" vertical="top"/>
      <protection/>
    </xf>
    <xf numFmtId="0" fontId="4" fillId="0" borderId="0" xfId="22" applyFont="1" applyBorder="1" applyAlignment="1" applyProtection="1">
      <alignment horizontal="right" vertical="top"/>
      <protection/>
    </xf>
    <xf numFmtId="49" fontId="9" fillId="0" borderId="1" xfId="17" applyNumberFormat="1" applyFont="1" applyBorder="1" applyAlignment="1" applyProtection="1">
      <alignment horizontal="right" vertical="center"/>
      <protection/>
    </xf>
    <xf numFmtId="186" fontId="11" fillId="0" borderId="1" xfId="17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Fill="1" applyAlignment="1" applyProtection="1">
      <alignment vertical="center"/>
      <protection/>
    </xf>
    <xf numFmtId="186" fontId="11" fillId="0" borderId="0" xfId="17" applyNumberFormat="1" applyFont="1" applyFill="1" applyAlignment="1" applyProtection="1">
      <alignment vertical="center"/>
      <protection/>
    </xf>
    <xf numFmtId="0" fontId="1" fillId="0" borderId="1" xfId="22" applyFont="1" applyBorder="1" applyAlignment="1" applyProtection="1">
      <alignment horizontal="right" vertical="center"/>
      <protection/>
    </xf>
    <xf numFmtId="49" fontId="9" fillId="0" borderId="0" xfId="17" applyNumberFormat="1" applyFont="1" applyAlignment="1" applyProtection="1">
      <alignment horizontal="distributed" vertical="center"/>
      <protection/>
    </xf>
    <xf numFmtId="49" fontId="1" fillId="0" borderId="2" xfId="22" applyNumberFormat="1" applyFont="1" applyBorder="1" applyAlignment="1" applyProtection="1">
      <alignment horizontal="center" vertical="center"/>
      <protection/>
    </xf>
    <xf numFmtId="49" fontId="7" fillId="0" borderId="5" xfId="22" applyNumberFormat="1" applyFont="1" applyBorder="1" applyAlignment="1" applyProtection="1">
      <alignment horizontal="centerContinuous" vertical="center"/>
      <protection/>
    </xf>
    <xf numFmtId="186" fontId="9" fillId="0" borderId="0" xfId="17" applyNumberFormat="1" applyFont="1" applyFill="1" applyAlignment="1" applyProtection="1">
      <alignment vertical="center"/>
      <protection/>
    </xf>
    <xf numFmtId="186" fontId="9" fillId="0" borderId="0" xfId="17" applyNumberFormat="1" applyFont="1" applyFill="1" applyAlignment="1" applyProtection="1">
      <alignment vertical="center"/>
      <protection locked="0"/>
    </xf>
    <xf numFmtId="186" fontId="9" fillId="0" borderId="0" xfId="17" applyNumberFormat="1" applyFont="1" applyAlignment="1" applyProtection="1">
      <alignment vertical="center"/>
      <protection locked="0"/>
    </xf>
    <xf numFmtId="186" fontId="9" fillId="0" borderId="0" xfId="17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Border="1" applyAlignment="1" applyProtection="1">
      <alignment vertical="center"/>
      <protection/>
    </xf>
    <xf numFmtId="186" fontId="10" fillId="0" borderId="1" xfId="17" applyNumberFormat="1" applyFont="1" applyBorder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9" fillId="0" borderId="3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/>
    </xf>
    <xf numFmtId="186" fontId="11" fillId="0" borderId="0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horizontal="distributed" vertical="top"/>
      <protection/>
    </xf>
    <xf numFmtId="49" fontId="9" fillId="0" borderId="0" xfId="17" applyNumberFormat="1" applyFont="1" applyFill="1" applyBorder="1" applyAlignment="1" applyProtection="1">
      <alignment horizontal="distributed"/>
      <protection/>
    </xf>
    <xf numFmtId="49" fontId="1" fillId="0" borderId="5" xfId="22" applyNumberFormat="1" applyFont="1" applyBorder="1" applyAlignment="1" applyProtection="1">
      <alignment horizontal="centerContinuous" vertical="center"/>
      <protection/>
    </xf>
    <xf numFmtId="49" fontId="11" fillId="0" borderId="3" xfId="17" applyNumberFormat="1" applyFont="1" applyBorder="1" applyAlignment="1" applyProtection="1">
      <alignment vertical="center"/>
      <protection/>
    </xf>
    <xf numFmtId="49" fontId="11" fillId="0" borderId="3" xfId="17" applyNumberFormat="1" applyFont="1" applyFill="1" applyBorder="1" applyAlignment="1" applyProtection="1">
      <alignment vertical="center"/>
      <protection/>
    </xf>
    <xf numFmtId="49" fontId="1" fillId="0" borderId="6" xfId="22" applyNumberFormat="1" applyFont="1" applyBorder="1" applyAlignment="1" applyProtection="1">
      <alignment horizontal="center" vertical="center"/>
      <protection/>
    </xf>
    <xf numFmtId="186" fontId="18" fillId="0" borderId="0" xfId="17" applyNumberFormat="1" applyFont="1" applyFill="1" applyAlignment="1" applyProtection="1">
      <alignment vertical="center"/>
      <protection/>
    </xf>
    <xf numFmtId="186" fontId="9" fillId="0" borderId="0" xfId="22" applyNumberFormat="1" applyFont="1" applyAlignment="1" applyProtection="1">
      <alignment vertical="center"/>
      <protection/>
    </xf>
    <xf numFmtId="186" fontId="18" fillId="0" borderId="0" xfId="17" applyNumberFormat="1" applyFont="1" applyAlignment="1" applyProtection="1">
      <alignment vertical="center"/>
      <protection locked="0"/>
    </xf>
    <xf numFmtId="186" fontId="18" fillId="0" borderId="0" xfId="17" applyNumberFormat="1" applyFont="1" applyBorder="1" applyAlignment="1" applyProtection="1">
      <alignment vertical="center"/>
      <protection locked="0"/>
    </xf>
    <xf numFmtId="186" fontId="18" fillId="0" borderId="0" xfId="17" applyNumberFormat="1" applyFont="1" applyFill="1" applyAlignment="1" applyProtection="1">
      <alignment vertical="center"/>
      <protection locked="0"/>
    </xf>
    <xf numFmtId="186" fontId="18" fillId="0" borderId="0" xfId="17" applyNumberFormat="1" applyFont="1" applyFill="1" applyBorder="1" applyAlignment="1" applyProtection="1">
      <alignment vertical="center"/>
      <protection locked="0"/>
    </xf>
    <xf numFmtId="186" fontId="18" fillId="0" borderId="0" xfId="17" applyNumberFormat="1" applyFont="1" applyFill="1" applyBorder="1" applyAlignment="1" applyProtection="1">
      <alignment vertical="center"/>
      <protection/>
    </xf>
    <xf numFmtId="0" fontId="4" fillId="0" borderId="0" xfId="24" applyFont="1" applyBorder="1" applyAlignment="1" applyProtection="1">
      <alignment vertical="top"/>
      <protection/>
    </xf>
    <xf numFmtId="49" fontId="1" fillId="0" borderId="4" xfId="24" applyNumberFormat="1" applyFont="1" applyBorder="1" applyAlignment="1" applyProtection="1">
      <alignment horizontal="center" vertical="center"/>
      <protection/>
    </xf>
    <xf numFmtId="0" fontId="4" fillId="0" borderId="0" xfId="23" applyFont="1" applyBorder="1" applyAlignment="1" applyProtection="1">
      <alignment vertical="top"/>
      <protection/>
    </xf>
    <xf numFmtId="49" fontId="1" fillId="0" borderId="0" xfId="23" applyNumberFormat="1" applyFont="1" applyAlignment="1" applyProtection="1">
      <alignment horizontal="center" vertical="top"/>
      <protection/>
    </xf>
    <xf numFmtId="0" fontId="1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1" fillId="0" borderId="0" xfId="23" applyFont="1" applyAlignment="1" applyProtection="1">
      <alignment vertical="top"/>
      <protection/>
    </xf>
    <xf numFmtId="0" fontId="2" fillId="0" borderId="0" xfId="23">
      <alignment/>
      <protection/>
    </xf>
    <xf numFmtId="0" fontId="1" fillId="0" borderId="0" xfId="23" applyFont="1" applyAlignment="1" applyProtection="1">
      <alignment vertical="center"/>
      <protection/>
    </xf>
    <xf numFmtId="49" fontId="1" fillId="0" borderId="1" xfId="23" applyNumberFormat="1" applyFont="1" applyBorder="1" applyProtection="1">
      <alignment/>
      <protection/>
    </xf>
    <xf numFmtId="0" fontId="1" fillId="0" borderId="1" xfId="23" applyFont="1" applyBorder="1" applyProtection="1">
      <alignment/>
      <protection/>
    </xf>
    <xf numFmtId="0" fontId="1" fillId="0" borderId="1" xfId="23" applyFont="1" applyBorder="1" applyAlignment="1" applyProtection="1">
      <alignment vertical="top"/>
      <protection/>
    </xf>
    <xf numFmtId="49" fontId="1" fillId="0" borderId="0" xfId="23" applyNumberFormat="1" applyFont="1" applyBorder="1" applyAlignment="1" applyProtection="1">
      <alignment vertical="center"/>
      <protection/>
    </xf>
    <xf numFmtId="186" fontId="11" fillId="0" borderId="0" xfId="17" applyNumberFormat="1" applyFont="1" applyAlignment="1" applyProtection="1">
      <alignment vertical="center"/>
      <protection/>
    </xf>
    <xf numFmtId="0" fontId="9" fillId="0" borderId="0" xfId="23" applyFont="1" applyAlignment="1" applyProtection="1">
      <alignment vertical="center"/>
      <protection/>
    </xf>
    <xf numFmtId="49" fontId="19" fillId="0" borderId="0" xfId="23" applyNumberFormat="1" applyFont="1" applyAlignment="1" applyProtection="1">
      <alignment vertical="center"/>
      <protection/>
    </xf>
    <xf numFmtId="186" fontId="7" fillId="0" borderId="0" xfId="17" applyNumberFormat="1" applyFont="1" applyAlignment="1" applyProtection="1">
      <alignment vertical="center"/>
      <protection/>
    </xf>
    <xf numFmtId="186" fontId="7" fillId="0" borderId="0" xfId="17" applyNumberFormat="1" applyFont="1" applyFill="1" applyAlignment="1" applyProtection="1">
      <alignment vertical="center"/>
      <protection/>
    </xf>
    <xf numFmtId="0" fontId="10" fillId="0" borderId="0" xfId="23" applyFont="1" applyAlignment="1" applyProtection="1">
      <alignment vertical="top"/>
      <protection/>
    </xf>
    <xf numFmtId="49" fontId="11" fillId="0" borderId="0" xfId="17" applyNumberFormat="1" applyFont="1" applyAlignment="1" applyProtection="1">
      <alignment vertical="center"/>
      <protection/>
    </xf>
    <xf numFmtId="186" fontId="9" fillId="0" borderId="0" xfId="17" applyNumberFormat="1" applyFont="1" applyAlignment="1" applyProtection="1">
      <alignment vertical="center"/>
      <protection/>
    </xf>
    <xf numFmtId="0" fontId="9" fillId="0" borderId="0" xfId="23" applyFont="1" applyAlignment="1" applyProtection="1">
      <alignment vertical="top"/>
      <protection/>
    </xf>
    <xf numFmtId="186" fontId="11" fillId="0" borderId="0" xfId="17" applyNumberFormat="1" applyFont="1" applyAlignment="1" applyProtection="1">
      <alignment vertical="center"/>
      <protection locked="0"/>
    </xf>
    <xf numFmtId="0" fontId="10" fillId="0" borderId="0" xfId="23" applyFont="1" applyAlignment="1" applyProtection="1">
      <alignment/>
      <protection/>
    </xf>
    <xf numFmtId="49" fontId="20" fillId="0" borderId="0" xfId="17" applyNumberFormat="1" applyFont="1" applyBorder="1" applyAlignment="1" applyProtection="1">
      <alignment horizontal="distributed" vertical="center" shrinkToFit="1"/>
      <protection/>
    </xf>
    <xf numFmtId="0" fontId="9" fillId="0" borderId="0" xfId="23" applyFont="1" applyAlignment="1" applyProtection="1">
      <alignment/>
      <protection/>
    </xf>
    <xf numFmtId="49" fontId="1" fillId="0" borderId="4" xfId="23" applyNumberFormat="1" applyFont="1" applyBorder="1" applyAlignment="1" applyProtection="1">
      <alignment/>
      <protection/>
    </xf>
    <xf numFmtId="49" fontId="12" fillId="0" borderId="4" xfId="23" applyNumberFormat="1" applyFont="1" applyBorder="1" applyAlignment="1" applyProtection="1">
      <alignment/>
      <protection/>
    </xf>
    <xf numFmtId="0" fontId="12" fillId="0" borderId="4" xfId="23" applyFont="1" applyBorder="1" applyAlignment="1" applyProtection="1">
      <alignment/>
      <protection/>
    </xf>
    <xf numFmtId="0" fontId="12" fillId="0" borderId="0" xfId="23" applyFont="1" applyAlignment="1" applyProtection="1">
      <alignment/>
      <protection/>
    </xf>
    <xf numFmtId="49" fontId="1" fillId="0" borderId="0" xfId="23" applyNumberFormat="1" applyFont="1" applyBorder="1" applyAlignment="1" applyProtection="1">
      <alignment horizontal="center" vertical="top"/>
      <protection/>
    </xf>
    <xf numFmtId="0" fontId="1" fillId="0" borderId="0" xfId="23" applyFont="1" applyBorder="1" applyAlignment="1" applyProtection="1">
      <alignment horizontal="center" vertical="top"/>
      <protection/>
    </xf>
    <xf numFmtId="0" fontId="4" fillId="0" borderId="0" xfId="23" applyFont="1" applyBorder="1" applyAlignment="1" applyProtection="1">
      <alignment horizontal="right" vertical="top"/>
      <protection/>
    </xf>
    <xf numFmtId="49" fontId="6" fillId="0" borderId="0" xfId="23" applyNumberFormat="1" applyFont="1" applyBorder="1" applyAlignment="1" applyProtection="1">
      <alignment/>
      <protection/>
    </xf>
    <xf numFmtId="49" fontId="1" fillId="0" borderId="0" xfId="23" applyNumberFormat="1" applyFont="1" applyBorder="1" applyAlignment="1" applyProtection="1">
      <alignment/>
      <protection/>
    </xf>
    <xf numFmtId="0" fontId="1" fillId="0" borderId="0" xfId="23" applyFont="1" applyBorder="1" applyAlignment="1" applyProtection="1">
      <alignment/>
      <protection/>
    </xf>
    <xf numFmtId="0" fontId="1" fillId="0" borderId="1" xfId="23" applyFont="1" applyBorder="1" applyAlignment="1" applyProtection="1">
      <alignment horizontal="right" vertical="center"/>
      <protection/>
    </xf>
    <xf numFmtId="49" fontId="1" fillId="0" borderId="0" xfId="23" applyNumberFormat="1" applyFont="1" applyAlignment="1" applyProtection="1">
      <alignment vertical="center"/>
      <protection/>
    </xf>
    <xf numFmtId="186" fontId="7" fillId="0" borderId="0" xfId="17" applyNumberFormat="1" applyFont="1" applyFill="1" applyBorder="1" applyAlignment="1" applyProtection="1">
      <alignment vertical="center"/>
      <protection/>
    </xf>
    <xf numFmtId="186" fontId="21" fillId="0" borderId="0" xfId="17" applyNumberFormat="1" applyFont="1" applyFill="1" applyBorder="1" applyAlignment="1" applyProtection="1">
      <alignment vertical="center"/>
      <protection/>
    </xf>
    <xf numFmtId="186" fontId="21" fillId="0" borderId="0" xfId="17" applyNumberFormat="1" applyFont="1" applyFill="1" applyBorder="1" applyAlignment="1" applyProtection="1">
      <alignment vertical="center"/>
      <protection locked="0"/>
    </xf>
    <xf numFmtId="49" fontId="9" fillId="0" borderId="1" xfId="17" applyNumberFormat="1" applyFont="1" applyBorder="1" applyAlignment="1" applyProtection="1">
      <alignment/>
      <protection/>
    </xf>
    <xf numFmtId="49" fontId="9" fillId="0" borderId="1" xfId="17" applyNumberFormat="1" applyFont="1" applyFill="1" applyBorder="1" applyAlignment="1" applyProtection="1">
      <alignment/>
      <protection/>
    </xf>
    <xf numFmtId="49" fontId="9" fillId="0" borderId="1" xfId="17" applyNumberFormat="1" applyFont="1" applyFill="1" applyBorder="1" applyAlignment="1" applyProtection="1">
      <alignment horizontal="right"/>
      <protection/>
    </xf>
    <xf numFmtId="49" fontId="9" fillId="0" borderId="7" xfId="17" applyNumberFormat="1" applyFont="1" applyFill="1" applyBorder="1" applyAlignment="1" applyProtection="1">
      <alignment/>
      <protection/>
    </xf>
    <xf numFmtId="186" fontId="9" fillId="0" borderId="1" xfId="17" applyNumberFormat="1" applyFont="1" applyFill="1" applyBorder="1" applyAlignment="1" applyProtection="1">
      <alignment/>
      <protection/>
    </xf>
    <xf numFmtId="186" fontId="10" fillId="0" borderId="1" xfId="17" applyNumberFormat="1" applyFont="1" applyFill="1" applyBorder="1" applyAlignment="1" applyProtection="1">
      <alignment/>
      <protection/>
    </xf>
    <xf numFmtId="49" fontId="12" fillId="0" borderId="0" xfId="23" applyNumberFormat="1" applyFont="1" applyBorder="1" applyAlignment="1" applyProtection="1">
      <alignment/>
      <protection/>
    </xf>
    <xf numFmtId="49" fontId="12" fillId="0" borderId="0" xfId="23" applyNumberFormat="1" applyFont="1" applyAlignment="1" applyProtection="1">
      <alignment/>
      <protection/>
    </xf>
    <xf numFmtId="49" fontId="13" fillId="0" borderId="0" xfId="23" applyNumberFormat="1" applyFont="1" applyAlignment="1" applyProtection="1">
      <alignment vertical="center"/>
      <protection/>
    </xf>
    <xf numFmtId="49" fontId="13" fillId="0" borderId="0" xfId="23" applyNumberFormat="1" applyFont="1" applyBorder="1" applyAlignment="1" applyProtection="1">
      <alignment vertical="center"/>
      <protection/>
    </xf>
    <xf numFmtId="0" fontId="13" fillId="0" borderId="0" xfId="23" applyFont="1" applyAlignment="1" applyProtection="1">
      <alignment vertical="center"/>
      <protection/>
    </xf>
    <xf numFmtId="49" fontId="19" fillId="0" borderId="0" xfId="23" applyNumberFormat="1" applyFont="1" applyBorder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0" fontId="4" fillId="0" borderId="0" xfId="23" applyFont="1" applyBorder="1" applyAlignment="1" applyProtection="1">
      <alignment vertical="top"/>
      <protection/>
    </xf>
    <xf numFmtId="49" fontId="1" fillId="0" borderId="0" xfId="24" applyNumberFormat="1" applyFont="1" applyAlignment="1" applyProtection="1">
      <alignment horizontal="center" vertical="top"/>
      <protection/>
    </xf>
    <xf numFmtId="0" fontId="1" fillId="0" borderId="0" xfId="24" applyFont="1" applyAlignment="1" applyProtection="1">
      <alignment horizontal="center" vertical="top"/>
      <protection/>
    </xf>
    <xf numFmtId="187" fontId="1" fillId="0" borderId="0" xfId="24" applyNumberFormat="1" applyFont="1" applyAlignment="1" applyProtection="1">
      <alignment horizontal="center" vertical="top"/>
      <protection/>
    </xf>
    <xf numFmtId="0" fontId="1" fillId="0" borderId="0" xfId="24" applyFont="1" applyBorder="1" applyAlignment="1" applyProtection="1">
      <alignment horizontal="center" vertical="top"/>
      <protection/>
    </xf>
    <xf numFmtId="0" fontId="4" fillId="0" borderId="0" xfId="24" applyFont="1" applyAlignment="1" applyProtection="1">
      <alignment horizontal="right" vertical="top"/>
      <protection/>
    </xf>
    <xf numFmtId="0" fontId="1" fillId="0" borderId="0" xfId="24" applyFont="1" applyAlignment="1" applyProtection="1">
      <alignment vertical="top"/>
      <protection/>
    </xf>
    <xf numFmtId="0" fontId="22" fillId="0" borderId="0" xfId="24" applyFont="1" applyAlignment="1" applyProtection="1">
      <alignment vertical="top"/>
      <protection/>
    </xf>
    <xf numFmtId="49" fontId="6" fillId="0" borderId="0" xfId="24" applyNumberFormat="1" applyFont="1" applyBorder="1" applyAlignment="1" applyProtection="1">
      <alignment horizontal="center"/>
      <protection/>
    </xf>
    <xf numFmtId="49" fontId="6" fillId="0" borderId="0" xfId="24" applyNumberFormat="1" applyFont="1" applyBorder="1" applyAlignment="1" applyProtection="1">
      <alignment/>
      <protection/>
    </xf>
    <xf numFmtId="0" fontId="1" fillId="0" borderId="0" xfId="24" applyFont="1" applyAlignment="1" applyProtection="1">
      <alignment/>
      <protection/>
    </xf>
    <xf numFmtId="0" fontId="1" fillId="0" borderId="0" xfId="24" applyFont="1" applyAlignment="1" applyProtection="1">
      <alignment vertical="center"/>
      <protection/>
    </xf>
    <xf numFmtId="0" fontId="22" fillId="0" borderId="0" xfId="24" applyFont="1" applyAlignment="1" applyProtection="1">
      <alignment vertical="center"/>
      <protection/>
    </xf>
    <xf numFmtId="49" fontId="1" fillId="0" borderId="1" xfId="24" applyNumberFormat="1" applyFont="1" applyBorder="1" applyProtection="1">
      <alignment/>
      <protection/>
    </xf>
    <xf numFmtId="0" fontId="1" fillId="0" borderId="1" xfId="24" applyFont="1" applyBorder="1" applyProtection="1">
      <alignment/>
      <protection/>
    </xf>
    <xf numFmtId="0" fontId="1" fillId="0" borderId="0" xfId="24" applyFont="1" applyBorder="1" applyProtection="1">
      <alignment/>
      <protection/>
    </xf>
    <xf numFmtId="0" fontId="1" fillId="0" borderId="1" xfId="24" applyFont="1" applyBorder="1" applyAlignment="1" applyProtection="1">
      <alignment horizontal="right" vertical="center"/>
      <protection/>
    </xf>
    <xf numFmtId="49" fontId="1" fillId="0" borderId="0" xfId="24" applyNumberFormat="1" applyFont="1" applyBorder="1" applyAlignment="1" applyProtection="1">
      <alignment vertical="center"/>
      <protection/>
    </xf>
    <xf numFmtId="49" fontId="22" fillId="0" borderId="0" xfId="24" applyNumberFormat="1" applyFont="1" applyAlignment="1" applyProtection="1">
      <alignment vertical="center"/>
      <protection/>
    </xf>
    <xf numFmtId="49" fontId="1" fillId="0" borderId="2" xfId="24" applyNumberFormat="1" applyFont="1" applyBorder="1" applyAlignment="1" applyProtection="1">
      <alignment horizontal="center" vertical="center"/>
      <protection/>
    </xf>
    <xf numFmtId="49" fontId="1" fillId="0" borderId="8" xfId="24" applyNumberFormat="1" applyFont="1" applyBorder="1" applyAlignment="1" applyProtection="1">
      <alignment horizontal="center" vertical="center"/>
      <protection/>
    </xf>
    <xf numFmtId="49" fontId="1" fillId="0" borderId="9" xfId="24" applyNumberFormat="1" applyFont="1" applyBorder="1" applyAlignment="1" applyProtection="1">
      <alignment horizontal="centerContinuous" vertical="center"/>
      <protection/>
    </xf>
    <xf numFmtId="49" fontId="1" fillId="0" borderId="6" xfId="24" applyNumberFormat="1" applyFont="1" applyBorder="1" applyAlignment="1" applyProtection="1">
      <alignment horizontal="center" vertical="center"/>
      <protection/>
    </xf>
    <xf numFmtId="49" fontId="1" fillId="0" borderId="5" xfId="24" applyNumberFormat="1" applyFont="1" applyBorder="1" applyAlignment="1" applyProtection="1">
      <alignment horizontal="center" vertical="center"/>
      <protection/>
    </xf>
    <xf numFmtId="49" fontId="1" fillId="0" borderId="5" xfId="24" applyNumberFormat="1" applyFont="1" applyBorder="1" applyAlignment="1" applyProtection="1">
      <alignment horizontal="centerContinuous" vertical="center"/>
      <protection/>
    </xf>
    <xf numFmtId="49" fontId="1" fillId="0" borderId="9" xfId="24" applyNumberFormat="1" applyFont="1" applyBorder="1" applyAlignment="1" applyProtection="1">
      <alignment horizontal="center" vertical="center"/>
      <protection/>
    </xf>
    <xf numFmtId="49" fontId="1" fillId="0" borderId="8" xfId="24" applyNumberFormat="1" applyFont="1" applyBorder="1" applyAlignment="1" applyProtection="1">
      <alignment horizontal="centerContinuous" vertical="center"/>
      <protection/>
    </xf>
    <xf numFmtId="49" fontId="7" fillId="0" borderId="5" xfId="24" applyNumberFormat="1" applyFont="1" applyBorder="1" applyAlignment="1" applyProtection="1">
      <alignment horizontal="centerContinuous" vertical="center"/>
      <protection/>
    </xf>
    <xf numFmtId="49" fontId="7" fillId="0" borderId="5" xfId="24" applyNumberFormat="1" applyFont="1" applyBorder="1" applyAlignment="1" applyProtection="1">
      <alignment horizontal="center" vertical="center"/>
      <protection/>
    </xf>
    <xf numFmtId="49" fontId="7" fillId="0" borderId="2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" vertical="center"/>
      <protection/>
    </xf>
    <xf numFmtId="49" fontId="1" fillId="0" borderId="3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Continuous" vertical="center"/>
      <protection/>
    </xf>
    <xf numFmtId="49" fontId="7" fillId="0" borderId="0" xfId="24" applyNumberFormat="1" applyFont="1" applyBorder="1" applyAlignment="1" applyProtection="1">
      <alignment horizontal="centerContinuous" vertical="center"/>
      <protection/>
    </xf>
    <xf numFmtId="49" fontId="7" fillId="0" borderId="0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Alignment="1" applyProtection="1">
      <alignment vertical="center"/>
      <protection/>
    </xf>
    <xf numFmtId="187" fontId="9" fillId="0" borderId="0" xfId="17" applyNumberFormat="1" applyFont="1" applyAlignment="1" applyProtection="1">
      <alignment vertical="center"/>
      <protection locked="0"/>
    </xf>
    <xf numFmtId="187" fontId="9" fillId="0" borderId="0" xfId="17" applyNumberFormat="1" applyFont="1" applyFill="1" applyAlignment="1" applyProtection="1">
      <alignment vertical="center" shrinkToFit="1"/>
      <protection/>
    </xf>
    <xf numFmtId="187" fontId="11" fillId="0" borderId="0" xfId="17" applyNumberFormat="1" applyFont="1" applyAlignment="1" applyProtection="1">
      <alignment vertical="center"/>
      <protection locked="0"/>
    </xf>
    <xf numFmtId="187" fontId="11" fillId="0" borderId="0" xfId="17" applyNumberFormat="1" applyFont="1" applyAlignment="1" applyProtection="1">
      <alignment vertical="center" shrinkToFit="1"/>
      <protection/>
    </xf>
    <xf numFmtId="0" fontId="9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187" fontId="9" fillId="0" borderId="0" xfId="17" applyNumberFormat="1" applyFont="1" applyBorder="1" applyAlignment="1" applyProtection="1">
      <alignment vertical="center"/>
      <protection locked="0"/>
    </xf>
    <xf numFmtId="187" fontId="11" fillId="0" borderId="0" xfId="17" applyNumberFormat="1" applyFont="1" applyBorder="1" applyAlignment="1" applyProtection="1">
      <alignment vertical="center"/>
      <protection locked="0"/>
    </xf>
    <xf numFmtId="187" fontId="9" fillId="0" borderId="0" xfId="17" applyNumberFormat="1" applyFont="1" applyAlignment="1" applyProtection="1">
      <alignment vertical="center" shrinkToFit="1"/>
      <protection/>
    </xf>
    <xf numFmtId="187" fontId="11" fillId="0" borderId="0" xfId="17" applyNumberFormat="1" applyFont="1" applyFill="1" applyAlignment="1" applyProtection="1">
      <alignment vertical="center" shrinkToFit="1"/>
      <protection/>
    </xf>
    <xf numFmtId="187" fontId="9" fillId="0" borderId="1" xfId="17" applyNumberFormat="1" applyFont="1" applyBorder="1" applyAlignment="1" applyProtection="1">
      <alignment vertical="center"/>
      <protection locked="0"/>
    </xf>
    <xf numFmtId="49" fontId="1" fillId="0" borderId="4" xfId="24" applyNumberFormat="1" applyFont="1" applyBorder="1" applyAlignment="1" applyProtection="1">
      <alignment/>
      <protection/>
    </xf>
    <xf numFmtId="49" fontId="12" fillId="0" borderId="4" xfId="24" applyNumberFormat="1" applyFont="1" applyBorder="1" applyAlignment="1" applyProtection="1">
      <alignment/>
      <protection/>
    </xf>
    <xf numFmtId="0" fontId="12" fillId="0" borderId="4" xfId="24" applyFont="1" applyBorder="1" applyAlignment="1" applyProtection="1">
      <alignment/>
      <protection/>
    </xf>
    <xf numFmtId="0" fontId="12" fillId="0" borderId="0" xfId="24" applyFont="1" applyAlignment="1" applyProtection="1">
      <alignment/>
      <protection/>
    </xf>
    <xf numFmtId="0" fontId="24" fillId="0" borderId="0" xfId="24" applyFont="1" applyAlignment="1" applyProtection="1">
      <alignment/>
      <protection/>
    </xf>
    <xf numFmtId="49" fontId="19" fillId="0" borderId="0" xfId="24" applyNumberFormat="1" applyFont="1" applyAlignment="1" applyProtection="1">
      <alignment vertical="center"/>
      <protection/>
    </xf>
    <xf numFmtId="49" fontId="19" fillId="0" borderId="0" xfId="24" applyNumberFormat="1" applyFont="1" applyBorder="1" applyAlignment="1" applyProtection="1">
      <alignment vertical="center"/>
      <protection/>
    </xf>
    <xf numFmtId="0" fontId="19" fillId="0" borderId="0" xfId="24" applyFont="1" applyAlignment="1" applyProtection="1">
      <alignment vertical="center"/>
      <protection/>
    </xf>
    <xf numFmtId="49" fontId="1" fillId="0" borderId="2" xfId="23" applyNumberFormat="1" applyFont="1" applyBorder="1" applyAlignment="1" applyProtection="1">
      <alignment horizontal="center" vertical="center"/>
      <protection/>
    </xf>
    <xf numFmtId="49" fontId="1" fillId="0" borderId="8" xfId="23" applyNumberFormat="1" applyFont="1" applyBorder="1" applyAlignment="1" applyProtection="1">
      <alignment horizontal="center" vertical="center"/>
      <protection/>
    </xf>
    <xf numFmtId="0" fontId="19" fillId="0" borderId="0" xfId="24" applyFont="1" applyBorder="1" applyAlignment="1" applyProtection="1">
      <alignment vertical="center"/>
      <protection/>
    </xf>
    <xf numFmtId="0" fontId="1" fillId="0" borderId="0" xfId="24" applyFont="1" applyBorder="1" applyAlignment="1" applyProtection="1">
      <alignment/>
      <protection/>
    </xf>
    <xf numFmtId="49" fontId="7" fillId="0" borderId="6" xfId="24" applyNumberFormat="1" applyFont="1" applyBorder="1" applyAlignment="1" applyProtection="1">
      <alignment horizontal="center" vertical="center"/>
      <protection/>
    </xf>
    <xf numFmtId="49" fontId="21" fillId="0" borderId="0" xfId="24" applyNumberFormat="1" applyFont="1" applyBorder="1" applyAlignment="1" applyProtection="1">
      <alignment horizontal="centerContinuous" vertical="center"/>
      <protection/>
    </xf>
    <xf numFmtId="49" fontId="21" fillId="0" borderId="0" xfId="24" applyNumberFormat="1" applyFont="1" applyBorder="1" applyAlignment="1" applyProtection="1">
      <alignment horizontal="center" vertical="center"/>
      <protection/>
    </xf>
    <xf numFmtId="187" fontId="9" fillId="0" borderId="0" xfId="17" applyNumberFormat="1" applyFont="1" applyFill="1" applyBorder="1" applyAlignment="1" applyProtection="1">
      <alignment vertical="center"/>
      <protection/>
    </xf>
    <xf numFmtId="187" fontId="11" fillId="0" borderId="0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187" fontId="9" fillId="0" borderId="1" xfId="17" applyNumberFormat="1" applyFont="1" applyBorder="1" applyAlignment="1" applyProtection="1">
      <alignment vertical="center"/>
      <protection/>
    </xf>
    <xf numFmtId="187" fontId="11" fillId="0" borderId="1" xfId="17" applyNumberFormat="1" applyFont="1" applyBorder="1" applyAlignment="1" applyProtection="1">
      <alignment vertical="center"/>
      <protection locked="0"/>
    </xf>
    <xf numFmtId="187" fontId="11" fillId="0" borderId="1" xfId="17" applyNumberFormat="1" applyFont="1" applyFill="1" applyBorder="1" applyAlignment="1" applyProtection="1">
      <alignment vertical="center"/>
      <protection/>
    </xf>
    <xf numFmtId="49" fontId="1" fillId="0" borderId="0" xfId="24" applyNumberFormat="1" applyFont="1" applyBorder="1" applyAlignment="1" applyProtection="1">
      <alignment/>
      <protection/>
    </xf>
    <xf numFmtId="49" fontId="12" fillId="0" borderId="0" xfId="24" applyNumberFormat="1" applyFont="1" applyBorder="1" applyAlignment="1" applyProtection="1">
      <alignment/>
      <protection/>
    </xf>
    <xf numFmtId="49" fontId="12" fillId="0" borderId="0" xfId="24" applyNumberFormat="1" applyFont="1" applyAlignment="1" applyProtection="1">
      <alignment/>
      <protection/>
    </xf>
    <xf numFmtId="0" fontId="12" fillId="0" borderId="0" xfId="24" applyFont="1" applyBorder="1" applyAlignment="1" applyProtection="1">
      <alignment/>
      <protection/>
    </xf>
    <xf numFmtId="49" fontId="6" fillId="0" borderId="0" xfId="24" applyNumberFormat="1" applyFont="1" applyBorder="1" applyAlignment="1" applyProtection="1">
      <alignment horizontal="left"/>
      <protection/>
    </xf>
    <xf numFmtId="49" fontId="1" fillId="0" borderId="10" xfId="24" applyNumberFormat="1" applyFont="1" applyBorder="1" applyAlignment="1" applyProtection="1">
      <alignment horizontal="center" vertical="center"/>
      <protection/>
    </xf>
    <xf numFmtId="49" fontId="7" fillId="0" borderId="8" xfId="24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Alignment="1" applyProtection="1">
      <alignment/>
      <protection/>
    </xf>
    <xf numFmtId="49" fontId="9" fillId="0" borderId="0" xfId="17" applyNumberFormat="1" applyFont="1" applyAlignment="1" applyProtection="1">
      <alignment horizontal="center" vertical="center"/>
      <protection/>
    </xf>
    <xf numFmtId="187" fontId="9" fillId="0" borderId="0" xfId="17" applyNumberFormat="1" applyFont="1" applyAlignment="1" applyProtection="1">
      <alignment vertical="center"/>
      <protection/>
    </xf>
    <xf numFmtId="187" fontId="18" fillId="0" borderId="0" xfId="17" applyNumberFormat="1" applyFont="1" applyAlignment="1" applyProtection="1">
      <alignment vertical="center"/>
      <protection/>
    </xf>
    <xf numFmtId="0" fontId="9" fillId="0" borderId="0" xfId="24" applyFont="1" applyAlignment="1" applyProtection="1">
      <alignment/>
      <protection/>
    </xf>
    <xf numFmtId="0" fontId="23" fillId="0" borderId="0" xfId="24" applyFont="1" applyAlignment="1" applyProtection="1">
      <alignment/>
      <protection/>
    </xf>
    <xf numFmtId="187" fontId="18" fillId="0" borderId="0" xfId="17" applyNumberFormat="1" applyFont="1" applyAlignment="1" applyProtection="1">
      <alignment vertical="center"/>
      <protection locked="0"/>
    </xf>
    <xf numFmtId="187" fontId="18" fillId="0" borderId="0" xfId="17" applyNumberFormat="1" applyFont="1" applyBorder="1" applyAlignment="1" applyProtection="1">
      <alignment vertical="center"/>
      <protection locked="0"/>
    </xf>
    <xf numFmtId="0" fontId="9" fillId="0" borderId="0" xfId="24" applyFont="1" applyBorder="1" applyAlignment="1" applyProtection="1">
      <alignment/>
      <protection/>
    </xf>
    <xf numFmtId="0" fontId="23" fillId="0" borderId="0" xfId="24" applyFont="1" applyBorder="1" applyAlignment="1" applyProtection="1">
      <alignment/>
      <protection/>
    </xf>
    <xf numFmtId="49" fontId="9" fillId="0" borderId="0" xfId="17" applyNumberFormat="1" applyFont="1" applyBorder="1" applyAlignment="1" applyProtection="1">
      <alignment horizontal="distributed"/>
      <protection/>
    </xf>
    <xf numFmtId="49" fontId="9" fillId="0" borderId="3" xfId="17" applyNumberFormat="1" applyFont="1" applyBorder="1" applyAlignment="1" applyProtection="1">
      <alignment/>
      <protection/>
    </xf>
    <xf numFmtId="49" fontId="1" fillId="0" borderId="4" xfId="23" applyNumberFormat="1" applyFont="1" applyBorder="1" applyAlignment="1" applyProtection="1">
      <alignment horizontal="center" vertical="center"/>
      <protection/>
    </xf>
    <xf numFmtId="49" fontId="1" fillId="0" borderId="11" xfId="23" applyNumberFormat="1" applyFont="1" applyBorder="1" applyAlignment="1" applyProtection="1">
      <alignment horizontal="center" vertical="center"/>
      <protection/>
    </xf>
    <xf numFmtId="187" fontId="10" fillId="0" borderId="0" xfId="17" applyNumberFormat="1" applyFont="1" applyBorder="1" applyAlignment="1" applyProtection="1">
      <alignment/>
      <protection locked="0"/>
    </xf>
    <xf numFmtId="187" fontId="11" fillId="0" borderId="0" xfId="17" applyNumberFormat="1" applyFont="1" applyBorder="1" applyAlignment="1" applyProtection="1">
      <alignment/>
      <protection locked="0"/>
    </xf>
    <xf numFmtId="187" fontId="9" fillId="0" borderId="0" xfId="17" applyNumberFormat="1" applyFont="1" applyBorder="1" applyAlignment="1" applyProtection="1">
      <alignment/>
      <protection locked="0"/>
    </xf>
    <xf numFmtId="187" fontId="10" fillId="0" borderId="0" xfId="17" applyNumberFormat="1" applyFont="1" applyBorder="1" applyAlignment="1" applyProtection="1">
      <alignment/>
      <protection/>
    </xf>
    <xf numFmtId="0" fontId="1" fillId="0" borderId="4" xfId="24" applyFont="1" applyBorder="1" applyAlignment="1" applyProtection="1">
      <alignment/>
      <protection/>
    </xf>
    <xf numFmtId="0" fontId="22" fillId="0" borderId="0" xfId="24" applyFont="1" applyAlignment="1" applyProtection="1">
      <alignment/>
      <protection/>
    </xf>
    <xf numFmtId="49" fontId="13" fillId="0" borderId="0" xfId="24" applyNumberFormat="1" applyFont="1" applyAlignment="1" applyProtection="1">
      <alignment vertical="center"/>
      <protection/>
    </xf>
    <xf numFmtId="49" fontId="13" fillId="0" borderId="0" xfId="24" applyNumberFormat="1" applyFont="1" applyBorder="1" applyAlignment="1" applyProtection="1">
      <alignment vertical="center"/>
      <protection/>
    </xf>
    <xf numFmtId="0" fontId="13" fillId="0" borderId="0" xfId="24" applyFont="1" applyAlignment="1" applyProtection="1">
      <alignment vertical="center"/>
      <protection/>
    </xf>
    <xf numFmtId="0" fontId="1" fillId="0" borderId="0" xfId="25" applyFont="1" applyAlignment="1" applyProtection="1">
      <alignment vertical="center"/>
      <protection/>
    </xf>
    <xf numFmtId="0" fontId="22" fillId="0" borderId="0" xfId="25" applyFont="1" applyAlignment="1" applyProtection="1">
      <alignment vertical="center"/>
      <protection/>
    </xf>
    <xf numFmtId="49" fontId="1" fillId="0" borderId="1" xfId="25" applyNumberFormat="1" applyFont="1" applyBorder="1" applyProtection="1">
      <alignment/>
      <protection/>
    </xf>
    <xf numFmtId="0" fontId="1" fillId="0" borderId="1" xfId="25" applyFont="1" applyBorder="1" applyProtection="1">
      <alignment/>
      <protection/>
    </xf>
    <xf numFmtId="0" fontId="1" fillId="0" borderId="1" xfId="25" applyFont="1" applyBorder="1" applyAlignment="1" applyProtection="1">
      <alignment vertical="top"/>
      <protection/>
    </xf>
    <xf numFmtId="49" fontId="1" fillId="0" borderId="0" xfId="25" applyNumberFormat="1" applyFont="1" applyAlignment="1" applyProtection="1">
      <alignment vertical="center"/>
      <protection/>
    </xf>
    <xf numFmtId="49" fontId="22" fillId="0" borderId="0" xfId="25" applyNumberFormat="1" applyFont="1" applyAlignment="1" applyProtection="1">
      <alignment vertical="center"/>
      <protection/>
    </xf>
    <xf numFmtId="49" fontId="7" fillId="0" borderId="8" xfId="25" applyNumberFormat="1" applyFont="1" applyBorder="1" applyAlignment="1" applyProtection="1">
      <alignment horizontal="centerContinuous" vertical="center"/>
      <protection/>
    </xf>
    <xf numFmtId="49" fontId="7" fillId="0" borderId="2" xfId="25" applyNumberFormat="1" applyFont="1" applyBorder="1" applyAlignment="1" applyProtection="1">
      <alignment horizontal="center" vertical="center"/>
      <protection/>
    </xf>
    <xf numFmtId="49" fontId="1" fillId="0" borderId="0" xfId="25" applyNumberFormat="1" applyFont="1" applyBorder="1" applyAlignment="1" applyProtection="1">
      <alignment horizontal="center" vertical="center"/>
      <protection/>
    </xf>
    <xf numFmtId="49" fontId="1" fillId="0" borderId="3" xfId="25" applyNumberFormat="1" applyFont="1" applyBorder="1" applyAlignment="1" applyProtection="1">
      <alignment horizontal="center" vertical="center"/>
      <protection/>
    </xf>
    <xf numFmtId="49" fontId="1" fillId="0" borderId="0" xfId="25" applyNumberFormat="1" applyFont="1" applyBorder="1" applyAlignment="1" applyProtection="1">
      <alignment horizontal="center" vertical="center"/>
      <protection locked="0"/>
    </xf>
    <xf numFmtId="49" fontId="7" fillId="0" borderId="0" xfId="25" applyNumberFormat="1" applyFont="1" applyBorder="1" applyAlignment="1" applyProtection="1">
      <alignment horizontal="centerContinuous" vertical="center"/>
      <protection/>
    </xf>
    <xf numFmtId="49" fontId="7" fillId="0" borderId="0" xfId="25" applyNumberFormat="1" applyFont="1" applyBorder="1" applyAlignment="1" applyProtection="1">
      <alignment horizontal="center" vertical="center"/>
      <protection/>
    </xf>
    <xf numFmtId="188" fontId="11" fillId="0" borderId="0" xfId="17" applyNumberFormat="1" applyFont="1" applyAlignment="1" applyProtection="1">
      <alignment vertical="center"/>
      <protection locked="0"/>
    </xf>
    <xf numFmtId="192" fontId="11" fillId="0" borderId="0" xfId="17" applyNumberFormat="1" applyFont="1" applyAlignment="1" applyProtection="1">
      <alignment vertical="center"/>
      <protection/>
    </xf>
    <xf numFmtId="0" fontId="10" fillId="0" borderId="0" xfId="25" applyFont="1" applyAlignment="1" applyProtection="1">
      <alignment/>
      <protection/>
    </xf>
    <xf numFmtId="0" fontId="25" fillId="0" borderId="0" xfId="25" applyFont="1" applyAlignment="1" applyProtection="1">
      <alignment/>
      <protection/>
    </xf>
    <xf numFmtId="188" fontId="9" fillId="0" borderId="0" xfId="17" applyNumberFormat="1" applyFont="1" applyAlignment="1" applyProtection="1">
      <alignment vertical="center"/>
      <protection locked="0"/>
    </xf>
    <xf numFmtId="188" fontId="18" fillId="0" borderId="0" xfId="17" applyNumberFormat="1" applyFont="1" applyAlignment="1" applyProtection="1">
      <alignment vertical="center"/>
      <protection locked="0"/>
    </xf>
    <xf numFmtId="192" fontId="18" fillId="0" borderId="0" xfId="17" applyNumberFormat="1" applyFont="1" applyAlignment="1" applyProtection="1">
      <alignment vertical="center"/>
      <protection/>
    </xf>
    <xf numFmtId="0" fontId="9" fillId="0" borderId="0" xfId="25" applyFont="1" applyAlignment="1" applyProtection="1">
      <alignment/>
      <protection/>
    </xf>
    <xf numFmtId="0" fontId="23" fillId="0" borderId="0" xfId="25" applyFont="1" applyAlignment="1" applyProtection="1">
      <alignment/>
      <protection/>
    </xf>
    <xf numFmtId="192" fontId="23" fillId="0" borderId="0" xfId="25" applyNumberFormat="1" applyFont="1" applyAlignment="1" applyProtection="1">
      <alignment/>
      <protection/>
    </xf>
    <xf numFmtId="0" fontId="1" fillId="0" borderId="0" xfId="0" applyFont="1" applyAlignment="1">
      <alignment horizontal="distributed" vertical="center"/>
    </xf>
    <xf numFmtId="192" fontId="27" fillId="0" borderId="0" xfId="17" applyNumberFormat="1" applyFont="1" applyAlignment="1" applyProtection="1">
      <alignment vertical="center"/>
      <protection/>
    </xf>
    <xf numFmtId="49" fontId="11" fillId="0" borderId="0" xfId="17" applyNumberFormat="1" applyFont="1" applyBorder="1" applyAlignment="1" applyProtection="1">
      <alignment vertical="center"/>
      <protection/>
    </xf>
    <xf numFmtId="188" fontId="9" fillId="0" borderId="0" xfId="17" applyNumberFormat="1" applyFont="1" applyBorder="1" applyAlignment="1" applyProtection="1">
      <alignment vertical="center"/>
      <protection/>
    </xf>
    <xf numFmtId="189" fontId="9" fillId="0" borderId="0" xfId="17" applyNumberFormat="1" applyFont="1" applyBorder="1" applyAlignment="1" applyProtection="1">
      <alignment vertical="center"/>
      <protection/>
    </xf>
    <xf numFmtId="0" fontId="9" fillId="0" borderId="0" xfId="25" applyFont="1" applyAlignment="1" applyProtection="1">
      <alignment vertical="center"/>
      <protection/>
    </xf>
    <xf numFmtId="0" fontId="23" fillId="0" borderId="0" xfId="25" applyFont="1" applyAlignment="1" applyProtection="1">
      <alignment vertical="center"/>
      <protection/>
    </xf>
    <xf numFmtId="49" fontId="1" fillId="0" borderId="4" xfId="25" applyNumberFormat="1" applyFont="1" applyBorder="1" applyAlignment="1" applyProtection="1">
      <alignment/>
      <protection/>
    </xf>
    <xf numFmtId="49" fontId="12" fillId="0" borderId="4" xfId="25" applyNumberFormat="1" applyFont="1" applyBorder="1" applyAlignment="1" applyProtection="1">
      <alignment/>
      <protection/>
    </xf>
    <xf numFmtId="0" fontId="12" fillId="0" borderId="4" xfId="25" applyFont="1" applyBorder="1" applyAlignment="1" applyProtection="1">
      <alignment/>
      <protection/>
    </xf>
    <xf numFmtId="0" fontId="12" fillId="0" borderId="0" xfId="25" applyFont="1" applyAlignment="1" applyProtection="1">
      <alignment/>
      <protection/>
    </xf>
    <xf numFmtId="0" fontId="24" fillId="0" borderId="0" xfId="25" applyFont="1" applyAlignment="1" applyProtection="1">
      <alignment/>
      <protection/>
    </xf>
    <xf numFmtId="49" fontId="6" fillId="0" borderId="0" xfId="25" applyNumberFormat="1" applyFont="1" applyBorder="1" applyAlignment="1" applyProtection="1">
      <alignment/>
      <protection/>
    </xf>
    <xf numFmtId="49" fontId="6" fillId="0" borderId="0" xfId="25" applyNumberFormat="1" applyFont="1" applyBorder="1" applyAlignment="1" applyProtection="1">
      <alignment horizontal="right"/>
      <protection/>
    </xf>
    <xf numFmtId="49" fontId="1" fillId="0" borderId="0" xfId="25" applyNumberFormat="1" applyFont="1" applyBorder="1" applyAlignment="1" applyProtection="1">
      <alignment/>
      <protection/>
    </xf>
    <xf numFmtId="0" fontId="1" fillId="0" borderId="0" xfId="25" applyFont="1" applyBorder="1" applyAlignment="1" applyProtection="1">
      <alignment/>
      <protection/>
    </xf>
    <xf numFmtId="0" fontId="1" fillId="0" borderId="1" xfId="25" applyFont="1" applyBorder="1" applyAlignment="1" applyProtection="1">
      <alignment horizontal="right" vertical="center"/>
      <protection/>
    </xf>
    <xf numFmtId="188" fontId="11" fillId="0" borderId="0" xfId="17" applyNumberFormat="1" applyFont="1" applyBorder="1" applyAlignment="1" applyProtection="1">
      <alignment vertical="center"/>
      <protection locked="0"/>
    </xf>
    <xf numFmtId="192" fontId="11" fillId="0" borderId="0" xfId="17" applyNumberFormat="1" applyFont="1" applyBorder="1" applyAlignment="1" applyProtection="1">
      <alignment vertical="center"/>
      <protection/>
    </xf>
    <xf numFmtId="188" fontId="9" fillId="0" borderId="0" xfId="17" applyNumberFormat="1" applyFont="1" applyBorder="1" applyAlignment="1" applyProtection="1">
      <alignment vertical="center"/>
      <protection locked="0"/>
    </xf>
    <xf numFmtId="188" fontId="18" fillId="0" borderId="0" xfId="17" applyNumberFormat="1" applyFont="1" applyBorder="1" applyAlignment="1" applyProtection="1">
      <alignment vertical="center"/>
      <protection locked="0"/>
    </xf>
    <xf numFmtId="192" fontId="18" fillId="0" borderId="0" xfId="17" applyNumberFormat="1" applyFont="1" applyBorder="1" applyAlignment="1" applyProtection="1">
      <alignment vertical="center"/>
      <protection/>
    </xf>
    <xf numFmtId="49" fontId="28" fillId="0" borderId="0" xfId="17" applyNumberFormat="1" applyFont="1" applyBorder="1" applyAlignment="1" applyProtection="1">
      <alignment horizontal="distributed" vertical="center" shrinkToFit="1"/>
      <protection/>
    </xf>
    <xf numFmtId="192" fontId="27" fillId="0" borderId="0" xfId="17" applyNumberFormat="1" applyFont="1" applyBorder="1" applyAlignment="1" applyProtection="1">
      <alignment vertical="center"/>
      <protection/>
    </xf>
    <xf numFmtId="192" fontId="9" fillId="0" borderId="0" xfId="25" applyNumberFormat="1" applyFont="1" applyAlignment="1" applyProtection="1">
      <alignment/>
      <protection/>
    </xf>
    <xf numFmtId="49" fontId="9" fillId="0" borderId="1" xfId="17" applyNumberFormat="1" applyFont="1" applyBorder="1" applyAlignment="1" applyProtection="1">
      <alignment horizontal="right"/>
      <protection/>
    </xf>
    <xf numFmtId="49" fontId="9" fillId="0" borderId="7" xfId="17" applyNumberFormat="1" applyFont="1" applyBorder="1" applyAlignment="1" applyProtection="1">
      <alignment/>
      <protection/>
    </xf>
    <xf numFmtId="188" fontId="9" fillId="0" borderId="1" xfId="17" applyNumberFormat="1" applyFont="1" applyBorder="1" applyAlignment="1" applyProtection="1">
      <alignment/>
      <protection/>
    </xf>
    <xf numFmtId="189" fontId="9" fillId="0" borderId="1" xfId="17" applyNumberFormat="1" applyFont="1" applyBorder="1" applyAlignment="1" applyProtection="1">
      <alignment/>
      <protection/>
    </xf>
    <xf numFmtId="49" fontId="12" fillId="0" borderId="0" xfId="25" applyNumberFormat="1" applyFont="1" applyBorder="1" applyAlignment="1" applyProtection="1">
      <alignment/>
      <protection/>
    </xf>
    <xf numFmtId="49" fontId="12" fillId="0" borderId="0" xfId="25" applyNumberFormat="1" applyFont="1" applyAlignment="1" applyProtection="1">
      <alignment/>
      <protection/>
    </xf>
    <xf numFmtId="49" fontId="13" fillId="0" borderId="0" xfId="25" applyNumberFormat="1" applyFont="1" applyAlignment="1" applyProtection="1">
      <alignment vertical="center"/>
      <protection/>
    </xf>
    <xf numFmtId="49" fontId="13" fillId="0" borderId="0" xfId="25" applyNumberFormat="1" applyFont="1" applyBorder="1" applyAlignment="1" applyProtection="1">
      <alignment vertical="center"/>
      <protection/>
    </xf>
    <xf numFmtId="0" fontId="13" fillId="0" borderId="0" xfId="25" applyFont="1" applyAlignment="1" applyProtection="1">
      <alignment vertical="center"/>
      <protection/>
    </xf>
    <xf numFmtId="0" fontId="19" fillId="0" borderId="0" xfId="25" applyFont="1" applyAlignment="1" applyProtection="1">
      <alignment vertical="center"/>
      <protection/>
    </xf>
    <xf numFmtId="49" fontId="19" fillId="0" borderId="0" xfId="25" applyNumberFormat="1" applyFont="1" applyAlignment="1" applyProtection="1">
      <alignment vertical="center"/>
      <protection/>
    </xf>
    <xf numFmtId="49" fontId="19" fillId="0" borderId="0" xfId="25" applyNumberFormat="1" applyFont="1" applyBorder="1" applyAlignment="1" applyProtection="1">
      <alignment vertical="center"/>
      <protection/>
    </xf>
    <xf numFmtId="0" fontId="4" fillId="0" borderId="0" xfId="26" applyFont="1" applyBorder="1" applyAlignment="1" applyProtection="1">
      <alignment vertical="top"/>
      <protection/>
    </xf>
    <xf numFmtId="49" fontId="1" fillId="0" borderId="0" xfId="26" applyNumberFormat="1" applyFont="1" applyAlignment="1" applyProtection="1">
      <alignment vertical="top"/>
      <protection/>
    </xf>
    <xf numFmtId="0" fontId="1" fillId="0" borderId="0" xfId="26" applyFont="1" applyAlignment="1" applyProtection="1">
      <alignment vertical="top"/>
      <protection/>
    </xf>
    <xf numFmtId="0" fontId="4" fillId="0" borderId="0" xfId="26" applyFont="1" applyAlignment="1" applyProtection="1">
      <alignment vertical="top"/>
      <protection/>
    </xf>
    <xf numFmtId="0" fontId="2" fillId="0" borderId="0" xfId="26">
      <alignment/>
      <protection/>
    </xf>
    <xf numFmtId="0" fontId="1" fillId="0" borderId="0" xfId="26" applyFont="1" applyAlignment="1" applyProtection="1">
      <alignment vertical="center"/>
      <protection/>
    </xf>
    <xf numFmtId="49" fontId="1" fillId="0" borderId="1" xfId="26" applyNumberFormat="1" applyFont="1" applyBorder="1" applyAlignment="1" applyProtection="1">
      <alignment/>
      <protection/>
    </xf>
    <xf numFmtId="0" fontId="1" fillId="0" borderId="1" xfId="26" applyFont="1" applyBorder="1" applyAlignment="1" applyProtection="1">
      <alignment/>
      <protection/>
    </xf>
    <xf numFmtId="0" fontId="1" fillId="0" borderId="1" xfId="26" applyFont="1" applyBorder="1" applyAlignment="1" applyProtection="1">
      <alignment vertical="top"/>
      <protection/>
    </xf>
    <xf numFmtId="49" fontId="1" fillId="0" borderId="2" xfId="26" applyNumberFormat="1" applyFont="1" applyBorder="1" applyAlignment="1" applyProtection="1">
      <alignment horizontal="centerContinuous" vertical="center"/>
      <protection/>
    </xf>
    <xf numFmtId="49" fontId="1" fillId="0" borderId="8" xfId="26" applyNumberFormat="1" applyFont="1" applyBorder="1" applyAlignment="1" applyProtection="1">
      <alignment horizontal="centerContinuous" vertical="center"/>
      <protection/>
    </xf>
    <xf numFmtId="49" fontId="1" fillId="0" borderId="8" xfId="26" applyNumberFormat="1" applyFont="1" applyBorder="1" applyAlignment="1" applyProtection="1">
      <alignment horizontal="center" vertical="center"/>
      <protection locked="0"/>
    </xf>
    <xf numFmtId="49" fontId="1" fillId="0" borderId="2" xfId="26" applyNumberFormat="1" applyFont="1" applyBorder="1" applyAlignment="1" applyProtection="1">
      <alignment horizontal="center" vertical="center"/>
      <protection locked="0"/>
    </xf>
    <xf numFmtId="49" fontId="1" fillId="0" borderId="12" xfId="26" applyNumberFormat="1" applyFont="1" applyBorder="1" applyAlignment="1" applyProtection="1">
      <alignment horizontal="center" vertical="center"/>
      <protection locked="0"/>
    </xf>
    <xf numFmtId="49" fontId="7" fillId="0" borderId="12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Border="1" applyAlignment="1" applyProtection="1">
      <alignment vertical="center"/>
      <protection/>
    </xf>
    <xf numFmtId="49" fontId="1" fillId="0" borderId="0" xfId="26" applyNumberFormat="1" applyFont="1" applyBorder="1" applyAlignment="1" applyProtection="1">
      <alignment horizontal="centerContinuous" vertical="center"/>
      <protection/>
    </xf>
    <xf numFmtId="49" fontId="1" fillId="0" borderId="3" xfId="26" applyNumberFormat="1" applyFont="1" applyBorder="1" applyAlignment="1" applyProtection="1">
      <alignment horizontal="centerContinuous" vertical="center"/>
      <protection/>
    </xf>
    <xf numFmtId="49" fontId="1" fillId="0" borderId="3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Border="1" applyAlignment="1" applyProtection="1">
      <alignment horizontal="center" vertical="center"/>
      <protection locked="0"/>
    </xf>
    <xf numFmtId="49" fontId="21" fillId="0" borderId="13" xfId="26" applyNumberFormat="1" applyFont="1" applyBorder="1" applyAlignment="1" applyProtection="1">
      <alignment horizontal="center" vertical="center"/>
      <protection locked="0"/>
    </xf>
    <xf numFmtId="49" fontId="1" fillId="0" borderId="13" xfId="26" applyNumberFormat="1" applyFont="1" applyBorder="1" applyAlignment="1" applyProtection="1">
      <alignment horizontal="center" vertical="center"/>
      <protection locked="0"/>
    </xf>
    <xf numFmtId="49" fontId="7" fillId="0" borderId="13" xfId="26" applyNumberFormat="1" applyFont="1" applyBorder="1" applyAlignment="1" applyProtection="1">
      <alignment horizontal="center" vertical="center"/>
      <protection locked="0"/>
    </xf>
    <xf numFmtId="49" fontId="19" fillId="0" borderId="0" xfId="26" applyNumberFormat="1" applyFont="1" applyAlignment="1" applyProtection="1">
      <alignment vertical="center"/>
      <protection/>
    </xf>
    <xf numFmtId="49" fontId="9" fillId="0" borderId="13" xfId="17" applyNumberFormat="1" applyFont="1" applyBorder="1" applyAlignment="1" applyProtection="1">
      <alignment vertical="center"/>
      <protection/>
    </xf>
    <xf numFmtId="49" fontId="11" fillId="0" borderId="13" xfId="17" applyNumberFormat="1" applyFont="1" applyBorder="1" applyAlignment="1" applyProtection="1">
      <alignment vertical="center"/>
      <protection/>
    </xf>
    <xf numFmtId="0" fontId="9" fillId="0" borderId="0" xfId="26" applyFont="1" applyBorder="1" applyAlignment="1" applyProtection="1">
      <alignment/>
      <protection/>
    </xf>
    <xf numFmtId="188" fontId="9" fillId="0" borderId="13" xfId="17" applyNumberFormat="1" applyFont="1" applyBorder="1" applyAlignment="1" applyProtection="1">
      <alignment vertical="center"/>
      <protection locked="0"/>
    </xf>
    <xf numFmtId="188" fontId="11" fillId="0" borderId="13" xfId="17" applyNumberFormat="1" applyFont="1" applyBorder="1" applyAlignment="1" applyProtection="1">
      <alignment vertical="center"/>
      <protection locked="0"/>
    </xf>
    <xf numFmtId="203" fontId="9" fillId="0" borderId="0" xfId="17" applyNumberFormat="1" applyFont="1" applyAlignment="1" applyProtection="1">
      <alignment vertical="center"/>
      <protection locked="0"/>
    </xf>
    <xf numFmtId="49" fontId="11" fillId="0" borderId="0" xfId="17" applyNumberFormat="1" applyFont="1" applyBorder="1" applyAlignment="1" applyProtection="1">
      <alignment/>
      <protection/>
    </xf>
    <xf numFmtId="188" fontId="11" fillId="0" borderId="13" xfId="17" applyNumberFormat="1" applyFont="1" applyBorder="1" applyAlignment="1" applyProtection="1">
      <alignment vertical="center"/>
      <protection/>
    </xf>
    <xf numFmtId="188" fontId="10" fillId="0" borderId="0" xfId="26" applyNumberFormat="1" applyFont="1" applyBorder="1" applyAlignment="1" applyProtection="1">
      <alignment/>
      <protection/>
    </xf>
    <xf numFmtId="188" fontId="18" fillId="0" borderId="13" xfId="17" applyNumberFormat="1" applyFont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/>
      <protection/>
    </xf>
    <xf numFmtId="49" fontId="9" fillId="0" borderId="14" xfId="17" applyNumberFormat="1" applyFont="1" applyBorder="1" applyAlignment="1" applyProtection="1">
      <alignment vertical="center"/>
      <protection/>
    </xf>
    <xf numFmtId="188" fontId="11" fillId="0" borderId="3" xfId="17" applyNumberFormat="1" applyFont="1" applyBorder="1" applyAlignment="1" applyProtection="1">
      <alignment vertical="center"/>
      <protection/>
    </xf>
    <xf numFmtId="188" fontId="11" fillId="0" borderId="0" xfId="17" applyNumberFormat="1" applyFont="1" applyBorder="1" applyAlignment="1" applyProtection="1">
      <alignment vertical="center"/>
      <protection/>
    </xf>
    <xf numFmtId="188" fontId="9" fillId="0" borderId="3" xfId="17" applyNumberFormat="1" applyFont="1" applyBorder="1" applyAlignment="1" applyProtection="1">
      <alignment horizontal="right" vertical="center"/>
      <protection/>
    </xf>
    <xf numFmtId="188" fontId="9" fillId="0" borderId="0" xfId="17" applyNumberFormat="1" applyFont="1" applyAlignment="1" applyProtection="1">
      <alignment horizontal="right" vertical="center"/>
      <protection/>
    </xf>
    <xf numFmtId="188" fontId="18" fillId="0" borderId="13" xfId="17" applyNumberFormat="1" applyFont="1" applyBorder="1" applyAlignment="1" applyProtection="1">
      <alignment horizontal="right" vertical="center"/>
      <protection/>
    </xf>
    <xf numFmtId="188" fontId="9" fillId="0" borderId="13" xfId="17" applyNumberFormat="1" applyFont="1" applyBorder="1" applyAlignment="1" applyProtection="1">
      <alignment horizontal="right" vertical="center"/>
      <protection/>
    </xf>
    <xf numFmtId="188" fontId="11" fillId="0" borderId="13" xfId="17" applyNumberFormat="1" applyFont="1" applyBorder="1" applyAlignment="1" applyProtection="1">
      <alignment horizontal="right" vertical="center"/>
      <protection/>
    </xf>
    <xf numFmtId="188" fontId="9" fillId="0" borderId="13" xfId="17" applyNumberFormat="1" applyFont="1" applyBorder="1" applyAlignment="1" applyProtection="1">
      <alignment vertical="center"/>
      <protection/>
    </xf>
    <xf numFmtId="49" fontId="6" fillId="0" borderId="0" xfId="23" applyNumberFormat="1" applyFont="1" applyBorder="1" applyAlignment="1" applyProtection="1">
      <alignment horizontal="center"/>
      <protection/>
    </xf>
    <xf numFmtId="0" fontId="9" fillId="0" borderId="0" xfId="26" applyFont="1" applyBorder="1" applyAlignment="1" applyProtection="1">
      <alignment vertical="center"/>
      <protection/>
    </xf>
    <xf numFmtId="188" fontId="9" fillId="0" borderId="3" xfId="17" applyNumberFormat="1" applyFont="1" applyBorder="1" applyAlignment="1" applyProtection="1">
      <alignment vertical="center"/>
      <protection locked="0"/>
    </xf>
    <xf numFmtId="188" fontId="9" fillId="0" borderId="3" xfId="17" applyNumberFormat="1" applyFont="1" applyBorder="1" applyAlignment="1" applyProtection="1">
      <alignment vertical="center"/>
      <protection/>
    </xf>
    <xf numFmtId="188" fontId="9" fillId="0" borderId="15" xfId="17" applyNumberFormat="1" applyFont="1" applyBorder="1" applyAlignment="1" applyProtection="1">
      <alignment vertical="center"/>
      <protection/>
    </xf>
    <xf numFmtId="188" fontId="11" fillId="0" borderId="16" xfId="17" applyNumberFormat="1" applyFont="1" applyBorder="1" applyAlignment="1" applyProtection="1">
      <alignment vertical="center"/>
      <protection/>
    </xf>
    <xf numFmtId="49" fontId="1" fillId="0" borderId="4" xfId="26" applyNumberFormat="1" applyFont="1" applyBorder="1" applyAlignment="1" applyProtection="1">
      <alignment/>
      <protection/>
    </xf>
    <xf numFmtId="49" fontId="1" fillId="0" borderId="4" xfId="26" applyNumberFormat="1" applyFont="1" applyBorder="1" applyAlignment="1" applyProtection="1">
      <alignment horizontal="distributed"/>
      <protection/>
    </xf>
    <xf numFmtId="49" fontId="12" fillId="0" borderId="4" xfId="26" applyNumberFormat="1" applyFont="1" applyBorder="1" applyAlignment="1" applyProtection="1">
      <alignment horizontal="distributed"/>
      <protection/>
    </xf>
    <xf numFmtId="49" fontId="12" fillId="0" borderId="4" xfId="26" applyNumberFormat="1" applyFont="1" applyBorder="1" applyAlignment="1" applyProtection="1">
      <alignment/>
      <protection/>
    </xf>
    <xf numFmtId="0" fontId="12" fillId="0" borderId="4" xfId="26" applyFont="1" applyBorder="1" applyAlignment="1" applyProtection="1">
      <alignment/>
      <protection/>
    </xf>
    <xf numFmtId="0" fontId="12" fillId="0" borderId="0" xfId="26" applyFont="1" applyAlignment="1" applyProtection="1">
      <alignment/>
      <protection/>
    </xf>
    <xf numFmtId="49" fontId="10" fillId="0" borderId="0" xfId="17" applyNumberFormat="1" applyFont="1" applyBorder="1" applyAlignment="1" applyProtection="1">
      <alignment/>
      <protection/>
    </xf>
    <xf numFmtId="49" fontId="9" fillId="0" borderId="0" xfId="17" applyNumberFormat="1" applyFont="1" applyFill="1" applyBorder="1" applyAlignment="1" applyProtection="1">
      <alignment/>
      <protection/>
    </xf>
    <xf numFmtId="188" fontId="9" fillId="0" borderId="14" xfId="17" applyNumberFormat="1" applyFont="1" applyFill="1" applyBorder="1" applyAlignment="1" applyProtection="1">
      <alignment vertical="center"/>
      <protection locked="0"/>
    </xf>
    <xf numFmtId="188" fontId="11" fillId="0" borderId="0" xfId="17" applyNumberFormat="1" applyFont="1" applyFill="1" applyBorder="1" applyAlignment="1" applyProtection="1">
      <alignment vertical="center"/>
      <protection locked="0"/>
    </xf>
    <xf numFmtId="193" fontId="9" fillId="0" borderId="14" xfId="17" applyNumberFormat="1" applyFont="1" applyFill="1" applyBorder="1" applyAlignment="1" applyProtection="1">
      <alignment vertical="center"/>
      <protection locked="0"/>
    </xf>
    <xf numFmtId="193" fontId="9" fillId="0" borderId="0" xfId="17" applyNumberFormat="1" applyFont="1" applyFill="1" applyBorder="1" applyAlignment="1" applyProtection="1">
      <alignment vertical="center"/>
      <protection locked="0"/>
    </xf>
    <xf numFmtId="193" fontId="11" fillId="0" borderId="13" xfId="17" applyNumberFormat="1" applyFont="1" applyFill="1" applyBorder="1" applyAlignment="1" applyProtection="1">
      <alignment vertical="center"/>
      <protection locked="0"/>
    </xf>
    <xf numFmtId="193" fontId="9" fillId="0" borderId="13" xfId="17" applyNumberFormat="1" applyFont="1" applyFill="1" applyBorder="1" applyAlignment="1" applyProtection="1">
      <alignment vertical="center"/>
      <protection locked="0"/>
    </xf>
    <xf numFmtId="193" fontId="9" fillId="0" borderId="3" xfId="17" applyNumberFormat="1" applyFont="1" applyFill="1" applyBorder="1" applyAlignment="1" applyProtection="1">
      <alignment vertical="center"/>
      <protection locked="0"/>
    </xf>
    <xf numFmtId="188" fontId="9" fillId="0" borderId="13" xfId="17" applyNumberFormat="1" applyFont="1" applyFill="1" applyBorder="1" applyAlignment="1" applyProtection="1">
      <alignment vertical="center"/>
      <protection locked="0"/>
    </xf>
    <xf numFmtId="49" fontId="19" fillId="0" borderId="0" xfId="26" applyNumberFormat="1" applyFont="1" applyFill="1" applyAlignment="1" applyProtection="1">
      <alignment vertical="center"/>
      <protection/>
    </xf>
    <xf numFmtId="49" fontId="9" fillId="0" borderId="14" xfId="17" applyNumberFormat="1" applyFont="1" applyFill="1" applyBorder="1" applyAlignment="1" applyProtection="1">
      <alignment vertical="center"/>
      <protection/>
    </xf>
    <xf numFmtId="49" fontId="9" fillId="0" borderId="13" xfId="17" applyNumberFormat="1" applyFont="1" applyFill="1" applyBorder="1" applyAlignment="1" applyProtection="1">
      <alignment vertical="center"/>
      <protection/>
    </xf>
    <xf numFmtId="49" fontId="11" fillId="0" borderId="13" xfId="17" applyNumberFormat="1" applyFont="1" applyFill="1" applyBorder="1" applyAlignment="1" applyProtection="1">
      <alignment vertical="center"/>
      <protection/>
    </xf>
    <xf numFmtId="188" fontId="11" fillId="0" borderId="13" xfId="17" applyNumberFormat="1" applyFont="1" applyFill="1" applyBorder="1" applyAlignment="1" applyProtection="1">
      <alignment vertical="center"/>
      <protection locked="0"/>
    </xf>
    <xf numFmtId="0" fontId="4" fillId="0" borderId="0" xfId="26" applyFont="1" applyBorder="1" applyAlignment="1" applyProtection="1">
      <alignment horizontal="distributed" vertical="top"/>
      <protection/>
    </xf>
    <xf numFmtId="49" fontId="1" fillId="0" borderId="0" xfId="26" applyNumberFormat="1" applyFont="1" applyBorder="1" applyAlignment="1" applyProtection="1">
      <alignment horizontal="distributed" vertical="top"/>
      <protection/>
    </xf>
    <xf numFmtId="49" fontId="1" fillId="0" borderId="0" xfId="26" applyNumberFormat="1" applyFont="1" applyBorder="1" applyAlignment="1" applyProtection="1">
      <alignment vertical="top"/>
      <protection/>
    </xf>
    <xf numFmtId="0" fontId="1" fillId="0" borderId="0" xfId="26" applyFont="1" applyBorder="1" applyAlignment="1" applyProtection="1">
      <alignment vertical="top"/>
      <protection/>
    </xf>
    <xf numFmtId="0" fontId="4" fillId="0" borderId="0" xfId="26" applyFont="1" applyBorder="1" applyAlignment="1" applyProtection="1">
      <alignment horizontal="right" vertical="top"/>
      <protection/>
    </xf>
    <xf numFmtId="49" fontId="1" fillId="0" borderId="1" xfId="26" applyNumberFormat="1" applyFont="1" applyBorder="1" applyAlignment="1" applyProtection="1">
      <alignment horizontal="distributed"/>
      <protection/>
    </xf>
    <xf numFmtId="49" fontId="1" fillId="0" borderId="17" xfId="26" applyNumberFormat="1" applyFont="1" applyBorder="1" applyAlignment="1" applyProtection="1">
      <alignment horizontal="center" vertical="center"/>
      <protection locked="0"/>
    </xf>
    <xf numFmtId="49" fontId="1" fillId="0" borderId="18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Border="1" applyAlignment="1" applyProtection="1">
      <alignment horizontal="distributed" vertical="center"/>
      <protection/>
    </xf>
    <xf numFmtId="49" fontId="1" fillId="0" borderId="14" xfId="26" applyNumberFormat="1" applyFont="1" applyBorder="1" applyAlignment="1" applyProtection="1">
      <alignment horizontal="center" vertical="center"/>
      <protection locked="0"/>
    </xf>
    <xf numFmtId="49" fontId="21" fillId="0" borderId="0" xfId="26" applyNumberFormat="1" applyFont="1" applyBorder="1" applyAlignment="1" applyProtection="1">
      <alignment horizontal="center" vertical="center"/>
      <protection locked="0"/>
    </xf>
    <xf numFmtId="188" fontId="9" fillId="0" borderId="0" xfId="17" applyNumberFormat="1" applyFont="1" applyBorder="1" applyAlignment="1" applyProtection="1">
      <alignment horizontal="right" vertical="center"/>
      <protection/>
    </xf>
    <xf numFmtId="188" fontId="9" fillId="0" borderId="14" xfId="17" applyNumberFormat="1" applyFont="1" applyBorder="1" applyAlignment="1" applyProtection="1">
      <alignment horizontal="right" vertical="center"/>
      <protection/>
    </xf>
    <xf numFmtId="188" fontId="9" fillId="0" borderId="14" xfId="17" applyNumberFormat="1" applyFont="1" applyBorder="1" applyAlignment="1" applyProtection="1">
      <alignment vertical="center"/>
      <protection locked="0"/>
    </xf>
    <xf numFmtId="188" fontId="11" fillId="0" borderId="14" xfId="17" applyNumberFormat="1" applyFont="1" applyBorder="1" applyAlignment="1" applyProtection="1">
      <alignment vertical="center"/>
      <protection/>
    </xf>
    <xf numFmtId="188" fontId="18" fillId="0" borderId="0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/>
      <protection/>
    </xf>
    <xf numFmtId="188" fontId="9" fillId="0" borderId="7" xfId="17" applyNumberFormat="1" applyFont="1" applyBorder="1" applyAlignment="1" applyProtection="1">
      <alignment/>
      <protection/>
    </xf>
    <xf numFmtId="188" fontId="9" fillId="0" borderId="16" xfId="17" applyNumberFormat="1" applyFont="1" applyBorder="1" applyAlignment="1" applyProtection="1">
      <alignment/>
      <protection/>
    </xf>
    <xf numFmtId="188" fontId="11" fillId="0" borderId="16" xfId="17" applyNumberFormat="1" applyFont="1" applyBorder="1" applyAlignment="1" applyProtection="1">
      <alignment/>
      <protection/>
    </xf>
    <xf numFmtId="49" fontId="1" fillId="0" borderId="0" xfId="26" applyNumberFormat="1" applyFont="1" applyBorder="1" applyAlignment="1" applyProtection="1">
      <alignment/>
      <protection/>
    </xf>
    <xf numFmtId="49" fontId="12" fillId="0" borderId="0" xfId="26" applyNumberFormat="1" applyFont="1" applyBorder="1" applyAlignment="1" applyProtection="1">
      <alignment/>
      <protection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12" fillId="0" borderId="0" xfId="26" applyNumberFormat="1" applyFont="1" applyAlignment="1" applyProtection="1">
      <alignment/>
      <protection/>
    </xf>
    <xf numFmtId="49" fontId="13" fillId="0" borderId="0" xfId="26" applyNumberFormat="1" applyFont="1" applyAlignment="1" applyProtection="1">
      <alignment vertical="center"/>
      <protection/>
    </xf>
    <xf numFmtId="49" fontId="13" fillId="0" borderId="0" xfId="26" applyNumberFormat="1" applyFont="1" applyBorder="1" applyAlignment="1" applyProtection="1">
      <alignment vertical="center"/>
      <protection/>
    </xf>
    <xf numFmtId="0" fontId="13" fillId="0" borderId="0" xfId="26" applyFont="1" applyAlignment="1" applyProtection="1">
      <alignment vertical="center"/>
      <protection/>
    </xf>
    <xf numFmtId="49" fontId="19" fillId="0" borderId="0" xfId="26" applyNumberFormat="1" applyFont="1" applyBorder="1" applyAlignment="1" applyProtection="1">
      <alignment vertical="center"/>
      <protection/>
    </xf>
    <xf numFmtId="0" fontId="19" fillId="0" borderId="0" xfId="26" applyFont="1" applyAlignment="1" applyProtection="1">
      <alignment vertical="center"/>
      <protection/>
    </xf>
    <xf numFmtId="0" fontId="4" fillId="0" borderId="0" xfId="27" applyFont="1" applyBorder="1" applyAlignment="1" applyProtection="1">
      <alignment vertical="top"/>
      <protection/>
    </xf>
    <xf numFmtId="0" fontId="1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horizontal="right" vertical="top"/>
      <protection/>
    </xf>
    <xf numFmtId="0" fontId="2" fillId="0" borderId="0" xfId="27">
      <alignment/>
      <protection/>
    </xf>
    <xf numFmtId="49" fontId="6" fillId="0" borderId="0" xfId="27" applyNumberFormat="1" applyFont="1" applyBorder="1" applyAlignment="1" applyProtection="1">
      <alignment/>
      <protection/>
    </xf>
    <xf numFmtId="0" fontId="1" fillId="0" borderId="0" xfId="27" applyFont="1" applyAlignment="1" applyProtection="1">
      <alignment/>
      <protection/>
    </xf>
    <xf numFmtId="49" fontId="1" fillId="0" borderId="1" xfId="27" applyNumberFormat="1" applyFont="1" applyBorder="1" applyAlignment="1" applyProtection="1">
      <alignment/>
      <protection/>
    </xf>
    <xf numFmtId="0" fontId="1" fillId="0" borderId="1" xfId="27" applyFont="1" applyBorder="1" applyAlignment="1" applyProtection="1">
      <alignment/>
      <protection/>
    </xf>
    <xf numFmtId="0" fontId="1" fillId="0" borderId="1" xfId="27" applyFont="1" applyBorder="1" applyAlignment="1" applyProtection="1">
      <alignment vertical="top"/>
      <protection/>
    </xf>
    <xf numFmtId="0" fontId="1" fillId="0" borderId="1" xfId="27" applyFont="1" applyBorder="1" applyAlignment="1" applyProtection="1">
      <alignment horizontal="right" vertical="center"/>
      <protection/>
    </xf>
    <xf numFmtId="49" fontId="1" fillId="0" borderId="2" xfId="27" applyNumberFormat="1" applyFont="1" applyBorder="1" applyAlignment="1" applyProtection="1">
      <alignment vertical="center"/>
      <protection/>
    </xf>
    <xf numFmtId="49" fontId="1" fillId="0" borderId="2" xfId="27" applyNumberFormat="1" applyFont="1" applyBorder="1" applyAlignment="1" applyProtection="1">
      <alignment horizontal="center" vertical="center"/>
      <protection/>
    </xf>
    <xf numFmtId="49" fontId="1" fillId="0" borderId="2" xfId="27" applyNumberFormat="1" applyFont="1" applyBorder="1" applyAlignment="1" applyProtection="1">
      <alignment horizontal="right" vertical="center"/>
      <protection/>
    </xf>
    <xf numFmtId="49" fontId="1" fillId="0" borderId="8" xfId="27" applyNumberFormat="1" applyFont="1" applyBorder="1" applyAlignment="1" applyProtection="1">
      <alignment vertical="center"/>
      <protection/>
    </xf>
    <xf numFmtId="49" fontId="1" fillId="0" borderId="2" xfId="27" applyNumberFormat="1" applyFont="1" applyBorder="1" applyAlignment="1" applyProtection="1">
      <alignment horizontal="centerContinuous" vertical="center"/>
      <protection/>
    </xf>
    <xf numFmtId="49" fontId="1" fillId="0" borderId="8" xfId="27" applyNumberFormat="1" applyFont="1" applyBorder="1" applyAlignment="1" applyProtection="1">
      <alignment horizontal="centerContinuous" vertical="center"/>
      <protection/>
    </xf>
    <xf numFmtId="49" fontId="1" fillId="0" borderId="8" xfId="27" applyNumberFormat="1" applyFont="1" applyBorder="1" applyAlignment="1" applyProtection="1">
      <alignment horizontal="center" vertical="center"/>
      <protection/>
    </xf>
    <xf numFmtId="49" fontId="1" fillId="0" borderId="8" xfId="27" applyNumberFormat="1" applyFont="1" applyFill="1" applyBorder="1" applyAlignment="1" applyProtection="1">
      <alignment horizontal="center" vertical="center"/>
      <protection/>
    </xf>
    <xf numFmtId="49" fontId="1" fillId="0" borderId="5" xfId="27" applyNumberFormat="1" applyFont="1" applyBorder="1" applyAlignment="1" applyProtection="1">
      <alignment horizontal="center" vertical="center"/>
      <protection/>
    </xf>
    <xf numFmtId="188" fontId="9" fillId="0" borderId="0" xfId="17" applyNumberFormat="1" applyFont="1" applyAlignment="1" applyProtection="1">
      <alignment/>
      <protection/>
    </xf>
    <xf numFmtId="188" fontId="9" fillId="0" borderId="0" xfId="17" applyNumberFormat="1" applyFont="1" applyAlignment="1" applyProtection="1">
      <alignment horizontal="right"/>
      <protection/>
    </xf>
    <xf numFmtId="188" fontId="9" fillId="0" borderId="0" xfId="17" applyNumberFormat="1" applyFont="1" applyFill="1" applyAlignment="1" applyProtection="1">
      <alignment/>
      <protection/>
    </xf>
    <xf numFmtId="49" fontId="9" fillId="0" borderId="3" xfId="17" applyNumberFormat="1" applyFont="1" applyBorder="1" applyAlignment="1" applyProtection="1">
      <alignment/>
      <protection locked="0"/>
    </xf>
    <xf numFmtId="188" fontId="9" fillId="0" borderId="0" xfId="17" applyNumberFormat="1" applyFont="1" applyAlignment="1" applyProtection="1">
      <alignment/>
      <protection locked="0"/>
    </xf>
    <xf numFmtId="188" fontId="9" fillId="0" borderId="0" xfId="17" applyNumberFormat="1" applyFont="1" applyFill="1" applyAlignment="1" applyProtection="1">
      <alignment/>
      <protection locked="0"/>
    </xf>
    <xf numFmtId="0" fontId="2" fillId="0" borderId="0" xfId="27" applyFont="1">
      <alignment/>
      <protection/>
    </xf>
    <xf numFmtId="201" fontId="9" fillId="0" borderId="0" xfId="17" applyNumberFormat="1" applyFont="1" applyAlignment="1" applyProtection="1">
      <alignment/>
      <protection locked="0"/>
    </xf>
    <xf numFmtId="212" fontId="9" fillId="0" borderId="0" xfId="17" applyNumberFormat="1" applyFont="1" applyAlignment="1" applyProtection="1">
      <alignment/>
      <protection locked="0"/>
    </xf>
    <xf numFmtId="49" fontId="11" fillId="0" borderId="3" xfId="17" applyNumberFormat="1" applyFont="1" applyBorder="1" applyAlignment="1" applyProtection="1">
      <alignment/>
      <protection locked="0"/>
    </xf>
    <xf numFmtId="188" fontId="11" fillId="0" borderId="0" xfId="17" applyNumberFormat="1" applyFont="1" applyAlignment="1" applyProtection="1">
      <alignment/>
      <protection locked="0"/>
    </xf>
    <xf numFmtId="188" fontId="11" fillId="0" borderId="0" xfId="17" applyNumberFormat="1" applyFont="1" applyAlignment="1" applyProtection="1">
      <alignment/>
      <protection/>
    </xf>
    <xf numFmtId="188" fontId="11" fillId="0" borderId="0" xfId="17" applyNumberFormat="1" applyFont="1" applyFill="1" applyAlignment="1" applyProtection="1">
      <alignment/>
      <protection/>
    </xf>
    <xf numFmtId="49" fontId="11" fillId="0" borderId="3" xfId="17" applyNumberFormat="1" applyFont="1" applyBorder="1" applyAlignment="1" applyProtection="1">
      <alignment/>
      <protection/>
    </xf>
    <xf numFmtId="188" fontId="11" fillId="0" borderId="0" xfId="17" applyNumberFormat="1" applyFont="1" applyFill="1" applyAlignment="1" applyProtection="1">
      <alignment/>
      <protection locked="0"/>
    </xf>
    <xf numFmtId="49" fontId="18" fillId="0" borderId="3" xfId="17" applyNumberFormat="1" applyFont="1" applyBorder="1" applyAlignment="1" applyProtection="1">
      <alignment/>
      <protection/>
    </xf>
    <xf numFmtId="188" fontId="18" fillId="0" borderId="0" xfId="17" applyNumberFormat="1" applyFont="1" applyAlignment="1" applyProtection="1">
      <alignment/>
      <protection/>
    </xf>
    <xf numFmtId="201" fontId="9" fillId="0" borderId="0" xfId="17" applyNumberFormat="1" applyFont="1" applyAlignment="1" applyProtection="1">
      <alignment/>
      <protection/>
    </xf>
    <xf numFmtId="193" fontId="9" fillId="0" borderId="0" xfId="17" applyNumberFormat="1" applyFont="1" applyAlignment="1" applyProtection="1">
      <alignment/>
      <protection/>
    </xf>
    <xf numFmtId="49" fontId="11" fillId="0" borderId="0" xfId="17" applyNumberFormat="1" applyFont="1" applyFill="1" applyBorder="1" applyAlignment="1" applyProtection="1">
      <alignment horizontal="distributed" vertical="center"/>
      <protection/>
    </xf>
    <xf numFmtId="49" fontId="16" fillId="0" borderId="0" xfId="17" applyNumberFormat="1" applyFont="1" applyBorder="1" applyAlignment="1" applyProtection="1">
      <alignment horizontal="distributed" vertical="center" shrinkToFit="1"/>
      <protection/>
    </xf>
    <xf numFmtId="202" fontId="9" fillId="0" borderId="0" xfId="17" applyNumberFormat="1" applyFont="1" applyAlignment="1" applyProtection="1">
      <alignment/>
      <protection/>
    </xf>
    <xf numFmtId="193" fontId="11" fillId="0" borderId="0" xfId="17" applyNumberFormat="1" applyFont="1" applyAlignment="1" applyProtection="1">
      <alignment/>
      <protection/>
    </xf>
    <xf numFmtId="202" fontId="11" fillId="0" borderId="0" xfId="17" applyNumberFormat="1" applyFont="1" applyAlignment="1" applyProtection="1">
      <alignment/>
      <protection/>
    </xf>
    <xf numFmtId="193" fontId="9" fillId="0" borderId="0" xfId="17" applyNumberFormat="1" applyFont="1" applyBorder="1" applyAlignment="1" applyProtection="1">
      <alignment vertical="center"/>
      <protection/>
    </xf>
    <xf numFmtId="49" fontId="1" fillId="0" borderId="4" xfId="27" applyNumberFormat="1" applyFont="1" applyBorder="1" applyAlignment="1" applyProtection="1">
      <alignment/>
      <protection/>
    </xf>
    <xf numFmtId="0" fontId="1" fillId="0" borderId="4" xfId="21" applyFont="1" applyFill="1" applyBorder="1" applyAlignment="1" applyProtection="1">
      <alignment/>
      <protection/>
    </xf>
    <xf numFmtId="0" fontId="12" fillId="0" borderId="4" xfId="27" applyFont="1" applyBorder="1" applyAlignment="1" applyProtection="1">
      <alignment/>
      <protection/>
    </xf>
    <xf numFmtId="49" fontId="13" fillId="0" borderId="0" xfId="27" applyNumberFormat="1" applyFont="1" applyAlignment="1" applyProtection="1">
      <alignment vertical="center"/>
      <protection/>
    </xf>
    <xf numFmtId="0" fontId="1" fillId="0" borderId="0" xfId="21" applyFont="1" applyFill="1" applyBorder="1" applyAlignment="1" applyProtection="1">
      <alignment/>
      <protection/>
    </xf>
    <xf numFmtId="0" fontId="13" fillId="0" borderId="0" xfId="27" applyFont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49" fontId="19" fillId="0" borderId="0" xfId="27" applyNumberFormat="1" applyFont="1" applyAlignment="1" applyProtection="1">
      <alignment vertical="center"/>
      <protection/>
    </xf>
    <xf numFmtId="0" fontId="19" fillId="0" borderId="0" xfId="27" applyFont="1" applyAlignment="1" applyProtection="1">
      <alignment vertical="center"/>
      <protection/>
    </xf>
    <xf numFmtId="49" fontId="6" fillId="0" borderId="0" xfId="28" applyNumberFormat="1" applyFont="1" applyFill="1" applyBorder="1" applyAlignment="1" applyProtection="1">
      <alignment horizontal="right"/>
      <protection/>
    </xf>
    <xf numFmtId="49" fontId="6" fillId="0" borderId="0" xfId="28" applyNumberFormat="1" applyFont="1" applyFill="1" applyBorder="1" applyAlignment="1" applyProtection="1">
      <alignment/>
      <protection/>
    </xf>
    <xf numFmtId="0" fontId="1" fillId="0" borderId="0" xfId="28" applyFont="1" applyFill="1" applyAlignment="1" applyProtection="1">
      <alignment/>
      <protection/>
    </xf>
    <xf numFmtId="0" fontId="2" fillId="0" borderId="0" xfId="28" applyFill="1">
      <alignment/>
      <protection/>
    </xf>
    <xf numFmtId="49" fontId="1" fillId="0" borderId="1" xfId="28" applyNumberFormat="1" applyFont="1" applyFill="1" applyBorder="1" applyAlignment="1" applyProtection="1">
      <alignment/>
      <protection/>
    </xf>
    <xf numFmtId="0" fontId="1" fillId="0" borderId="1" xfId="28" applyFont="1" applyFill="1" applyBorder="1" applyAlignment="1" applyProtection="1">
      <alignment/>
      <protection/>
    </xf>
    <xf numFmtId="0" fontId="1" fillId="0" borderId="1" xfId="28" applyFont="1" applyFill="1" applyBorder="1" applyAlignment="1" applyProtection="1">
      <alignment vertical="top"/>
      <protection/>
    </xf>
    <xf numFmtId="0" fontId="1" fillId="0" borderId="1" xfId="28" applyFont="1" applyFill="1" applyBorder="1" applyAlignment="1" applyProtection="1">
      <alignment horizontal="right" vertical="center"/>
      <protection/>
    </xf>
    <xf numFmtId="49" fontId="1" fillId="0" borderId="2" xfId="28" applyNumberFormat="1" applyFont="1" applyFill="1" applyBorder="1" applyAlignment="1" applyProtection="1">
      <alignment vertical="center"/>
      <protection/>
    </xf>
    <xf numFmtId="49" fontId="1" fillId="0" borderId="2" xfId="28" applyNumberFormat="1" applyFont="1" applyFill="1" applyBorder="1" applyAlignment="1" applyProtection="1">
      <alignment horizontal="right" vertical="center"/>
      <protection/>
    </xf>
    <xf numFmtId="49" fontId="1" fillId="0" borderId="8" xfId="28" applyNumberFormat="1" applyFont="1" applyFill="1" applyBorder="1" applyAlignment="1" applyProtection="1">
      <alignment vertical="center"/>
      <protection/>
    </xf>
    <xf numFmtId="49" fontId="1" fillId="0" borderId="2" xfId="28" applyNumberFormat="1" applyFont="1" applyFill="1" applyBorder="1" applyAlignment="1" applyProtection="1">
      <alignment horizontal="centerContinuous" vertical="center"/>
      <protection/>
    </xf>
    <xf numFmtId="49" fontId="1" fillId="0" borderId="2" xfId="28" applyNumberFormat="1" applyFont="1" applyFill="1" applyBorder="1" applyAlignment="1" applyProtection="1">
      <alignment horizontal="centerContinuous"/>
      <protection/>
    </xf>
    <xf numFmtId="49" fontId="1" fillId="0" borderId="3" xfId="28" applyNumberFormat="1" applyFont="1" applyFill="1" applyBorder="1" applyAlignment="1" applyProtection="1">
      <alignment horizontal="center"/>
      <protection/>
    </xf>
    <xf numFmtId="49" fontId="1" fillId="0" borderId="0" xfId="28" applyNumberFormat="1" applyFont="1" applyFill="1" applyBorder="1" applyAlignment="1" applyProtection="1">
      <alignment horizontal="center"/>
      <protection/>
    </xf>
    <xf numFmtId="49" fontId="1" fillId="0" borderId="2" xfId="28" applyNumberFormat="1" applyFont="1" applyFill="1" applyBorder="1" applyAlignment="1" applyProtection="1">
      <alignment horizontal="center" vertical="center"/>
      <protection/>
    </xf>
    <xf numFmtId="49" fontId="1" fillId="0" borderId="8" xfId="28" applyNumberFormat="1" applyFont="1" applyFill="1" applyBorder="1" applyAlignment="1" applyProtection="1">
      <alignment horizontal="center" vertical="center"/>
      <protection/>
    </xf>
    <xf numFmtId="49" fontId="9" fillId="0" borderId="3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Alignment="1" applyProtection="1">
      <alignment/>
      <protection/>
    </xf>
    <xf numFmtId="186" fontId="9" fillId="0" borderId="0" xfId="17" applyNumberFormat="1" applyFont="1" applyFill="1" applyAlignment="1" applyProtection="1">
      <alignment horizontal="center"/>
      <protection/>
    </xf>
    <xf numFmtId="49" fontId="31" fillId="0" borderId="0" xfId="17" applyNumberFormat="1" applyFont="1" applyFill="1" applyBorder="1" applyAlignment="1" applyProtection="1">
      <alignment/>
      <protection locked="0"/>
    </xf>
    <xf numFmtId="49" fontId="31" fillId="0" borderId="0" xfId="17" applyNumberFormat="1" applyFont="1" applyFill="1" applyBorder="1" applyAlignment="1" applyProtection="1">
      <alignment horizontal="right"/>
      <protection locked="0"/>
    </xf>
    <xf numFmtId="49" fontId="31" fillId="0" borderId="3" xfId="17" applyNumberFormat="1" applyFont="1" applyFill="1" applyBorder="1" applyAlignment="1" applyProtection="1">
      <alignment/>
      <protection locked="0"/>
    </xf>
    <xf numFmtId="186" fontId="31" fillId="0" borderId="0" xfId="17" applyNumberFormat="1" applyFont="1" applyFill="1" applyBorder="1" applyAlignment="1" applyProtection="1">
      <alignment/>
      <protection/>
    </xf>
    <xf numFmtId="0" fontId="2" fillId="0" borderId="0" xfId="28" applyFont="1" applyFill="1">
      <alignment/>
      <protection/>
    </xf>
    <xf numFmtId="49" fontId="31" fillId="0" borderId="0" xfId="17" applyNumberFormat="1" applyFont="1" applyFill="1" applyBorder="1" applyAlignment="1" applyProtection="1">
      <alignment/>
      <protection/>
    </xf>
    <xf numFmtId="49" fontId="31" fillId="0" borderId="0" xfId="17" applyNumberFormat="1" applyFont="1" applyFill="1" applyBorder="1" applyAlignment="1" applyProtection="1">
      <alignment horizontal="distributed"/>
      <protection/>
    </xf>
    <xf numFmtId="49" fontId="31" fillId="0" borderId="3" xfId="17" applyNumberFormat="1" applyFont="1" applyFill="1" applyBorder="1" applyAlignment="1" applyProtection="1">
      <alignment/>
      <protection/>
    </xf>
    <xf numFmtId="186" fontId="31" fillId="0" borderId="0" xfId="17" applyNumberFormat="1" applyFont="1" applyFill="1" applyBorder="1" applyAlignment="1" applyProtection="1">
      <alignment shrinkToFit="1"/>
      <protection/>
    </xf>
    <xf numFmtId="186" fontId="31" fillId="0" borderId="0" xfId="17" applyNumberFormat="1" applyFont="1" applyFill="1" applyBorder="1" applyAlignment="1" applyProtection="1">
      <alignment/>
      <protection locked="0"/>
    </xf>
    <xf numFmtId="49" fontId="32" fillId="0" borderId="0" xfId="17" applyNumberFormat="1" applyFont="1" applyFill="1" applyBorder="1" applyAlignment="1" applyProtection="1">
      <alignment/>
      <protection locked="0"/>
    </xf>
    <xf numFmtId="49" fontId="32" fillId="0" borderId="0" xfId="17" applyNumberFormat="1" applyFont="1" applyFill="1" applyBorder="1" applyAlignment="1" applyProtection="1">
      <alignment horizontal="right"/>
      <protection locked="0"/>
    </xf>
    <xf numFmtId="49" fontId="32" fillId="0" borderId="3" xfId="17" applyNumberFormat="1" applyFont="1" applyFill="1" applyBorder="1" applyAlignment="1" applyProtection="1">
      <alignment/>
      <protection locked="0"/>
    </xf>
    <xf numFmtId="186" fontId="32" fillId="0" borderId="0" xfId="17" applyNumberFormat="1" applyFont="1" applyFill="1" applyBorder="1" applyAlignment="1" applyProtection="1">
      <alignment/>
      <protection/>
    </xf>
    <xf numFmtId="0" fontId="33" fillId="0" borderId="0" xfId="28" applyFont="1" applyFill="1">
      <alignment/>
      <protection/>
    </xf>
    <xf numFmtId="49" fontId="32" fillId="0" borderId="0" xfId="17" applyNumberFormat="1" applyFont="1" applyFill="1" applyBorder="1" applyAlignment="1" applyProtection="1">
      <alignment/>
      <protection/>
    </xf>
    <xf numFmtId="49" fontId="32" fillId="0" borderId="0" xfId="17" applyNumberFormat="1" applyFont="1" applyFill="1" applyBorder="1" applyAlignment="1" applyProtection="1">
      <alignment horizontal="distributed"/>
      <protection/>
    </xf>
    <xf numFmtId="49" fontId="17" fillId="0" borderId="0" xfId="17" applyNumberFormat="1" applyFont="1" applyBorder="1" applyAlignment="1" applyProtection="1">
      <alignment horizontal="distributed" vertical="center" wrapText="1" shrinkToFit="1"/>
      <protection/>
    </xf>
    <xf numFmtId="49" fontId="11" fillId="0" borderId="0" xfId="17" applyNumberFormat="1" applyFont="1" applyBorder="1" applyAlignment="1" applyProtection="1">
      <alignment horizontal="distributed" vertical="center"/>
      <protection/>
    </xf>
    <xf numFmtId="49" fontId="32" fillId="0" borderId="3" xfId="17" applyNumberFormat="1" applyFont="1" applyFill="1" applyBorder="1" applyAlignment="1" applyProtection="1">
      <alignment/>
      <protection/>
    </xf>
    <xf numFmtId="186" fontId="32" fillId="0" borderId="0" xfId="17" applyNumberFormat="1" applyFont="1" applyFill="1" applyBorder="1" applyAlignment="1" applyProtection="1">
      <alignment/>
      <protection locked="0"/>
    </xf>
    <xf numFmtId="186" fontId="9" fillId="0" borderId="0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Border="1" applyAlignment="1" applyProtection="1">
      <alignment horizontal="center"/>
      <protection/>
    </xf>
    <xf numFmtId="194" fontId="31" fillId="0" borderId="0" xfId="17" applyNumberFormat="1" applyFont="1" applyFill="1" applyBorder="1" applyAlignment="1" applyProtection="1">
      <alignment/>
      <protection/>
    </xf>
    <xf numFmtId="49" fontId="31" fillId="0" borderId="0" xfId="17" applyNumberFormat="1" applyFont="1" applyFill="1" applyBorder="1" applyAlignment="1" applyProtection="1">
      <alignment horizontal="right"/>
      <protection/>
    </xf>
    <xf numFmtId="194" fontId="31" fillId="0" borderId="13" xfId="17" applyNumberFormat="1" applyFont="1" applyFill="1" applyBorder="1" applyAlignment="1" applyProtection="1">
      <alignment/>
      <protection/>
    </xf>
    <xf numFmtId="194" fontId="32" fillId="0" borderId="0" xfId="17" applyNumberFormat="1" applyFont="1" applyFill="1" applyBorder="1" applyAlignment="1" applyProtection="1">
      <alignment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186" fontId="9" fillId="0" borderId="1" xfId="17" applyNumberFormat="1" applyFont="1" applyFill="1" applyBorder="1" applyAlignment="1" applyProtection="1">
      <alignment vertical="center"/>
      <protection/>
    </xf>
    <xf numFmtId="49" fontId="1" fillId="0" borderId="4" xfId="28" applyNumberFormat="1" applyFont="1" applyFill="1" applyBorder="1" applyAlignment="1" applyProtection="1">
      <alignment/>
      <protection/>
    </xf>
    <xf numFmtId="0" fontId="12" fillId="0" borderId="4" xfId="28" applyFont="1" applyFill="1" applyBorder="1" applyAlignment="1" applyProtection="1">
      <alignment/>
      <protection/>
    </xf>
    <xf numFmtId="49" fontId="1" fillId="0" borderId="0" xfId="28" applyNumberFormat="1" applyFont="1" applyFill="1" applyBorder="1" applyAlignment="1" applyProtection="1">
      <alignment/>
      <protection/>
    </xf>
    <xf numFmtId="49" fontId="1" fillId="0" borderId="0" xfId="28" applyNumberFormat="1" applyFont="1" applyFill="1" applyBorder="1" applyAlignment="1" applyProtection="1">
      <alignment vertical="top"/>
      <protection/>
    </xf>
    <xf numFmtId="0" fontId="13" fillId="0" borderId="0" xfId="28" applyFont="1" applyFill="1" applyBorder="1" applyAlignment="1" applyProtection="1">
      <alignment vertical="center"/>
      <protection/>
    </xf>
    <xf numFmtId="49" fontId="13" fillId="0" borderId="0" xfId="28" applyNumberFormat="1" applyFont="1" applyFill="1" applyBorder="1" applyAlignment="1" applyProtection="1">
      <alignment vertical="center"/>
      <protection/>
    </xf>
    <xf numFmtId="49" fontId="13" fillId="0" borderId="0" xfId="28" applyNumberFormat="1" applyFont="1" applyFill="1" applyAlignment="1" applyProtection="1">
      <alignment vertical="center"/>
      <protection/>
    </xf>
    <xf numFmtId="0" fontId="13" fillId="0" borderId="0" xfId="28" applyFont="1" applyFill="1" applyAlignment="1" applyProtection="1">
      <alignment vertical="center"/>
      <protection/>
    </xf>
    <xf numFmtId="49" fontId="19" fillId="0" borderId="0" xfId="28" applyNumberFormat="1" applyFont="1" applyFill="1" applyBorder="1" applyAlignment="1" applyProtection="1">
      <alignment vertical="center"/>
      <protection/>
    </xf>
    <xf numFmtId="49" fontId="19" fillId="0" borderId="0" xfId="28" applyNumberFormat="1" applyFont="1" applyFill="1" applyAlignment="1" applyProtection="1">
      <alignment vertical="center"/>
      <protection/>
    </xf>
    <xf numFmtId="0" fontId="19" fillId="0" borderId="0" xfId="28" applyFont="1" applyFill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49" fontId="1" fillId="0" borderId="3" xfId="0" applyNumberFormat="1" applyFont="1" applyBorder="1" applyAlignment="1">
      <alignment horizontal="center" vertical="center"/>
    </xf>
    <xf numFmtId="195" fontId="1" fillId="0" borderId="13" xfId="0" applyNumberFormat="1" applyFont="1" applyBorder="1" applyAlignment="1">
      <alignment vertical="center"/>
    </xf>
    <xf numFmtId="195" fontId="1" fillId="0" borderId="0" xfId="0" applyNumberFormat="1" applyFont="1" applyBorder="1" applyAlignment="1">
      <alignment vertical="center"/>
    </xf>
    <xf numFmtId="195" fontId="1" fillId="0" borderId="13" xfId="0" applyNumberFormat="1" applyFont="1" applyBorder="1" applyAlignment="1">
      <alignment horizontal="right" vertical="center" indent="1"/>
    </xf>
    <xf numFmtId="195" fontId="1" fillId="0" borderId="0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7" fillId="0" borderId="3" xfId="0" applyNumberFormat="1" applyFont="1" applyBorder="1" applyAlignment="1">
      <alignment horizontal="center" vertical="center"/>
    </xf>
    <xf numFmtId="195" fontId="7" fillId="0" borderId="13" xfId="0" applyNumberFormat="1" applyFont="1" applyBorder="1" applyAlignment="1">
      <alignment horizontal="right" vertical="center" indent="1"/>
    </xf>
    <xf numFmtId="195" fontId="7" fillId="0" borderId="0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 horizontal="right" vertical="center" indent="1"/>
    </xf>
    <xf numFmtId="49" fontId="1" fillId="0" borderId="7" xfId="0" applyNumberFormat="1" applyFont="1" applyBorder="1" applyAlignment="1">
      <alignment horizontal="left" vertical="center"/>
    </xf>
    <xf numFmtId="195" fontId="1" fillId="0" borderId="16" xfId="0" applyNumberFormat="1" applyFont="1" applyBorder="1" applyAlignment="1">
      <alignment vertical="center"/>
    </xf>
    <xf numFmtId="195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4" fillId="0" borderId="0" xfId="28" applyFont="1" applyAlignment="1" applyProtection="1">
      <alignment horizontal="right" vertical="top"/>
      <protection/>
    </xf>
    <xf numFmtId="176" fontId="1" fillId="0" borderId="0" xfId="0" applyNumberFormat="1" applyFont="1" applyBorder="1" applyAlignment="1">
      <alignment horizontal="right" vertical="center"/>
    </xf>
    <xf numFmtId="49" fontId="5" fillId="0" borderId="0" xfId="22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188" fontId="1" fillId="0" borderId="13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49" fontId="11" fillId="0" borderId="0" xfId="17" applyNumberFormat="1" applyFont="1" applyAlignment="1" applyProtection="1">
      <alignment horizontal="distributed" vertical="center"/>
      <protection/>
    </xf>
    <xf numFmtId="188" fontId="7" fillId="0" borderId="0" xfId="0" applyNumberFormat="1" applyFont="1" applyBorder="1" applyAlignment="1">
      <alignment horizontal="right" vertical="center"/>
    </xf>
    <xf numFmtId="213" fontId="7" fillId="0" borderId="0" xfId="0" applyNumberFormat="1" applyFont="1" applyBorder="1" applyAlignment="1">
      <alignment horizontal="right" vertical="center" indent="1"/>
    </xf>
    <xf numFmtId="188" fontId="1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216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distributed" vertical="center" wrapText="1"/>
    </xf>
    <xf numFmtId="49" fontId="1" fillId="0" borderId="1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7" fillId="0" borderId="12" xfId="22" applyNumberFormat="1" applyFont="1" applyBorder="1" applyAlignment="1" applyProtection="1">
      <alignment horizontal="center" vertical="center"/>
      <protection locked="0"/>
    </xf>
    <xf numFmtId="49" fontId="7" fillId="0" borderId="17" xfId="22" applyNumberFormat="1" applyFont="1" applyBorder="1" applyAlignment="1" applyProtection="1">
      <alignment horizontal="center" vertical="center"/>
      <protection locked="0"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11" xfId="22" applyNumberFormat="1" applyFont="1" applyBorder="1" applyAlignment="1" applyProtection="1">
      <alignment horizontal="center" vertical="center"/>
      <protection/>
    </xf>
    <xf numFmtId="49" fontId="1" fillId="0" borderId="2" xfId="22" applyNumberFormat="1" applyFont="1" applyBorder="1" applyAlignment="1" applyProtection="1">
      <alignment horizontal="center" vertical="center"/>
      <protection/>
    </xf>
    <xf numFmtId="49" fontId="1" fillId="0" borderId="8" xfId="22" applyNumberFormat="1" applyFont="1" applyBorder="1" applyAlignment="1" applyProtection="1">
      <alignment horizontal="center" vertical="center"/>
      <protection/>
    </xf>
    <xf numFmtId="49" fontId="6" fillId="0" borderId="0" xfId="22" applyNumberFormat="1" applyFont="1" applyBorder="1" applyAlignment="1" applyProtection="1">
      <alignment horizontal="center"/>
      <protection/>
    </xf>
    <xf numFmtId="49" fontId="1" fillId="0" borderId="12" xfId="22" applyNumberFormat="1" applyFont="1" applyBorder="1" applyAlignment="1" applyProtection="1">
      <alignment horizontal="center" vertical="center"/>
      <protection locked="0"/>
    </xf>
    <xf numFmtId="49" fontId="1" fillId="0" borderId="17" xfId="22" applyNumberFormat="1" applyFont="1" applyBorder="1" applyAlignment="1" applyProtection="1">
      <alignment horizontal="center" vertical="center"/>
      <protection locked="0"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0" fontId="4" fillId="0" borderId="0" xfId="22" applyFont="1" applyBorder="1" applyAlignment="1" applyProtection="1">
      <alignment vertical="top"/>
      <protection/>
    </xf>
    <xf numFmtId="49" fontId="1" fillId="0" borderId="11" xfId="24" applyNumberFormat="1" applyFont="1" applyBorder="1" applyAlignment="1" applyProtection="1">
      <alignment horizontal="center" vertical="center"/>
      <protection/>
    </xf>
    <xf numFmtId="49" fontId="1" fillId="0" borderId="2" xfId="24" applyNumberFormat="1" applyFont="1" applyBorder="1" applyAlignment="1" applyProtection="1">
      <alignment horizontal="center" vertical="center"/>
      <protection/>
    </xf>
    <xf numFmtId="49" fontId="1" fillId="0" borderId="8" xfId="24" applyNumberFormat="1" applyFont="1" applyBorder="1" applyAlignment="1" applyProtection="1">
      <alignment horizontal="center" vertical="center"/>
      <protection/>
    </xf>
    <xf numFmtId="49" fontId="6" fillId="0" borderId="0" xfId="24" applyNumberFormat="1" applyFont="1" applyBorder="1" applyAlignment="1" applyProtection="1">
      <alignment horizontal="center"/>
      <protection/>
    </xf>
    <xf numFmtId="49" fontId="7" fillId="0" borderId="12" xfId="24" applyNumberFormat="1" applyFont="1" applyBorder="1" applyAlignment="1" applyProtection="1">
      <alignment horizontal="center" vertical="center"/>
      <protection locked="0"/>
    </xf>
    <xf numFmtId="49" fontId="7" fillId="0" borderId="17" xfId="24" applyNumberFormat="1" applyFont="1" applyBorder="1" applyAlignment="1" applyProtection="1">
      <alignment horizontal="center" vertical="center"/>
      <protection locked="0"/>
    </xf>
    <xf numFmtId="49" fontId="1" fillId="0" borderId="12" xfId="24" applyNumberFormat="1" applyFont="1" applyBorder="1" applyAlignment="1" applyProtection="1">
      <alignment horizontal="center" vertical="center"/>
      <protection locked="0"/>
    </xf>
    <xf numFmtId="49" fontId="1" fillId="0" borderId="17" xfId="24" applyNumberFormat="1" applyFont="1" applyBorder="1" applyAlignment="1" applyProtection="1">
      <alignment horizontal="center" vertical="center"/>
      <protection locked="0"/>
    </xf>
    <xf numFmtId="49" fontId="1" fillId="0" borderId="23" xfId="24" applyNumberFormat="1" applyFont="1" applyBorder="1" applyAlignment="1" applyProtection="1">
      <alignment horizontal="center" vertical="center"/>
      <protection locked="0"/>
    </xf>
    <xf numFmtId="49" fontId="1" fillId="0" borderId="18" xfId="24" applyNumberFormat="1" applyFont="1" applyBorder="1" applyAlignment="1" applyProtection="1">
      <alignment horizontal="center" vertical="center"/>
      <protection locked="0"/>
    </xf>
    <xf numFmtId="49" fontId="6" fillId="0" borderId="0" xfId="24" applyNumberFormat="1" applyFont="1" applyBorder="1" applyAlignment="1" applyProtection="1">
      <alignment horizontal="left"/>
      <protection/>
    </xf>
    <xf numFmtId="0" fontId="26" fillId="0" borderId="0" xfId="0" applyFont="1" applyAlignment="1">
      <alignment horizontal="distributed" vertical="center"/>
    </xf>
    <xf numFmtId="49" fontId="1" fillId="0" borderId="4" xfId="25" applyNumberFormat="1" applyFont="1" applyBorder="1" applyAlignment="1" applyProtection="1">
      <alignment horizontal="center" vertical="center"/>
      <protection/>
    </xf>
    <xf numFmtId="49" fontId="1" fillId="0" borderId="11" xfId="25" applyNumberFormat="1" applyFont="1" applyBorder="1" applyAlignment="1" applyProtection="1">
      <alignment horizontal="center" vertical="center"/>
      <protection/>
    </xf>
    <xf numFmtId="49" fontId="1" fillId="0" borderId="2" xfId="25" applyNumberFormat="1" applyFont="1" applyBorder="1" applyAlignment="1" applyProtection="1">
      <alignment horizontal="center" vertical="center"/>
      <protection/>
    </xf>
    <xf numFmtId="49" fontId="1" fillId="0" borderId="8" xfId="25" applyNumberFormat="1" applyFont="1" applyBorder="1" applyAlignment="1" applyProtection="1">
      <alignment horizontal="center" vertical="center"/>
      <protection/>
    </xf>
    <xf numFmtId="49" fontId="6" fillId="0" borderId="0" xfId="25" applyNumberFormat="1" applyFont="1" applyBorder="1" applyAlignment="1" applyProtection="1">
      <alignment horizontal="center"/>
      <protection/>
    </xf>
    <xf numFmtId="49" fontId="1" fillId="0" borderId="24" xfId="25" applyNumberFormat="1" applyFont="1" applyBorder="1" applyAlignment="1" applyProtection="1">
      <alignment horizontal="center" vertical="center"/>
      <protection locked="0"/>
    </xf>
    <xf numFmtId="49" fontId="1" fillId="0" borderId="19" xfId="25" applyNumberFormat="1" applyFont="1" applyBorder="1" applyAlignment="1" applyProtection="1">
      <alignment horizontal="center" vertical="center"/>
      <protection locked="0"/>
    </xf>
    <xf numFmtId="49" fontId="7" fillId="0" borderId="12" xfId="25" applyNumberFormat="1" applyFont="1" applyBorder="1" applyAlignment="1" applyProtection="1">
      <alignment horizontal="center" vertical="center"/>
      <protection locked="0"/>
    </xf>
    <xf numFmtId="49" fontId="7" fillId="0" borderId="17" xfId="25" applyNumberFormat="1" applyFont="1" applyBorder="1" applyAlignment="1" applyProtection="1">
      <alignment horizontal="center" vertical="center"/>
      <protection locked="0"/>
    </xf>
    <xf numFmtId="0" fontId="4" fillId="0" borderId="0" xfId="26" applyFont="1" applyBorder="1" applyAlignment="1" applyProtection="1">
      <alignment vertical="top"/>
      <protection/>
    </xf>
    <xf numFmtId="49" fontId="6" fillId="0" borderId="0" xfId="26" applyNumberFormat="1" applyFont="1" applyBorder="1" applyAlignment="1" applyProtection="1">
      <alignment horizontal="distributed"/>
      <protection/>
    </xf>
    <xf numFmtId="49" fontId="17" fillId="0" borderId="0" xfId="17" applyNumberFormat="1" applyFont="1" applyAlignment="1" applyProtection="1">
      <alignment horizontal="distributed" vertical="center"/>
      <protection/>
    </xf>
    <xf numFmtId="49" fontId="9" fillId="0" borderId="0" xfId="17" applyNumberFormat="1" applyFont="1" applyAlignment="1" applyProtection="1">
      <alignment horizontal="distributed" vertical="center"/>
      <protection/>
    </xf>
    <xf numFmtId="49" fontId="29" fillId="0" borderId="0" xfId="17" applyNumberFormat="1" applyFont="1" applyAlignment="1" applyProtection="1">
      <alignment horizontal="distributed" vertical="center"/>
      <protection/>
    </xf>
    <xf numFmtId="49" fontId="9" fillId="0" borderId="0" xfId="17" applyNumberFormat="1" applyFont="1" applyAlignment="1" applyProtection="1">
      <alignment horizontal="distributed" vertical="center" wrapText="1"/>
      <protection/>
    </xf>
    <xf numFmtId="49" fontId="30" fillId="0" borderId="0" xfId="17" applyNumberFormat="1" applyFont="1" applyAlignment="1" applyProtection="1">
      <alignment horizontal="distributed" vertical="center"/>
      <protection/>
    </xf>
    <xf numFmtId="49" fontId="17" fillId="0" borderId="0" xfId="17" applyNumberFormat="1" applyFont="1" applyAlignment="1" applyProtection="1">
      <alignment horizontal="distributed" vertical="justify"/>
      <protection/>
    </xf>
    <xf numFmtId="49" fontId="17" fillId="0" borderId="0" xfId="17" applyNumberFormat="1" applyFont="1" applyBorder="1" applyAlignment="1" applyProtection="1">
      <alignment horizontal="distributed" vertical="center"/>
      <protection/>
    </xf>
    <xf numFmtId="49" fontId="17" fillId="0" borderId="0" xfId="17" applyNumberFormat="1" applyFont="1" applyBorder="1" applyAlignment="1" applyProtection="1">
      <alignment horizontal="distributed" vertical="center" wrapText="1"/>
      <protection/>
    </xf>
    <xf numFmtId="49" fontId="9" fillId="0" borderId="0" xfId="17" applyNumberFormat="1" applyFont="1" applyBorder="1" applyAlignment="1" applyProtection="1">
      <alignment horizontal="distributed" vertical="center" wrapText="1"/>
      <protection/>
    </xf>
    <xf numFmtId="49" fontId="17" fillId="0" borderId="0" xfId="17" applyNumberFormat="1" applyFont="1" applyAlignment="1" applyProtection="1">
      <alignment horizontal="distributed" vertical="center" wrapText="1"/>
      <protection/>
    </xf>
    <xf numFmtId="49" fontId="29" fillId="0" borderId="0" xfId="17" applyNumberFormat="1" applyFont="1" applyAlignment="1" applyProtection="1">
      <alignment horizontal="distributed" vertical="center" wrapText="1"/>
      <protection/>
    </xf>
    <xf numFmtId="49" fontId="9" fillId="0" borderId="0" xfId="17" applyNumberFormat="1" applyFont="1" applyFill="1" applyAlignment="1" applyProtection="1">
      <alignment horizontal="distributed" vertical="center"/>
      <protection/>
    </xf>
    <xf numFmtId="49" fontId="1" fillId="0" borderId="17" xfId="26" applyNumberFormat="1" applyFont="1" applyBorder="1" applyAlignment="1" applyProtection="1">
      <alignment horizontal="center" vertical="center"/>
      <protection/>
    </xf>
    <xf numFmtId="49" fontId="1" fillId="0" borderId="23" xfId="26" applyNumberFormat="1" applyFont="1" applyBorder="1" applyAlignment="1" applyProtection="1">
      <alignment horizontal="center" vertical="center"/>
      <protection/>
    </xf>
    <xf numFmtId="49" fontId="29" fillId="0" borderId="0" xfId="17" applyNumberFormat="1" applyFont="1" applyBorder="1" applyAlignment="1" applyProtection="1">
      <alignment horizontal="distributed" vertical="center"/>
      <protection/>
    </xf>
    <xf numFmtId="49" fontId="29" fillId="0" borderId="0" xfId="17" applyNumberFormat="1" applyFont="1" applyBorder="1" applyAlignment="1" applyProtection="1">
      <alignment horizontal="distributed" vertical="center" shrinkToFit="1"/>
      <protection/>
    </xf>
    <xf numFmtId="49" fontId="9" fillId="0" borderId="0" xfId="17" applyNumberFormat="1" applyFont="1" applyBorder="1" applyAlignment="1" applyProtection="1">
      <alignment horizontal="distributed" vertical="center" wrapText="1" shrinkToFit="1"/>
      <protection/>
    </xf>
    <xf numFmtId="49" fontId="9" fillId="0" borderId="0" xfId="17" applyNumberFormat="1" applyFont="1" applyBorder="1" applyAlignment="1" applyProtection="1">
      <alignment horizontal="distributed" vertical="center" shrinkToFit="1"/>
      <protection/>
    </xf>
    <xf numFmtId="49" fontId="6" fillId="0" borderId="0" xfId="27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49" fontId="1" fillId="0" borderId="25" xfId="27" applyNumberFormat="1" applyFont="1" applyBorder="1" applyAlignment="1" applyProtection="1">
      <alignment horizontal="center" vertical="center"/>
      <protection/>
    </xf>
    <xf numFmtId="49" fontId="1" fillId="0" borderId="19" xfId="27" applyNumberFormat="1" applyFont="1" applyBorder="1" applyAlignment="1" applyProtection="1">
      <alignment horizontal="center" vertical="center"/>
      <protection/>
    </xf>
    <xf numFmtId="49" fontId="1" fillId="0" borderId="25" xfId="27" applyNumberFormat="1" applyFont="1" applyBorder="1" applyAlignment="1" applyProtection="1">
      <alignment horizontal="center" vertical="center" wrapText="1"/>
      <protection/>
    </xf>
    <xf numFmtId="49" fontId="1" fillId="0" borderId="19" xfId="27" applyNumberFormat="1" applyFont="1" applyBorder="1" applyAlignment="1" applyProtection="1">
      <alignment horizontal="center" vertical="center" wrapText="1"/>
      <protection/>
    </xf>
    <xf numFmtId="49" fontId="1" fillId="0" borderId="26" xfId="27" applyNumberFormat="1" applyFont="1" applyBorder="1" applyAlignment="1" applyProtection="1">
      <alignment horizontal="center" vertical="center" wrapText="1"/>
      <protection/>
    </xf>
    <xf numFmtId="49" fontId="1" fillId="0" borderId="13" xfId="27" applyNumberFormat="1" applyFont="1" applyBorder="1" applyAlignment="1" applyProtection="1">
      <alignment horizontal="center" vertical="center" wrapText="1"/>
      <protection/>
    </xf>
    <xf numFmtId="49" fontId="1" fillId="0" borderId="20" xfId="27" applyNumberFormat="1" applyFont="1" applyBorder="1" applyAlignment="1" applyProtection="1">
      <alignment horizontal="center" vertical="center" wrapText="1"/>
      <protection/>
    </xf>
    <xf numFmtId="49" fontId="1" fillId="0" borderId="22" xfId="27" applyNumberFormat="1" applyFont="1" applyBorder="1" applyAlignment="1" applyProtection="1">
      <alignment horizontal="center" vertical="center"/>
      <protection/>
    </xf>
    <xf numFmtId="49" fontId="1" fillId="0" borderId="2" xfId="27" applyNumberFormat="1" applyFont="1" applyBorder="1" applyAlignment="1" applyProtection="1">
      <alignment horizontal="center" vertical="center"/>
      <protection/>
    </xf>
    <xf numFmtId="49" fontId="1" fillId="0" borderId="27" xfId="27" applyNumberFormat="1" applyFont="1" applyBorder="1" applyAlignment="1" applyProtection="1">
      <alignment horizontal="center" vertical="center"/>
      <protection/>
    </xf>
    <xf numFmtId="49" fontId="1" fillId="0" borderId="8" xfId="27" applyNumberFormat="1" applyFont="1" applyBorder="1" applyAlignment="1" applyProtection="1">
      <alignment horizontal="center" vertical="center"/>
      <protection/>
    </xf>
    <xf numFmtId="49" fontId="1" fillId="0" borderId="11" xfId="27" applyNumberFormat="1" applyFont="1" applyBorder="1" applyAlignment="1" applyProtection="1">
      <alignment horizontal="center" vertical="center"/>
      <protection/>
    </xf>
    <xf numFmtId="49" fontId="1" fillId="0" borderId="3" xfId="27" applyNumberFormat="1" applyFont="1" applyBorder="1" applyAlignment="1" applyProtection="1">
      <alignment horizontal="center" vertical="center"/>
      <protection/>
    </xf>
    <xf numFmtId="49" fontId="1" fillId="0" borderId="24" xfId="27" applyNumberFormat="1" applyFont="1" applyBorder="1" applyAlignment="1" applyProtection="1">
      <alignment horizontal="center" vertical="center"/>
      <protection/>
    </xf>
    <xf numFmtId="49" fontId="1" fillId="0" borderId="14" xfId="27" applyNumberFormat="1" applyFont="1" applyBorder="1" applyAlignment="1" applyProtection="1">
      <alignment horizontal="center" vertical="center"/>
      <protection/>
    </xf>
    <xf numFmtId="49" fontId="1" fillId="0" borderId="6" xfId="27" applyNumberFormat="1" applyFont="1" applyBorder="1" applyAlignment="1" applyProtection="1">
      <alignment horizontal="center" vertical="center"/>
      <protection/>
    </xf>
    <xf numFmtId="49" fontId="1" fillId="0" borderId="9" xfId="27" applyNumberFormat="1" applyFont="1" applyBorder="1" applyAlignment="1" applyProtection="1">
      <alignment horizontal="center" vertical="center"/>
      <protection/>
    </xf>
    <xf numFmtId="49" fontId="1" fillId="0" borderId="25" xfId="28" applyNumberFormat="1" applyFont="1" applyFill="1" applyBorder="1" applyAlignment="1" applyProtection="1">
      <alignment horizontal="center" vertical="center"/>
      <protection/>
    </xf>
    <xf numFmtId="49" fontId="1" fillId="0" borderId="19" xfId="28" applyNumberFormat="1" applyFont="1" applyFill="1" applyBorder="1" applyAlignment="1" applyProtection="1">
      <alignment horizontal="center" vertical="center"/>
      <protection/>
    </xf>
    <xf numFmtId="49" fontId="1" fillId="0" borderId="6" xfId="28" applyNumberFormat="1" applyFont="1" applyFill="1" applyBorder="1" applyAlignment="1" applyProtection="1">
      <alignment horizontal="center" vertical="center"/>
      <protection/>
    </xf>
    <xf numFmtId="49" fontId="1" fillId="0" borderId="10" xfId="28" applyNumberFormat="1" applyFont="1" applyFill="1" applyBorder="1" applyAlignment="1" applyProtection="1">
      <alignment horizontal="center" vertical="center"/>
      <protection/>
    </xf>
    <xf numFmtId="49" fontId="1" fillId="0" borderId="9" xfId="28" applyNumberFormat="1" applyFont="1" applyFill="1" applyBorder="1" applyAlignment="1" applyProtection="1">
      <alignment horizontal="center" vertical="center"/>
      <protection/>
    </xf>
    <xf numFmtId="49" fontId="6" fillId="0" borderId="0" xfId="28" applyNumberFormat="1" applyFont="1" applyFill="1" applyBorder="1" applyAlignment="1" applyProtection="1">
      <alignment horizontal="center"/>
      <protection/>
    </xf>
    <xf numFmtId="49" fontId="1" fillId="0" borderId="4" xfId="28" applyNumberFormat="1" applyFont="1" applyFill="1" applyBorder="1" applyAlignment="1" applyProtection="1">
      <alignment horizontal="center" vertical="center"/>
      <protection/>
    </xf>
    <xf numFmtId="49" fontId="1" fillId="0" borderId="11" xfId="28" applyNumberFormat="1" applyFont="1" applyFill="1" applyBorder="1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horizontal="center" vertical="center"/>
      <protection/>
    </xf>
    <xf numFmtId="49" fontId="1" fillId="0" borderId="3" xfId="28" applyNumberFormat="1" applyFont="1" applyFill="1" applyBorder="1" applyAlignment="1" applyProtection="1">
      <alignment horizontal="center" vertical="center"/>
      <protection/>
    </xf>
    <xf numFmtId="49" fontId="1" fillId="0" borderId="2" xfId="28" applyNumberFormat="1" applyFont="1" applyFill="1" applyBorder="1" applyAlignment="1" applyProtection="1">
      <alignment horizontal="center" vertical="center"/>
      <protection/>
    </xf>
    <xf numFmtId="49" fontId="1" fillId="0" borderId="8" xfId="28" applyNumberFormat="1" applyFont="1" applyFill="1" applyBorder="1" applyAlignment="1" applyProtection="1">
      <alignment horizontal="center" vertical="center"/>
      <protection/>
    </xf>
    <xf numFmtId="49" fontId="1" fillId="0" borderId="24" xfId="28" applyNumberFormat="1" applyFont="1" applyFill="1" applyBorder="1" applyAlignment="1" applyProtection="1">
      <alignment horizontal="center" vertical="center"/>
      <protection/>
    </xf>
    <xf numFmtId="49" fontId="1" fillId="0" borderId="14" xfId="28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0" xfId="28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distributed" vertical="center"/>
    </xf>
    <xf numFmtId="49" fontId="1" fillId="0" borderId="12" xfId="0" applyNumberFormat="1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distributed" vertical="center"/>
    </xf>
    <xf numFmtId="49" fontId="1" fillId="0" borderId="8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distributed" vertical="center" indent="3"/>
    </xf>
    <xf numFmtId="176" fontId="1" fillId="0" borderId="23" xfId="0" applyNumberFormat="1" applyFont="1" applyBorder="1" applyAlignment="1">
      <alignment horizontal="distributed" vertical="center" indent="3"/>
    </xf>
    <xf numFmtId="176" fontId="7" fillId="0" borderId="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distributed" vertical="center" indent="3"/>
    </xf>
    <xf numFmtId="49" fontId="1" fillId="0" borderId="17" xfId="0" applyNumberFormat="1" applyFont="1" applyBorder="1" applyAlignment="1">
      <alignment horizontal="distributed" vertical="center" indent="3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81" xfId="21"/>
    <cellStyle name="標準_P 227-228" xfId="22"/>
    <cellStyle name="標準_P 229-230" xfId="23"/>
    <cellStyle name="標準_P 231-232" xfId="24"/>
    <cellStyle name="標準_P 233-234" xfId="25"/>
    <cellStyle name="標準_P 235-236" xfId="26"/>
    <cellStyle name="標準_P 237-238" xfId="27"/>
    <cellStyle name="標準_P 239-240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2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E1"/>
    </sheetView>
  </sheetViews>
  <sheetFormatPr defaultColWidth="9.00390625" defaultRowHeight="13.5"/>
  <cols>
    <col min="1" max="2" width="1.25" style="43" customWidth="1"/>
    <col min="3" max="4" width="1.625" style="43" customWidth="1"/>
    <col min="5" max="5" width="16.375" style="44" customWidth="1"/>
    <col min="6" max="6" width="1.25" style="43" customWidth="1"/>
    <col min="7" max="14" width="11.125" style="45" customWidth="1"/>
    <col min="15" max="16384" width="11.00390625" style="45" customWidth="1"/>
  </cols>
  <sheetData>
    <row r="1" spans="1:12" s="6" customFormat="1" ht="15" customHeight="1">
      <c r="A1" s="585"/>
      <c r="B1" s="585"/>
      <c r="C1" s="585"/>
      <c r="D1" s="585"/>
      <c r="E1" s="585"/>
      <c r="F1" s="3"/>
      <c r="G1" s="4"/>
      <c r="H1" s="4"/>
      <c r="I1" s="4"/>
      <c r="J1" s="4"/>
      <c r="K1" s="4"/>
      <c r="L1" s="5"/>
    </row>
    <row r="2" spans="1:12" s="7" customFormat="1" ht="24" customHeight="1">
      <c r="A2" s="541" t="s">
        <v>36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1:12" s="7" customFormat="1" ht="21.75" customHeight="1">
      <c r="A3" s="581" t="s">
        <v>33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3" s="7" customFormat="1" ht="13.5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4"/>
    </row>
    <row r="5" spans="1:13" s="16" customFormat="1" ht="18" customHeight="1">
      <c r="A5" s="577" t="s">
        <v>0</v>
      </c>
      <c r="B5" s="577"/>
      <c r="C5" s="577"/>
      <c r="D5" s="577"/>
      <c r="E5" s="577"/>
      <c r="F5" s="578"/>
      <c r="G5" s="582" t="s">
        <v>52</v>
      </c>
      <c r="H5" s="583"/>
      <c r="I5" s="582" t="s">
        <v>53</v>
      </c>
      <c r="J5" s="583"/>
      <c r="K5" s="575" t="s">
        <v>65</v>
      </c>
      <c r="L5" s="576"/>
      <c r="M5" s="15"/>
    </row>
    <row r="6" spans="1:13" s="16" customFormat="1" ht="27" customHeight="1">
      <c r="A6" s="579"/>
      <c r="B6" s="579"/>
      <c r="C6" s="579"/>
      <c r="D6" s="579"/>
      <c r="E6" s="579"/>
      <c r="F6" s="580"/>
      <c r="G6" s="75" t="s">
        <v>1</v>
      </c>
      <c r="H6" s="60" t="s">
        <v>2</v>
      </c>
      <c r="I6" s="75" t="s">
        <v>1</v>
      </c>
      <c r="J6" s="78" t="s">
        <v>2</v>
      </c>
      <c r="K6" s="61" t="s">
        <v>1</v>
      </c>
      <c r="L6" s="17" t="s">
        <v>2</v>
      </c>
      <c r="M6" s="18"/>
    </row>
    <row r="7" spans="1:13" s="23" customFormat="1" ht="6" customHeight="1">
      <c r="A7" s="19"/>
      <c r="B7" s="19"/>
      <c r="C7" s="19"/>
      <c r="D7" s="19"/>
      <c r="E7" s="20"/>
      <c r="F7" s="21"/>
      <c r="G7" s="56"/>
      <c r="H7" s="56"/>
      <c r="I7" s="56"/>
      <c r="J7" s="56"/>
      <c r="K7" s="57"/>
      <c r="L7" s="57"/>
      <c r="M7" s="22"/>
    </row>
    <row r="8" spans="1:13" s="25" customFormat="1" ht="21.75" customHeight="1">
      <c r="A8" s="41"/>
      <c r="B8" s="553" t="s">
        <v>61</v>
      </c>
      <c r="C8" s="553"/>
      <c r="D8" s="553"/>
      <c r="E8" s="553"/>
      <c r="F8" s="76"/>
      <c r="G8" s="57">
        <v>375476185</v>
      </c>
      <c r="H8" s="57">
        <v>374915897</v>
      </c>
      <c r="I8" s="57">
        <v>486775178</v>
      </c>
      <c r="J8" s="57">
        <v>485383320</v>
      </c>
      <c r="K8" s="57">
        <v>517224034</v>
      </c>
      <c r="L8" s="57">
        <v>508401885</v>
      </c>
      <c r="M8" s="24"/>
    </row>
    <row r="9" spans="1:13" s="25" customFormat="1" ht="6" customHeight="1">
      <c r="A9" s="41"/>
      <c r="B9" s="59"/>
      <c r="C9" s="59"/>
      <c r="D9" s="59"/>
      <c r="E9" s="59"/>
      <c r="F9" s="21"/>
      <c r="G9" s="62"/>
      <c r="H9" s="62"/>
      <c r="I9" s="57"/>
      <c r="J9" s="57"/>
      <c r="K9" s="57"/>
      <c r="L9" s="57"/>
      <c r="M9" s="24"/>
    </row>
    <row r="10" spans="1:13" s="26" customFormat="1" ht="21.75" customHeight="1">
      <c r="A10" s="23"/>
      <c r="B10" s="553" t="s">
        <v>62</v>
      </c>
      <c r="C10" s="553"/>
      <c r="D10" s="553"/>
      <c r="E10" s="553"/>
      <c r="F10" s="76"/>
      <c r="G10" s="57">
        <v>189008995</v>
      </c>
      <c r="H10" s="57">
        <v>190106197</v>
      </c>
      <c r="I10" s="57">
        <v>240223885</v>
      </c>
      <c r="J10" s="57">
        <v>240373086</v>
      </c>
      <c r="K10" s="57">
        <v>258485421</v>
      </c>
      <c r="L10" s="57">
        <v>255152133</v>
      </c>
      <c r="M10" s="22"/>
    </row>
    <row r="11" spans="1:13" s="23" customFormat="1" ht="21" customHeight="1">
      <c r="A11" s="19"/>
      <c r="B11" s="59"/>
      <c r="C11" s="584" t="s">
        <v>3</v>
      </c>
      <c r="D11" s="584"/>
      <c r="E11" s="584"/>
      <c r="F11" s="21"/>
      <c r="G11" s="62">
        <v>95500000</v>
      </c>
      <c r="H11" s="62">
        <v>97043287</v>
      </c>
      <c r="I11" s="62">
        <v>114023408</v>
      </c>
      <c r="J11" s="62">
        <v>116004744</v>
      </c>
      <c r="K11" s="79">
        <v>125000000</v>
      </c>
      <c r="L11" s="79">
        <v>126358765</v>
      </c>
      <c r="M11" s="22"/>
    </row>
    <row r="12" spans="1:13" s="23" customFormat="1" ht="21" customHeight="1">
      <c r="A12" s="19"/>
      <c r="B12" s="59"/>
      <c r="C12" s="59"/>
      <c r="D12" s="584" t="s">
        <v>39</v>
      </c>
      <c r="E12" s="584"/>
      <c r="F12" s="21"/>
      <c r="G12" s="62">
        <v>85822000</v>
      </c>
      <c r="H12" s="62">
        <v>87054205</v>
      </c>
      <c r="I12" s="62">
        <v>103985542</v>
      </c>
      <c r="J12" s="62">
        <v>105774114</v>
      </c>
      <c r="K12" s="79">
        <v>114996600</v>
      </c>
      <c r="L12" s="79">
        <v>116157776</v>
      </c>
      <c r="M12" s="22"/>
    </row>
    <row r="13" spans="1:14" s="23" customFormat="1" ht="21" customHeight="1">
      <c r="A13" s="29"/>
      <c r="B13" s="27"/>
      <c r="C13" s="27"/>
      <c r="D13" s="27"/>
      <c r="E13" s="27" t="s">
        <v>40</v>
      </c>
      <c r="F13" s="21"/>
      <c r="G13" s="63">
        <v>40166000</v>
      </c>
      <c r="H13" s="63">
        <v>40890932</v>
      </c>
      <c r="I13" s="63">
        <v>49613234</v>
      </c>
      <c r="J13" s="63">
        <v>50820532</v>
      </c>
      <c r="K13" s="83">
        <v>57300600</v>
      </c>
      <c r="L13" s="83">
        <v>58145719</v>
      </c>
      <c r="M13" s="30"/>
      <c r="N13" s="80"/>
    </row>
    <row r="14" spans="1:13" s="23" customFormat="1" ht="21" customHeight="1">
      <c r="A14" s="29"/>
      <c r="B14" s="27"/>
      <c r="C14" s="27"/>
      <c r="D14" s="27"/>
      <c r="E14" s="27" t="s">
        <v>41</v>
      </c>
      <c r="F14" s="21"/>
      <c r="G14" s="64">
        <v>41160000</v>
      </c>
      <c r="H14" s="64">
        <v>41472915</v>
      </c>
      <c r="I14" s="64">
        <v>49300665</v>
      </c>
      <c r="J14" s="64">
        <v>49648933</v>
      </c>
      <c r="K14" s="81">
        <v>51690000</v>
      </c>
      <c r="L14" s="81">
        <v>51900797</v>
      </c>
      <c r="M14" s="30"/>
    </row>
    <row r="15" spans="1:13" s="23" customFormat="1" ht="21" customHeight="1">
      <c r="A15" s="29"/>
      <c r="B15" s="27"/>
      <c r="C15" s="27"/>
      <c r="D15" s="27"/>
      <c r="E15" s="27" t="s">
        <v>42</v>
      </c>
      <c r="F15" s="21"/>
      <c r="G15" s="64">
        <v>794000</v>
      </c>
      <c r="H15" s="64">
        <v>836876</v>
      </c>
      <c r="I15" s="64">
        <v>840976</v>
      </c>
      <c r="J15" s="64">
        <v>897556</v>
      </c>
      <c r="K15" s="81">
        <v>1271999</v>
      </c>
      <c r="L15" s="81">
        <v>1292146</v>
      </c>
      <c r="M15" s="30"/>
    </row>
    <row r="16" spans="1:13" s="23" customFormat="1" ht="21" customHeight="1">
      <c r="A16" s="29"/>
      <c r="B16" s="27"/>
      <c r="C16" s="27"/>
      <c r="D16" s="27"/>
      <c r="E16" s="27" t="s">
        <v>43</v>
      </c>
      <c r="F16" s="21"/>
      <c r="G16" s="64">
        <v>3701899</v>
      </c>
      <c r="H16" s="64">
        <v>3850253</v>
      </c>
      <c r="I16" s="64">
        <v>4229480</v>
      </c>
      <c r="J16" s="64">
        <v>4406747</v>
      </c>
      <c r="K16" s="81">
        <v>4733619</v>
      </c>
      <c r="L16" s="81">
        <v>4813528</v>
      </c>
      <c r="M16" s="30"/>
    </row>
    <row r="17" spans="1:13" s="23" customFormat="1" ht="21" customHeight="1">
      <c r="A17" s="29"/>
      <c r="B17" s="27"/>
      <c r="C17" s="27"/>
      <c r="D17" s="27"/>
      <c r="E17" s="27" t="s">
        <v>60</v>
      </c>
      <c r="F17" s="21"/>
      <c r="G17" s="64">
        <v>0</v>
      </c>
      <c r="H17" s="64">
        <v>0</v>
      </c>
      <c r="I17" s="64">
        <v>394</v>
      </c>
      <c r="J17" s="64">
        <v>346</v>
      </c>
      <c r="K17" s="81">
        <v>380</v>
      </c>
      <c r="L17" s="81">
        <v>399</v>
      </c>
      <c r="M17" s="30"/>
    </row>
    <row r="18" spans="1:13" s="23" customFormat="1" ht="21" customHeight="1">
      <c r="A18" s="29"/>
      <c r="B18" s="27"/>
      <c r="C18" s="27"/>
      <c r="D18" s="27"/>
      <c r="E18" s="27" t="s">
        <v>44</v>
      </c>
      <c r="F18" s="21"/>
      <c r="G18" s="64">
        <v>101</v>
      </c>
      <c r="H18" s="64">
        <v>3229</v>
      </c>
      <c r="I18" s="64">
        <v>793</v>
      </c>
      <c r="J18" s="64">
        <v>0</v>
      </c>
      <c r="K18" s="81">
        <v>2</v>
      </c>
      <c r="L18" s="81">
        <v>5187</v>
      </c>
      <c r="M18" s="30"/>
    </row>
    <row r="19" spans="1:13" s="23" customFormat="1" ht="21" customHeight="1">
      <c r="A19" s="29"/>
      <c r="B19" s="27"/>
      <c r="C19" s="27"/>
      <c r="D19" s="27"/>
      <c r="E19" s="27" t="s">
        <v>45</v>
      </c>
      <c r="F19" s="21"/>
      <c r="G19" s="64">
        <v>0</v>
      </c>
      <c r="H19" s="64">
        <v>0</v>
      </c>
      <c r="I19" s="64">
        <v>0</v>
      </c>
      <c r="J19" s="64">
        <v>0</v>
      </c>
      <c r="K19" s="81">
        <v>0</v>
      </c>
      <c r="L19" s="81">
        <v>0</v>
      </c>
      <c r="M19" s="30"/>
    </row>
    <row r="20" spans="1:13" s="23" customFormat="1" ht="21" customHeight="1">
      <c r="A20" s="29"/>
      <c r="B20" s="27"/>
      <c r="C20" s="27"/>
      <c r="D20" s="584" t="s">
        <v>46</v>
      </c>
      <c r="E20" s="584"/>
      <c r="F20" s="21"/>
      <c r="G20" s="64">
        <v>9678000</v>
      </c>
      <c r="H20" s="64">
        <v>9989082</v>
      </c>
      <c r="I20" s="64">
        <v>10037866</v>
      </c>
      <c r="J20" s="64">
        <v>10230630</v>
      </c>
      <c r="K20" s="81">
        <v>10003400</v>
      </c>
      <c r="L20" s="81">
        <v>10200989</v>
      </c>
      <c r="M20" s="30"/>
    </row>
    <row r="21" spans="1:13" s="23" customFormat="1" ht="21" customHeight="1">
      <c r="A21" s="29"/>
      <c r="B21" s="27"/>
      <c r="C21" s="584" t="s">
        <v>47</v>
      </c>
      <c r="D21" s="584"/>
      <c r="E21" s="584"/>
      <c r="F21" s="21"/>
      <c r="G21" s="64">
        <v>3146000</v>
      </c>
      <c r="H21" s="64">
        <v>3236189</v>
      </c>
      <c r="I21" s="64">
        <v>6207718</v>
      </c>
      <c r="J21" s="64">
        <v>6273205</v>
      </c>
      <c r="K21" s="81">
        <v>9293851</v>
      </c>
      <c r="L21" s="81">
        <v>9295782</v>
      </c>
      <c r="M21" s="30"/>
    </row>
    <row r="22" spans="1:13" s="23" customFormat="1" ht="21" customHeight="1">
      <c r="A22" s="29"/>
      <c r="B22" s="29"/>
      <c r="C22" s="584" t="s">
        <v>48</v>
      </c>
      <c r="D22" s="584"/>
      <c r="E22" s="584"/>
      <c r="F22" s="21"/>
      <c r="G22" s="64">
        <v>528000</v>
      </c>
      <c r="H22" s="64">
        <v>648848</v>
      </c>
      <c r="I22" s="64">
        <v>533800</v>
      </c>
      <c r="J22" s="64">
        <v>582264</v>
      </c>
      <c r="K22" s="81">
        <v>398000</v>
      </c>
      <c r="L22" s="81">
        <v>403863</v>
      </c>
      <c r="M22" s="30"/>
    </row>
    <row r="23" spans="1:13" s="23" customFormat="1" ht="21" customHeight="1">
      <c r="A23" s="29"/>
      <c r="B23" s="29"/>
      <c r="C23" s="584" t="s">
        <v>55</v>
      </c>
      <c r="D23" s="584"/>
      <c r="E23" s="584"/>
      <c r="F23" s="21"/>
      <c r="G23" s="64">
        <v>170000</v>
      </c>
      <c r="H23" s="64">
        <v>115102</v>
      </c>
      <c r="I23" s="64">
        <v>181104</v>
      </c>
      <c r="J23" s="64">
        <v>239358</v>
      </c>
      <c r="K23" s="81">
        <v>239000</v>
      </c>
      <c r="L23" s="81">
        <v>348661</v>
      </c>
      <c r="M23" s="30"/>
    </row>
    <row r="24" spans="1:13" s="23" customFormat="1" ht="21" customHeight="1">
      <c r="A24" s="29"/>
      <c r="B24" s="29"/>
      <c r="C24" s="584" t="s">
        <v>56</v>
      </c>
      <c r="D24" s="584"/>
      <c r="E24" s="584"/>
      <c r="F24" s="21"/>
      <c r="G24" s="64">
        <v>65000</v>
      </c>
      <c r="H24" s="64">
        <v>144087</v>
      </c>
      <c r="I24" s="64">
        <v>111512</v>
      </c>
      <c r="J24" s="64">
        <v>444367</v>
      </c>
      <c r="K24" s="81">
        <v>267000</v>
      </c>
      <c r="L24" s="81">
        <v>368180</v>
      </c>
      <c r="M24" s="30"/>
    </row>
    <row r="25" spans="1:13" s="23" customFormat="1" ht="21" customHeight="1">
      <c r="A25" s="29"/>
      <c r="B25" s="29"/>
      <c r="C25" s="584" t="s">
        <v>4</v>
      </c>
      <c r="D25" s="584"/>
      <c r="E25" s="584"/>
      <c r="F25" s="21"/>
      <c r="G25" s="64">
        <v>6297000</v>
      </c>
      <c r="H25" s="64">
        <v>6523617</v>
      </c>
      <c r="I25" s="64">
        <v>7244184</v>
      </c>
      <c r="J25" s="64">
        <v>7447404</v>
      </c>
      <c r="K25" s="81">
        <v>8388000</v>
      </c>
      <c r="L25" s="81">
        <v>8323698</v>
      </c>
      <c r="M25" s="30"/>
    </row>
    <row r="26" spans="1:13" s="23" customFormat="1" ht="21" customHeight="1">
      <c r="A26" s="31"/>
      <c r="B26" s="31"/>
      <c r="C26" s="584" t="s">
        <v>54</v>
      </c>
      <c r="D26" s="584"/>
      <c r="E26" s="584"/>
      <c r="F26" s="21"/>
      <c r="G26" s="64">
        <v>15000</v>
      </c>
      <c r="H26" s="64">
        <v>20478</v>
      </c>
      <c r="I26" s="64">
        <v>93800</v>
      </c>
      <c r="J26" s="64">
        <v>105860</v>
      </c>
      <c r="K26" s="81">
        <v>104000</v>
      </c>
      <c r="L26" s="81">
        <v>105218</v>
      </c>
      <c r="M26" s="30"/>
    </row>
    <row r="27" spans="1:13" s="23" customFormat="1" ht="21" customHeight="1">
      <c r="A27" s="29"/>
      <c r="B27" s="29"/>
      <c r="C27" s="584" t="s">
        <v>5</v>
      </c>
      <c r="D27" s="584"/>
      <c r="E27" s="584"/>
      <c r="F27" s="21"/>
      <c r="G27" s="64">
        <v>1538000</v>
      </c>
      <c r="H27" s="64">
        <v>1715501</v>
      </c>
      <c r="I27" s="64">
        <v>2406300</v>
      </c>
      <c r="J27" s="64">
        <v>2359443</v>
      </c>
      <c r="K27" s="81">
        <v>2411000</v>
      </c>
      <c r="L27" s="81">
        <v>2421431</v>
      </c>
      <c r="M27" s="30"/>
    </row>
    <row r="28" spans="1:13" s="23" customFormat="1" ht="21" customHeight="1">
      <c r="A28" s="32"/>
      <c r="B28" s="32"/>
      <c r="C28" s="490" t="s">
        <v>37</v>
      </c>
      <c r="D28" s="490"/>
      <c r="E28" s="490"/>
      <c r="F28" s="21"/>
      <c r="G28" s="64">
        <v>303727</v>
      </c>
      <c r="H28" s="64">
        <v>303724</v>
      </c>
      <c r="I28" s="64">
        <v>331000</v>
      </c>
      <c r="J28" s="64">
        <v>331966</v>
      </c>
      <c r="K28" s="81">
        <v>333974</v>
      </c>
      <c r="L28" s="81">
        <v>333974</v>
      </c>
      <c r="M28" s="30"/>
    </row>
    <row r="29" spans="1:13" s="23" customFormat="1" ht="21" customHeight="1">
      <c r="A29" s="32"/>
      <c r="B29" s="32"/>
      <c r="C29" s="584" t="s">
        <v>34</v>
      </c>
      <c r="D29" s="584"/>
      <c r="E29" s="584"/>
      <c r="F29" s="21"/>
      <c r="G29" s="64">
        <v>4005638</v>
      </c>
      <c r="H29" s="64">
        <v>4005638</v>
      </c>
      <c r="I29" s="64">
        <v>4351025</v>
      </c>
      <c r="J29" s="64">
        <v>4351024</v>
      </c>
      <c r="K29" s="81">
        <v>4156005</v>
      </c>
      <c r="L29" s="81">
        <v>4156005</v>
      </c>
      <c r="M29" s="30"/>
    </row>
    <row r="30" spans="1:13" s="23" customFormat="1" ht="21" customHeight="1">
      <c r="A30" s="29"/>
      <c r="B30" s="29"/>
      <c r="C30" s="584" t="s">
        <v>6</v>
      </c>
      <c r="D30" s="584"/>
      <c r="E30" s="584"/>
      <c r="F30" s="21"/>
      <c r="G30" s="64">
        <v>2376624</v>
      </c>
      <c r="H30" s="64">
        <v>3038673</v>
      </c>
      <c r="I30" s="64">
        <v>10738566</v>
      </c>
      <c r="J30" s="64">
        <v>12148829</v>
      </c>
      <c r="K30" s="81">
        <v>17297133</v>
      </c>
      <c r="L30" s="81">
        <v>18949490</v>
      </c>
      <c r="M30" s="30"/>
    </row>
    <row r="31" spans="1:13" s="23" customFormat="1" ht="21" customHeight="1">
      <c r="A31" s="29"/>
      <c r="B31" s="29"/>
      <c r="C31" s="584" t="s">
        <v>7</v>
      </c>
      <c r="D31" s="584"/>
      <c r="E31" s="584"/>
      <c r="F31" s="21"/>
      <c r="G31" s="64">
        <v>155000</v>
      </c>
      <c r="H31" s="64">
        <v>167286</v>
      </c>
      <c r="I31" s="64">
        <v>200840</v>
      </c>
      <c r="J31" s="64">
        <v>218550</v>
      </c>
      <c r="K31" s="81">
        <v>233000</v>
      </c>
      <c r="L31" s="81">
        <v>233375</v>
      </c>
      <c r="M31" s="30"/>
    </row>
    <row r="32" spans="1:13" s="23" customFormat="1" ht="21" customHeight="1">
      <c r="A32" s="29"/>
      <c r="B32" s="29"/>
      <c r="C32" s="584" t="s">
        <v>8</v>
      </c>
      <c r="D32" s="584"/>
      <c r="E32" s="584"/>
      <c r="F32" s="21"/>
      <c r="G32" s="64">
        <v>2435595</v>
      </c>
      <c r="H32" s="64">
        <v>2405644</v>
      </c>
      <c r="I32" s="64">
        <v>2692073</v>
      </c>
      <c r="J32" s="64">
        <v>2707720</v>
      </c>
      <c r="K32" s="81">
        <v>2796102</v>
      </c>
      <c r="L32" s="81">
        <v>2828554</v>
      </c>
      <c r="M32" s="30"/>
    </row>
    <row r="33" spans="1:13" s="23" customFormat="1" ht="21" customHeight="1">
      <c r="A33" s="31"/>
      <c r="B33" s="31"/>
      <c r="C33" s="584" t="s">
        <v>9</v>
      </c>
      <c r="D33" s="584"/>
      <c r="E33" s="584"/>
      <c r="F33" s="21"/>
      <c r="G33" s="64">
        <v>4670281</v>
      </c>
      <c r="H33" s="64">
        <v>4701232</v>
      </c>
      <c r="I33" s="64">
        <v>5733952</v>
      </c>
      <c r="J33" s="64">
        <v>5718203</v>
      </c>
      <c r="K33" s="81">
        <v>5318361</v>
      </c>
      <c r="L33" s="81">
        <v>5315675</v>
      </c>
      <c r="M33" s="30"/>
    </row>
    <row r="34" spans="1:13" s="23" customFormat="1" ht="21" customHeight="1">
      <c r="A34" s="29"/>
      <c r="B34" s="29"/>
      <c r="C34" s="584" t="s">
        <v>10</v>
      </c>
      <c r="D34" s="584"/>
      <c r="E34" s="584"/>
      <c r="F34" s="21"/>
      <c r="G34" s="64">
        <v>20800620</v>
      </c>
      <c r="H34" s="64">
        <v>19935997</v>
      </c>
      <c r="I34" s="64">
        <v>25569502</v>
      </c>
      <c r="J34" s="64">
        <v>23846194</v>
      </c>
      <c r="K34" s="81">
        <v>25707711</v>
      </c>
      <c r="L34" s="81">
        <v>21765932</v>
      </c>
      <c r="M34" s="30"/>
    </row>
    <row r="35" spans="1:13" s="23" customFormat="1" ht="21" customHeight="1">
      <c r="A35" s="32"/>
      <c r="B35" s="32"/>
      <c r="C35" s="584" t="s">
        <v>11</v>
      </c>
      <c r="D35" s="584"/>
      <c r="E35" s="584"/>
      <c r="F35" s="21"/>
      <c r="G35" s="64">
        <v>4024634</v>
      </c>
      <c r="H35" s="64">
        <v>3939031</v>
      </c>
      <c r="I35" s="64">
        <v>8525733</v>
      </c>
      <c r="J35" s="64">
        <v>8243339</v>
      </c>
      <c r="K35" s="81">
        <v>9400692</v>
      </c>
      <c r="L35" s="81">
        <v>9065762</v>
      </c>
      <c r="M35" s="30"/>
    </row>
    <row r="36" spans="1:13" s="23" customFormat="1" ht="21" customHeight="1">
      <c r="A36" s="29"/>
      <c r="B36" s="29"/>
      <c r="C36" s="584" t="s">
        <v>12</v>
      </c>
      <c r="D36" s="584"/>
      <c r="E36" s="584"/>
      <c r="F36" s="21"/>
      <c r="G36" s="64">
        <v>801967</v>
      </c>
      <c r="H36" s="64">
        <v>899571</v>
      </c>
      <c r="I36" s="64">
        <v>2214675</v>
      </c>
      <c r="J36" s="64">
        <v>2162203</v>
      </c>
      <c r="K36" s="81">
        <v>965460</v>
      </c>
      <c r="L36" s="81">
        <v>978394</v>
      </c>
      <c r="M36" s="30"/>
    </row>
    <row r="37" spans="1:13" s="23" customFormat="1" ht="21" customHeight="1">
      <c r="A37" s="29"/>
      <c r="B37" s="29"/>
      <c r="C37" s="584" t="s">
        <v>13</v>
      </c>
      <c r="D37" s="584"/>
      <c r="E37" s="584"/>
      <c r="F37" s="21"/>
      <c r="G37" s="64">
        <v>63850</v>
      </c>
      <c r="H37" s="64">
        <v>38674</v>
      </c>
      <c r="I37" s="64">
        <v>80379</v>
      </c>
      <c r="J37" s="64">
        <v>43702</v>
      </c>
      <c r="K37" s="81">
        <v>70328</v>
      </c>
      <c r="L37" s="81">
        <v>54870</v>
      </c>
      <c r="M37" s="30"/>
    </row>
    <row r="38" spans="1:13" s="23" customFormat="1" ht="21" customHeight="1">
      <c r="A38" s="29"/>
      <c r="B38" s="29"/>
      <c r="C38" s="584" t="s">
        <v>14</v>
      </c>
      <c r="D38" s="584"/>
      <c r="E38" s="584"/>
      <c r="F38" s="21"/>
      <c r="G38" s="64">
        <v>2243487</v>
      </c>
      <c r="H38" s="64">
        <v>2227193</v>
      </c>
      <c r="I38" s="64">
        <v>2176844</v>
      </c>
      <c r="J38" s="64">
        <v>1996163</v>
      </c>
      <c r="K38" s="81">
        <v>3095764</v>
      </c>
      <c r="L38" s="81">
        <v>2944827</v>
      </c>
      <c r="M38" s="30"/>
    </row>
    <row r="39" spans="1:13" s="23" customFormat="1" ht="21" customHeight="1">
      <c r="A39" s="29"/>
      <c r="B39" s="29"/>
      <c r="C39" s="584" t="s">
        <v>15</v>
      </c>
      <c r="D39" s="584"/>
      <c r="E39" s="584"/>
      <c r="F39" s="21"/>
      <c r="G39" s="64">
        <v>5520379</v>
      </c>
      <c r="H39" s="64">
        <v>5520380</v>
      </c>
      <c r="I39" s="64">
        <v>6358913</v>
      </c>
      <c r="J39" s="64">
        <v>6358914</v>
      </c>
      <c r="K39" s="81">
        <v>11679390</v>
      </c>
      <c r="L39" s="81">
        <v>11679390</v>
      </c>
      <c r="M39" s="30"/>
    </row>
    <row r="40" spans="1:13" s="23" customFormat="1" ht="21" customHeight="1">
      <c r="A40" s="29"/>
      <c r="B40" s="29"/>
      <c r="C40" s="584" t="s">
        <v>16</v>
      </c>
      <c r="D40" s="584"/>
      <c r="E40" s="584"/>
      <c r="F40" s="21"/>
      <c r="G40" s="64">
        <v>4515093</v>
      </c>
      <c r="H40" s="64">
        <v>4533445</v>
      </c>
      <c r="I40" s="64">
        <v>14931457</v>
      </c>
      <c r="J40" s="64">
        <v>14953934</v>
      </c>
      <c r="K40" s="81">
        <v>6402850</v>
      </c>
      <c r="L40" s="81">
        <v>6450487</v>
      </c>
      <c r="M40" s="30"/>
    </row>
    <row r="41" spans="1:13" s="23" customFormat="1" ht="21" customHeight="1">
      <c r="A41" s="29"/>
      <c r="B41" s="29"/>
      <c r="C41" s="584" t="s">
        <v>17</v>
      </c>
      <c r="D41" s="584"/>
      <c r="E41" s="584"/>
      <c r="F41" s="21"/>
      <c r="G41" s="65">
        <v>29833100</v>
      </c>
      <c r="H41" s="65">
        <v>28942600</v>
      </c>
      <c r="I41" s="65">
        <v>25517100</v>
      </c>
      <c r="J41" s="65">
        <v>23835700</v>
      </c>
      <c r="K41" s="82">
        <v>24927800</v>
      </c>
      <c r="L41" s="82">
        <v>22769800</v>
      </c>
      <c r="M41" s="33"/>
    </row>
    <row r="42" spans="1:13" s="23" customFormat="1" ht="6" customHeight="1" thickBot="1">
      <c r="A42" s="29"/>
      <c r="B42" s="29"/>
      <c r="C42" s="29"/>
      <c r="D42" s="29"/>
      <c r="E42" s="27"/>
      <c r="F42" s="29"/>
      <c r="G42" s="65"/>
      <c r="H42" s="65"/>
      <c r="I42" s="48"/>
      <c r="J42" s="48"/>
      <c r="K42" s="65"/>
      <c r="L42" s="65"/>
      <c r="M42" s="33"/>
    </row>
    <row r="43" spans="1:12" s="36" customFormat="1" ht="13.5" customHeight="1">
      <c r="A43" s="49" t="s">
        <v>51</v>
      </c>
      <c r="B43" s="49"/>
      <c r="C43" s="49"/>
      <c r="D43" s="49"/>
      <c r="E43" s="50"/>
      <c r="F43" s="50"/>
      <c r="G43" s="51"/>
      <c r="H43" s="51"/>
      <c r="I43" s="51"/>
      <c r="J43" s="51"/>
      <c r="K43" s="51"/>
      <c r="L43" s="51"/>
    </row>
    <row r="44" spans="1:13" s="6" customFormat="1" ht="22.5" customHeight="1">
      <c r="A44" s="1"/>
      <c r="B44" s="1"/>
      <c r="C44" s="1"/>
      <c r="D44" s="1"/>
      <c r="E44" s="2"/>
      <c r="F44" s="2"/>
      <c r="G44" s="52"/>
      <c r="H44" s="52"/>
      <c r="I44" s="52"/>
      <c r="J44" s="52"/>
      <c r="K44" s="52"/>
      <c r="L44" s="53"/>
      <c r="M44" s="37"/>
    </row>
    <row r="45" spans="1:13" s="6" customFormat="1" ht="22.5" customHeight="1">
      <c r="A45" s="1"/>
      <c r="B45" s="1"/>
      <c r="C45" s="1"/>
      <c r="D45" s="1"/>
      <c r="E45" s="2"/>
      <c r="F45" s="2"/>
      <c r="G45" s="52"/>
      <c r="H45" s="52"/>
      <c r="I45" s="52"/>
      <c r="J45" s="52"/>
      <c r="K45" s="52"/>
      <c r="L45" s="53"/>
      <c r="M45" s="37"/>
    </row>
    <row r="46" spans="1:13" s="7" customFormat="1" ht="12" customHeight="1">
      <c r="A46" s="8"/>
      <c r="B46" s="8"/>
      <c r="C46" s="8"/>
      <c r="D46" s="8"/>
      <c r="E46" s="9"/>
      <c r="F46" s="9"/>
      <c r="G46" s="11"/>
      <c r="H46" s="11"/>
      <c r="I46" s="11"/>
      <c r="J46" s="11"/>
      <c r="K46" s="11"/>
      <c r="L46" s="11"/>
      <c r="M46" s="10"/>
    </row>
    <row r="47" spans="1:13" s="7" customFormat="1" ht="16.5" customHeight="1" thickBot="1">
      <c r="A47" s="12"/>
      <c r="B47" s="12"/>
      <c r="C47" s="12"/>
      <c r="D47" s="12"/>
      <c r="E47" s="12"/>
      <c r="F47" s="12"/>
      <c r="G47" s="13"/>
      <c r="H47" s="13"/>
      <c r="I47" s="13"/>
      <c r="J47" s="13"/>
      <c r="K47" s="13"/>
      <c r="L47" s="58" t="s">
        <v>38</v>
      </c>
      <c r="M47" s="38"/>
    </row>
    <row r="48" spans="1:13" s="16" customFormat="1" ht="18" customHeight="1">
      <c r="A48" s="577" t="s">
        <v>0</v>
      </c>
      <c r="B48" s="577"/>
      <c r="C48" s="577"/>
      <c r="D48" s="577"/>
      <c r="E48" s="577"/>
      <c r="F48" s="578"/>
      <c r="G48" s="582" t="s">
        <v>52</v>
      </c>
      <c r="H48" s="583"/>
      <c r="I48" s="582" t="s">
        <v>53</v>
      </c>
      <c r="J48" s="583"/>
      <c r="K48" s="575" t="s">
        <v>65</v>
      </c>
      <c r="L48" s="576"/>
      <c r="M48" s="39"/>
    </row>
    <row r="49" spans="1:13" s="16" customFormat="1" ht="27" customHeight="1">
      <c r="A49" s="579"/>
      <c r="B49" s="579"/>
      <c r="C49" s="579"/>
      <c r="D49" s="579"/>
      <c r="E49" s="579"/>
      <c r="F49" s="580"/>
      <c r="G49" s="75" t="s">
        <v>1</v>
      </c>
      <c r="H49" s="60" t="s">
        <v>2</v>
      </c>
      <c r="I49" s="75" t="s">
        <v>1</v>
      </c>
      <c r="J49" s="60" t="s">
        <v>2</v>
      </c>
      <c r="K49" s="61" t="s">
        <v>1</v>
      </c>
      <c r="L49" s="17" t="s">
        <v>2</v>
      </c>
      <c r="M49" s="18"/>
    </row>
    <row r="50" spans="1:13" s="23" customFormat="1" ht="8.25" customHeight="1">
      <c r="A50" s="29"/>
      <c r="B50" s="29"/>
      <c r="C50" s="29"/>
      <c r="D50" s="29"/>
      <c r="E50" s="28"/>
      <c r="F50" s="21"/>
      <c r="G50" s="66"/>
      <c r="H50" s="66"/>
      <c r="I50" s="47"/>
      <c r="J50" s="47"/>
      <c r="K50" s="47"/>
      <c r="L50" s="47"/>
      <c r="M50" s="22"/>
    </row>
    <row r="51" spans="2:13" s="25" customFormat="1" ht="25.5" customHeight="1">
      <c r="B51" s="491" t="s">
        <v>63</v>
      </c>
      <c r="C51" s="491"/>
      <c r="D51" s="491"/>
      <c r="E51" s="491"/>
      <c r="F51" s="76"/>
      <c r="G51" s="47">
        <v>132833195</v>
      </c>
      <c r="H51" s="47">
        <v>131421738</v>
      </c>
      <c r="I51" s="47">
        <v>181017736</v>
      </c>
      <c r="J51" s="47">
        <v>179941910</v>
      </c>
      <c r="K51" s="47">
        <v>191532060</v>
      </c>
      <c r="L51" s="47">
        <v>187189796</v>
      </c>
      <c r="M51" s="24"/>
    </row>
    <row r="52" spans="1:13" s="41" customFormat="1" ht="23.25" customHeight="1">
      <c r="A52" s="29"/>
      <c r="B52" s="27"/>
      <c r="C52" s="584" t="s">
        <v>18</v>
      </c>
      <c r="D52" s="584"/>
      <c r="E52" s="584"/>
      <c r="F52" s="21"/>
      <c r="G52" s="65">
        <v>42540208</v>
      </c>
      <c r="H52" s="65">
        <v>43200851</v>
      </c>
      <c r="I52" s="65">
        <v>59988123</v>
      </c>
      <c r="J52" s="65">
        <v>61816406</v>
      </c>
      <c r="K52" s="82">
        <v>68048724</v>
      </c>
      <c r="L52" s="82">
        <v>67302980</v>
      </c>
      <c r="M52" s="40"/>
    </row>
    <row r="53" spans="1:13" s="41" customFormat="1" ht="23.25" customHeight="1">
      <c r="A53" s="29"/>
      <c r="B53" s="27"/>
      <c r="C53" s="584" t="s">
        <v>19</v>
      </c>
      <c r="D53" s="584"/>
      <c r="E53" s="584"/>
      <c r="F53" s="21"/>
      <c r="G53" s="65">
        <v>40046683</v>
      </c>
      <c r="H53" s="65">
        <v>39285526</v>
      </c>
      <c r="I53" s="65">
        <v>57344240</v>
      </c>
      <c r="J53" s="65">
        <v>55977156</v>
      </c>
      <c r="K53" s="82">
        <v>59065965</v>
      </c>
      <c r="L53" s="82">
        <v>57062764</v>
      </c>
      <c r="M53" s="40"/>
    </row>
    <row r="54" spans="1:13" s="41" customFormat="1" ht="23.25" customHeight="1">
      <c r="A54" s="29"/>
      <c r="B54" s="27"/>
      <c r="C54" s="439" t="s">
        <v>20</v>
      </c>
      <c r="D54" s="439"/>
      <c r="E54" s="439"/>
      <c r="F54" s="21"/>
      <c r="G54" s="65">
        <v>117369</v>
      </c>
      <c r="H54" s="65">
        <v>117955</v>
      </c>
      <c r="I54" s="65">
        <v>125124</v>
      </c>
      <c r="J54" s="65">
        <v>123207</v>
      </c>
      <c r="K54" s="82">
        <v>143029</v>
      </c>
      <c r="L54" s="82">
        <v>150555</v>
      </c>
      <c r="M54" s="40"/>
    </row>
    <row r="55" spans="1:13" s="41" customFormat="1" ht="23.25" customHeight="1">
      <c r="A55" s="29"/>
      <c r="B55" s="27"/>
      <c r="C55" s="584" t="s">
        <v>35</v>
      </c>
      <c r="D55" s="584"/>
      <c r="E55" s="584"/>
      <c r="F55" s="21"/>
      <c r="G55" s="65">
        <v>25418981</v>
      </c>
      <c r="H55" s="65">
        <v>25017419</v>
      </c>
      <c r="I55" s="65">
        <v>37378928</v>
      </c>
      <c r="J55" s="65">
        <v>36375029</v>
      </c>
      <c r="K55" s="82">
        <v>40301488</v>
      </c>
      <c r="L55" s="82">
        <v>38791090</v>
      </c>
      <c r="M55" s="40"/>
    </row>
    <row r="56" spans="1:13" s="41" customFormat="1" ht="23.25" customHeight="1">
      <c r="A56" s="29"/>
      <c r="B56" s="27"/>
      <c r="C56" s="584" t="s">
        <v>21</v>
      </c>
      <c r="D56" s="584"/>
      <c r="E56" s="584"/>
      <c r="F56" s="21"/>
      <c r="G56" s="65">
        <v>365477</v>
      </c>
      <c r="H56" s="65">
        <v>351434</v>
      </c>
      <c r="I56" s="65">
        <v>352145</v>
      </c>
      <c r="J56" s="65">
        <v>337435</v>
      </c>
      <c r="K56" s="82">
        <v>348262</v>
      </c>
      <c r="L56" s="82">
        <v>334536</v>
      </c>
      <c r="M56" s="42"/>
    </row>
    <row r="57" spans="1:13" s="41" customFormat="1" ht="23.25" customHeight="1">
      <c r="A57" s="29"/>
      <c r="B57" s="27"/>
      <c r="C57" s="584" t="s">
        <v>22</v>
      </c>
      <c r="D57" s="584"/>
      <c r="E57" s="584"/>
      <c r="F57" s="21"/>
      <c r="G57" s="65">
        <v>50400</v>
      </c>
      <c r="H57" s="65">
        <v>49572</v>
      </c>
      <c r="I57" s="65">
        <v>282343</v>
      </c>
      <c r="J57" s="65">
        <v>275345</v>
      </c>
      <c r="K57" s="82">
        <v>315560</v>
      </c>
      <c r="L57" s="82">
        <v>312456</v>
      </c>
      <c r="M57" s="40"/>
    </row>
    <row r="58" spans="1:13" s="41" customFormat="1" ht="23.25" customHeight="1">
      <c r="A58" s="29"/>
      <c r="B58" s="27"/>
      <c r="C58" s="584" t="s">
        <v>23</v>
      </c>
      <c r="D58" s="584"/>
      <c r="E58" s="584"/>
      <c r="F58" s="21"/>
      <c r="G58" s="65">
        <v>751600</v>
      </c>
      <c r="H58" s="65">
        <v>752925</v>
      </c>
      <c r="I58" s="65">
        <v>796678</v>
      </c>
      <c r="J58" s="65">
        <v>789465</v>
      </c>
      <c r="K58" s="82">
        <v>824597</v>
      </c>
      <c r="L58" s="82">
        <v>820976</v>
      </c>
      <c r="M58" s="40"/>
    </row>
    <row r="59" spans="1:13" s="41" customFormat="1" ht="23.25" customHeight="1">
      <c r="A59" s="29"/>
      <c r="B59" s="27"/>
      <c r="C59" s="584" t="s">
        <v>24</v>
      </c>
      <c r="D59" s="584"/>
      <c r="E59" s="584"/>
      <c r="F59" s="21"/>
      <c r="G59" s="65">
        <v>3648027</v>
      </c>
      <c r="H59" s="65">
        <v>3640669</v>
      </c>
      <c r="I59" s="65">
        <v>1940859</v>
      </c>
      <c r="J59" s="65">
        <v>1893639</v>
      </c>
      <c r="K59" s="82">
        <v>1237672</v>
      </c>
      <c r="L59" s="82">
        <v>1235790</v>
      </c>
      <c r="M59" s="40"/>
    </row>
    <row r="60" spans="1:13" s="41" customFormat="1" ht="23.25" customHeight="1">
      <c r="A60" s="29"/>
      <c r="B60" s="27"/>
      <c r="C60" s="584" t="s">
        <v>25</v>
      </c>
      <c r="D60" s="584"/>
      <c r="E60" s="584"/>
      <c r="F60" s="21"/>
      <c r="G60" s="65">
        <v>41274</v>
      </c>
      <c r="H60" s="65">
        <v>40979</v>
      </c>
      <c r="I60" s="65">
        <v>178907</v>
      </c>
      <c r="J60" s="65">
        <v>178971</v>
      </c>
      <c r="K60" s="82">
        <v>97431</v>
      </c>
      <c r="L60" s="82">
        <v>97188</v>
      </c>
      <c r="M60" s="40"/>
    </row>
    <row r="61" spans="1:13" s="41" customFormat="1" ht="23.25" customHeight="1">
      <c r="A61" s="29"/>
      <c r="B61" s="27"/>
      <c r="C61" s="584" t="s">
        <v>26</v>
      </c>
      <c r="D61" s="584"/>
      <c r="E61" s="584"/>
      <c r="F61" s="21"/>
      <c r="G61" s="65">
        <v>19100</v>
      </c>
      <c r="H61" s="65">
        <v>18863</v>
      </c>
      <c r="I61" s="65">
        <v>24344</v>
      </c>
      <c r="J61" s="65">
        <v>21965</v>
      </c>
      <c r="K61" s="82">
        <v>24654</v>
      </c>
      <c r="L61" s="82">
        <v>24052</v>
      </c>
      <c r="M61" s="40"/>
    </row>
    <row r="62" spans="1:13" s="41" customFormat="1" ht="23.25" customHeight="1">
      <c r="A62" s="29"/>
      <c r="B62" s="27"/>
      <c r="C62" s="584" t="s">
        <v>27</v>
      </c>
      <c r="D62" s="584"/>
      <c r="E62" s="584"/>
      <c r="F62" s="21"/>
      <c r="G62" s="65">
        <v>18240000</v>
      </c>
      <c r="H62" s="65">
        <v>17359523</v>
      </c>
      <c r="I62" s="65">
        <v>19821150</v>
      </c>
      <c r="J62" s="65">
        <v>19343779</v>
      </c>
      <c r="K62" s="82">
        <v>18535058</v>
      </c>
      <c r="L62" s="82">
        <v>18451052</v>
      </c>
      <c r="M62" s="40"/>
    </row>
    <row r="63" spans="1:13" s="41" customFormat="1" ht="23.25" customHeight="1">
      <c r="A63" s="29"/>
      <c r="B63" s="27"/>
      <c r="C63" s="584" t="s">
        <v>28</v>
      </c>
      <c r="D63" s="584"/>
      <c r="E63" s="584"/>
      <c r="F63" s="21"/>
      <c r="G63" s="65">
        <v>1594076</v>
      </c>
      <c r="H63" s="65">
        <v>1586022</v>
      </c>
      <c r="I63" s="65">
        <v>1360506</v>
      </c>
      <c r="J63" s="65">
        <v>1381941</v>
      </c>
      <c r="K63" s="82">
        <v>1243997</v>
      </c>
      <c r="L63" s="82">
        <v>1255817</v>
      </c>
      <c r="M63" s="40"/>
    </row>
    <row r="64" spans="1:13" s="41" customFormat="1" ht="23.25" customHeight="1">
      <c r="A64" s="29"/>
      <c r="B64" s="27"/>
      <c r="C64" s="584" t="s">
        <v>57</v>
      </c>
      <c r="D64" s="584"/>
      <c r="E64" s="584"/>
      <c r="F64" s="21"/>
      <c r="G64" s="64">
        <v>0</v>
      </c>
      <c r="H64" s="64">
        <v>0</v>
      </c>
      <c r="I64" s="65">
        <v>1417608</v>
      </c>
      <c r="J64" s="65">
        <v>1419469</v>
      </c>
      <c r="K64" s="81">
        <v>1338197</v>
      </c>
      <c r="L64" s="81">
        <v>1340964</v>
      </c>
      <c r="M64" s="40"/>
    </row>
    <row r="65" spans="1:13" s="41" customFormat="1" ht="23.25" customHeight="1">
      <c r="A65" s="29"/>
      <c r="B65" s="27"/>
      <c r="C65" s="584" t="s">
        <v>58</v>
      </c>
      <c r="D65" s="584"/>
      <c r="E65" s="584"/>
      <c r="F65" s="21"/>
      <c r="G65" s="64">
        <v>0</v>
      </c>
      <c r="H65" s="64">
        <v>0</v>
      </c>
      <c r="I65" s="65">
        <v>6329</v>
      </c>
      <c r="J65" s="65">
        <v>7655</v>
      </c>
      <c r="K65" s="81">
        <v>7085</v>
      </c>
      <c r="L65" s="81">
        <v>9203</v>
      </c>
      <c r="M65" s="40"/>
    </row>
    <row r="66" spans="1:13" s="41" customFormat="1" ht="23.25" customHeight="1">
      <c r="A66" s="29"/>
      <c r="B66" s="27"/>
      <c r="C66" s="584" t="s">
        <v>59</v>
      </c>
      <c r="D66" s="584"/>
      <c r="E66" s="584"/>
      <c r="F66" s="21"/>
      <c r="G66" s="64">
        <v>0</v>
      </c>
      <c r="H66" s="64">
        <v>0</v>
      </c>
      <c r="I66" s="65">
        <v>452</v>
      </c>
      <c r="J66" s="65">
        <v>448</v>
      </c>
      <c r="K66" s="81">
        <v>341</v>
      </c>
      <c r="L66" s="81">
        <v>373</v>
      </c>
      <c r="M66" s="40"/>
    </row>
    <row r="67" spans="1:13" s="41" customFormat="1" ht="6.75" customHeight="1">
      <c r="A67" s="29"/>
      <c r="B67" s="27"/>
      <c r="C67" s="27"/>
      <c r="D67" s="27"/>
      <c r="E67" s="27"/>
      <c r="F67" s="21"/>
      <c r="G67" s="65"/>
      <c r="H67" s="65"/>
      <c r="I67" s="48"/>
      <c r="J67" s="48"/>
      <c r="K67" s="48"/>
      <c r="L67" s="48"/>
      <c r="M67" s="40"/>
    </row>
    <row r="68" spans="2:13" s="26" customFormat="1" ht="25.5" customHeight="1">
      <c r="B68" s="438" t="s">
        <v>64</v>
      </c>
      <c r="C68" s="438"/>
      <c r="D68" s="438"/>
      <c r="E68" s="438"/>
      <c r="F68" s="77"/>
      <c r="G68" s="71">
        <v>53633995</v>
      </c>
      <c r="H68" s="71">
        <v>53387962</v>
      </c>
      <c r="I68" s="71">
        <v>65533557</v>
      </c>
      <c r="J68" s="71">
        <v>65068324</v>
      </c>
      <c r="K68" s="71">
        <v>67206553</v>
      </c>
      <c r="L68" s="71">
        <v>66059956</v>
      </c>
      <c r="M68" s="22"/>
    </row>
    <row r="69" spans="1:13" s="23" customFormat="1" ht="23.25" customHeight="1">
      <c r="A69" s="29"/>
      <c r="B69" s="68"/>
      <c r="C69" s="392" t="s">
        <v>29</v>
      </c>
      <c r="D69" s="392"/>
      <c r="E69" s="392"/>
      <c r="F69" s="69"/>
      <c r="G69" s="70">
        <v>15350103</v>
      </c>
      <c r="H69" s="70">
        <v>15220509</v>
      </c>
      <c r="I69" s="70">
        <v>16407320</v>
      </c>
      <c r="J69" s="70">
        <v>16368581</v>
      </c>
      <c r="K69" s="85">
        <v>19686659</v>
      </c>
      <c r="L69" s="85">
        <v>18767943</v>
      </c>
      <c r="M69" s="22"/>
    </row>
    <row r="70" spans="1:13" s="23" customFormat="1" ht="23.25" customHeight="1">
      <c r="A70" s="29"/>
      <c r="B70" s="68"/>
      <c r="C70" s="68"/>
      <c r="D70" s="392" t="s">
        <v>49</v>
      </c>
      <c r="E70" s="392"/>
      <c r="F70" s="69"/>
      <c r="G70" s="72">
        <v>15236991</v>
      </c>
      <c r="H70" s="72">
        <v>15101277</v>
      </c>
      <c r="I70" s="72">
        <v>16287484</v>
      </c>
      <c r="J70" s="72">
        <v>16254946</v>
      </c>
      <c r="K70" s="84">
        <v>18143513</v>
      </c>
      <c r="L70" s="84">
        <v>17771664</v>
      </c>
      <c r="M70" s="30"/>
    </row>
    <row r="71" spans="1:13" s="23" customFormat="1" ht="23.25" customHeight="1">
      <c r="A71" s="31"/>
      <c r="B71" s="73"/>
      <c r="C71" s="73"/>
      <c r="D71" s="392" t="s">
        <v>50</v>
      </c>
      <c r="E71" s="392"/>
      <c r="F71" s="69"/>
      <c r="G71" s="72">
        <v>113112</v>
      </c>
      <c r="H71" s="72">
        <v>119232</v>
      </c>
      <c r="I71" s="72">
        <v>119836</v>
      </c>
      <c r="J71" s="72">
        <v>113635</v>
      </c>
      <c r="K71" s="84">
        <v>1543146</v>
      </c>
      <c r="L71" s="84">
        <v>996279</v>
      </c>
      <c r="M71" s="30"/>
    </row>
    <row r="72" spans="1:13" s="23" customFormat="1" ht="23.25" customHeight="1">
      <c r="A72" s="29"/>
      <c r="B72" s="68"/>
      <c r="C72" s="392" t="s">
        <v>30</v>
      </c>
      <c r="D72" s="392"/>
      <c r="E72" s="392"/>
      <c r="F72" s="69"/>
      <c r="G72" s="70">
        <v>429329</v>
      </c>
      <c r="H72" s="70">
        <v>430426</v>
      </c>
      <c r="I72" s="70">
        <v>697361</v>
      </c>
      <c r="J72" s="70">
        <v>680172</v>
      </c>
      <c r="K72" s="85">
        <v>1290655</v>
      </c>
      <c r="L72" s="85">
        <v>1837132</v>
      </c>
      <c r="M72" s="22"/>
    </row>
    <row r="73" spans="1:13" s="23" customFormat="1" ht="23.25" customHeight="1">
      <c r="A73" s="32"/>
      <c r="B73" s="74"/>
      <c r="C73" s="74"/>
      <c r="D73" s="392" t="s">
        <v>49</v>
      </c>
      <c r="E73" s="392"/>
      <c r="F73" s="69"/>
      <c r="G73" s="72">
        <v>399329</v>
      </c>
      <c r="H73" s="72">
        <v>400426</v>
      </c>
      <c r="I73" s="72">
        <v>622361</v>
      </c>
      <c r="J73" s="72">
        <v>605172</v>
      </c>
      <c r="K73" s="84">
        <v>1094655</v>
      </c>
      <c r="L73" s="84">
        <v>1641132</v>
      </c>
      <c r="M73" s="30"/>
    </row>
    <row r="74" spans="1:13" s="23" customFormat="1" ht="23.25" customHeight="1">
      <c r="A74" s="29"/>
      <c r="B74" s="68"/>
      <c r="C74" s="68"/>
      <c r="D74" s="392" t="s">
        <v>50</v>
      </c>
      <c r="E74" s="392"/>
      <c r="F74" s="69"/>
      <c r="G74" s="72">
        <v>30000</v>
      </c>
      <c r="H74" s="72">
        <v>30000</v>
      </c>
      <c r="I74" s="72">
        <v>75000</v>
      </c>
      <c r="J74" s="72">
        <v>75000</v>
      </c>
      <c r="K74" s="84">
        <v>196000</v>
      </c>
      <c r="L74" s="84">
        <v>196000</v>
      </c>
      <c r="M74" s="30"/>
    </row>
    <row r="75" spans="1:13" s="23" customFormat="1" ht="23.25" customHeight="1">
      <c r="A75" s="29"/>
      <c r="B75" s="68"/>
      <c r="C75" s="392" t="s">
        <v>31</v>
      </c>
      <c r="D75" s="392"/>
      <c r="E75" s="392"/>
      <c r="F75" s="69"/>
      <c r="G75" s="70">
        <v>13127055</v>
      </c>
      <c r="H75" s="70">
        <v>13179136</v>
      </c>
      <c r="I75" s="70">
        <v>16155744</v>
      </c>
      <c r="J75" s="70">
        <v>16325390</v>
      </c>
      <c r="K75" s="85">
        <v>15954157</v>
      </c>
      <c r="L75" s="85">
        <v>16132326</v>
      </c>
      <c r="M75" s="22"/>
    </row>
    <row r="76" spans="1:13" s="23" customFormat="1" ht="23.25" customHeight="1">
      <c r="A76" s="29"/>
      <c r="B76" s="68"/>
      <c r="C76" s="68"/>
      <c r="D76" s="392" t="s">
        <v>49</v>
      </c>
      <c r="E76" s="392"/>
      <c r="F76" s="69"/>
      <c r="G76" s="70">
        <v>11735959</v>
      </c>
      <c r="H76" s="72">
        <v>11739954</v>
      </c>
      <c r="I76" s="70">
        <v>13760022</v>
      </c>
      <c r="J76" s="72">
        <v>13888135</v>
      </c>
      <c r="K76" s="85">
        <v>14345567</v>
      </c>
      <c r="L76" s="84">
        <v>14463693</v>
      </c>
      <c r="M76" s="30"/>
    </row>
    <row r="77" spans="1:13" s="23" customFormat="1" ht="23.25" customHeight="1">
      <c r="A77" s="29"/>
      <c r="B77" s="68"/>
      <c r="C77" s="68"/>
      <c r="D77" s="392" t="s">
        <v>50</v>
      </c>
      <c r="E77" s="392"/>
      <c r="F77" s="69"/>
      <c r="G77" s="72">
        <v>1391096</v>
      </c>
      <c r="H77" s="72">
        <v>1439182</v>
      </c>
      <c r="I77" s="72">
        <v>2395722</v>
      </c>
      <c r="J77" s="72">
        <v>2437255</v>
      </c>
      <c r="K77" s="84">
        <v>1608590</v>
      </c>
      <c r="L77" s="84">
        <v>1668633</v>
      </c>
      <c r="M77" s="30"/>
    </row>
    <row r="78" spans="1:13" s="23" customFormat="1" ht="23.25" customHeight="1">
      <c r="A78" s="29"/>
      <c r="B78" s="68"/>
      <c r="C78" s="392" t="s">
        <v>32</v>
      </c>
      <c r="D78" s="392"/>
      <c r="E78" s="392"/>
      <c r="F78" s="69"/>
      <c r="G78" s="70">
        <v>24727508</v>
      </c>
      <c r="H78" s="70">
        <v>24557891</v>
      </c>
      <c r="I78" s="70">
        <v>32273132</v>
      </c>
      <c r="J78" s="70">
        <v>31694181</v>
      </c>
      <c r="K78" s="85">
        <v>30275082</v>
      </c>
      <c r="L78" s="85">
        <v>29322555</v>
      </c>
      <c r="M78" s="22"/>
    </row>
    <row r="79" spans="1:13" s="23" customFormat="1" ht="23.25" customHeight="1">
      <c r="A79" s="29"/>
      <c r="B79" s="68"/>
      <c r="C79" s="68"/>
      <c r="D79" s="392" t="s">
        <v>49</v>
      </c>
      <c r="E79" s="392"/>
      <c r="F79" s="69"/>
      <c r="G79" s="70">
        <v>14347947</v>
      </c>
      <c r="H79" s="72">
        <v>14240645</v>
      </c>
      <c r="I79" s="70">
        <v>17184933</v>
      </c>
      <c r="J79" s="72">
        <v>17167184</v>
      </c>
      <c r="K79" s="85">
        <v>16225491</v>
      </c>
      <c r="L79" s="84">
        <v>16132064</v>
      </c>
      <c r="M79" s="30"/>
    </row>
    <row r="80" spans="1:13" s="23" customFormat="1" ht="23.25" customHeight="1">
      <c r="A80" s="29"/>
      <c r="B80" s="68"/>
      <c r="C80" s="68"/>
      <c r="D80" s="392" t="s">
        <v>50</v>
      </c>
      <c r="E80" s="392"/>
      <c r="F80" s="69"/>
      <c r="G80" s="72">
        <v>10379561</v>
      </c>
      <c r="H80" s="72">
        <v>10317246</v>
      </c>
      <c r="I80" s="72">
        <v>15088199</v>
      </c>
      <c r="J80" s="72">
        <v>14526997</v>
      </c>
      <c r="K80" s="84">
        <v>14049591</v>
      </c>
      <c r="L80" s="84">
        <v>13190491</v>
      </c>
      <c r="M80" s="33"/>
    </row>
    <row r="81" spans="1:13" s="23" customFormat="1" ht="8.25" customHeight="1" thickBot="1">
      <c r="A81" s="46"/>
      <c r="B81" s="46"/>
      <c r="C81" s="46"/>
      <c r="D81" s="46"/>
      <c r="E81" s="54"/>
      <c r="F81" s="46"/>
      <c r="G81" s="67"/>
      <c r="H81" s="67"/>
      <c r="I81" s="55"/>
      <c r="J81" s="55"/>
      <c r="K81" s="67"/>
      <c r="L81" s="67"/>
      <c r="M81" s="33"/>
    </row>
    <row r="82" spans="1:6" s="36" customFormat="1" ht="18" customHeight="1">
      <c r="A82" s="9"/>
      <c r="B82" s="9"/>
      <c r="C82" s="9"/>
      <c r="D82" s="9"/>
      <c r="E82" s="34"/>
      <c r="F82" s="35"/>
    </row>
  </sheetData>
  <mergeCells count="66">
    <mergeCell ref="D79:E79"/>
    <mergeCell ref="D80:E80"/>
    <mergeCell ref="C75:E75"/>
    <mergeCell ref="D76:E76"/>
    <mergeCell ref="D77:E77"/>
    <mergeCell ref="C78:E78"/>
    <mergeCell ref="D71:E71"/>
    <mergeCell ref="C72:E72"/>
    <mergeCell ref="D73:E73"/>
    <mergeCell ref="D74:E74"/>
    <mergeCell ref="C62:E62"/>
    <mergeCell ref="C66:E66"/>
    <mergeCell ref="C69:E69"/>
    <mergeCell ref="D70:E70"/>
    <mergeCell ref="C63:E63"/>
    <mergeCell ref="C64:E64"/>
    <mergeCell ref="C65:E65"/>
    <mergeCell ref="C58:E58"/>
    <mergeCell ref="C59:E59"/>
    <mergeCell ref="C60:E60"/>
    <mergeCell ref="C61:E61"/>
    <mergeCell ref="C40:E40"/>
    <mergeCell ref="B51:E51"/>
    <mergeCell ref="B68:E68"/>
    <mergeCell ref="C52:E52"/>
    <mergeCell ref="C53:E53"/>
    <mergeCell ref="C54:E54"/>
    <mergeCell ref="C55:E55"/>
    <mergeCell ref="C56:E56"/>
    <mergeCell ref="C57:E57"/>
    <mergeCell ref="C41:E41"/>
    <mergeCell ref="C36:E36"/>
    <mergeCell ref="C38:E38"/>
    <mergeCell ref="C39:E39"/>
    <mergeCell ref="C37:E37"/>
    <mergeCell ref="C31:E31"/>
    <mergeCell ref="C32:E32"/>
    <mergeCell ref="C34:E34"/>
    <mergeCell ref="C35:E35"/>
    <mergeCell ref="C26:E26"/>
    <mergeCell ref="C27:E27"/>
    <mergeCell ref="C28:E28"/>
    <mergeCell ref="C30:E30"/>
    <mergeCell ref="C25:E25"/>
    <mergeCell ref="D12:E12"/>
    <mergeCell ref="D20:E20"/>
    <mergeCell ref="C21:E21"/>
    <mergeCell ref="C22:E22"/>
    <mergeCell ref="C23:E23"/>
    <mergeCell ref="C24:E24"/>
    <mergeCell ref="A1:E1"/>
    <mergeCell ref="B8:E8"/>
    <mergeCell ref="B10:E10"/>
    <mergeCell ref="C11:E11"/>
    <mergeCell ref="A2:L2"/>
    <mergeCell ref="K5:L5"/>
    <mergeCell ref="K48:L48"/>
    <mergeCell ref="A48:F49"/>
    <mergeCell ref="A3:L3"/>
    <mergeCell ref="A5:F6"/>
    <mergeCell ref="G5:H5"/>
    <mergeCell ref="I5:J5"/>
    <mergeCell ref="G48:H48"/>
    <mergeCell ref="I48:J48"/>
    <mergeCell ref="C33:E33"/>
    <mergeCell ref="C29:E29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00390625" defaultRowHeight="13.5"/>
  <cols>
    <col min="1" max="1" width="17.625" style="536" customWidth="1"/>
    <col min="2" max="2" width="18.125" style="536" customWidth="1"/>
    <col min="3" max="5" width="18.125" style="537" customWidth="1"/>
    <col min="6" max="8" width="22.125" style="537" customWidth="1"/>
    <col min="9" max="9" width="22.125" style="0" customWidth="1"/>
  </cols>
  <sheetData>
    <row r="1" spans="1:9" ht="30" customHeight="1">
      <c r="A1" s="663"/>
      <c r="B1" s="663"/>
      <c r="C1" s="513"/>
      <c r="D1" s="513"/>
      <c r="E1" s="513"/>
      <c r="F1" s="513"/>
      <c r="G1" s="513"/>
      <c r="H1" s="513"/>
      <c r="I1" s="513"/>
    </row>
    <row r="2" spans="1:9" ht="48" customHeight="1">
      <c r="A2" s="664" t="s">
        <v>428</v>
      </c>
      <c r="B2" s="664"/>
      <c r="C2" s="664"/>
      <c r="D2" s="664"/>
      <c r="E2" s="664"/>
      <c r="F2" s="513"/>
      <c r="G2" s="513"/>
      <c r="H2" s="513"/>
      <c r="I2" s="513"/>
    </row>
    <row r="3" spans="1:9" ht="16.5" customHeight="1" thickBot="1">
      <c r="A3" s="514"/>
      <c r="B3" s="514"/>
      <c r="C3" s="514"/>
      <c r="D3" s="514"/>
      <c r="E3" s="514"/>
      <c r="F3" s="514"/>
      <c r="G3" s="514"/>
      <c r="H3" s="514"/>
      <c r="I3" s="515" t="s">
        <v>429</v>
      </c>
    </row>
    <row r="4" spans="1:9" ht="18" customHeight="1">
      <c r="A4" s="667" t="s">
        <v>430</v>
      </c>
      <c r="B4" s="669" t="s">
        <v>431</v>
      </c>
      <c r="C4" s="671" t="s">
        <v>432</v>
      </c>
      <c r="D4" s="665" t="s">
        <v>433</v>
      </c>
      <c r="E4" s="666"/>
      <c r="F4" s="660" t="s">
        <v>434</v>
      </c>
      <c r="G4" s="660"/>
      <c r="H4" s="661" t="s">
        <v>435</v>
      </c>
      <c r="I4" s="662"/>
    </row>
    <row r="5" spans="1:9" ht="24" customHeight="1">
      <c r="A5" s="668"/>
      <c r="B5" s="670"/>
      <c r="C5" s="672"/>
      <c r="D5" s="516" t="s">
        <v>436</v>
      </c>
      <c r="E5" s="517" t="s">
        <v>432</v>
      </c>
      <c r="F5" s="518" t="s">
        <v>436</v>
      </c>
      <c r="G5" s="519" t="s">
        <v>432</v>
      </c>
      <c r="H5" s="519" t="s">
        <v>437</v>
      </c>
      <c r="I5" s="519" t="s">
        <v>438</v>
      </c>
    </row>
    <row r="6" spans="1:9" ht="6" customHeight="1">
      <c r="A6" s="520"/>
      <c r="B6" s="521"/>
      <c r="C6" s="522"/>
      <c r="D6" s="522"/>
      <c r="E6" s="522"/>
      <c r="F6" s="522"/>
      <c r="G6" s="522"/>
      <c r="H6" s="522"/>
      <c r="I6" s="522"/>
    </row>
    <row r="7" spans="1:9" ht="21" customHeight="1">
      <c r="A7" s="520" t="s">
        <v>439</v>
      </c>
      <c r="B7" s="523">
        <v>53416</v>
      </c>
      <c r="C7" s="522">
        <v>293911327</v>
      </c>
      <c r="D7" s="524">
        <v>14404</v>
      </c>
      <c r="E7" s="522">
        <v>61521217</v>
      </c>
      <c r="F7" s="524">
        <v>1215</v>
      </c>
      <c r="G7" s="522">
        <v>3918586</v>
      </c>
      <c r="H7" s="524">
        <v>37797</v>
      </c>
      <c r="I7" s="522">
        <v>228471524</v>
      </c>
    </row>
    <row r="8" spans="1:9" ht="21" customHeight="1">
      <c r="A8" s="520" t="s">
        <v>440</v>
      </c>
      <c r="B8" s="523">
        <v>76989</v>
      </c>
      <c r="C8" s="522">
        <v>284839966</v>
      </c>
      <c r="D8" s="524">
        <v>14508</v>
      </c>
      <c r="E8" s="522">
        <v>56400599</v>
      </c>
      <c r="F8" s="524">
        <v>2389</v>
      </c>
      <c r="G8" s="522">
        <v>4907091</v>
      </c>
      <c r="H8" s="524">
        <v>60092</v>
      </c>
      <c r="I8" s="522">
        <v>223532276</v>
      </c>
    </row>
    <row r="9" spans="1:9" s="525" customFormat="1" ht="21" customHeight="1">
      <c r="A9" s="520" t="s">
        <v>426</v>
      </c>
      <c r="B9" s="523">
        <v>52960</v>
      </c>
      <c r="C9" s="522">
        <v>280977565</v>
      </c>
      <c r="D9" s="524">
        <v>13382</v>
      </c>
      <c r="E9" s="522">
        <v>55620113</v>
      </c>
      <c r="F9" s="524">
        <v>1322</v>
      </c>
      <c r="G9" s="522">
        <v>4560492</v>
      </c>
      <c r="H9" s="524">
        <v>38256</v>
      </c>
      <c r="I9" s="522">
        <v>220796961</v>
      </c>
    </row>
    <row r="10" spans="1:9" s="526" customFormat="1" ht="21" customHeight="1">
      <c r="A10" s="520" t="s">
        <v>427</v>
      </c>
      <c r="B10" s="523">
        <v>56523</v>
      </c>
      <c r="C10" s="522">
        <v>296535107</v>
      </c>
      <c r="D10" s="524">
        <v>13931</v>
      </c>
      <c r="E10" s="522">
        <v>58005116</v>
      </c>
      <c r="F10" s="524">
        <v>1368</v>
      </c>
      <c r="G10" s="522">
        <v>4885601</v>
      </c>
      <c r="H10" s="524">
        <v>41224</v>
      </c>
      <c r="I10" s="522">
        <v>233644391</v>
      </c>
    </row>
    <row r="11" spans="1:9" ht="21" customHeight="1">
      <c r="A11" s="527" t="s">
        <v>441</v>
      </c>
      <c r="B11" s="528">
        <f>D11+F11+H11</f>
        <v>63584</v>
      </c>
      <c r="C11" s="529">
        <f>E11+G11+I11</f>
        <v>316982793</v>
      </c>
      <c r="D11" s="530">
        <v>14168</v>
      </c>
      <c r="E11" s="529">
        <v>58075379</v>
      </c>
      <c r="F11" s="530">
        <v>1340</v>
      </c>
      <c r="G11" s="529">
        <v>3896065</v>
      </c>
      <c r="H11" s="530">
        <v>48076</v>
      </c>
      <c r="I11" s="529">
        <v>255011349</v>
      </c>
    </row>
    <row r="12" spans="1:9" ht="6" customHeight="1" thickBot="1">
      <c r="A12" s="531"/>
      <c r="B12" s="532"/>
      <c r="C12" s="533"/>
      <c r="D12" s="533"/>
      <c r="E12" s="533"/>
      <c r="F12" s="533"/>
      <c r="G12" s="533"/>
      <c r="H12" s="533"/>
      <c r="I12" s="533"/>
    </row>
    <row r="13" spans="1:19" ht="18" customHeight="1">
      <c r="A13" s="534" t="s">
        <v>442</v>
      </c>
      <c r="B13" s="534"/>
      <c r="C13" s="514"/>
      <c r="D13" s="514"/>
      <c r="E13" s="513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</row>
  </sheetData>
  <mergeCells count="8">
    <mergeCell ref="F4:G4"/>
    <mergeCell ref="H4:I4"/>
    <mergeCell ref="A1:B1"/>
    <mergeCell ref="A2:E2"/>
    <mergeCell ref="D4:E4"/>
    <mergeCell ref="A4:A5"/>
    <mergeCell ref="B4:B5"/>
    <mergeCell ref="C4:C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I2"/>
    </sheetView>
  </sheetViews>
  <sheetFormatPr defaultColWidth="9.00390625" defaultRowHeight="13.5"/>
  <cols>
    <col min="1" max="1" width="0.74609375" style="536" customWidth="1"/>
    <col min="2" max="2" width="12.625" style="536" customWidth="1"/>
    <col min="3" max="3" width="0.875" style="536" customWidth="1"/>
    <col min="4" max="4" width="12.625" style="572" customWidth="1"/>
    <col min="5" max="7" width="12.625" style="573" customWidth="1"/>
    <col min="8" max="8" width="12.625" style="574" customWidth="1"/>
    <col min="9" max="9" width="12.625" style="537" customWidth="1"/>
    <col min="10" max="14" width="14.625" style="537" customWidth="1"/>
    <col min="15" max="15" width="16.625" style="0" customWidth="1"/>
  </cols>
  <sheetData>
    <row r="1" spans="1:15" ht="30" customHeight="1">
      <c r="A1" s="663"/>
      <c r="B1" s="663"/>
      <c r="C1" s="663"/>
      <c r="D1" s="663"/>
      <c r="E1" s="513"/>
      <c r="F1" s="513"/>
      <c r="G1" s="513"/>
      <c r="H1" s="538"/>
      <c r="I1" s="513"/>
      <c r="J1" s="513"/>
      <c r="K1" s="513"/>
      <c r="L1" s="513"/>
      <c r="M1" s="513"/>
      <c r="N1" s="513"/>
      <c r="O1" s="539"/>
    </row>
    <row r="2" spans="1:14" ht="21" customHeight="1">
      <c r="A2" s="664" t="s">
        <v>443</v>
      </c>
      <c r="B2" s="664"/>
      <c r="C2" s="664"/>
      <c r="D2" s="664"/>
      <c r="E2" s="664"/>
      <c r="F2" s="664"/>
      <c r="G2" s="664"/>
      <c r="H2" s="664"/>
      <c r="I2" s="664"/>
      <c r="J2" s="535"/>
      <c r="K2" s="535"/>
      <c r="L2" s="535"/>
      <c r="M2" s="535"/>
      <c r="N2" s="535"/>
    </row>
    <row r="3" spans="1:15" ht="15" customHeight="1" thickBot="1">
      <c r="A3" s="514"/>
      <c r="B3" s="514"/>
      <c r="C3" s="514"/>
      <c r="D3" s="514"/>
      <c r="E3" s="513"/>
      <c r="F3" s="535"/>
      <c r="G3" s="535"/>
      <c r="H3" s="540"/>
      <c r="I3" s="535"/>
      <c r="J3" s="535"/>
      <c r="K3" s="535"/>
      <c r="L3" s="535"/>
      <c r="M3" s="535"/>
      <c r="N3" s="535"/>
      <c r="O3" s="540" t="s">
        <v>444</v>
      </c>
    </row>
    <row r="4" spans="1:15" ht="18" customHeight="1">
      <c r="A4" s="683" t="s">
        <v>445</v>
      </c>
      <c r="B4" s="684"/>
      <c r="C4" s="685"/>
      <c r="D4" s="694" t="s">
        <v>446</v>
      </c>
      <c r="E4" s="695"/>
      <c r="F4" s="695"/>
      <c r="G4" s="695"/>
      <c r="H4" s="695"/>
      <c r="I4" s="695"/>
      <c r="J4" s="680" t="s">
        <v>447</v>
      </c>
      <c r="K4" s="680"/>
      <c r="L4" s="680"/>
      <c r="M4" s="680"/>
      <c r="N4" s="681"/>
      <c r="O4" s="673" t="s">
        <v>448</v>
      </c>
    </row>
    <row r="5" spans="1:15" ht="18" customHeight="1">
      <c r="A5" s="686"/>
      <c r="B5" s="687"/>
      <c r="C5" s="688"/>
      <c r="D5" s="692" t="s">
        <v>449</v>
      </c>
      <c r="E5" s="676" t="s">
        <v>450</v>
      </c>
      <c r="F5" s="676" t="s">
        <v>451</v>
      </c>
      <c r="G5" s="676" t="s">
        <v>452</v>
      </c>
      <c r="H5" s="682" t="s">
        <v>453</v>
      </c>
      <c r="I5" s="674"/>
      <c r="J5" s="678" t="s">
        <v>449</v>
      </c>
      <c r="K5" s="676" t="s">
        <v>450</v>
      </c>
      <c r="L5" s="676" t="s">
        <v>451</v>
      </c>
      <c r="M5" s="676" t="s">
        <v>452</v>
      </c>
      <c r="N5" s="675" t="s">
        <v>454</v>
      </c>
      <c r="O5" s="674"/>
    </row>
    <row r="6" spans="1:15" ht="18" customHeight="1">
      <c r="A6" s="689"/>
      <c r="B6" s="690"/>
      <c r="C6" s="691"/>
      <c r="D6" s="693"/>
      <c r="E6" s="677"/>
      <c r="F6" s="677"/>
      <c r="G6" s="677"/>
      <c r="H6" s="542" t="s">
        <v>455</v>
      </c>
      <c r="I6" s="543" t="s">
        <v>456</v>
      </c>
      <c r="J6" s="679"/>
      <c r="K6" s="677"/>
      <c r="L6" s="677"/>
      <c r="M6" s="677"/>
      <c r="N6" s="675"/>
      <c r="O6" s="674"/>
    </row>
    <row r="7" spans="1:15" ht="6" customHeight="1">
      <c r="A7" s="514"/>
      <c r="B7" s="514"/>
      <c r="C7" s="514"/>
      <c r="D7" s="544"/>
      <c r="E7" s="535"/>
      <c r="F7" s="535"/>
      <c r="G7" s="535"/>
      <c r="H7" s="545"/>
      <c r="I7" s="546"/>
      <c r="J7" s="547"/>
      <c r="K7" s="548"/>
      <c r="L7" s="548"/>
      <c r="M7" s="548"/>
      <c r="N7" s="549"/>
      <c r="O7" s="550"/>
    </row>
    <row r="8" spans="1:15" ht="33" customHeight="1">
      <c r="A8" s="514"/>
      <c r="B8" s="514" t="s">
        <v>457</v>
      </c>
      <c r="C8" s="514"/>
      <c r="D8" s="551">
        <v>235752527</v>
      </c>
      <c r="E8" s="552">
        <v>259323837</v>
      </c>
      <c r="F8" s="552">
        <v>241861859</v>
      </c>
      <c r="G8" s="552">
        <v>257627320</v>
      </c>
      <c r="H8" s="554">
        <f>SUM(H10:H21)</f>
        <v>268911253</v>
      </c>
      <c r="I8" s="555">
        <f>H8/$H$8</f>
        <v>1</v>
      </c>
      <c r="J8" s="552">
        <v>227130724</v>
      </c>
      <c r="K8" s="552">
        <v>250392617</v>
      </c>
      <c r="L8" s="552">
        <v>234200310</v>
      </c>
      <c r="M8" s="556">
        <v>250998510</v>
      </c>
      <c r="N8" s="557">
        <f>SUM(N10:N21)</f>
        <v>261382343</v>
      </c>
      <c r="O8" s="555">
        <f>N8/H8</f>
        <v>0.9720022501252485</v>
      </c>
    </row>
    <row r="9" spans="1:15" ht="6" customHeight="1">
      <c r="A9" s="514"/>
      <c r="B9" s="514"/>
      <c r="C9" s="514"/>
      <c r="D9" s="551"/>
      <c r="E9" s="552"/>
      <c r="F9" s="552"/>
      <c r="G9" s="552"/>
      <c r="H9" s="554"/>
      <c r="I9" s="555"/>
      <c r="J9" s="552"/>
      <c r="K9" s="552"/>
      <c r="L9" s="552"/>
      <c r="M9" s="558"/>
      <c r="N9" s="559"/>
      <c r="O9" s="555"/>
    </row>
    <row r="10" spans="1:15" ht="30" customHeight="1">
      <c r="A10" s="514"/>
      <c r="B10" s="560" t="s">
        <v>458</v>
      </c>
      <c r="C10" s="514"/>
      <c r="D10" s="551">
        <v>74098424</v>
      </c>
      <c r="E10" s="552">
        <v>72200246</v>
      </c>
      <c r="F10" s="552">
        <v>69271752</v>
      </c>
      <c r="G10" s="552">
        <v>74713305</v>
      </c>
      <c r="H10" s="554">
        <v>77848080</v>
      </c>
      <c r="I10" s="555">
        <f>H10/$H$8</f>
        <v>0.2894935750420233</v>
      </c>
      <c r="J10" s="552">
        <v>72152176</v>
      </c>
      <c r="K10" s="552">
        <v>70316024</v>
      </c>
      <c r="L10" s="552">
        <v>67584872</v>
      </c>
      <c r="M10" s="556">
        <v>73135303</v>
      </c>
      <c r="N10" s="557">
        <v>76182813</v>
      </c>
      <c r="O10" s="555">
        <f>N10/H10</f>
        <v>0.9786087595223928</v>
      </c>
    </row>
    <row r="11" spans="1:15" ht="30" customHeight="1">
      <c r="A11" s="514"/>
      <c r="B11" s="560" t="s">
        <v>459</v>
      </c>
      <c r="C11" s="514"/>
      <c r="D11" s="551">
        <v>22853185</v>
      </c>
      <c r="E11" s="552">
        <v>22483449</v>
      </c>
      <c r="F11" s="552">
        <v>20423777</v>
      </c>
      <c r="G11" s="552">
        <v>20770609</v>
      </c>
      <c r="H11" s="554">
        <v>21619952</v>
      </c>
      <c r="I11" s="555">
        <f aca="true" t="shared" si="0" ref="I11:I21">H11/$H$8</f>
        <v>0.08039809326982683</v>
      </c>
      <c r="J11" s="552">
        <v>20106316</v>
      </c>
      <c r="K11" s="552">
        <v>19611848</v>
      </c>
      <c r="L11" s="552">
        <v>17908775</v>
      </c>
      <c r="M11" s="556">
        <v>18570054</v>
      </c>
      <c r="N11" s="557">
        <v>19370886</v>
      </c>
      <c r="O11" s="555">
        <f aca="true" t="shared" si="1" ref="O11:O21">N11/H11</f>
        <v>0.8959726645091534</v>
      </c>
    </row>
    <row r="12" spans="1:15" ht="30" customHeight="1">
      <c r="A12" s="514"/>
      <c r="B12" s="560" t="s">
        <v>460</v>
      </c>
      <c r="C12" s="514"/>
      <c r="D12" s="551">
        <v>61097800</v>
      </c>
      <c r="E12" s="552">
        <v>73274818</v>
      </c>
      <c r="F12" s="552">
        <v>63069188</v>
      </c>
      <c r="G12" s="552">
        <v>73422224</v>
      </c>
      <c r="H12" s="554">
        <v>78182545</v>
      </c>
      <c r="I12" s="555">
        <f t="shared" si="0"/>
        <v>0.2907373496935809</v>
      </c>
      <c r="J12" s="552">
        <v>60488288</v>
      </c>
      <c r="K12" s="552">
        <v>72800123</v>
      </c>
      <c r="L12" s="552">
        <v>62380694</v>
      </c>
      <c r="M12" s="556">
        <v>72973990</v>
      </c>
      <c r="N12" s="557">
        <v>77570988</v>
      </c>
      <c r="O12" s="555">
        <f t="shared" si="1"/>
        <v>0.9921778320212011</v>
      </c>
    </row>
    <row r="13" spans="1:15" ht="30" customHeight="1">
      <c r="A13" s="514"/>
      <c r="B13" s="560" t="s">
        <v>461</v>
      </c>
      <c r="C13" s="514"/>
      <c r="D13" s="551">
        <v>11339660</v>
      </c>
      <c r="E13" s="552">
        <v>9248575</v>
      </c>
      <c r="F13" s="552">
        <v>6981314</v>
      </c>
      <c r="G13" s="552">
        <v>6443410</v>
      </c>
      <c r="H13" s="554">
        <v>6816842</v>
      </c>
      <c r="I13" s="555">
        <f t="shared" si="0"/>
        <v>0.02534978333539653</v>
      </c>
      <c r="J13" s="552">
        <v>10357615</v>
      </c>
      <c r="K13" s="552">
        <v>8125423</v>
      </c>
      <c r="L13" s="552">
        <v>6610058</v>
      </c>
      <c r="M13" s="556">
        <v>6267067</v>
      </c>
      <c r="N13" s="557">
        <v>6559372</v>
      </c>
      <c r="O13" s="555">
        <f t="shared" si="1"/>
        <v>0.9622303113377133</v>
      </c>
    </row>
    <row r="14" spans="1:15" ht="30" customHeight="1">
      <c r="A14" s="514"/>
      <c r="B14" s="560" t="s">
        <v>462</v>
      </c>
      <c r="C14" s="514"/>
      <c r="D14" s="551">
        <v>0</v>
      </c>
      <c r="E14" s="552">
        <v>0</v>
      </c>
      <c r="F14" s="552">
        <v>0</v>
      </c>
      <c r="G14" s="552">
        <v>0</v>
      </c>
      <c r="H14" s="554">
        <v>0</v>
      </c>
      <c r="I14" s="561">
        <v>0</v>
      </c>
      <c r="J14" s="552">
        <v>0</v>
      </c>
      <c r="K14" s="552">
        <v>0</v>
      </c>
      <c r="L14" s="552">
        <v>0</v>
      </c>
      <c r="M14" s="556">
        <v>0</v>
      </c>
      <c r="N14" s="557">
        <v>0</v>
      </c>
      <c r="O14" s="561">
        <v>0</v>
      </c>
    </row>
    <row r="15" spans="1:15" ht="30" customHeight="1">
      <c r="A15" s="514"/>
      <c r="B15" s="560" t="s">
        <v>463</v>
      </c>
      <c r="C15" s="514"/>
      <c r="D15" s="551">
        <v>0</v>
      </c>
      <c r="E15" s="552">
        <v>0</v>
      </c>
      <c r="F15" s="552">
        <v>0</v>
      </c>
      <c r="G15" s="552">
        <v>0</v>
      </c>
      <c r="H15" s="554">
        <v>0</v>
      </c>
      <c r="I15" s="561">
        <v>0</v>
      </c>
      <c r="J15" s="552">
        <v>0</v>
      </c>
      <c r="K15" s="552">
        <v>0</v>
      </c>
      <c r="L15" s="552">
        <v>0</v>
      </c>
      <c r="M15" s="556">
        <v>0</v>
      </c>
      <c r="N15" s="557">
        <v>0</v>
      </c>
      <c r="O15" s="561">
        <v>0</v>
      </c>
    </row>
    <row r="16" spans="1:15" ht="30" customHeight="1">
      <c r="A16" s="514"/>
      <c r="B16" s="560" t="s">
        <v>464</v>
      </c>
      <c r="C16" s="514"/>
      <c r="D16" s="551">
        <v>217786</v>
      </c>
      <c r="E16" s="552">
        <v>169853</v>
      </c>
      <c r="F16" s="552">
        <v>100612</v>
      </c>
      <c r="G16" s="552">
        <v>66809</v>
      </c>
      <c r="H16" s="554">
        <v>34030</v>
      </c>
      <c r="I16" s="555">
        <f t="shared" si="0"/>
        <v>0.00012654732600572873</v>
      </c>
      <c r="J16" s="552">
        <v>38475</v>
      </c>
      <c r="K16" s="552">
        <v>28963</v>
      </c>
      <c r="L16" s="552">
        <v>18324</v>
      </c>
      <c r="M16" s="556">
        <v>7769</v>
      </c>
      <c r="N16" s="557">
        <v>840</v>
      </c>
      <c r="O16" s="555">
        <f t="shared" si="1"/>
        <v>0.024684102262709375</v>
      </c>
    </row>
    <row r="17" spans="1:15" ht="30" customHeight="1">
      <c r="A17" s="514"/>
      <c r="B17" s="562" t="s">
        <v>465</v>
      </c>
      <c r="C17" s="514"/>
      <c r="D17" s="551">
        <v>65718832</v>
      </c>
      <c r="E17" s="552">
        <v>64604516</v>
      </c>
      <c r="F17" s="552">
        <v>64842161</v>
      </c>
      <c r="G17" s="552">
        <v>65212315</v>
      </c>
      <c r="H17" s="554">
        <v>69766769</v>
      </c>
      <c r="I17" s="555">
        <f t="shared" si="0"/>
        <v>0.2594416121366256</v>
      </c>
      <c r="J17" s="552">
        <v>63585689</v>
      </c>
      <c r="K17" s="552">
        <v>62195573</v>
      </c>
      <c r="L17" s="552">
        <v>62547674</v>
      </c>
      <c r="M17" s="556">
        <v>63047852</v>
      </c>
      <c r="N17" s="557">
        <v>67094487</v>
      </c>
      <c r="O17" s="555">
        <f t="shared" si="1"/>
        <v>0.9616969219256807</v>
      </c>
    </row>
    <row r="18" spans="1:15" ht="30" customHeight="1">
      <c r="A18" s="514"/>
      <c r="B18" s="560" t="s">
        <v>466</v>
      </c>
      <c r="C18" s="514"/>
      <c r="D18" s="551">
        <v>244317</v>
      </c>
      <c r="E18" s="552">
        <v>262768</v>
      </c>
      <c r="F18" s="552">
        <v>265779</v>
      </c>
      <c r="G18" s="552">
        <v>236430</v>
      </c>
      <c r="H18" s="554">
        <v>233920</v>
      </c>
      <c r="I18" s="555">
        <f t="shared" si="0"/>
        <v>0.0008698780634516623</v>
      </c>
      <c r="J18" s="552">
        <v>244317</v>
      </c>
      <c r="K18" s="552">
        <v>262768</v>
      </c>
      <c r="L18" s="552">
        <v>265779</v>
      </c>
      <c r="M18" s="556">
        <v>236430</v>
      </c>
      <c r="N18" s="557">
        <v>233920</v>
      </c>
      <c r="O18" s="555">
        <f t="shared" si="1"/>
        <v>1</v>
      </c>
    </row>
    <row r="19" spans="1:15" ht="30" customHeight="1">
      <c r="A19" s="514"/>
      <c r="B19" s="560" t="s">
        <v>467</v>
      </c>
      <c r="C19" s="514"/>
      <c r="D19" s="551">
        <v>0</v>
      </c>
      <c r="E19" s="552">
        <v>100689</v>
      </c>
      <c r="F19" s="552">
        <v>0</v>
      </c>
      <c r="G19" s="552">
        <v>0</v>
      </c>
      <c r="H19" s="554">
        <v>0</v>
      </c>
      <c r="I19" s="561">
        <v>0</v>
      </c>
      <c r="J19" s="552">
        <v>0</v>
      </c>
      <c r="K19" s="552">
        <v>100440</v>
      </c>
      <c r="L19" s="552">
        <v>0</v>
      </c>
      <c r="M19" s="556">
        <v>0</v>
      </c>
      <c r="N19" s="557">
        <v>0</v>
      </c>
      <c r="O19" s="561">
        <v>0</v>
      </c>
    </row>
    <row r="20" spans="1:15" ht="30" customHeight="1">
      <c r="A20" s="514"/>
      <c r="B20" s="560" t="s">
        <v>468</v>
      </c>
      <c r="C20" s="514"/>
      <c r="D20" s="551">
        <v>182523</v>
      </c>
      <c r="E20" s="552">
        <v>16343181</v>
      </c>
      <c r="F20" s="552">
        <v>16907276</v>
      </c>
      <c r="G20" s="552">
        <v>16007696</v>
      </c>
      <c r="H20" s="554">
        <v>13682716</v>
      </c>
      <c r="I20" s="555">
        <f t="shared" si="0"/>
        <v>0.05088190191877169</v>
      </c>
      <c r="J20" s="552">
        <v>157848</v>
      </c>
      <c r="K20" s="552">
        <v>16343181</v>
      </c>
      <c r="L20" s="552">
        <v>16884134</v>
      </c>
      <c r="M20" s="556">
        <v>16007696</v>
      </c>
      <c r="N20" s="557">
        <v>13682716</v>
      </c>
      <c r="O20" s="555">
        <f t="shared" si="1"/>
        <v>1</v>
      </c>
    </row>
    <row r="21" spans="1:15" ht="30" customHeight="1">
      <c r="A21" s="514"/>
      <c r="B21" s="560" t="s">
        <v>469</v>
      </c>
      <c r="C21" s="514"/>
      <c r="D21" s="551">
        <v>0</v>
      </c>
      <c r="E21" s="552">
        <v>635742</v>
      </c>
      <c r="F21" s="552">
        <v>0</v>
      </c>
      <c r="G21" s="552">
        <v>754522</v>
      </c>
      <c r="H21" s="554">
        <v>726399</v>
      </c>
      <c r="I21" s="555">
        <f t="shared" si="0"/>
        <v>0.002701259214317818</v>
      </c>
      <c r="J21" s="552">
        <v>0</v>
      </c>
      <c r="K21" s="552">
        <v>608274</v>
      </c>
      <c r="L21" s="552">
        <v>0</v>
      </c>
      <c r="M21" s="556">
        <v>752348</v>
      </c>
      <c r="N21" s="557">
        <v>686321</v>
      </c>
      <c r="O21" s="555">
        <f t="shared" si="1"/>
        <v>0.9448264658954652</v>
      </c>
    </row>
    <row r="22" spans="1:15" ht="6" customHeight="1" thickBot="1">
      <c r="A22" s="563"/>
      <c r="B22" s="563"/>
      <c r="C22" s="563"/>
      <c r="D22" s="564"/>
      <c r="E22" s="565"/>
      <c r="F22" s="565"/>
      <c r="G22" s="566"/>
      <c r="H22" s="567"/>
      <c r="I22" s="568"/>
      <c r="J22" s="565"/>
      <c r="K22" s="565"/>
      <c r="L22" s="565"/>
      <c r="M22" s="568"/>
      <c r="N22" s="568"/>
      <c r="O22" s="569"/>
    </row>
    <row r="23" spans="1:14" ht="18" customHeight="1">
      <c r="A23" s="534" t="s">
        <v>470</v>
      </c>
      <c r="B23" s="534"/>
      <c r="C23" s="514"/>
      <c r="D23" s="514"/>
      <c r="E23" s="513"/>
      <c r="F23" s="570"/>
      <c r="G23" s="570"/>
      <c r="H23" s="571"/>
      <c r="I23" s="570"/>
      <c r="J23" s="570"/>
      <c r="K23" s="570"/>
      <c r="L23" s="570"/>
      <c r="M23" s="570"/>
      <c r="N23" s="570"/>
    </row>
    <row r="24" ht="13.5">
      <c r="A24" s="534" t="s">
        <v>471</v>
      </c>
    </row>
  </sheetData>
  <mergeCells count="16">
    <mergeCell ref="H5:I5"/>
    <mergeCell ref="A1:D1"/>
    <mergeCell ref="A4:C6"/>
    <mergeCell ref="D5:D6"/>
    <mergeCell ref="E5:E6"/>
    <mergeCell ref="D4:I4"/>
    <mergeCell ref="O4:O6"/>
    <mergeCell ref="N5:N6"/>
    <mergeCell ref="A2:I2"/>
    <mergeCell ref="L5:L6"/>
    <mergeCell ref="K5:K6"/>
    <mergeCell ref="J5:J6"/>
    <mergeCell ref="J4:N4"/>
    <mergeCell ref="M5:M6"/>
    <mergeCell ref="F5:F6"/>
    <mergeCell ref="G5:G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6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1.25" style="101" customWidth="1"/>
    <col min="2" max="3" width="1.625" style="101" customWidth="1"/>
    <col min="4" max="4" width="16.875" style="138" customWidth="1"/>
    <col min="5" max="5" width="1.25" style="101" customWidth="1"/>
    <col min="6" max="9" width="11.25390625" style="137" customWidth="1"/>
    <col min="10" max="12" width="11.25390625" style="139" customWidth="1"/>
    <col min="13" max="13" width="11.25390625" style="93" customWidth="1"/>
    <col min="14" max="16384" width="11.00390625" style="93" customWidth="1"/>
  </cols>
  <sheetData>
    <row r="1" spans="1:12" ht="33" customHeight="1">
      <c r="A1" s="140"/>
      <c r="B1" s="140"/>
      <c r="C1" s="140"/>
      <c r="D1" s="140"/>
      <c r="E1" s="89"/>
      <c r="F1" s="90"/>
      <c r="G1" s="90"/>
      <c r="H1" s="90"/>
      <c r="I1" s="90"/>
      <c r="J1" s="90"/>
      <c r="K1" s="91"/>
      <c r="L1" s="92"/>
    </row>
    <row r="2" spans="1:12" ht="51" customHeight="1">
      <c r="A2" s="343" t="s">
        <v>66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94"/>
    </row>
    <row r="3" spans="1:12" ht="16.5" customHeight="1" thickBot="1">
      <c r="A3" s="95"/>
      <c r="B3" s="95"/>
      <c r="C3" s="95"/>
      <c r="D3" s="95"/>
      <c r="E3" s="95"/>
      <c r="F3" s="96"/>
      <c r="G3" s="96"/>
      <c r="H3" s="96"/>
      <c r="I3" s="96"/>
      <c r="J3" s="96"/>
      <c r="K3" s="97"/>
      <c r="L3" s="94"/>
    </row>
    <row r="4" spans="1:12" ht="18" customHeight="1">
      <c r="A4" s="227" t="s">
        <v>67</v>
      </c>
      <c r="B4" s="227"/>
      <c r="C4" s="227"/>
      <c r="D4" s="227"/>
      <c r="E4" s="228"/>
      <c r="F4" s="582" t="s">
        <v>83</v>
      </c>
      <c r="G4" s="583"/>
      <c r="H4" s="582" t="s">
        <v>53</v>
      </c>
      <c r="I4" s="583"/>
      <c r="J4" s="575" t="s">
        <v>65</v>
      </c>
      <c r="K4" s="576"/>
      <c r="L4" s="98"/>
    </row>
    <row r="5" spans="1:12" ht="27" customHeight="1">
      <c r="A5" s="195"/>
      <c r="B5" s="195"/>
      <c r="C5" s="195"/>
      <c r="D5" s="195"/>
      <c r="E5" s="196"/>
      <c r="F5" s="75" t="s">
        <v>1</v>
      </c>
      <c r="G5" s="60" t="s">
        <v>2</v>
      </c>
      <c r="H5" s="75" t="s">
        <v>1</v>
      </c>
      <c r="I5" s="60" t="s">
        <v>2</v>
      </c>
      <c r="J5" s="61" t="s">
        <v>1</v>
      </c>
      <c r="K5" s="17" t="s">
        <v>2</v>
      </c>
      <c r="L5" s="98"/>
    </row>
    <row r="6" spans="1:12" ht="9" customHeight="1">
      <c r="A6" s="19"/>
      <c r="B6" s="19"/>
      <c r="C6" s="19"/>
      <c r="D6" s="20"/>
      <c r="E6" s="21"/>
      <c r="F6" s="22"/>
      <c r="G6" s="56"/>
      <c r="H6" s="99"/>
      <c r="I6" s="57"/>
      <c r="J6" s="99"/>
      <c r="K6" s="57"/>
      <c r="L6" s="100"/>
    </row>
    <row r="7" spans="2:12" ht="33" customHeight="1">
      <c r="B7" s="553" t="s">
        <v>61</v>
      </c>
      <c r="C7" s="553"/>
      <c r="D7" s="553"/>
      <c r="E7" s="76"/>
      <c r="F7" s="99">
        <v>386325580</v>
      </c>
      <c r="G7" s="99">
        <v>377736948</v>
      </c>
      <c r="H7" s="99">
        <v>498288749</v>
      </c>
      <c r="I7" s="99">
        <v>480765479</v>
      </c>
      <c r="J7" s="102">
        <v>528332457</v>
      </c>
      <c r="K7" s="103">
        <v>505863726</v>
      </c>
      <c r="L7" s="104"/>
    </row>
    <row r="8" spans="1:12" ht="9" customHeight="1">
      <c r="A8" s="105"/>
      <c r="B8" s="59"/>
      <c r="C8" s="59"/>
      <c r="D8" s="59"/>
      <c r="E8" s="21"/>
      <c r="F8" s="106"/>
      <c r="G8" s="62"/>
      <c r="H8" s="99"/>
      <c r="I8" s="57"/>
      <c r="J8" s="99"/>
      <c r="K8" s="57"/>
      <c r="L8" s="104"/>
    </row>
    <row r="9" spans="2:12" ht="32.25" customHeight="1">
      <c r="B9" s="553" t="s">
        <v>84</v>
      </c>
      <c r="C9" s="553"/>
      <c r="D9" s="553"/>
      <c r="E9" s="76"/>
      <c r="F9" s="99">
        <v>189008995</v>
      </c>
      <c r="G9" s="99">
        <v>183747283</v>
      </c>
      <c r="H9" s="99">
        <v>240099829</v>
      </c>
      <c r="I9" s="99">
        <v>228693696</v>
      </c>
      <c r="J9" s="99">
        <v>258485421</v>
      </c>
      <c r="K9" s="57">
        <v>244990001</v>
      </c>
      <c r="L9" s="104"/>
    </row>
    <row r="10" spans="1:12" ht="32.25" customHeight="1">
      <c r="A10" s="19"/>
      <c r="B10" s="59"/>
      <c r="C10" s="584" t="s">
        <v>68</v>
      </c>
      <c r="D10" s="584"/>
      <c r="E10" s="21"/>
      <c r="F10" s="64">
        <v>860539</v>
      </c>
      <c r="G10" s="63">
        <v>850830</v>
      </c>
      <c r="H10" s="64">
        <v>1075386</v>
      </c>
      <c r="I10" s="63">
        <v>1045482</v>
      </c>
      <c r="J10" s="81">
        <v>1147112</v>
      </c>
      <c r="K10" s="83">
        <v>1114935</v>
      </c>
      <c r="L10" s="107"/>
    </row>
    <row r="11" spans="1:12" ht="32.25" customHeight="1">
      <c r="A11" s="19"/>
      <c r="B11" s="59"/>
      <c r="C11" s="584" t="s">
        <v>69</v>
      </c>
      <c r="D11" s="584"/>
      <c r="E11" s="21"/>
      <c r="F11" s="64">
        <v>19191014</v>
      </c>
      <c r="G11" s="63">
        <v>18764033</v>
      </c>
      <c r="H11" s="64">
        <v>25322742</v>
      </c>
      <c r="I11" s="63">
        <v>24421600</v>
      </c>
      <c r="J11" s="81">
        <v>32144627</v>
      </c>
      <c r="K11" s="83">
        <v>30279549</v>
      </c>
      <c r="L11" s="107"/>
    </row>
    <row r="12" spans="1:12" ht="32.25" customHeight="1">
      <c r="A12" s="29"/>
      <c r="B12" s="27"/>
      <c r="C12" s="584" t="s">
        <v>70</v>
      </c>
      <c r="D12" s="584"/>
      <c r="E12" s="21"/>
      <c r="F12" s="64">
        <v>41846531</v>
      </c>
      <c r="G12" s="64">
        <v>40865877</v>
      </c>
      <c r="H12" s="64">
        <v>54702547</v>
      </c>
      <c r="I12" s="64">
        <v>51864612</v>
      </c>
      <c r="J12" s="81">
        <v>59325026</v>
      </c>
      <c r="K12" s="81">
        <v>57551512</v>
      </c>
      <c r="L12" s="107"/>
    </row>
    <row r="13" spans="1:12" ht="32.25" customHeight="1">
      <c r="A13" s="29"/>
      <c r="B13" s="27"/>
      <c r="C13" s="584" t="s">
        <v>71</v>
      </c>
      <c r="D13" s="584"/>
      <c r="E13" s="21"/>
      <c r="F13" s="64">
        <v>16972011</v>
      </c>
      <c r="G13" s="64">
        <v>16458827</v>
      </c>
      <c r="H13" s="64">
        <v>25361295</v>
      </c>
      <c r="I13" s="64">
        <v>24321956</v>
      </c>
      <c r="J13" s="81">
        <v>25544126</v>
      </c>
      <c r="K13" s="81">
        <v>23689103</v>
      </c>
      <c r="L13" s="107"/>
    </row>
    <row r="14" spans="1:12" ht="32.25" customHeight="1">
      <c r="A14" s="29"/>
      <c r="B14" s="27"/>
      <c r="C14" s="584" t="s">
        <v>72</v>
      </c>
      <c r="D14" s="584"/>
      <c r="E14" s="21"/>
      <c r="F14" s="64">
        <v>588859</v>
      </c>
      <c r="G14" s="64">
        <v>581319</v>
      </c>
      <c r="H14" s="64">
        <v>433423</v>
      </c>
      <c r="I14" s="64">
        <v>420762</v>
      </c>
      <c r="J14" s="81">
        <v>400301</v>
      </c>
      <c r="K14" s="81">
        <v>388395</v>
      </c>
      <c r="L14" s="107"/>
    </row>
    <row r="15" spans="1:12" ht="32.25" customHeight="1">
      <c r="A15" s="29"/>
      <c r="B15" s="27"/>
      <c r="C15" s="584" t="s">
        <v>73</v>
      </c>
      <c r="D15" s="584"/>
      <c r="E15" s="21"/>
      <c r="F15" s="64">
        <v>4439131</v>
      </c>
      <c r="G15" s="64">
        <v>4383510</v>
      </c>
      <c r="H15" s="64">
        <v>8648482</v>
      </c>
      <c r="I15" s="64">
        <v>8436279</v>
      </c>
      <c r="J15" s="81">
        <v>8793703</v>
      </c>
      <c r="K15" s="81">
        <v>8571476</v>
      </c>
      <c r="L15" s="107"/>
    </row>
    <row r="16" spans="1:12" ht="32.25" customHeight="1">
      <c r="A16" s="29"/>
      <c r="B16" s="27"/>
      <c r="C16" s="584" t="s">
        <v>74</v>
      </c>
      <c r="D16" s="584"/>
      <c r="E16" s="21"/>
      <c r="F16" s="64">
        <v>2214897</v>
      </c>
      <c r="G16" s="64">
        <v>2155333</v>
      </c>
      <c r="H16" s="64">
        <v>3154663</v>
      </c>
      <c r="I16" s="64">
        <v>3019595</v>
      </c>
      <c r="J16" s="81">
        <v>5871787</v>
      </c>
      <c r="K16" s="81">
        <v>4944488</v>
      </c>
      <c r="L16" s="107"/>
    </row>
    <row r="17" spans="1:12" ht="32.25" customHeight="1">
      <c r="A17" s="29"/>
      <c r="B17" s="27"/>
      <c r="C17" s="584" t="s">
        <v>75</v>
      </c>
      <c r="D17" s="584"/>
      <c r="E17" s="21"/>
      <c r="F17" s="64">
        <v>37125578</v>
      </c>
      <c r="G17" s="64">
        <v>34705856</v>
      </c>
      <c r="H17" s="64">
        <v>46748882</v>
      </c>
      <c r="I17" s="64">
        <v>42731297</v>
      </c>
      <c r="J17" s="81">
        <v>45192358</v>
      </c>
      <c r="K17" s="81">
        <v>41921100</v>
      </c>
      <c r="L17" s="107"/>
    </row>
    <row r="18" spans="1:12" ht="32.25" customHeight="1">
      <c r="A18" s="29"/>
      <c r="B18" s="27"/>
      <c r="C18" s="584" t="s">
        <v>76</v>
      </c>
      <c r="D18" s="584"/>
      <c r="E18" s="21"/>
      <c r="F18" s="64">
        <v>7352679</v>
      </c>
      <c r="G18" s="64">
        <v>7153293</v>
      </c>
      <c r="H18" s="64">
        <v>9403294</v>
      </c>
      <c r="I18" s="64">
        <v>9239126</v>
      </c>
      <c r="J18" s="81">
        <v>10619244</v>
      </c>
      <c r="K18" s="81">
        <v>10188765</v>
      </c>
      <c r="L18" s="107"/>
    </row>
    <row r="19" spans="1:12" ht="32.25" customHeight="1">
      <c r="A19" s="29"/>
      <c r="B19" s="27"/>
      <c r="C19" s="584" t="s">
        <v>77</v>
      </c>
      <c r="D19" s="584"/>
      <c r="E19" s="21"/>
      <c r="F19" s="64">
        <v>19390667</v>
      </c>
      <c r="G19" s="64">
        <v>19039307</v>
      </c>
      <c r="H19" s="64">
        <v>27748509</v>
      </c>
      <c r="I19" s="64">
        <v>26015289</v>
      </c>
      <c r="J19" s="81">
        <v>30692635</v>
      </c>
      <c r="K19" s="81">
        <v>27881142</v>
      </c>
      <c r="L19" s="107"/>
    </row>
    <row r="20" spans="1:12" ht="32.25" customHeight="1">
      <c r="A20" s="29"/>
      <c r="B20" s="27"/>
      <c r="C20" s="584" t="s">
        <v>78</v>
      </c>
      <c r="D20" s="584"/>
      <c r="E20" s="21"/>
      <c r="F20" s="64">
        <v>100000</v>
      </c>
      <c r="G20" s="64">
        <v>17712</v>
      </c>
      <c r="H20" s="64">
        <v>428916</v>
      </c>
      <c r="I20" s="64">
        <v>242309</v>
      </c>
      <c r="J20" s="81">
        <v>430507</v>
      </c>
      <c r="K20" s="81">
        <v>263947</v>
      </c>
      <c r="L20" s="107"/>
    </row>
    <row r="21" spans="1:12" ht="32.25" customHeight="1">
      <c r="A21" s="29"/>
      <c r="B21" s="27"/>
      <c r="C21" s="584" t="s">
        <v>79</v>
      </c>
      <c r="D21" s="584"/>
      <c r="E21" s="21"/>
      <c r="F21" s="64">
        <v>36056289</v>
      </c>
      <c r="G21" s="64">
        <v>36003479</v>
      </c>
      <c r="H21" s="64">
        <v>34576690</v>
      </c>
      <c r="I21" s="64">
        <v>34542042</v>
      </c>
      <c r="J21" s="81">
        <v>35953995</v>
      </c>
      <c r="K21" s="81">
        <v>35926457</v>
      </c>
      <c r="L21" s="107"/>
    </row>
    <row r="22" spans="1:12" ht="32.25" customHeight="1">
      <c r="A22" s="29"/>
      <c r="B22" s="27"/>
      <c r="C22" s="584" t="s">
        <v>80</v>
      </c>
      <c r="D22" s="584"/>
      <c r="E22" s="21"/>
      <c r="F22" s="64">
        <v>2870800</v>
      </c>
      <c r="G22" s="64">
        <v>2767907</v>
      </c>
      <c r="H22" s="64">
        <v>2495000</v>
      </c>
      <c r="I22" s="64">
        <v>2393347</v>
      </c>
      <c r="J22" s="81">
        <v>2370000</v>
      </c>
      <c r="K22" s="81">
        <v>2269132</v>
      </c>
      <c r="L22" s="107"/>
    </row>
    <row r="23" spans="1:12" ht="7.5" customHeight="1">
      <c r="A23" s="29"/>
      <c r="B23" s="27"/>
      <c r="C23" s="27"/>
      <c r="D23" s="27"/>
      <c r="E23" s="21"/>
      <c r="F23" s="64"/>
      <c r="G23" s="64"/>
      <c r="H23" s="108"/>
      <c r="I23" s="108"/>
      <c r="J23" s="108"/>
      <c r="K23" s="108"/>
      <c r="L23" s="107"/>
    </row>
    <row r="24" spans="2:12" ht="32.25" customHeight="1">
      <c r="B24" s="553" t="s">
        <v>85</v>
      </c>
      <c r="C24" s="553"/>
      <c r="D24" s="553"/>
      <c r="E24" s="76"/>
      <c r="F24" s="99">
        <v>132833195</v>
      </c>
      <c r="G24" s="99">
        <v>130229470</v>
      </c>
      <c r="H24" s="99">
        <v>181017736</v>
      </c>
      <c r="I24" s="99">
        <v>176739558</v>
      </c>
      <c r="J24" s="99">
        <v>191532060</v>
      </c>
      <c r="K24" s="99">
        <v>184550123</v>
      </c>
      <c r="L24" s="109"/>
    </row>
    <row r="25" spans="1:12" ht="32.25" customHeight="1">
      <c r="A25" s="29"/>
      <c r="B25" s="27"/>
      <c r="C25" s="584" t="s">
        <v>18</v>
      </c>
      <c r="D25" s="584"/>
      <c r="E25" s="21"/>
      <c r="F25" s="64">
        <v>42540208</v>
      </c>
      <c r="G25" s="64">
        <v>42019950</v>
      </c>
      <c r="H25" s="64">
        <v>59988123</v>
      </c>
      <c r="I25" s="64">
        <v>59441832</v>
      </c>
      <c r="J25" s="81">
        <v>68048724</v>
      </c>
      <c r="K25" s="81">
        <v>65545089</v>
      </c>
      <c r="L25" s="111"/>
    </row>
    <row r="26" spans="1:12" ht="32.25" customHeight="1">
      <c r="A26" s="29"/>
      <c r="B26" s="27"/>
      <c r="C26" s="584" t="s">
        <v>19</v>
      </c>
      <c r="D26" s="584"/>
      <c r="E26" s="21"/>
      <c r="F26" s="64">
        <v>40046683</v>
      </c>
      <c r="G26" s="64">
        <v>39645822</v>
      </c>
      <c r="H26" s="64">
        <v>57344240</v>
      </c>
      <c r="I26" s="64">
        <v>56358148</v>
      </c>
      <c r="J26" s="81">
        <v>59065965</v>
      </c>
      <c r="K26" s="81">
        <v>57259044</v>
      </c>
      <c r="L26" s="111"/>
    </row>
    <row r="27" spans="1:12" ht="32.25" customHeight="1">
      <c r="A27" s="29"/>
      <c r="B27" s="27"/>
      <c r="C27" s="110" t="s">
        <v>20</v>
      </c>
      <c r="D27" s="110"/>
      <c r="E27" s="21"/>
      <c r="F27" s="64">
        <v>117369</v>
      </c>
      <c r="G27" s="64">
        <v>104462</v>
      </c>
      <c r="H27" s="64">
        <v>125124</v>
      </c>
      <c r="I27" s="64">
        <v>101106</v>
      </c>
      <c r="J27" s="81">
        <v>143029</v>
      </c>
      <c r="K27" s="81">
        <v>127187</v>
      </c>
      <c r="L27" s="111"/>
    </row>
    <row r="28" spans="1:12" ht="9" customHeight="1" thickBot="1">
      <c r="A28" s="29"/>
      <c r="B28" s="29"/>
      <c r="C28" s="29"/>
      <c r="D28" s="27"/>
      <c r="E28" s="21"/>
      <c r="F28" s="66"/>
      <c r="G28" s="66"/>
      <c r="H28" s="47"/>
      <c r="I28" s="47"/>
      <c r="J28" s="66"/>
      <c r="K28" s="66"/>
      <c r="L28" s="100"/>
    </row>
    <row r="29" spans="1:12" ht="18" customHeight="1">
      <c r="A29" s="112" t="s">
        <v>86</v>
      </c>
      <c r="B29" s="112"/>
      <c r="C29" s="112"/>
      <c r="D29" s="113"/>
      <c r="E29" s="113"/>
      <c r="F29" s="114"/>
      <c r="G29" s="114"/>
      <c r="H29" s="114"/>
      <c r="I29" s="114"/>
      <c r="J29" s="114"/>
      <c r="K29" s="114"/>
      <c r="L29" s="115"/>
    </row>
    <row r="30" spans="1:12" ht="33" customHeight="1">
      <c r="A30" s="88"/>
      <c r="B30" s="88"/>
      <c r="C30" s="88"/>
      <c r="D30" s="116"/>
      <c r="E30" s="116"/>
      <c r="F30" s="117"/>
      <c r="G30" s="117"/>
      <c r="H30" s="117"/>
      <c r="I30" s="117"/>
      <c r="J30" s="117"/>
      <c r="K30" s="118"/>
      <c r="L30" s="92"/>
    </row>
    <row r="31" spans="1:12" ht="51" customHeight="1">
      <c r="A31" s="119"/>
      <c r="B31" s="119"/>
      <c r="C31" s="119"/>
      <c r="D31" s="120"/>
      <c r="E31" s="120"/>
      <c r="F31" s="121"/>
      <c r="G31" s="121"/>
      <c r="H31" s="121"/>
      <c r="I31" s="121"/>
      <c r="J31" s="121"/>
      <c r="K31" s="121"/>
      <c r="L31" s="94"/>
    </row>
    <row r="32" spans="1:12" ht="16.5" customHeight="1" thickBot="1">
      <c r="A32" s="95"/>
      <c r="B32" s="95"/>
      <c r="C32" s="95"/>
      <c r="D32" s="95"/>
      <c r="E32" s="95"/>
      <c r="F32" s="96"/>
      <c r="G32" s="96"/>
      <c r="H32" s="96"/>
      <c r="I32" s="96"/>
      <c r="J32" s="96"/>
      <c r="K32" s="122" t="s">
        <v>87</v>
      </c>
      <c r="L32" s="94"/>
    </row>
    <row r="33" spans="1:12" ht="18" customHeight="1">
      <c r="A33" s="227" t="s">
        <v>67</v>
      </c>
      <c r="B33" s="227"/>
      <c r="C33" s="227"/>
      <c r="D33" s="227"/>
      <c r="E33" s="228"/>
      <c r="F33" s="582" t="s">
        <v>88</v>
      </c>
      <c r="G33" s="583"/>
      <c r="H33" s="582" t="s">
        <v>53</v>
      </c>
      <c r="I33" s="583"/>
      <c r="J33" s="575" t="s">
        <v>65</v>
      </c>
      <c r="K33" s="576"/>
      <c r="L33" s="123"/>
    </row>
    <row r="34" spans="1:12" ht="27" customHeight="1">
      <c r="A34" s="195"/>
      <c r="B34" s="195"/>
      <c r="C34" s="195"/>
      <c r="D34" s="195"/>
      <c r="E34" s="196"/>
      <c r="F34" s="75" t="s">
        <v>1</v>
      </c>
      <c r="G34" s="60" t="s">
        <v>2</v>
      </c>
      <c r="H34" s="75" t="s">
        <v>1</v>
      </c>
      <c r="I34" s="60" t="s">
        <v>2</v>
      </c>
      <c r="J34" s="61" t="s">
        <v>1</v>
      </c>
      <c r="K34" s="17" t="s">
        <v>2</v>
      </c>
      <c r="L34" s="123"/>
    </row>
    <row r="35" spans="1:12" ht="9" customHeight="1">
      <c r="A35" s="29"/>
      <c r="B35" s="29"/>
      <c r="C35" s="29"/>
      <c r="D35" s="28"/>
      <c r="E35" s="21"/>
      <c r="F35" s="66"/>
      <c r="G35" s="66"/>
      <c r="H35" s="47"/>
      <c r="I35" s="47"/>
      <c r="J35" s="47"/>
      <c r="K35" s="47"/>
      <c r="L35" s="100"/>
    </row>
    <row r="36" spans="1:12" ht="25.5" customHeight="1">
      <c r="A36" s="29"/>
      <c r="B36" s="27"/>
      <c r="C36" s="584" t="s">
        <v>35</v>
      </c>
      <c r="D36" s="584"/>
      <c r="E36" s="21"/>
      <c r="F36" s="65">
        <v>25418981</v>
      </c>
      <c r="G36" s="65">
        <v>24847892</v>
      </c>
      <c r="H36" s="65">
        <v>37378928</v>
      </c>
      <c r="I36" s="65">
        <v>35798785</v>
      </c>
      <c r="J36" s="82">
        <v>40301488</v>
      </c>
      <c r="K36" s="82">
        <v>38237175</v>
      </c>
      <c r="L36" s="100"/>
    </row>
    <row r="37" spans="1:12" ht="25.5" customHeight="1">
      <c r="A37" s="29"/>
      <c r="B37" s="27"/>
      <c r="C37" s="584" t="s">
        <v>81</v>
      </c>
      <c r="D37" s="584"/>
      <c r="E37" s="21"/>
      <c r="F37" s="65">
        <v>365477</v>
      </c>
      <c r="G37" s="65">
        <v>351434</v>
      </c>
      <c r="H37" s="65">
        <v>352145</v>
      </c>
      <c r="I37" s="65">
        <v>337435</v>
      </c>
      <c r="J37" s="82">
        <v>348262</v>
      </c>
      <c r="K37" s="82">
        <v>334536</v>
      </c>
      <c r="L37" s="107"/>
    </row>
    <row r="38" spans="1:12" ht="25.5" customHeight="1">
      <c r="A38" s="29"/>
      <c r="B38" s="27"/>
      <c r="C38" s="584" t="s">
        <v>22</v>
      </c>
      <c r="D38" s="584"/>
      <c r="E38" s="21"/>
      <c r="F38" s="65">
        <v>50400</v>
      </c>
      <c r="G38" s="65">
        <v>49572</v>
      </c>
      <c r="H38" s="65">
        <v>282343</v>
      </c>
      <c r="I38" s="65">
        <v>275345</v>
      </c>
      <c r="J38" s="82">
        <v>315560</v>
      </c>
      <c r="K38" s="82">
        <v>312456</v>
      </c>
      <c r="L38" s="107"/>
    </row>
    <row r="39" spans="1:12" ht="25.5" customHeight="1">
      <c r="A39" s="29"/>
      <c r="B39" s="27"/>
      <c r="C39" s="584" t="s">
        <v>23</v>
      </c>
      <c r="D39" s="584"/>
      <c r="E39" s="21"/>
      <c r="F39" s="65">
        <v>751600</v>
      </c>
      <c r="G39" s="65">
        <v>692558</v>
      </c>
      <c r="H39" s="65">
        <v>796678</v>
      </c>
      <c r="I39" s="65">
        <v>665506</v>
      </c>
      <c r="J39" s="82">
        <v>824597</v>
      </c>
      <c r="K39" s="82">
        <v>733859</v>
      </c>
      <c r="L39" s="107"/>
    </row>
    <row r="40" spans="1:12" ht="25.5" customHeight="1">
      <c r="A40" s="29"/>
      <c r="B40" s="27"/>
      <c r="C40" s="584" t="s">
        <v>24</v>
      </c>
      <c r="D40" s="584"/>
      <c r="E40" s="21"/>
      <c r="F40" s="65">
        <v>3648027</v>
      </c>
      <c r="G40" s="65">
        <v>3640669</v>
      </c>
      <c r="H40" s="65">
        <v>1940859</v>
      </c>
      <c r="I40" s="65">
        <v>1893639</v>
      </c>
      <c r="J40" s="82">
        <v>1237672</v>
      </c>
      <c r="K40" s="82">
        <v>1235790</v>
      </c>
      <c r="L40" s="107"/>
    </row>
    <row r="41" spans="1:12" ht="25.5" customHeight="1">
      <c r="A41" s="29"/>
      <c r="B41" s="27"/>
      <c r="C41" s="584" t="s">
        <v>25</v>
      </c>
      <c r="D41" s="584"/>
      <c r="E41" s="21"/>
      <c r="F41" s="65">
        <v>41274</v>
      </c>
      <c r="G41" s="65">
        <v>40864</v>
      </c>
      <c r="H41" s="65">
        <v>178907</v>
      </c>
      <c r="I41" s="65">
        <v>177728</v>
      </c>
      <c r="J41" s="82">
        <v>97431</v>
      </c>
      <c r="K41" s="82">
        <v>96330</v>
      </c>
      <c r="L41" s="107"/>
    </row>
    <row r="42" spans="1:12" ht="25.5" customHeight="1">
      <c r="A42" s="29"/>
      <c r="B42" s="27"/>
      <c r="C42" s="584" t="s">
        <v>26</v>
      </c>
      <c r="D42" s="584"/>
      <c r="E42" s="21"/>
      <c r="F42" s="65">
        <v>19100</v>
      </c>
      <c r="G42" s="65">
        <v>18777</v>
      </c>
      <c r="H42" s="65">
        <v>24344</v>
      </c>
      <c r="I42" s="65">
        <v>21916</v>
      </c>
      <c r="J42" s="82">
        <v>24654</v>
      </c>
      <c r="K42" s="82">
        <v>24036</v>
      </c>
      <c r="L42" s="107"/>
    </row>
    <row r="43" spans="1:12" ht="25.5" customHeight="1">
      <c r="A43" s="29"/>
      <c r="B43" s="27"/>
      <c r="C43" s="584" t="s">
        <v>27</v>
      </c>
      <c r="D43" s="584"/>
      <c r="E43" s="21"/>
      <c r="F43" s="65">
        <v>18240000</v>
      </c>
      <c r="G43" s="65">
        <v>17232046</v>
      </c>
      <c r="H43" s="65">
        <v>19821150</v>
      </c>
      <c r="I43" s="65">
        <v>18937304</v>
      </c>
      <c r="J43" s="82">
        <v>18535058</v>
      </c>
      <c r="K43" s="82">
        <v>18104439</v>
      </c>
      <c r="L43" s="107"/>
    </row>
    <row r="44" spans="1:12" ht="25.5" customHeight="1">
      <c r="A44" s="29"/>
      <c r="B44" s="27"/>
      <c r="C44" s="584" t="s">
        <v>28</v>
      </c>
      <c r="D44" s="584"/>
      <c r="E44" s="21"/>
      <c r="F44" s="65">
        <v>1594076</v>
      </c>
      <c r="G44" s="65">
        <v>1585424</v>
      </c>
      <c r="H44" s="65">
        <v>1360506</v>
      </c>
      <c r="I44" s="65">
        <v>1357287</v>
      </c>
      <c r="J44" s="82">
        <v>1243997</v>
      </c>
      <c r="K44" s="82">
        <v>1231826</v>
      </c>
      <c r="L44" s="107"/>
    </row>
    <row r="45" spans="1:12" ht="25.5" customHeight="1">
      <c r="A45" s="29"/>
      <c r="B45" s="27"/>
      <c r="C45" s="584" t="s">
        <v>57</v>
      </c>
      <c r="D45" s="584"/>
      <c r="E45" s="21"/>
      <c r="F45" s="64">
        <v>0</v>
      </c>
      <c r="G45" s="64">
        <v>0</v>
      </c>
      <c r="H45" s="65">
        <v>1417608</v>
      </c>
      <c r="I45" s="65">
        <v>1373025</v>
      </c>
      <c r="J45" s="81">
        <v>1338197</v>
      </c>
      <c r="K45" s="81">
        <v>1307494</v>
      </c>
      <c r="L45" s="107"/>
    </row>
    <row r="46" spans="1:12" ht="25.5" customHeight="1">
      <c r="A46" s="29"/>
      <c r="B46" s="27"/>
      <c r="C46" s="584" t="s">
        <v>58</v>
      </c>
      <c r="D46" s="584"/>
      <c r="E46" s="21"/>
      <c r="F46" s="64">
        <v>0</v>
      </c>
      <c r="G46" s="64">
        <v>0</v>
      </c>
      <c r="H46" s="65">
        <v>6329</v>
      </c>
      <c r="I46" s="65">
        <v>426</v>
      </c>
      <c r="J46" s="81">
        <v>7085</v>
      </c>
      <c r="K46" s="81">
        <v>799</v>
      </c>
      <c r="L46" s="107"/>
    </row>
    <row r="47" spans="1:12" ht="25.5" customHeight="1">
      <c r="A47" s="29"/>
      <c r="B47" s="27"/>
      <c r="C47" s="584" t="s">
        <v>82</v>
      </c>
      <c r="D47" s="584"/>
      <c r="E47" s="21"/>
      <c r="F47" s="64">
        <v>0</v>
      </c>
      <c r="G47" s="64">
        <v>0</v>
      </c>
      <c r="H47" s="65">
        <v>452</v>
      </c>
      <c r="I47" s="65">
        <v>76</v>
      </c>
      <c r="J47" s="81">
        <v>341</v>
      </c>
      <c r="K47" s="81">
        <v>63</v>
      </c>
      <c r="L47" s="107"/>
    </row>
    <row r="48" spans="2:12" ht="25.5" customHeight="1">
      <c r="B48" s="438" t="s">
        <v>89</v>
      </c>
      <c r="C48" s="438"/>
      <c r="D48" s="438"/>
      <c r="E48" s="77"/>
      <c r="F48" s="71">
        <v>64483390</v>
      </c>
      <c r="G48" s="71">
        <v>63760195</v>
      </c>
      <c r="H48" s="71">
        <v>77171184</v>
      </c>
      <c r="I48" s="71">
        <v>75332225</v>
      </c>
      <c r="J48" s="124">
        <v>78314976</v>
      </c>
      <c r="K48" s="124">
        <v>76323602</v>
      </c>
      <c r="L48" s="109"/>
    </row>
    <row r="49" spans="1:12" ht="25.5" customHeight="1">
      <c r="A49" s="29"/>
      <c r="B49" s="68"/>
      <c r="C49" s="392" t="s">
        <v>29</v>
      </c>
      <c r="D49" s="392"/>
      <c r="E49" s="69"/>
      <c r="F49" s="70">
        <v>16413901</v>
      </c>
      <c r="G49" s="70">
        <v>16283068</v>
      </c>
      <c r="H49" s="70">
        <v>17675755</v>
      </c>
      <c r="I49" s="70">
        <v>17508363</v>
      </c>
      <c r="J49" s="85">
        <v>20732875</v>
      </c>
      <c r="K49" s="85">
        <v>19738041</v>
      </c>
      <c r="L49" s="111"/>
    </row>
    <row r="50" spans="1:12" ht="25.5" customHeight="1">
      <c r="A50" s="29"/>
      <c r="B50" s="68"/>
      <c r="C50" s="68"/>
      <c r="D50" s="68" t="s">
        <v>90</v>
      </c>
      <c r="E50" s="69"/>
      <c r="F50" s="72">
        <v>15236991</v>
      </c>
      <c r="G50" s="72">
        <v>15145229</v>
      </c>
      <c r="H50" s="72">
        <v>16340100</v>
      </c>
      <c r="I50" s="72">
        <v>16178944</v>
      </c>
      <c r="J50" s="84">
        <v>18143513</v>
      </c>
      <c r="K50" s="84">
        <v>17771330</v>
      </c>
      <c r="L50" s="111"/>
    </row>
    <row r="51" spans="1:12" ht="25.5" customHeight="1">
      <c r="A51" s="29"/>
      <c r="B51" s="68"/>
      <c r="C51" s="68"/>
      <c r="D51" s="68" t="s">
        <v>91</v>
      </c>
      <c r="E51" s="69"/>
      <c r="F51" s="72">
        <v>1176910</v>
      </c>
      <c r="G51" s="72">
        <v>1137839</v>
      </c>
      <c r="H51" s="72">
        <v>1335655</v>
      </c>
      <c r="I51" s="72">
        <v>1329419</v>
      </c>
      <c r="J51" s="84">
        <v>2589362</v>
      </c>
      <c r="K51" s="84">
        <v>1966711</v>
      </c>
      <c r="L51" s="111"/>
    </row>
    <row r="52" spans="1:12" ht="25.5" customHeight="1">
      <c r="A52" s="29"/>
      <c r="B52" s="68"/>
      <c r="C52" s="392" t="s">
        <v>92</v>
      </c>
      <c r="D52" s="392"/>
      <c r="E52" s="69"/>
      <c r="F52" s="70">
        <v>498822</v>
      </c>
      <c r="G52" s="70">
        <v>496418</v>
      </c>
      <c r="H52" s="70">
        <v>745860</v>
      </c>
      <c r="I52" s="70">
        <v>725355</v>
      </c>
      <c r="J52" s="85">
        <v>1062768</v>
      </c>
      <c r="K52" s="85">
        <v>1840264</v>
      </c>
      <c r="L52" s="111"/>
    </row>
    <row r="53" spans="1:12" ht="25.5" customHeight="1">
      <c r="A53" s="29"/>
      <c r="B53" s="68"/>
      <c r="C53" s="68"/>
      <c r="D53" s="68" t="s">
        <v>93</v>
      </c>
      <c r="E53" s="69"/>
      <c r="F53" s="72">
        <v>426586</v>
      </c>
      <c r="G53" s="72">
        <v>424183</v>
      </c>
      <c r="H53" s="72">
        <v>650677</v>
      </c>
      <c r="I53" s="72">
        <v>630173</v>
      </c>
      <c r="J53" s="84">
        <v>761288</v>
      </c>
      <c r="K53" s="84">
        <v>1538785</v>
      </c>
      <c r="L53" s="111"/>
    </row>
    <row r="54" spans="1:12" ht="25.5" customHeight="1">
      <c r="A54" s="29"/>
      <c r="B54" s="68"/>
      <c r="C54" s="68"/>
      <c r="D54" s="68" t="s">
        <v>91</v>
      </c>
      <c r="E54" s="69"/>
      <c r="F54" s="72">
        <v>72236</v>
      </c>
      <c r="G54" s="72">
        <v>72235</v>
      </c>
      <c r="H54" s="72">
        <v>95183</v>
      </c>
      <c r="I54" s="72">
        <v>95182</v>
      </c>
      <c r="J54" s="84">
        <v>301480</v>
      </c>
      <c r="K54" s="84">
        <v>301479</v>
      </c>
      <c r="L54" s="111"/>
    </row>
    <row r="55" spans="1:12" ht="25.5" customHeight="1">
      <c r="A55" s="29"/>
      <c r="B55" s="68"/>
      <c r="C55" s="392" t="s">
        <v>31</v>
      </c>
      <c r="D55" s="392"/>
      <c r="E55" s="69"/>
      <c r="F55" s="70">
        <v>17492811</v>
      </c>
      <c r="G55" s="70">
        <v>17160545</v>
      </c>
      <c r="H55" s="70">
        <v>19848676</v>
      </c>
      <c r="I55" s="70">
        <v>18948901</v>
      </c>
      <c r="J55" s="125">
        <v>19630978</v>
      </c>
      <c r="K55" s="125">
        <v>18818928</v>
      </c>
      <c r="L55" s="111"/>
    </row>
    <row r="56" spans="1:12" ht="25.5" customHeight="1">
      <c r="A56" s="29"/>
      <c r="B56" s="68"/>
      <c r="C56" s="68"/>
      <c r="D56" s="68" t="s">
        <v>93</v>
      </c>
      <c r="E56" s="69"/>
      <c r="F56" s="72">
        <v>10688795</v>
      </c>
      <c r="G56" s="72">
        <v>10514696</v>
      </c>
      <c r="H56" s="72">
        <v>12586036</v>
      </c>
      <c r="I56" s="72">
        <v>12081134</v>
      </c>
      <c r="J56" s="126">
        <v>12890741</v>
      </c>
      <c r="K56" s="126">
        <v>12400100</v>
      </c>
      <c r="L56" s="111"/>
    </row>
    <row r="57" spans="1:12" ht="25.5" customHeight="1">
      <c r="A57" s="29"/>
      <c r="B57" s="68"/>
      <c r="C57" s="68"/>
      <c r="D57" s="68" t="s">
        <v>91</v>
      </c>
      <c r="E57" s="69"/>
      <c r="F57" s="72">
        <v>6804016</v>
      </c>
      <c r="G57" s="72">
        <v>6645849</v>
      </c>
      <c r="H57" s="72">
        <v>7262640</v>
      </c>
      <c r="I57" s="72">
        <v>6867767</v>
      </c>
      <c r="J57" s="126">
        <v>6740237</v>
      </c>
      <c r="K57" s="126">
        <v>6418828</v>
      </c>
      <c r="L57" s="111"/>
    </row>
    <row r="58" spans="1:12" ht="25.5" customHeight="1">
      <c r="A58" s="29"/>
      <c r="B58" s="68"/>
      <c r="C58" s="392" t="s">
        <v>32</v>
      </c>
      <c r="D58" s="392"/>
      <c r="E58" s="69"/>
      <c r="F58" s="70">
        <v>30077856</v>
      </c>
      <c r="G58" s="70">
        <v>29820164</v>
      </c>
      <c r="H58" s="70">
        <v>38900893</v>
      </c>
      <c r="I58" s="70">
        <v>38149606</v>
      </c>
      <c r="J58" s="85">
        <v>36888355</v>
      </c>
      <c r="K58" s="85">
        <v>35926369</v>
      </c>
      <c r="L58" s="111"/>
    </row>
    <row r="59" spans="1:12" ht="25.5" customHeight="1">
      <c r="A59" s="29"/>
      <c r="B59" s="68"/>
      <c r="C59" s="68"/>
      <c r="D59" s="68" t="s">
        <v>93</v>
      </c>
      <c r="E59" s="69"/>
      <c r="F59" s="72">
        <v>14246649</v>
      </c>
      <c r="G59" s="72">
        <v>14127457</v>
      </c>
      <c r="H59" s="72">
        <v>16861839</v>
      </c>
      <c r="I59" s="72">
        <v>16742555</v>
      </c>
      <c r="J59" s="84">
        <v>16208536</v>
      </c>
      <c r="K59" s="84">
        <v>16124177</v>
      </c>
      <c r="L59" s="111"/>
    </row>
    <row r="60" spans="1:12" ht="25.5" customHeight="1">
      <c r="A60" s="29"/>
      <c r="B60" s="68"/>
      <c r="C60" s="68"/>
      <c r="D60" s="68" t="s">
        <v>91</v>
      </c>
      <c r="E60" s="69"/>
      <c r="F60" s="72">
        <v>15831207</v>
      </c>
      <c r="G60" s="72">
        <v>15692707</v>
      </c>
      <c r="H60" s="72">
        <v>22039054</v>
      </c>
      <c r="I60" s="72">
        <v>21407051</v>
      </c>
      <c r="J60" s="84">
        <v>20679819</v>
      </c>
      <c r="K60" s="84">
        <v>19802192</v>
      </c>
      <c r="L60" s="111"/>
    </row>
    <row r="61" spans="1:12" ht="9" customHeight="1" thickBot="1">
      <c r="A61" s="127"/>
      <c r="B61" s="128"/>
      <c r="C61" s="128"/>
      <c r="D61" s="129"/>
      <c r="E61" s="130"/>
      <c r="F61" s="131"/>
      <c r="G61" s="131"/>
      <c r="H61" s="132"/>
      <c r="I61" s="132"/>
      <c r="J61" s="131"/>
      <c r="K61" s="131"/>
      <c r="L61" s="111"/>
    </row>
    <row r="62" spans="1:12" ht="18" customHeight="1">
      <c r="A62" s="112"/>
      <c r="B62" s="112"/>
      <c r="C62" s="112"/>
      <c r="D62" s="113"/>
      <c r="E62" s="113"/>
      <c r="F62" s="114"/>
      <c r="G62" s="114"/>
      <c r="H62" s="114"/>
      <c r="I62" s="114"/>
      <c r="J62" s="114"/>
      <c r="K62" s="114"/>
      <c r="L62" s="115"/>
    </row>
    <row r="63" spans="1:12" ht="18" customHeight="1">
      <c r="A63" s="120"/>
      <c r="B63" s="120"/>
      <c r="C63" s="120"/>
      <c r="D63" s="133"/>
      <c r="E63" s="134"/>
      <c r="F63" s="115"/>
      <c r="G63" s="115"/>
      <c r="H63" s="115"/>
      <c r="I63" s="115"/>
      <c r="J63" s="115"/>
      <c r="K63" s="115"/>
      <c r="L63" s="115"/>
    </row>
    <row r="64" spans="1:12" ht="17.25">
      <c r="A64" s="135"/>
      <c r="B64" s="135"/>
      <c r="C64" s="135"/>
      <c r="D64" s="136"/>
      <c r="E64" s="135"/>
      <c r="J64" s="137"/>
      <c r="K64" s="137"/>
      <c r="L64" s="137"/>
    </row>
    <row r="65" spans="1:12" ht="17.25">
      <c r="A65" s="135"/>
      <c r="B65" s="135"/>
      <c r="C65" s="135"/>
      <c r="D65" s="136"/>
      <c r="E65" s="135"/>
      <c r="J65" s="137"/>
      <c r="K65" s="137"/>
      <c r="L65" s="137"/>
    </row>
    <row r="66" spans="1:12" ht="17.25">
      <c r="A66" s="135"/>
      <c r="B66" s="135"/>
      <c r="C66" s="135"/>
      <c r="D66" s="136"/>
      <c r="E66" s="135"/>
      <c r="J66" s="137"/>
      <c r="K66" s="137"/>
      <c r="L66" s="137"/>
    </row>
  </sheetData>
  <mergeCells count="46">
    <mergeCell ref="J4:K4"/>
    <mergeCell ref="J33:K33"/>
    <mergeCell ref="C52:D52"/>
    <mergeCell ref="C55:D55"/>
    <mergeCell ref="C27:D27"/>
    <mergeCell ref="C36:D36"/>
    <mergeCell ref="C37:D37"/>
    <mergeCell ref="C38:D38"/>
    <mergeCell ref="C39:D39"/>
    <mergeCell ref="C40:D40"/>
    <mergeCell ref="C58:D58"/>
    <mergeCell ref="C42:D42"/>
    <mergeCell ref="C43:D43"/>
    <mergeCell ref="C47:D47"/>
    <mergeCell ref="C49:D49"/>
    <mergeCell ref="B48:D48"/>
    <mergeCell ref="C44:D44"/>
    <mergeCell ref="C45:D45"/>
    <mergeCell ref="C46:D46"/>
    <mergeCell ref="C19:D19"/>
    <mergeCell ref="C20:D20"/>
    <mergeCell ref="C41:D41"/>
    <mergeCell ref="C21:D21"/>
    <mergeCell ref="C22:D22"/>
    <mergeCell ref="C25:D25"/>
    <mergeCell ref="C26:D26"/>
    <mergeCell ref="A1:D1"/>
    <mergeCell ref="B7:D7"/>
    <mergeCell ref="B9:D9"/>
    <mergeCell ref="B24:D24"/>
    <mergeCell ref="C10:D10"/>
    <mergeCell ref="C11:D11"/>
    <mergeCell ref="C12:D12"/>
    <mergeCell ref="C13:D13"/>
    <mergeCell ref="C14:D14"/>
    <mergeCell ref="C15:D15"/>
    <mergeCell ref="F33:G33"/>
    <mergeCell ref="H33:I33"/>
    <mergeCell ref="A2:K2"/>
    <mergeCell ref="A4:E5"/>
    <mergeCell ref="A33:E34"/>
    <mergeCell ref="F4:G4"/>
    <mergeCell ref="H4:I4"/>
    <mergeCell ref="C16:D16"/>
    <mergeCell ref="C17:D17"/>
    <mergeCell ref="C18:D18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rowBreaks count="1" manualBreakCount="1">
    <brk id="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B1"/>
    </sheetView>
  </sheetViews>
  <sheetFormatPr defaultColWidth="9.00390625" defaultRowHeight="13.5"/>
  <cols>
    <col min="1" max="1" width="1.25" style="192" customWidth="1"/>
    <col min="2" max="2" width="21.25390625" style="193" customWidth="1"/>
    <col min="3" max="3" width="1.25" style="192" customWidth="1"/>
    <col min="4" max="7" width="13.25390625" style="194" customWidth="1"/>
    <col min="8" max="8" width="13.25390625" style="197" customWidth="1"/>
    <col min="9" max="9" width="12.875" style="197" customWidth="1"/>
    <col min="10" max="18" width="12.875" style="194" customWidth="1"/>
    <col min="19" max="16384" width="11.00390625" style="194" customWidth="1"/>
  </cols>
  <sheetData>
    <row r="1" spans="1:16" s="147" customFormat="1" ht="27" customHeight="1">
      <c r="A1" s="86"/>
      <c r="B1" s="86"/>
      <c r="C1" s="141"/>
      <c r="D1" s="142"/>
      <c r="E1" s="142"/>
      <c r="F1" s="143"/>
      <c r="G1" s="142"/>
      <c r="H1" s="144"/>
      <c r="I1" s="144"/>
      <c r="J1" s="142"/>
      <c r="K1" s="142"/>
      <c r="L1" s="142"/>
      <c r="M1" s="142"/>
      <c r="N1" s="142"/>
      <c r="O1" s="145"/>
      <c r="P1" s="146"/>
    </row>
    <row r="2" spans="1:16" s="152" customFormat="1" ht="45.75" customHeight="1">
      <c r="A2" s="589" t="s">
        <v>94</v>
      </c>
      <c r="B2" s="589"/>
      <c r="C2" s="589"/>
      <c r="D2" s="589"/>
      <c r="E2" s="589"/>
      <c r="F2" s="589"/>
      <c r="G2" s="589"/>
      <c r="H2" s="589"/>
      <c r="I2" s="149"/>
      <c r="J2" s="150"/>
      <c r="K2" s="150"/>
      <c r="L2" s="150"/>
      <c r="M2" s="150"/>
      <c r="N2" s="150"/>
      <c r="O2" s="150"/>
      <c r="P2" s="151"/>
    </row>
    <row r="3" spans="1:16" s="152" customFormat="1" ht="16.5" customHeight="1" thickBot="1">
      <c r="A3" s="153"/>
      <c r="B3" s="153"/>
      <c r="C3" s="153"/>
      <c r="D3" s="154"/>
      <c r="E3" s="154"/>
      <c r="F3" s="154"/>
      <c r="G3" s="154"/>
      <c r="H3" s="154"/>
      <c r="I3" s="154"/>
      <c r="J3" s="155"/>
      <c r="K3" s="155"/>
      <c r="L3" s="155"/>
      <c r="M3" s="154"/>
      <c r="N3" s="154"/>
      <c r="O3" s="156" t="s">
        <v>103</v>
      </c>
      <c r="P3" s="151"/>
    </row>
    <row r="4" spans="1:16" s="158" customFormat="1" ht="18" customHeight="1">
      <c r="A4" s="87" t="s">
        <v>95</v>
      </c>
      <c r="B4" s="87"/>
      <c r="C4" s="586"/>
      <c r="D4" s="592" t="s">
        <v>104</v>
      </c>
      <c r="E4" s="593"/>
      <c r="F4" s="594"/>
      <c r="G4" s="595" t="s">
        <v>105</v>
      </c>
      <c r="H4" s="595"/>
      <c r="I4" s="595"/>
      <c r="J4" s="593" t="s">
        <v>106</v>
      </c>
      <c r="K4" s="593"/>
      <c r="L4" s="593"/>
      <c r="M4" s="590" t="s">
        <v>107</v>
      </c>
      <c r="N4" s="591"/>
      <c r="O4" s="591"/>
      <c r="P4" s="157"/>
    </row>
    <row r="5" spans="1:16" s="158" customFormat="1" ht="24" customHeight="1">
      <c r="A5" s="587"/>
      <c r="B5" s="587"/>
      <c r="C5" s="588"/>
      <c r="D5" s="161" t="s">
        <v>1</v>
      </c>
      <c r="E5" s="162" t="s">
        <v>2</v>
      </c>
      <c r="F5" s="163" t="s">
        <v>97</v>
      </c>
      <c r="G5" s="164" t="s">
        <v>1</v>
      </c>
      <c r="H5" s="162" t="s">
        <v>2</v>
      </c>
      <c r="I5" s="165" t="s">
        <v>97</v>
      </c>
      <c r="J5" s="166" t="s">
        <v>1</v>
      </c>
      <c r="K5" s="160" t="s">
        <v>2</v>
      </c>
      <c r="L5" s="159" t="s">
        <v>97</v>
      </c>
      <c r="M5" s="167" t="s">
        <v>1</v>
      </c>
      <c r="N5" s="168" t="s">
        <v>2</v>
      </c>
      <c r="O5" s="169" t="s">
        <v>97</v>
      </c>
      <c r="P5" s="157"/>
    </row>
    <row r="6" spans="1:16" s="158" customFormat="1" ht="3" customHeight="1">
      <c r="A6" s="170"/>
      <c r="B6" s="170"/>
      <c r="C6" s="171"/>
      <c r="D6" s="172"/>
      <c r="E6" s="170"/>
      <c r="F6" s="170"/>
      <c r="G6" s="172"/>
      <c r="H6" s="170"/>
      <c r="I6" s="170"/>
      <c r="J6" s="172"/>
      <c r="K6" s="170"/>
      <c r="L6" s="170"/>
      <c r="M6" s="173"/>
      <c r="N6" s="174"/>
      <c r="O6" s="174"/>
      <c r="P6" s="175"/>
    </row>
    <row r="7" spans="1:16" s="181" customFormat="1" ht="20.25" customHeight="1">
      <c r="A7" s="19"/>
      <c r="B7" s="27" t="s">
        <v>98</v>
      </c>
      <c r="C7" s="21"/>
      <c r="D7" s="176">
        <v>11355214</v>
      </c>
      <c r="E7" s="176">
        <v>11470322</v>
      </c>
      <c r="F7" s="177">
        <v>115108</v>
      </c>
      <c r="G7" s="176">
        <v>11735959</v>
      </c>
      <c r="H7" s="176">
        <v>11739954</v>
      </c>
      <c r="I7" s="177">
        <v>3995</v>
      </c>
      <c r="J7" s="176">
        <v>13760022</v>
      </c>
      <c r="K7" s="176">
        <v>13888135</v>
      </c>
      <c r="L7" s="177">
        <v>128113</v>
      </c>
      <c r="M7" s="178">
        <v>14345567</v>
      </c>
      <c r="N7" s="178">
        <v>14463693</v>
      </c>
      <c r="O7" s="179">
        <v>118126</v>
      </c>
      <c r="P7" s="180"/>
    </row>
    <row r="8" spans="1:16" s="181" customFormat="1" ht="20.25" customHeight="1">
      <c r="A8" s="19"/>
      <c r="B8" s="27" t="s">
        <v>99</v>
      </c>
      <c r="C8" s="21"/>
      <c r="D8" s="176">
        <v>10386351</v>
      </c>
      <c r="E8" s="176">
        <v>10132678</v>
      </c>
      <c r="F8" s="177">
        <v>-253673</v>
      </c>
      <c r="G8" s="176">
        <v>10688795</v>
      </c>
      <c r="H8" s="176">
        <v>10514696</v>
      </c>
      <c r="I8" s="177">
        <v>-174099</v>
      </c>
      <c r="J8" s="176">
        <v>12586036</v>
      </c>
      <c r="K8" s="176">
        <v>12081134</v>
      </c>
      <c r="L8" s="177">
        <v>-504902</v>
      </c>
      <c r="M8" s="178">
        <v>12890741</v>
      </c>
      <c r="N8" s="178">
        <v>12400100</v>
      </c>
      <c r="O8" s="179">
        <v>-490641</v>
      </c>
      <c r="P8" s="180"/>
    </row>
    <row r="9" spans="1:16" s="181" customFormat="1" ht="20.25" customHeight="1">
      <c r="A9" s="19"/>
      <c r="B9" s="27" t="s">
        <v>100</v>
      </c>
      <c r="C9" s="21"/>
      <c r="D9" s="176">
        <v>1820041</v>
      </c>
      <c r="E9" s="176">
        <v>1883642</v>
      </c>
      <c r="F9" s="177">
        <v>63601</v>
      </c>
      <c r="G9" s="176">
        <v>1391096</v>
      </c>
      <c r="H9" s="176">
        <v>1439182</v>
      </c>
      <c r="I9" s="177">
        <v>48086</v>
      </c>
      <c r="J9" s="176">
        <v>2395722</v>
      </c>
      <c r="K9" s="176">
        <v>2437255</v>
      </c>
      <c r="L9" s="177">
        <v>41533</v>
      </c>
      <c r="M9" s="178">
        <v>1608590</v>
      </c>
      <c r="N9" s="178">
        <v>1668633</v>
      </c>
      <c r="O9" s="179">
        <v>60043</v>
      </c>
      <c r="P9" s="180"/>
    </row>
    <row r="10" spans="1:16" s="181" customFormat="1" ht="20.25" customHeight="1">
      <c r="A10" s="29"/>
      <c r="B10" s="27" t="s">
        <v>101</v>
      </c>
      <c r="C10" s="21"/>
      <c r="D10" s="182">
        <v>7109089</v>
      </c>
      <c r="E10" s="182">
        <v>6791101</v>
      </c>
      <c r="F10" s="177">
        <v>-317988</v>
      </c>
      <c r="G10" s="182">
        <v>6804016</v>
      </c>
      <c r="H10" s="182">
        <v>6645849</v>
      </c>
      <c r="I10" s="177">
        <v>-158167</v>
      </c>
      <c r="J10" s="182">
        <v>7262640</v>
      </c>
      <c r="K10" s="182">
        <v>6867767</v>
      </c>
      <c r="L10" s="177">
        <v>-394873</v>
      </c>
      <c r="M10" s="183">
        <v>6740237</v>
      </c>
      <c r="N10" s="183">
        <v>6418828</v>
      </c>
      <c r="O10" s="179">
        <v>-321409</v>
      </c>
      <c r="P10" s="180"/>
    </row>
    <row r="11" spans="1:16" s="181" customFormat="1" ht="3" customHeight="1" thickBot="1">
      <c r="A11" s="29"/>
      <c r="B11" s="27"/>
      <c r="C11" s="29"/>
      <c r="D11" s="182"/>
      <c r="E11" s="182"/>
      <c r="F11" s="176"/>
      <c r="G11" s="182"/>
      <c r="H11" s="182"/>
      <c r="I11" s="184"/>
      <c r="J11" s="183"/>
      <c r="K11" s="183"/>
      <c r="L11" s="185"/>
      <c r="M11" s="186"/>
      <c r="N11" s="182"/>
      <c r="O11" s="176"/>
      <c r="P11" s="180"/>
    </row>
    <row r="12" spans="1:16" s="191" customFormat="1" ht="18" customHeight="1">
      <c r="A12" s="187" t="s">
        <v>102</v>
      </c>
      <c r="B12" s="188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</row>
  </sheetData>
  <mergeCells count="7">
    <mergeCell ref="A1:B1"/>
    <mergeCell ref="A4:C5"/>
    <mergeCell ref="A2:H2"/>
    <mergeCell ref="M4:O4"/>
    <mergeCell ref="D4:F4"/>
    <mergeCell ref="G4:I4"/>
    <mergeCell ref="J4:L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B1"/>
    </sheetView>
  </sheetViews>
  <sheetFormatPr defaultColWidth="9.00390625" defaultRowHeight="13.5"/>
  <cols>
    <col min="1" max="1" width="1.25" style="192" customWidth="1"/>
    <col min="2" max="2" width="21.25390625" style="193" customWidth="1"/>
    <col min="3" max="3" width="1.25" style="192" customWidth="1"/>
    <col min="4" max="4" width="13.25390625" style="194" customWidth="1"/>
    <col min="5" max="5" width="13.25390625" style="197" customWidth="1"/>
    <col min="6" max="6" width="12.875" style="197" customWidth="1"/>
    <col min="7" max="18" width="12.875" style="194" customWidth="1"/>
    <col min="19" max="16384" width="11.00390625" style="194" customWidth="1"/>
  </cols>
  <sheetData>
    <row r="1" spans="1:16" s="147" customFormat="1" ht="27" customHeight="1">
      <c r="A1" s="86"/>
      <c r="B1" s="86"/>
      <c r="C1" s="141"/>
      <c r="D1" s="142"/>
      <c r="E1" s="144"/>
      <c r="F1" s="144"/>
      <c r="G1" s="142"/>
      <c r="H1" s="142"/>
      <c r="I1" s="142"/>
      <c r="J1" s="142"/>
      <c r="K1" s="142"/>
      <c r="L1" s="145"/>
      <c r="M1" s="142"/>
      <c r="N1" s="142"/>
      <c r="O1" s="145"/>
      <c r="P1" s="146"/>
    </row>
    <row r="2" spans="1:16" s="152" customFormat="1" ht="45.75" customHeight="1">
      <c r="A2" s="589" t="s">
        <v>108</v>
      </c>
      <c r="B2" s="589"/>
      <c r="C2" s="589"/>
      <c r="D2" s="589"/>
      <c r="E2" s="589"/>
      <c r="F2" s="589"/>
      <c r="G2" s="589"/>
      <c r="H2" s="589"/>
      <c r="I2" s="148"/>
      <c r="J2" s="148"/>
      <c r="K2" s="148"/>
      <c r="L2" s="148"/>
      <c r="M2" s="198"/>
      <c r="N2" s="198"/>
      <c r="O2" s="198"/>
      <c r="P2" s="151"/>
    </row>
    <row r="3" spans="1:16" s="152" customFormat="1" ht="16.5" customHeight="1" thickBot="1">
      <c r="A3" s="153"/>
      <c r="B3" s="153"/>
      <c r="C3" s="153"/>
      <c r="D3" s="154"/>
      <c r="E3" s="154"/>
      <c r="F3" s="154"/>
      <c r="G3" s="154"/>
      <c r="H3" s="154"/>
      <c r="I3" s="154"/>
      <c r="J3" s="154"/>
      <c r="K3" s="154"/>
      <c r="L3" s="156"/>
      <c r="M3" s="154"/>
      <c r="N3" s="154"/>
      <c r="O3" s="156" t="s">
        <v>110</v>
      </c>
      <c r="P3" s="151"/>
    </row>
    <row r="4" spans="1:16" s="158" customFormat="1" ht="18" customHeight="1">
      <c r="A4" s="87" t="s">
        <v>95</v>
      </c>
      <c r="B4" s="87"/>
      <c r="C4" s="586"/>
      <c r="D4" s="595" t="s">
        <v>111</v>
      </c>
      <c r="E4" s="595"/>
      <c r="F4" s="595"/>
      <c r="G4" s="593" t="s">
        <v>112</v>
      </c>
      <c r="H4" s="593"/>
      <c r="I4" s="593"/>
      <c r="J4" s="592" t="s">
        <v>96</v>
      </c>
      <c r="K4" s="593"/>
      <c r="L4" s="593"/>
      <c r="M4" s="590" t="s">
        <v>113</v>
      </c>
      <c r="N4" s="591"/>
      <c r="O4" s="591"/>
      <c r="P4" s="157"/>
    </row>
    <row r="5" spans="1:16" s="158" customFormat="1" ht="24" customHeight="1">
      <c r="A5" s="587"/>
      <c r="B5" s="587"/>
      <c r="C5" s="588"/>
      <c r="D5" s="166" t="s">
        <v>1</v>
      </c>
      <c r="E5" s="162" t="s">
        <v>2</v>
      </c>
      <c r="F5" s="163" t="s">
        <v>97</v>
      </c>
      <c r="G5" s="166" t="s">
        <v>1</v>
      </c>
      <c r="H5" s="159" t="s">
        <v>2</v>
      </c>
      <c r="I5" s="165" t="s">
        <v>97</v>
      </c>
      <c r="J5" s="164" t="s">
        <v>1</v>
      </c>
      <c r="K5" s="160" t="s">
        <v>2</v>
      </c>
      <c r="L5" s="159" t="s">
        <v>97</v>
      </c>
      <c r="M5" s="167" t="s">
        <v>1</v>
      </c>
      <c r="N5" s="169" t="s">
        <v>2</v>
      </c>
      <c r="O5" s="199" t="s">
        <v>97</v>
      </c>
      <c r="P5" s="157"/>
    </row>
    <row r="6" spans="1:16" s="158" customFormat="1" ht="3" customHeight="1">
      <c r="A6" s="170"/>
      <c r="B6" s="170"/>
      <c r="C6" s="171"/>
      <c r="D6" s="172"/>
      <c r="E6" s="170"/>
      <c r="F6" s="170"/>
      <c r="G6" s="200"/>
      <c r="H6" s="201"/>
      <c r="I6" s="201"/>
      <c r="J6" s="172"/>
      <c r="K6" s="170"/>
      <c r="L6" s="170"/>
      <c r="M6" s="173"/>
      <c r="N6" s="174"/>
      <c r="O6" s="174"/>
      <c r="P6" s="175"/>
    </row>
    <row r="7" spans="1:16" s="181" customFormat="1" ht="20.25" customHeight="1">
      <c r="A7" s="29"/>
      <c r="B7" s="27" t="s">
        <v>98</v>
      </c>
      <c r="C7" s="21"/>
      <c r="D7" s="182">
        <v>13794561</v>
      </c>
      <c r="E7" s="182">
        <v>13753867</v>
      </c>
      <c r="F7" s="202">
        <v>-40694</v>
      </c>
      <c r="G7" s="182">
        <v>14347947</v>
      </c>
      <c r="H7" s="182">
        <v>14240645</v>
      </c>
      <c r="I7" s="202">
        <v>-107302</v>
      </c>
      <c r="J7" s="182">
        <v>17184933</v>
      </c>
      <c r="K7" s="182">
        <v>17167184</v>
      </c>
      <c r="L7" s="202">
        <v>-17749</v>
      </c>
      <c r="M7" s="183">
        <v>16225491</v>
      </c>
      <c r="N7" s="183">
        <v>16132064</v>
      </c>
      <c r="O7" s="203">
        <v>-93427</v>
      </c>
      <c r="P7" s="180"/>
    </row>
    <row r="8" spans="1:16" s="181" customFormat="1" ht="20.25" customHeight="1">
      <c r="A8" s="29"/>
      <c r="B8" s="27" t="s">
        <v>99</v>
      </c>
      <c r="C8" s="21"/>
      <c r="D8" s="182">
        <v>13516100</v>
      </c>
      <c r="E8" s="182">
        <v>13404835</v>
      </c>
      <c r="F8" s="202">
        <v>-111265</v>
      </c>
      <c r="G8" s="182">
        <v>14246649</v>
      </c>
      <c r="H8" s="182">
        <v>14127457</v>
      </c>
      <c r="I8" s="202">
        <v>-119192</v>
      </c>
      <c r="J8" s="182">
        <v>16861839</v>
      </c>
      <c r="K8" s="182">
        <v>16742555</v>
      </c>
      <c r="L8" s="202">
        <v>-119284</v>
      </c>
      <c r="M8" s="183">
        <v>16208536</v>
      </c>
      <c r="N8" s="183">
        <v>16124177</v>
      </c>
      <c r="O8" s="203">
        <v>-84359</v>
      </c>
      <c r="P8" s="180"/>
    </row>
    <row r="9" spans="1:16" s="181" customFormat="1" ht="20.25" customHeight="1">
      <c r="A9" s="29"/>
      <c r="B9" s="27" t="s">
        <v>100</v>
      </c>
      <c r="C9" s="21"/>
      <c r="D9" s="182">
        <v>11174189</v>
      </c>
      <c r="E9" s="182">
        <v>11063480</v>
      </c>
      <c r="F9" s="202">
        <v>-110709</v>
      </c>
      <c r="G9" s="182">
        <v>10379561</v>
      </c>
      <c r="H9" s="182">
        <v>10317246</v>
      </c>
      <c r="I9" s="202">
        <v>-62315</v>
      </c>
      <c r="J9" s="182">
        <v>15088199</v>
      </c>
      <c r="K9" s="182">
        <v>14526997</v>
      </c>
      <c r="L9" s="202">
        <v>-561202</v>
      </c>
      <c r="M9" s="183">
        <v>14049591</v>
      </c>
      <c r="N9" s="183">
        <v>13190491</v>
      </c>
      <c r="O9" s="203">
        <v>-859100</v>
      </c>
      <c r="P9" s="180"/>
    </row>
    <row r="10" spans="1:16" s="181" customFormat="1" ht="20.25" customHeight="1">
      <c r="A10" s="29"/>
      <c r="B10" s="27" t="s">
        <v>101</v>
      </c>
      <c r="C10" s="21"/>
      <c r="D10" s="182">
        <v>15973170</v>
      </c>
      <c r="E10" s="182">
        <v>15844940</v>
      </c>
      <c r="F10" s="202">
        <v>-128230</v>
      </c>
      <c r="G10" s="182">
        <v>15831207</v>
      </c>
      <c r="H10" s="182">
        <v>15692707</v>
      </c>
      <c r="I10" s="202">
        <v>-138500</v>
      </c>
      <c r="J10" s="182">
        <v>22039054</v>
      </c>
      <c r="K10" s="182">
        <v>21407051</v>
      </c>
      <c r="L10" s="202">
        <v>-632003</v>
      </c>
      <c r="M10" s="183">
        <v>20679819</v>
      </c>
      <c r="N10" s="183">
        <v>19802192</v>
      </c>
      <c r="O10" s="203">
        <v>-877627</v>
      </c>
      <c r="P10" s="180"/>
    </row>
    <row r="11" spans="1:16" s="181" customFormat="1" ht="3" customHeight="1" thickBot="1">
      <c r="A11" s="46"/>
      <c r="B11" s="204"/>
      <c r="C11" s="46"/>
      <c r="D11" s="186"/>
      <c r="E11" s="186"/>
      <c r="F11" s="205"/>
      <c r="G11" s="206"/>
      <c r="H11" s="206"/>
      <c r="I11" s="207"/>
      <c r="J11" s="206"/>
      <c r="K11" s="206"/>
      <c r="L11" s="207"/>
      <c r="M11" s="186"/>
      <c r="N11" s="186"/>
      <c r="O11" s="186"/>
      <c r="P11" s="180"/>
    </row>
    <row r="12" spans="1:16" s="191" customFormat="1" ht="18" customHeight="1">
      <c r="A12" s="208" t="s">
        <v>109</v>
      </c>
      <c r="B12" s="209"/>
      <c r="C12" s="210"/>
      <c r="D12" s="190"/>
      <c r="E12" s="211"/>
      <c r="F12" s="211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</sheetData>
  <mergeCells count="7">
    <mergeCell ref="J4:L4"/>
    <mergeCell ref="A1:B1"/>
    <mergeCell ref="A4:C5"/>
    <mergeCell ref="M4:O4"/>
    <mergeCell ref="D4:F4"/>
    <mergeCell ref="G4:I4"/>
    <mergeCell ref="A2:H2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"/>
  <sheetViews>
    <sheetView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B1"/>
    </sheetView>
  </sheetViews>
  <sheetFormatPr defaultColWidth="9.00390625" defaultRowHeight="13.5"/>
  <cols>
    <col min="1" max="1" width="1.25" style="192" customWidth="1"/>
    <col min="2" max="2" width="23.125" style="193" customWidth="1"/>
    <col min="3" max="3" width="1.25" style="192" customWidth="1"/>
    <col min="4" max="6" width="12.875" style="194" customWidth="1"/>
    <col min="7" max="12" width="12.875" style="237" customWidth="1"/>
    <col min="13" max="18" width="12.875" style="194" customWidth="1"/>
    <col min="19" max="16384" width="11.00390625" style="194" customWidth="1"/>
  </cols>
  <sheetData>
    <row r="1" spans="1:16" s="147" customFormat="1" ht="27" customHeight="1">
      <c r="A1" s="86"/>
      <c r="B1" s="86"/>
      <c r="C1" s="141"/>
      <c r="D1" s="142"/>
      <c r="E1" s="142"/>
      <c r="F1" s="142"/>
      <c r="G1" s="142"/>
      <c r="H1" s="142"/>
      <c r="I1" s="145"/>
      <c r="J1" s="142"/>
      <c r="K1" s="142"/>
      <c r="L1" s="145"/>
      <c r="M1" s="142"/>
      <c r="N1" s="142"/>
      <c r="O1" s="143"/>
      <c r="P1" s="146"/>
    </row>
    <row r="2" spans="1:16" s="152" customFormat="1" ht="45.75" customHeight="1">
      <c r="A2" s="596" t="s">
        <v>114</v>
      </c>
      <c r="B2" s="596"/>
      <c r="C2" s="596"/>
      <c r="D2" s="596"/>
      <c r="E2" s="596"/>
      <c r="F2" s="596"/>
      <c r="G2" s="596"/>
      <c r="H2" s="596"/>
      <c r="I2" s="212"/>
      <c r="J2" s="212"/>
      <c r="K2" s="212"/>
      <c r="L2" s="212"/>
      <c r="M2" s="212"/>
      <c r="N2" s="212"/>
      <c r="O2" s="212"/>
      <c r="P2" s="151"/>
    </row>
    <row r="3" spans="1:16" s="152" customFormat="1" ht="16.5" customHeight="1" thickBot="1">
      <c r="A3" s="153"/>
      <c r="B3" s="153"/>
      <c r="C3" s="153"/>
      <c r="D3" s="154"/>
      <c r="E3" s="154"/>
      <c r="F3" s="154"/>
      <c r="G3" s="154"/>
      <c r="H3" s="154"/>
      <c r="I3" s="156"/>
      <c r="J3" s="154"/>
      <c r="K3" s="154"/>
      <c r="L3" s="156"/>
      <c r="M3" s="154"/>
      <c r="N3" s="154"/>
      <c r="O3" s="156" t="s">
        <v>115</v>
      </c>
      <c r="P3" s="151"/>
    </row>
    <row r="4" spans="1:16" s="158" customFormat="1" ht="18" customHeight="1">
      <c r="A4" s="87" t="s">
        <v>95</v>
      </c>
      <c r="B4" s="87"/>
      <c r="C4" s="586"/>
      <c r="D4" s="592" t="s">
        <v>123</v>
      </c>
      <c r="E4" s="593"/>
      <c r="F4" s="593"/>
      <c r="G4" s="592" t="s">
        <v>124</v>
      </c>
      <c r="H4" s="593"/>
      <c r="I4" s="593"/>
      <c r="J4" s="592" t="s">
        <v>125</v>
      </c>
      <c r="K4" s="593"/>
      <c r="L4" s="593"/>
      <c r="M4" s="590" t="s">
        <v>126</v>
      </c>
      <c r="N4" s="591"/>
      <c r="O4" s="591"/>
      <c r="P4" s="157"/>
    </row>
    <row r="5" spans="1:16" s="158" customFormat="1" ht="27" customHeight="1">
      <c r="A5" s="587"/>
      <c r="B5" s="587"/>
      <c r="C5" s="588"/>
      <c r="D5" s="160" t="s">
        <v>116</v>
      </c>
      <c r="E5" s="162" t="s">
        <v>117</v>
      </c>
      <c r="F5" s="163" t="s">
        <v>118</v>
      </c>
      <c r="G5" s="163" t="s">
        <v>116</v>
      </c>
      <c r="H5" s="162" t="s">
        <v>117</v>
      </c>
      <c r="I5" s="213" t="s">
        <v>118</v>
      </c>
      <c r="J5" s="163" t="s">
        <v>116</v>
      </c>
      <c r="K5" s="160" t="s">
        <v>117</v>
      </c>
      <c r="L5" s="162" t="s">
        <v>118</v>
      </c>
      <c r="M5" s="168" t="s">
        <v>116</v>
      </c>
      <c r="N5" s="214" t="s">
        <v>117</v>
      </c>
      <c r="O5" s="169" t="s">
        <v>118</v>
      </c>
      <c r="P5" s="157"/>
    </row>
    <row r="6" spans="1:16" s="158" customFormat="1" ht="3" customHeight="1">
      <c r="A6" s="170"/>
      <c r="B6" s="170"/>
      <c r="C6" s="171"/>
      <c r="D6" s="170"/>
      <c r="E6" s="170"/>
      <c r="F6" s="170"/>
      <c r="G6" s="170"/>
      <c r="H6" s="170"/>
      <c r="I6" s="170"/>
      <c r="J6" s="170"/>
      <c r="K6" s="170"/>
      <c r="L6" s="170"/>
      <c r="M6" s="174"/>
      <c r="N6" s="174"/>
      <c r="O6" s="174"/>
      <c r="P6" s="175"/>
    </row>
    <row r="7" spans="1:16" s="220" customFormat="1" ht="25.5" customHeight="1">
      <c r="A7" s="215"/>
      <c r="B7" s="216" t="s">
        <v>119</v>
      </c>
      <c r="C7" s="21"/>
      <c r="D7" s="217">
        <v>27861300</v>
      </c>
      <c r="E7" s="217">
        <v>27451297</v>
      </c>
      <c r="F7" s="217">
        <v>435017418</v>
      </c>
      <c r="G7" s="217">
        <v>37988100</v>
      </c>
      <c r="H7" s="217">
        <v>40720257</v>
      </c>
      <c r="I7" s="217">
        <v>432285261</v>
      </c>
      <c r="J7" s="217">
        <v>35177200</v>
      </c>
      <c r="K7" s="217">
        <v>40320634</v>
      </c>
      <c r="L7" s="217">
        <v>571656681</v>
      </c>
      <c r="M7" s="218">
        <v>33849100</v>
      </c>
      <c r="N7" s="218">
        <v>42304045</v>
      </c>
      <c r="O7" s="218">
        <v>563201736</v>
      </c>
      <c r="P7" s="219"/>
    </row>
    <row r="8" spans="1:16" s="220" customFormat="1" ht="20.25" customHeight="1">
      <c r="A8" s="215"/>
      <c r="B8" s="59" t="s">
        <v>120</v>
      </c>
      <c r="C8" s="21"/>
      <c r="D8" s="176">
        <v>19222700</v>
      </c>
      <c r="E8" s="176">
        <v>17293836</v>
      </c>
      <c r="F8" s="176">
        <v>221846967</v>
      </c>
      <c r="G8" s="176">
        <v>28942600</v>
      </c>
      <c r="H8" s="176">
        <v>30272715</v>
      </c>
      <c r="I8" s="176">
        <v>220516852</v>
      </c>
      <c r="J8" s="176">
        <v>23871700</v>
      </c>
      <c r="K8" s="176">
        <v>27619176</v>
      </c>
      <c r="L8" s="176">
        <v>312213184</v>
      </c>
      <c r="M8" s="221">
        <v>22769800</v>
      </c>
      <c r="N8" s="221">
        <v>29317345</v>
      </c>
      <c r="O8" s="221">
        <v>305665639</v>
      </c>
      <c r="P8" s="219"/>
    </row>
    <row r="9" spans="1:16" s="220" customFormat="1" ht="20.25" customHeight="1">
      <c r="A9" s="215"/>
      <c r="B9" s="59" t="s">
        <v>121</v>
      </c>
      <c r="C9" s="21"/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37000</v>
      </c>
      <c r="L9" s="176">
        <v>74000</v>
      </c>
      <c r="M9" s="221">
        <v>0</v>
      </c>
      <c r="N9" s="221">
        <v>74000</v>
      </c>
      <c r="O9" s="221">
        <v>0</v>
      </c>
      <c r="P9" s="219"/>
    </row>
    <row r="10" spans="1:16" s="220" customFormat="1" ht="20.25" customHeight="1">
      <c r="A10" s="32"/>
      <c r="B10" s="27" t="s">
        <v>20</v>
      </c>
      <c r="C10" s="21"/>
      <c r="D10" s="176">
        <v>18000</v>
      </c>
      <c r="E10" s="176">
        <v>0</v>
      </c>
      <c r="F10" s="176">
        <v>384257</v>
      </c>
      <c r="G10" s="176">
        <v>26200</v>
      </c>
      <c r="H10" s="176">
        <v>0</v>
      </c>
      <c r="I10" s="176">
        <v>410457</v>
      </c>
      <c r="J10" s="176">
        <v>23200</v>
      </c>
      <c r="K10" s="176">
        <v>0</v>
      </c>
      <c r="L10" s="176">
        <v>433657</v>
      </c>
      <c r="M10" s="221">
        <v>26600</v>
      </c>
      <c r="N10" s="221">
        <v>0</v>
      </c>
      <c r="O10" s="221">
        <v>460257</v>
      </c>
      <c r="P10" s="219"/>
    </row>
    <row r="11" spans="1:16" s="220" customFormat="1" ht="20.25" customHeight="1">
      <c r="A11" s="32"/>
      <c r="B11" s="27" t="s">
        <v>35</v>
      </c>
      <c r="C11" s="21"/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38000</v>
      </c>
      <c r="M11" s="221">
        <v>0</v>
      </c>
      <c r="N11" s="221">
        <v>12667</v>
      </c>
      <c r="O11" s="221">
        <v>25333</v>
      </c>
      <c r="P11" s="219"/>
    </row>
    <row r="12" spans="1:16" s="220" customFormat="1" ht="20.25" customHeight="1">
      <c r="A12" s="32"/>
      <c r="B12" s="27" t="s">
        <v>122</v>
      </c>
      <c r="C12" s="21"/>
      <c r="D12" s="176">
        <v>0</v>
      </c>
      <c r="E12" s="176">
        <v>28237</v>
      </c>
      <c r="F12" s="176">
        <v>227675</v>
      </c>
      <c r="G12" s="176">
        <v>0</v>
      </c>
      <c r="H12" s="176">
        <v>30256</v>
      </c>
      <c r="I12" s="176">
        <v>197419</v>
      </c>
      <c r="J12" s="176">
        <v>0</v>
      </c>
      <c r="K12" s="176">
        <v>32420</v>
      </c>
      <c r="L12" s="176">
        <v>164999</v>
      </c>
      <c r="M12" s="221">
        <v>0</v>
      </c>
      <c r="N12" s="221">
        <v>32379</v>
      </c>
      <c r="O12" s="221">
        <v>132620</v>
      </c>
      <c r="P12" s="219"/>
    </row>
    <row r="13" spans="1:16" s="220" customFormat="1" ht="20.25" customHeight="1">
      <c r="A13" s="32"/>
      <c r="B13" s="27" t="s">
        <v>22</v>
      </c>
      <c r="C13" s="21"/>
      <c r="D13" s="176">
        <v>0</v>
      </c>
      <c r="E13" s="176">
        <v>15446</v>
      </c>
      <c r="F13" s="176">
        <v>593524</v>
      </c>
      <c r="G13" s="176">
        <v>0</v>
      </c>
      <c r="H13" s="176">
        <v>21297</v>
      </c>
      <c r="I13" s="176">
        <v>572227</v>
      </c>
      <c r="J13" s="176">
        <v>35100</v>
      </c>
      <c r="K13" s="176">
        <v>54185</v>
      </c>
      <c r="L13" s="176">
        <v>1248201</v>
      </c>
      <c r="M13" s="221">
        <v>68500</v>
      </c>
      <c r="N13" s="221">
        <v>54032</v>
      </c>
      <c r="O13" s="221">
        <v>1262669</v>
      </c>
      <c r="P13" s="219"/>
    </row>
    <row r="14" spans="1:16" s="220" customFormat="1" ht="20.25" customHeight="1">
      <c r="A14" s="32"/>
      <c r="B14" s="27" t="s">
        <v>23</v>
      </c>
      <c r="C14" s="21"/>
      <c r="D14" s="176">
        <v>0</v>
      </c>
      <c r="E14" s="176">
        <v>72869</v>
      </c>
      <c r="F14" s="176">
        <v>1140034</v>
      </c>
      <c r="G14" s="176">
        <v>0</v>
      </c>
      <c r="H14" s="176">
        <v>32999</v>
      </c>
      <c r="I14" s="176">
        <v>1107035</v>
      </c>
      <c r="J14" s="176">
        <v>0</v>
      </c>
      <c r="K14" s="176">
        <v>79990</v>
      </c>
      <c r="L14" s="176">
        <v>1027045</v>
      </c>
      <c r="M14" s="221">
        <v>0</v>
      </c>
      <c r="N14" s="221">
        <v>55437</v>
      </c>
      <c r="O14" s="221">
        <v>971608</v>
      </c>
      <c r="P14" s="219"/>
    </row>
    <row r="15" spans="1:16" s="220" customFormat="1" ht="20.25" customHeight="1">
      <c r="A15" s="32"/>
      <c r="B15" s="27" t="s">
        <v>24</v>
      </c>
      <c r="C15" s="21"/>
      <c r="D15" s="176">
        <v>828000</v>
      </c>
      <c r="E15" s="176">
        <v>1287257</v>
      </c>
      <c r="F15" s="176">
        <v>3600398</v>
      </c>
      <c r="G15" s="176">
        <v>1122900</v>
      </c>
      <c r="H15" s="176">
        <v>834806</v>
      </c>
      <c r="I15" s="176">
        <v>3888492</v>
      </c>
      <c r="J15" s="176">
        <v>486000</v>
      </c>
      <c r="K15" s="176">
        <v>545642</v>
      </c>
      <c r="L15" s="176">
        <v>5063260</v>
      </c>
      <c r="M15" s="221">
        <v>195000</v>
      </c>
      <c r="N15" s="221">
        <v>590195</v>
      </c>
      <c r="O15" s="221">
        <v>4668065</v>
      </c>
      <c r="P15" s="219"/>
    </row>
    <row r="16" spans="1:16" s="220" customFormat="1" ht="20.25" customHeight="1">
      <c r="A16" s="32"/>
      <c r="B16" s="27" t="s">
        <v>28</v>
      </c>
      <c r="C16" s="21"/>
      <c r="D16" s="176">
        <v>0</v>
      </c>
      <c r="E16" s="176">
        <v>641105</v>
      </c>
      <c r="F16" s="176">
        <v>8348428</v>
      </c>
      <c r="G16" s="176">
        <v>0</v>
      </c>
      <c r="H16" s="176">
        <v>709694</v>
      </c>
      <c r="I16" s="176">
        <v>7638734</v>
      </c>
      <c r="J16" s="176">
        <v>0</v>
      </c>
      <c r="K16" s="176">
        <v>622549</v>
      </c>
      <c r="L16" s="176">
        <v>7016185</v>
      </c>
      <c r="M16" s="221">
        <v>0</v>
      </c>
      <c r="N16" s="221">
        <v>627279</v>
      </c>
      <c r="O16" s="221">
        <v>6388906</v>
      </c>
      <c r="P16" s="219"/>
    </row>
    <row r="17" spans="1:16" s="220" customFormat="1" ht="20.25" customHeight="1">
      <c r="A17" s="32"/>
      <c r="B17" s="27" t="s">
        <v>57</v>
      </c>
      <c r="C17" s="21"/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411200</v>
      </c>
      <c r="K17" s="176">
        <v>80974</v>
      </c>
      <c r="L17" s="176">
        <v>2637366</v>
      </c>
      <c r="M17" s="221">
        <v>360100</v>
      </c>
      <c r="N17" s="221">
        <v>88374</v>
      </c>
      <c r="O17" s="221">
        <v>2909092</v>
      </c>
      <c r="P17" s="219"/>
    </row>
    <row r="18" spans="1:16" s="220" customFormat="1" ht="20.25" customHeight="1">
      <c r="A18" s="32"/>
      <c r="B18" s="27" t="s">
        <v>29</v>
      </c>
      <c r="C18" s="21"/>
      <c r="D18" s="176">
        <v>200000</v>
      </c>
      <c r="E18" s="176">
        <v>802428</v>
      </c>
      <c r="F18" s="176">
        <v>16344240</v>
      </c>
      <c r="G18" s="176">
        <v>100000</v>
      </c>
      <c r="H18" s="176">
        <v>734619</v>
      </c>
      <c r="I18" s="176">
        <v>15709621</v>
      </c>
      <c r="J18" s="176">
        <v>100000</v>
      </c>
      <c r="K18" s="176">
        <v>740017</v>
      </c>
      <c r="L18" s="176">
        <v>16506108</v>
      </c>
      <c r="M18" s="221">
        <v>938100</v>
      </c>
      <c r="N18" s="221">
        <v>721200</v>
      </c>
      <c r="O18" s="221">
        <v>16723008</v>
      </c>
      <c r="P18" s="219"/>
    </row>
    <row r="19" spans="1:16" s="220" customFormat="1" ht="20.25" customHeight="1">
      <c r="A19" s="32"/>
      <c r="B19" s="27" t="s">
        <v>30</v>
      </c>
      <c r="C19" s="21"/>
      <c r="D19" s="176">
        <v>0</v>
      </c>
      <c r="E19" s="176">
        <v>66025</v>
      </c>
      <c r="F19" s="176">
        <v>604324</v>
      </c>
      <c r="G19" s="176">
        <v>0</v>
      </c>
      <c r="H19" s="176">
        <v>70455</v>
      </c>
      <c r="I19" s="176">
        <v>533869</v>
      </c>
      <c r="J19" s="176">
        <v>0</v>
      </c>
      <c r="K19" s="176">
        <v>95182</v>
      </c>
      <c r="L19" s="176">
        <v>668686</v>
      </c>
      <c r="M19" s="221">
        <v>0</v>
      </c>
      <c r="N19" s="221">
        <v>105479</v>
      </c>
      <c r="O19" s="221">
        <v>563207</v>
      </c>
      <c r="P19" s="219"/>
    </row>
    <row r="20" spans="1:16" s="220" customFormat="1" ht="20.25" customHeight="1">
      <c r="A20" s="32"/>
      <c r="B20" s="27" t="s">
        <v>31</v>
      </c>
      <c r="C20" s="21"/>
      <c r="D20" s="176">
        <v>867200</v>
      </c>
      <c r="E20" s="176">
        <v>1849230</v>
      </c>
      <c r="F20" s="176">
        <v>30847453</v>
      </c>
      <c r="G20" s="176">
        <v>800000</v>
      </c>
      <c r="H20" s="176">
        <v>1956435</v>
      </c>
      <c r="I20" s="176">
        <v>29691018</v>
      </c>
      <c r="J20" s="176">
        <v>1093000</v>
      </c>
      <c r="K20" s="176">
        <v>2446757</v>
      </c>
      <c r="L20" s="176">
        <v>34759972</v>
      </c>
      <c r="M20" s="221">
        <v>743500</v>
      </c>
      <c r="N20" s="221">
        <v>2447924</v>
      </c>
      <c r="O20" s="221">
        <v>33055548</v>
      </c>
      <c r="P20" s="219"/>
    </row>
    <row r="21" spans="1:16" s="224" customFormat="1" ht="20.25" customHeight="1">
      <c r="A21" s="32"/>
      <c r="B21" s="27" t="s">
        <v>32</v>
      </c>
      <c r="C21" s="21"/>
      <c r="D21" s="182">
        <v>6725400</v>
      </c>
      <c r="E21" s="182">
        <v>5394864</v>
      </c>
      <c r="F21" s="182">
        <v>151080118</v>
      </c>
      <c r="G21" s="182">
        <v>6996400</v>
      </c>
      <c r="H21" s="182">
        <v>6056981</v>
      </c>
      <c r="I21" s="182">
        <v>152019537</v>
      </c>
      <c r="J21" s="182">
        <v>9157000</v>
      </c>
      <c r="K21" s="182">
        <v>7966742</v>
      </c>
      <c r="L21" s="182">
        <v>189806018</v>
      </c>
      <c r="M21" s="222">
        <v>8747500</v>
      </c>
      <c r="N21" s="222">
        <v>8177734</v>
      </c>
      <c r="O21" s="222">
        <v>190375784</v>
      </c>
      <c r="P21" s="223"/>
    </row>
    <row r="22" spans="1:16" s="220" customFormat="1" ht="3" customHeight="1" thickBot="1">
      <c r="A22" s="32"/>
      <c r="B22" s="225"/>
      <c r="C22" s="226"/>
      <c r="D22" s="229"/>
      <c r="E22" s="229"/>
      <c r="F22" s="229"/>
      <c r="G22" s="229"/>
      <c r="H22" s="229"/>
      <c r="I22" s="229"/>
      <c r="J22" s="230"/>
      <c r="K22" s="230"/>
      <c r="L22" s="230"/>
      <c r="M22" s="231"/>
      <c r="N22" s="231"/>
      <c r="O22" s="232"/>
      <c r="P22" s="219"/>
    </row>
    <row r="23" spans="1:16" s="234" customFormat="1" ht="18" customHeight="1">
      <c r="A23" s="187" t="s">
        <v>127</v>
      </c>
      <c r="B23" s="187"/>
      <c r="C23" s="187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150"/>
    </row>
    <row r="24" spans="1:16" ht="10.5">
      <c r="A24" s="235"/>
      <c r="B24" s="236"/>
      <c r="C24" s="235"/>
      <c r="D24" s="237"/>
      <c r="E24" s="237"/>
      <c r="F24" s="237"/>
      <c r="M24" s="237"/>
      <c r="N24" s="237"/>
      <c r="O24" s="237"/>
      <c r="P24" s="237"/>
    </row>
    <row r="25" spans="1:16" ht="10.5">
      <c r="A25" s="235"/>
      <c r="B25" s="236"/>
      <c r="C25" s="235"/>
      <c r="D25" s="237"/>
      <c r="E25" s="237"/>
      <c r="F25" s="237"/>
      <c r="M25" s="237"/>
      <c r="N25" s="237"/>
      <c r="O25" s="237"/>
      <c r="P25" s="237"/>
    </row>
  </sheetData>
  <mergeCells count="7">
    <mergeCell ref="M4:O4"/>
    <mergeCell ref="D4:F4"/>
    <mergeCell ref="A2:H2"/>
    <mergeCell ref="A1:B1"/>
    <mergeCell ref="A4:C5"/>
    <mergeCell ref="J4:L4"/>
    <mergeCell ref="G4:I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workbookViewId="0" topLeftCell="A1">
      <selection activeCell="A1" sqref="A1:I1"/>
    </sheetView>
  </sheetViews>
  <sheetFormatPr defaultColWidth="9.00390625" defaultRowHeight="13.5"/>
  <cols>
    <col min="1" max="1" width="1.25" style="297" customWidth="1"/>
    <col min="2" max="2" width="2.00390625" style="297" customWidth="1"/>
    <col min="3" max="3" width="20.125" style="298" customWidth="1"/>
    <col min="4" max="4" width="1.25" style="297" customWidth="1"/>
    <col min="5" max="5" width="13.125" style="296" customWidth="1"/>
    <col min="6" max="7" width="13.125" style="295" customWidth="1"/>
    <col min="8" max="8" width="13.125" style="296" customWidth="1"/>
    <col min="9" max="9" width="13.00390625" style="296" customWidth="1"/>
    <col min="10" max="16384" width="11.00390625" style="296" customWidth="1"/>
  </cols>
  <sheetData>
    <row r="1" spans="1:10" s="239" customFormat="1" ht="30" customHeight="1">
      <c r="A1" s="602" t="s">
        <v>128</v>
      </c>
      <c r="B1" s="602"/>
      <c r="C1" s="602"/>
      <c r="D1" s="602"/>
      <c r="E1" s="602"/>
      <c r="F1" s="602"/>
      <c r="G1" s="602"/>
      <c r="H1" s="602"/>
      <c r="I1" s="602"/>
      <c r="J1" s="238"/>
    </row>
    <row r="2" spans="1:10" s="239" customFormat="1" ht="16.5" customHeight="1" thickBot="1">
      <c r="A2" s="240"/>
      <c r="B2" s="240"/>
      <c r="C2" s="240"/>
      <c r="D2" s="240"/>
      <c r="E2" s="241"/>
      <c r="F2" s="241"/>
      <c r="G2" s="241"/>
      <c r="H2" s="241"/>
      <c r="I2" s="242"/>
      <c r="J2" s="238"/>
    </row>
    <row r="3" spans="1:10" s="244" customFormat="1" ht="18" customHeight="1">
      <c r="A3" s="598" t="s">
        <v>129</v>
      </c>
      <c r="B3" s="598"/>
      <c r="C3" s="598"/>
      <c r="D3" s="599"/>
      <c r="E3" s="603" t="s">
        <v>175</v>
      </c>
      <c r="F3" s="603" t="s">
        <v>176</v>
      </c>
      <c r="G3" s="603" t="s">
        <v>177</v>
      </c>
      <c r="H3" s="605" t="s">
        <v>178</v>
      </c>
      <c r="I3" s="606"/>
      <c r="J3" s="243"/>
    </row>
    <row r="4" spans="1:10" s="244" customFormat="1" ht="27" customHeight="1">
      <c r="A4" s="600"/>
      <c r="B4" s="600"/>
      <c r="C4" s="600"/>
      <c r="D4" s="601"/>
      <c r="E4" s="604"/>
      <c r="F4" s="604"/>
      <c r="G4" s="604"/>
      <c r="H4" s="245" t="s">
        <v>130</v>
      </c>
      <c r="I4" s="246" t="s">
        <v>131</v>
      </c>
      <c r="J4" s="243"/>
    </row>
    <row r="5" spans="1:10" s="244" customFormat="1" ht="9" customHeight="1">
      <c r="A5" s="247"/>
      <c r="B5" s="247"/>
      <c r="C5" s="247"/>
      <c r="D5" s="248"/>
      <c r="E5" s="249"/>
      <c r="F5" s="249"/>
      <c r="G5" s="249"/>
      <c r="H5" s="250"/>
      <c r="I5" s="251"/>
      <c r="J5" s="243"/>
    </row>
    <row r="6" spans="1:10" s="255" customFormat="1" ht="24" customHeight="1">
      <c r="A6" s="105"/>
      <c r="B6" s="553" t="s">
        <v>179</v>
      </c>
      <c r="C6" s="553"/>
      <c r="D6" s="76"/>
      <c r="E6" s="252">
        <v>435017418</v>
      </c>
      <c r="F6" s="252">
        <f>F8+F25+F36</f>
        <v>432285261</v>
      </c>
      <c r="G6" s="252">
        <f>G8+G25+G36</f>
        <v>571656681</v>
      </c>
      <c r="H6" s="252">
        <f>H8+H25+H36</f>
        <v>563201736</v>
      </c>
      <c r="I6" s="253">
        <v>100</v>
      </c>
      <c r="J6" s="254"/>
    </row>
    <row r="7" spans="1:10" s="255" customFormat="1" ht="7.5" customHeight="1">
      <c r="A7" s="105"/>
      <c r="B7" s="59"/>
      <c r="C7" s="59"/>
      <c r="D7" s="21"/>
      <c r="E7" s="256"/>
      <c r="F7" s="256"/>
      <c r="G7" s="252"/>
      <c r="H7" s="252"/>
      <c r="I7" s="253"/>
      <c r="J7" s="254"/>
    </row>
    <row r="8" spans="1:10" s="255" customFormat="1" ht="21" customHeight="1">
      <c r="A8" s="105"/>
      <c r="B8" s="553" t="s">
        <v>180</v>
      </c>
      <c r="C8" s="553"/>
      <c r="D8" s="76"/>
      <c r="E8" s="252">
        <v>221846967</v>
      </c>
      <c r="F8" s="252">
        <f>SUM(F9:F23)</f>
        <v>220516852</v>
      </c>
      <c r="G8" s="252">
        <f>SUM(G9:G23)</f>
        <v>312213184</v>
      </c>
      <c r="H8" s="252">
        <f>SUM(H9:H23)</f>
        <v>305665639</v>
      </c>
      <c r="I8" s="253">
        <f>SUM(I9:I23)</f>
        <v>54.27285099845644</v>
      </c>
      <c r="J8" s="254"/>
    </row>
    <row r="9" spans="1:10" s="260" customFormat="1" ht="21" customHeight="1">
      <c r="A9" s="19"/>
      <c r="B9" s="19"/>
      <c r="C9" s="27" t="s">
        <v>132</v>
      </c>
      <c r="D9" s="21"/>
      <c r="E9" s="256">
        <v>2151581</v>
      </c>
      <c r="F9" s="256">
        <v>1997572</v>
      </c>
      <c r="G9" s="256">
        <v>5567186</v>
      </c>
      <c r="H9" s="257">
        <v>8062660</v>
      </c>
      <c r="I9" s="258">
        <f>+H9/H$6*100</f>
        <v>1.4315758430119612</v>
      </c>
      <c r="J9" s="259"/>
    </row>
    <row r="10" spans="1:10" s="260" customFormat="1" ht="21" customHeight="1">
      <c r="A10" s="19"/>
      <c r="B10" s="19"/>
      <c r="C10" s="27" t="s">
        <v>133</v>
      </c>
      <c r="D10" s="21"/>
      <c r="E10" s="256">
        <v>97687</v>
      </c>
      <c r="F10" s="256">
        <v>62713</v>
      </c>
      <c r="G10" s="256">
        <v>34577</v>
      </c>
      <c r="H10" s="257">
        <v>4351</v>
      </c>
      <c r="I10" s="258">
        <f>+H10/H$6*100</f>
        <v>0.0007725473346197214</v>
      </c>
      <c r="J10" s="259"/>
    </row>
    <row r="11" spans="1:10" s="260" customFormat="1" ht="21" customHeight="1">
      <c r="A11" s="29"/>
      <c r="B11" s="29"/>
      <c r="C11" s="27" t="s">
        <v>134</v>
      </c>
      <c r="D11" s="21"/>
      <c r="E11" s="256">
        <v>4671645</v>
      </c>
      <c r="F11" s="256">
        <v>5266958</v>
      </c>
      <c r="G11" s="256">
        <v>5992080</v>
      </c>
      <c r="H11" s="257">
        <v>5560317</v>
      </c>
      <c r="I11" s="258">
        <f>+H11/H$6*100</f>
        <v>0.9872691514573031</v>
      </c>
      <c r="J11" s="259"/>
    </row>
    <row r="12" spans="1:11" s="260" customFormat="1" ht="21" customHeight="1">
      <c r="A12" s="29"/>
      <c r="B12" s="29"/>
      <c r="C12" s="27" t="s">
        <v>135</v>
      </c>
      <c r="D12" s="21"/>
      <c r="E12" s="256">
        <v>993432</v>
      </c>
      <c r="F12" s="256">
        <v>1220948</v>
      </c>
      <c r="G12" s="256">
        <v>4088356</v>
      </c>
      <c r="H12" s="257">
        <v>3961936</v>
      </c>
      <c r="I12" s="258">
        <f aca="true" t="shared" si="0" ref="I12:I22">+H12/H$6*100</f>
        <v>0.7034665816442015</v>
      </c>
      <c r="J12" s="259"/>
      <c r="K12" s="261"/>
    </row>
    <row r="13" spans="1:10" s="260" customFormat="1" ht="21" customHeight="1">
      <c r="A13" s="29"/>
      <c r="B13" s="29"/>
      <c r="C13" s="27" t="s">
        <v>136</v>
      </c>
      <c r="D13" s="21"/>
      <c r="E13" s="256">
        <v>9542103</v>
      </c>
      <c r="F13" s="256">
        <v>8628452</v>
      </c>
      <c r="G13" s="256">
        <v>16668260</v>
      </c>
      <c r="H13" s="257">
        <v>15408383</v>
      </c>
      <c r="I13" s="258">
        <f>+H13/H$6*100</f>
        <v>2.7358550258445935</v>
      </c>
      <c r="J13" s="259"/>
    </row>
    <row r="14" spans="1:10" s="260" customFormat="1" ht="21" customHeight="1">
      <c r="A14" s="29"/>
      <c r="B14" s="29"/>
      <c r="C14" s="27" t="s">
        <v>137</v>
      </c>
      <c r="D14" s="21"/>
      <c r="E14" s="256">
        <v>25010</v>
      </c>
      <c r="F14" s="256">
        <v>0</v>
      </c>
      <c r="G14" s="256">
        <v>13900</v>
      </c>
      <c r="H14" s="257">
        <v>13900</v>
      </c>
      <c r="I14" s="258">
        <f t="shared" si="0"/>
        <v>0.0024680321652985815</v>
      </c>
      <c r="J14" s="259"/>
    </row>
    <row r="15" spans="1:10" s="260" customFormat="1" ht="21" customHeight="1">
      <c r="A15" s="29"/>
      <c r="B15" s="29"/>
      <c r="C15" s="27" t="s">
        <v>138</v>
      </c>
      <c r="D15" s="21"/>
      <c r="E15" s="256">
        <v>727214</v>
      </c>
      <c r="F15" s="256">
        <v>576496</v>
      </c>
      <c r="G15" s="256">
        <v>5131375</v>
      </c>
      <c r="H15" s="257">
        <v>4644692</v>
      </c>
      <c r="I15" s="258">
        <f t="shared" si="0"/>
        <v>0.8246941909284171</v>
      </c>
      <c r="J15" s="259"/>
    </row>
    <row r="16" spans="1:10" s="260" customFormat="1" ht="21" customHeight="1">
      <c r="A16" s="29"/>
      <c r="B16" s="29"/>
      <c r="C16" s="27" t="s">
        <v>139</v>
      </c>
      <c r="D16" s="21"/>
      <c r="E16" s="256">
        <v>307862</v>
      </c>
      <c r="F16" s="256">
        <v>308480</v>
      </c>
      <c r="G16" s="256">
        <v>532288</v>
      </c>
      <c r="H16" s="257">
        <v>1073798</v>
      </c>
      <c r="I16" s="258">
        <f t="shared" si="0"/>
        <v>0.19065956856354577</v>
      </c>
      <c r="J16" s="259"/>
    </row>
    <row r="17" spans="1:10" s="260" customFormat="1" ht="21" customHeight="1">
      <c r="A17" s="29"/>
      <c r="B17" s="29"/>
      <c r="C17" s="27" t="s">
        <v>140</v>
      </c>
      <c r="D17" s="21"/>
      <c r="E17" s="256">
        <v>45714597</v>
      </c>
      <c r="F17" s="256">
        <v>43764082</v>
      </c>
      <c r="G17" s="256">
        <v>57263874</v>
      </c>
      <c r="H17" s="257">
        <v>54411927</v>
      </c>
      <c r="I17" s="258">
        <f t="shared" si="0"/>
        <v>9.661178849775421</v>
      </c>
      <c r="J17" s="259"/>
    </row>
    <row r="18" spans="1:10" s="260" customFormat="1" ht="21" customHeight="1">
      <c r="A18" s="29"/>
      <c r="B18" s="29"/>
      <c r="C18" s="27" t="s">
        <v>141</v>
      </c>
      <c r="D18" s="21"/>
      <c r="E18" s="256">
        <v>54995603</v>
      </c>
      <c r="F18" s="256">
        <v>52371918</v>
      </c>
      <c r="G18" s="256">
        <v>54587797</v>
      </c>
      <c r="H18" s="257">
        <v>52129394</v>
      </c>
      <c r="I18" s="258">
        <f>+H18/H$6*100</f>
        <v>9.255900802123948</v>
      </c>
      <c r="J18" s="259"/>
    </row>
    <row r="19" spans="1:10" s="260" customFormat="1" ht="21" customHeight="1">
      <c r="A19" s="29"/>
      <c r="B19" s="29"/>
      <c r="C19" s="27" t="s">
        <v>142</v>
      </c>
      <c r="D19" s="21"/>
      <c r="E19" s="256">
        <v>8153940</v>
      </c>
      <c r="F19" s="256">
        <v>7614926</v>
      </c>
      <c r="G19" s="256">
        <v>9611067</v>
      </c>
      <c r="H19" s="257">
        <v>8960506</v>
      </c>
      <c r="I19" s="258">
        <f t="shared" si="0"/>
        <v>1.5909940306007861</v>
      </c>
      <c r="J19" s="259"/>
    </row>
    <row r="20" spans="1:10" s="260" customFormat="1" ht="21" customHeight="1">
      <c r="A20" s="29"/>
      <c r="B20" s="29"/>
      <c r="C20" s="27" t="s">
        <v>143</v>
      </c>
      <c r="D20" s="21"/>
      <c r="E20" s="256">
        <v>3424577</v>
      </c>
      <c r="F20" s="256">
        <v>3153306</v>
      </c>
      <c r="G20" s="256">
        <v>4554367</v>
      </c>
      <c r="H20" s="257">
        <v>4096201</v>
      </c>
      <c r="I20" s="258">
        <f t="shared" si="0"/>
        <v>0.7273061743545478</v>
      </c>
      <c r="J20" s="259"/>
    </row>
    <row r="21" spans="1:10" s="260" customFormat="1" ht="21" customHeight="1">
      <c r="A21" s="29"/>
      <c r="B21" s="29"/>
      <c r="C21" s="27" t="s">
        <v>144</v>
      </c>
      <c r="D21" s="21"/>
      <c r="E21" s="256">
        <v>22773053</v>
      </c>
      <c r="F21" s="256">
        <v>22765909</v>
      </c>
      <c r="G21" s="256">
        <v>41501242</v>
      </c>
      <c r="H21" s="257">
        <v>40622523</v>
      </c>
      <c r="I21" s="258">
        <f t="shared" si="0"/>
        <v>7.212783697811613</v>
      </c>
      <c r="J21" s="259"/>
    </row>
    <row r="22" spans="1:10" s="260" customFormat="1" ht="21" customHeight="1">
      <c r="A22" s="29"/>
      <c r="B22" s="29"/>
      <c r="C22" s="27" t="s">
        <v>145</v>
      </c>
      <c r="D22" s="21"/>
      <c r="E22" s="256">
        <v>0</v>
      </c>
      <c r="F22" s="256">
        <v>0</v>
      </c>
      <c r="G22" s="256">
        <v>308769</v>
      </c>
      <c r="H22" s="257">
        <v>312560</v>
      </c>
      <c r="I22" s="258">
        <f t="shared" si="0"/>
        <v>0.05549698802774997</v>
      </c>
      <c r="J22" s="259"/>
    </row>
    <row r="23" spans="1:10" s="260" customFormat="1" ht="21" customHeight="1">
      <c r="A23" s="29"/>
      <c r="B23" s="29"/>
      <c r="C23" s="27" t="s">
        <v>80</v>
      </c>
      <c r="D23" s="21"/>
      <c r="E23" s="256">
        <v>68268663</v>
      </c>
      <c r="F23" s="256">
        <v>72785092</v>
      </c>
      <c r="G23" s="256">
        <v>106358046</v>
      </c>
      <c r="H23" s="257">
        <v>106402491</v>
      </c>
      <c r="I23" s="258">
        <f>+H23/H$6*100</f>
        <v>18.892429514812434</v>
      </c>
      <c r="J23" s="259"/>
    </row>
    <row r="24" spans="1:10" s="260" customFormat="1" ht="7.5" customHeight="1">
      <c r="A24" s="29"/>
      <c r="B24" s="29"/>
      <c r="C24" s="27"/>
      <c r="D24" s="21"/>
      <c r="E24" s="256"/>
      <c r="F24" s="256"/>
      <c r="G24" s="252"/>
      <c r="H24" s="252"/>
      <c r="I24" s="253"/>
      <c r="J24" s="259"/>
    </row>
    <row r="25" spans="1:10" s="255" customFormat="1" ht="21" customHeight="1">
      <c r="A25" s="105"/>
      <c r="B25" s="553" t="s">
        <v>181</v>
      </c>
      <c r="C25" s="597"/>
      <c r="D25" s="76"/>
      <c r="E25" s="252">
        <v>14294316</v>
      </c>
      <c r="F25" s="252">
        <f>SUM(F26:F34)</f>
        <v>13814364</v>
      </c>
      <c r="G25" s="252">
        <f>SUM(G26:G34)</f>
        <v>17702713</v>
      </c>
      <c r="H25" s="252">
        <f>SUM(H26:H34)</f>
        <v>16818550</v>
      </c>
      <c r="I25" s="253">
        <f aca="true" t="shared" si="1" ref="I25:I31">+H25/H$6*100</f>
        <v>2.9862390196893855</v>
      </c>
      <c r="J25" s="254"/>
    </row>
    <row r="26" spans="1:10" s="255" customFormat="1" ht="21" customHeight="1">
      <c r="A26" s="105"/>
      <c r="B26" s="59"/>
      <c r="C26" s="262" t="s">
        <v>146</v>
      </c>
      <c r="D26" s="21"/>
      <c r="E26" s="256">
        <v>0</v>
      </c>
      <c r="F26" s="256">
        <v>0</v>
      </c>
      <c r="G26" s="256">
        <v>74000</v>
      </c>
      <c r="H26" s="257">
        <v>0</v>
      </c>
      <c r="I26" s="258">
        <f t="shared" si="1"/>
        <v>0</v>
      </c>
      <c r="J26" s="254"/>
    </row>
    <row r="27" spans="1:10" s="260" customFormat="1" ht="21" customHeight="1">
      <c r="A27" s="29"/>
      <c r="B27" s="29"/>
      <c r="C27" s="27" t="s">
        <v>147</v>
      </c>
      <c r="D27" s="21"/>
      <c r="E27" s="256">
        <v>384257</v>
      </c>
      <c r="F27" s="256">
        <v>410457</v>
      </c>
      <c r="G27" s="256">
        <v>433657</v>
      </c>
      <c r="H27" s="257">
        <v>460257</v>
      </c>
      <c r="I27" s="258">
        <f>+H27/H$6*100</f>
        <v>0.08172151656862081</v>
      </c>
      <c r="J27" s="259"/>
    </row>
    <row r="28" spans="1:10" s="260" customFormat="1" ht="21" customHeight="1">
      <c r="A28" s="29"/>
      <c r="B28" s="29"/>
      <c r="C28" s="27" t="s">
        <v>148</v>
      </c>
      <c r="D28" s="21"/>
      <c r="E28" s="256">
        <v>0</v>
      </c>
      <c r="F28" s="256">
        <v>0</v>
      </c>
      <c r="G28" s="256">
        <v>38000</v>
      </c>
      <c r="H28" s="257">
        <v>25333</v>
      </c>
      <c r="I28" s="263">
        <f>+H28/H$6*100+0.01</f>
        <v>0.014498033010324386</v>
      </c>
      <c r="J28" s="259"/>
    </row>
    <row r="29" spans="1:10" s="260" customFormat="1" ht="21" customHeight="1">
      <c r="A29" s="29"/>
      <c r="B29" s="29"/>
      <c r="C29" s="27" t="s">
        <v>149</v>
      </c>
      <c r="D29" s="21"/>
      <c r="E29" s="256">
        <v>227675</v>
      </c>
      <c r="F29" s="256">
        <v>197419</v>
      </c>
      <c r="G29" s="256">
        <v>164999</v>
      </c>
      <c r="H29" s="257">
        <v>132620</v>
      </c>
      <c r="I29" s="258">
        <f t="shared" si="1"/>
        <v>0.023547512644740854</v>
      </c>
      <c r="J29" s="259"/>
    </row>
    <row r="30" spans="1:10" s="260" customFormat="1" ht="21" customHeight="1">
      <c r="A30" s="29"/>
      <c r="B30" s="29"/>
      <c r="C30" s="27" t="s">
        <v>150</v>
      </c>
      <c r="D30" s="21"/>
      <c r="E30" s="256">
        <v>593524</v>
      </c>
      <c r="F30" s="256">
        <v>572227</v>
      </c>
      <c r="G30" s="256">
        <v>1248201</v>
      </c>
      <c r="H30" s="257">
        <v>1262669</v>
      </c>
      <c r="I30" s="258">
        <f t="shared" si="1"/>
        <v>0.22419479900182693</v>
      </c>
      <c r="J30" s="259"/>
    </row>
    <row r="31" spans="1:10" s="260" customFormat="1" ht="21" customHeight="1">
      <c r="A31" s="29"/>
      <c r="B31" s="29"/>
      <c r="C31" s="27" t="s">
        <v>151</v>
      </c>
      <c r="D31" s="21"/>
      <c r="E31" s="256">
        <v>1140034</v>
      </c>
      <c r="F31" s="256">
        <v>1107035</v>
      </c>
      <c r="G31" s="256">
        <v>1027045</v>
      </c>
      <c r="H31" s="257">
        <v>971608</v>
      </c>
      <c r="I31" s="258">
        <f t="shared" si="1"/>
        <v>0.17251509324182907</v>
      </c>
      <c r="J31" s="259"/>
    </row>
    <row r="32" spans="1:10" s="260" customFormat="1" ht="21" customHeight="1">
      <c r="A32" s="29"/>
      <c r="B32" s="29"/>
      <c r="C32" s="27" t="s">
        <v>152</v>
      </c>
      <c r="D32" s="21"/>
      <c r="E32" s="256">
        <v>3600398</v>
      </c>
      <c r="F32" s="256">
        <v>3888492</v>
      </c>
      <c r="G32" s="256">
        <v>5063260</v>
      </c>
      <c r="H32" s="257">
        <v>4668065</v>
      </c>
      <c r="I32" s="258">
        <f>+H32/H$6*100</f>
        <v>0.8288442136478074</v>
      </c>
      <c r="J32" s="259"/>
    </row>
    <row r="33" spans="1:10" s="260" customFormat="1" ht="21" customHeight="1">
      <c r="A33" s="29"/>
      <c r="B33" s="29"/>
      <c r="C33" s="27" t="s">
        <v>153</v>
      </c>
      <c r="D33" s="21"/>
      <c r="E33" s="256">
        <v>8348428</v>
      </c>
      <c r="F33" s="256">
        <v>7638734</v>
      </c>
      <c r="G33" s="256">
        <v>7016185</v>
      </c>
      <c r="H33" s="257">
        <v>6388906</v>
      </c>
      <c r="I33" s="263">
        <f>+H33/H$6*100+0.01</f>
        <v>1.1443903243934603</v>
      </c>
      <c r="J33" s="259"/>
    </row>
    <row r="34" spans="1:10" s="260" customFormat="1" ht="21" customHeight="1">
      <c r="A34" s="29"/>
      <c r="B34" s="29"/>
      <c r="C34" s="27" t="s">
        <v>154</v>
      </c>
      <c r="D34" s="21"/>
      <c r="E34" s="256">
        <v>0</v>
      </c>
      <c r="F34" s="256">
        <v>0</v>
      </c>
      <c r="G34" s="256">
        <v>2637366</v>
      </c>
      <c r="H34" s="257">
        <v>2909092</v>
      </c>
      <c r="I34" s="258">
        <f>+H34/H$6*100</f>
        <v>0.5165275271807755</v>
      </c>
      <c r="J34" s="259"/>
    </row>
    <row r="35" spans="1:10" s="260" customFormat="1" ht="7.5" customHeight="1">
      <c r="A35" s="29"/>
      <c r="B35" s="29"/>
      <c r="C35" s="27"/>
      <c r="D35" s="21"/>
      <c r="E35" s="256"/>
      <c r="F35" s="256"/>
      <c r="G35" s="252"/>
      <c r="H35" s="252"/>
      <c r="I35" s="253"/>
      <c r="J35" s="259"/>
    </row>
    <row r="36" spans="1:10" s="255" customFormat="1" ht="21" customHeight="1">
      <c r="A36" s="264"/>
      <c r="B36" s="553" t="s">
        <v>182</v>
      </c>
      <c r="C36" s="553"/>
      <c r="D36" s="76"/>
      <c r="E36" s="252">
        <v>198876135</v>
      </c>
      <c r="F36" s="252">
        <f>SUM(F37:F40)</f>
        <v>197954045</v>
      </c>
      <c r="G36" s="252">
        <f>SUM(G37:G40)</f>
        <v>241740784</v>
      </c>
      <c r="H36" s="252">
        <f>SUM(H37:H40)</f>
        <v>240717547</v>
      </c>
      <c r="I36" s="253">
        <f>+H36/H$6*100</f>
        <v>42.74090998185417</v>
      </c>
      <c r="J36" s="254"/>
    </row>
    <row r="37" spans="1:10" s="260" customFormat="1" ht="21" customHeight="1">
      <c r="A37" s="29"/>
      <c r="B37" s="29"/>
      <c r="C37" s="27" t="s">
        <v>155</v>
      </c>
      <c r="D37" s="21"/>
      <c r="E37" s="256">
        <v>16344240</v>
      </c>
      <c r="F37" s="256">
        <v>15709621</v>
      </c>
      <c r="G37" s="256">
        <v>16506108</v>
      </c>
      <c r="H37" s="257">
        <v>16723008</v>
      </c>
      <c r="I37" s="258">
        <f>+H37/H$6*100</f>
        <v>2.9692749384565107</v>
      </c>
      <c r="J37" s="259"/>
    </row>
    <row r="38" spans="1:10" s="260" customFormat="1" ht="21" customHeight="1">
      <c r="A38" s="29"/>
      <c r="B38" s="29"/>
      <c r="C38" s="27" t="s">
        <v>156</v>
      </c>
      <c r="D38" s="21"/>
      <c r="E38" s="256">
        <v>604324</v>
      </c>
      <c r="F38" s="256">
        <v>533869</v>
      </c>
      <c r="G38" s="256">
        <v>668686</v>
      </c>
      <c r="H38" s="257">
        <v>563207</v>
      </c>
      <c r="I38" s="258">
        <f>+H38/H$6*100</f>
        <v>0.10000093465620993</v>
      </c>
      <c r="J38" s="259"/>
    </row>
    <row r="39" spans="1:10" s="260" customFormat="1" ht="21" customHeight="1">
      <c r="A39" s="29"/>
      <c r="B39" s="29"/>
      <c r="C39" s="27" t="s">
        <v>157</v>
      </c>
      <c r="D39" s="21"/>
      <c r="E39" s="256">
        <v>30847453</v>
      </c>
      <c r="F39" s="256">
        <v>29691018</v>
      </c>
      <c r="G39" s="256">
        <v>34759972</v>
      </c>
      <c r="H39" s="257">
        <v>33055548</v>
      </c>
      <c r="I39" s="258">
        <f>+H39/H$6*100</f>
        <v>5.86921983493318</v>
      </c>
      <c r="J39" s="259"/>
    </row>
    <row r="40" spans="1:10" s="260" customFormat="1" ht="21" customHeight="1">
      <c r="A40" s="29"/>
      <c r="B40" s="29"/>
      <c r="C40" s="27" t="s">
        <v>158</v>
      </c>
      <c r="D40" s="21"/>
      <c r="E40" s="256">
        <v>151080118</v>
      </c>
      <c r="F40" s="256">
        <v>152019537</v>
      </c>
      <c r="G40" s="256">
        <v>189806018</v>
      </c>
      <c r="H40" s="257">
        <v>190375784</v>
      </c>
      <c r="I40" s="258">
        <f>+H40/H$6*100</f>
        <v>33.802414273808274</v>
      </c>
      <c r="J40" s="259"/>
    </row>
    <row r="41" spans="1:10" s="268" customFormat="1" ht="9" customHeight="1" thickBot="1">
      <c r="A41" s="29"/>
      <c r="B41" s="29"/>
      <c r="C41" s="27"/>
      <c r="D41" s="21"/>
      <c r="E41" s="265"/>
      <c r="F41" s="265"/>
      <c r="G41" s="265"/>
      <c r="H41" s="265"/>
      <c r="I41" s="266"/>
      <c r="J41" s="267"/>
    </row>
    <row r="42" spans="1:10" s="273" customFormat="1" ht="18" customHeight="1">
      <c r="A42" s="269" t="s">
        <v>159</v>
      </c>
      <c r="B42" s="269"/>
      <c r="C42" s="270"/>
      <c r="D42" s="270"/>
      <c r="E42" s="271"/>
      <c r="F42" s="271"/>
      <c r="G42" s="271"/>
      <c r="H42" s="271"/>
      <c r="I42" s="271"/>
      <c r="J42" s="272"/>
    </row>
    <row r="43" spans="1:10" s="239" customFormat="1" ht="30" customHeight="1">
      <c r="A43" s="274"/>
      <c r="B43" s="274"/>
      <c r="C43" s="275"/>
      <c r="D43" s="276"/>
      <c r="E43" s="277"/>
      <c r="F43" s="274"/>
      <c r="G43" s="274"/>
      <c r="H43" s="274"/>
      <c r="I43" s="274"/>
      <c r="J43" s="238"/>
    </row>
    <row r="44" spans="1:10" s="239" customFormat="1" ht="16.5" customHeight="1" thickBot="1">
      <c r="A44" s="240"/>
      <c r="B44" s="240"/>
      <c r="C44" s="240"/>
      <c r="D44" s="240"/>
      <c r="E44" s="241"/>
      <c r="F44" s="241"/>
      <c r="G44" s="241"/>
      <c r="H44" s="241"/>
      <c r="I44" s="278" t="s">
        <v>110</v>
      </c>
      <c r="J44" s="238"/>
    </row>
    <row r="45" spans="1:10" s="244" customFormat="1" ht="18" customHeight="1">
      <c r="A45" s="598" t="s">
        <v>129</v>
      </c>
      <c r="B45" s="598"/>
      <c r="C45" s="598"/>
      <c r="D45" s="599"/>
      <c r="E45" s="603" t="s">
        <v>183</v>
      </c>
      <c r="F45" s="603" t="s">
        <v>184</v>
      </c>
      <c r="G45" s="603" t="s">
        <v>185</v>
      </c>
      <c r="H45" s="605" t="s">
        <v>186</v>
      </c>
      <c r="I45" s="606"/>
      <c r="J45" s="243"/>
    </row>
    <row r="46" spans="1:10" s="244" customFormat="1" ht="27" customHeight="1">
      <c r="A46" s="600"/>
      <c r="B46" s="600"/>
      <c r="C46" s="600"/>
      <c r="D46" s="601"/>
      <c r="E46" s="604"/>
      <c r="F46" s="604"/>
      <c r="G46" s="604"/>
      <c r="H46" s="245" t="s">
        <v>130</v>
      </c>
      <c r="I46" s="246" t="s">
        <v>131</v>
      </c>
      <c r="J46" s="243"/>
    </row>
    <row r="47" spans="1:10" s="244" customFormat="1" ht="9" customHeight="1">
      <c r="A47" s="247"/>
      <c r="B47" s="247"/>
      <c r="C47" s="247"/>
      <c r="D47" s="248"/>
      <c r="E47" s="249"/>
      <c r="F47" s="249"/>
      <c r="G47" s="249"/>
      <c r="H47" s="250"/>
      <c r="I47" s="251"/>
      <c r="J47" s="243"/>
    </row>
    <row r="48" spans="1:10" s="255" customFormat="1" ht="23.25" customHeight="1">
      <c r="A48" s="264"/>
      <c r="B48" s="491" t="s">
        <v>187</v>
      </c>
      <c r="C48" s="597"/>
      <c r="D48" s="76"/>
      <c r="E48" s="279">
        <f>SUM(E49:E63)</f>
        <v>221846967</v>
      </c>
      <c r="F48" s="279">
        <f>SUM(F49:F63)</f>
        <v>220516852</v>
      </c>
      <c r="G48" s="279">
        <f>SUM(G49:G63)</f>
        <v>312213184</v>
      </c>
      <c r="H48" s="279">
        <f>SUM(H49:H63)</f>
        <v>305665639</v>
      </c>
      <c r="I48" s="280">
        <v>100</v>
      </c>
      <c r="J48" s="254"/>
    </row>
    <row r="49" spans="1:10" s="260" customFormat="1" ht="23.25" customHeight="1">
      <c r="A49" s="29"/>
      <c r="B49" s="29"/>
      <c r="C49" s="27" t="s">
        <v>160</v>
      </c>
      <c r="D49" s="21"/>
      <c r="E49" s="281">
        <v>109477369</v>
      </c>
      <c r="F49" s="281">
        <v>104348512</v>
      </c>
      <c r="G49" s="281">
        <v>140539743</v>
      </c>
      <c r="H49" s="282">
        <v>135211685</v>
      </c>
      <c r="I49" s="283">
        <f>+H49/H$48*100</f>
        <v>44.23516017120917</v>
      </c>
      <c r="J49" s="259"/>
    </row>
    <row r="50" spans="1:10" s="260" customFormat="1" ht="23.25" customHeight="1">
      <c r="A50" s="29"/>
      <c r="B50" s="29"/>
      <c r="C50" s="27" t="s">
        <v>161</v>
      </c>
      <c r="D50" s="21"/>
      <c r="E50" s="281">
        <v>25564564</v>
      </c>
      <c r="F50" s="281">
        <v>32765029</v>
      </c>
      <c r="G50" s="281">
        <v>51285682</v>
      </c>
      <c r="H50" s="282">
        <v>49757673</v>
      </c>
      <c r="I50" s="283">
        <f>+H50/H$48*100</f>
        <v>16.27846465267887</v>
      </c>
      <c r="J50" s="259"/>
    </row>
    <row r="51" spans="1:10" s="260" customFormat="1" ht="23.25" customHeight="1">
      <c r="A51" s="29"/>
      <c r="B51" s="29"/>
      <c r="C51" s="27" t="s">
        <v>162</v>
      </c>
      <c r="D51" s="21"/>
      <c r="E51" s="281">
        <v>5220300</v>
      </c>
      <c r="F51" s="281">
        <v>6241500</v>
      </c>
      <c r="G51" s="281">
        <v>8202319</v>
      </c>
      <c r="H51" s="282">
        <v>7709235</v>
      </c>
      <c r="I51" s="283">
        <f aca="true" t="shared" si="2" ref="I51:I62">+H51/H$48*100</f>
        <v>2.5221137139330208</v>
      </c>
      <c r="J51" s="259"/>
    </row>
    <row r="52" spans="1:10" s="260" customFormat="1" ht="23.25" customHeight="1">
      <c r="A52" s="29"/>
      <c r="B52" s="29"/>
      <c r="C52" s="27" t="s">
        <v>163</v>
      </c>
      <c r="D52" s="21"/>
      <c r="E52" s="281">
        <v>25326982</v>
      </c>
      <c r="F52" s="281">
        <v>24152311</v>
      </c>
      <c r="G52" s="281">
        <v>34045939</v>
      </c>
      <c r="H52" s="282">
        <v>32975744</v>
      </c>
      <c r="I52" s="283">
        <f>+H52/H$48*100</f>
        <v>10.78817498358067</v>
      </c>
      <c r="J52" s="259"/>
    </row>
    <row r="53" spans="1:10" s="260" customFormat="1" ht="23.25" customHeight="1">
      <c r="A53" s="29"/>
      <c r="B53" s="29"/>
      <c r="C53" s="27" t="s">
        <v>164</v>
      </c>
      <c r="D53" s="21"/>
      <c r="E53" s="281">
        <v>1416500</v>
      </c>
      <c r="F53" s="281">
        <v>935668</v>
      </c>
      <c r="G53" s="281">
        <v>2588904</v>
      </c>
      <c r="H53" s="282">
        <v>2798680</v>
      </c>
      <c r="I53" s="283">
        <f t="shared" si="2"/>
        <v>0.9156017696840305</v>
      </c>
      <c r="J53" s="259"/>
    </row>
    <row r="54" spans="1:10" s="260" customFormat="1" ht="23.25" customHeight="1">
      <c r="A54" s="29"/>
      <c r="B54" s="29"/>
      <c r="C54" s="27" t="s">
        <v>165</v>
      </c>
      <c r="D54" s="21"/>
      <c r="E54" s="281">
        <v>12500</v>
      </c>
      <c r="F54" s="281">
        <v>0</v>
      </c>
      <c r="G54" s="281">
        <v>0</v>
      </c>
      <c r="H54" s="282">
        <v>0</v>
      </c>
      <c r="I54" s="283">
        <f>+H54/H$48*100</f>
        <v>0</v>
      </c>
      <c r="J54" s="259"/>
    </row>
    <row r="55" spans="1:10" s="260" customFormat="1" ht="23.25" customHeight="1">
      <c r="A55" s="29"/>
      <c r="B55" s="29"/>
      <c r="C55" s="27" t="s">
        <v>166</v>
      </c>
      <c r="D55" s="21"/>
      <c r="E55" s="281">
        <v>373238</v>
      </c>
      <c r="F55" s="281">
        <v>405840</v>
      </c>
      <c r="G55" s="281">
        <v>511849</v>
      </c>
      <c r="H55" s="282">
        <v>455432</v>
      </c>
      <c r="I55" s="283">
        <f t="shared" si="2"/>
        <v>0.1489967931920539</v>
      </c>
      <c r="J55" s="259"/>
    </row>
    <row r="56" spans="1:10" s="260" customFormat="1" ht="23.25" customHeight="1">
      <c r="A56" s="29"/>
      <c r="B56" s="29"/>
      <c r="C56" s="27" t="s">
        <v>167</v>
      </c>
      <c r="D56" s="21"/>
      <c r="E56" s="281">
        <v>36308972</v>
      </c>
      <c r="F56" s="281">
        <v>35523022</v>
      </c>
      <c r="G56" s="281">
        <v>55481803</v>
      </c>
      <c r="H56" s="282">
        <v>61070677</v>
      </c>
      <c r="I56" s="283">
        <f t="shared" si="2"/>
        <v>19.97956891713301</v>
      </c>
      <c r="J56" s="259"/>
    </row>
    <row r="57" spans="1:10" s="260" customFormat="1" ht="23.25" customHeight="1">
      <c r="A57" s="29"/>
      <c r="B57" s="29"/>
      <c r="C57" s="27" t="s">
        <v>168</v>
      </c>
      <c r="D57" s="21"/>
      <c r="E57" s="281">
        <v>15017420</v>
      </c>
      <c r="F57" s="281">
        <v>13525052</v>
      </c>
      <c r="G57" s="281">
        <v>13676665</v>
      </c>
      <c r="H57" s="282">
        <v>9835697</v>
      </c>
      <c r="I57" s="283">
        <f t="shared" si="2"/>
        <v>3.2177960964725902</v>
      </c>
      <c r="J57" s="259"/>
    </row>
    <row r="58" spans="1:10" s="260" customFormat="1" ht="23.25" customHeight="1">
      <c r="A58" s="29"/>
      <c r="B58" s="29"/>
      <c r="C58" s="284" t="s">
        <v>169</v>
      </c>
      <c r="D58" s="21"/>
      <c r="E58" s="281">
        <v>215951</v>
      </c>
      <c r="F58" s="281">
        <v>199957</v>
      </c>
      <c r="G58" s="281">
        <v>183963</v>
      </c>
      <c r="H58" s="282">
        <v>167969</v>
      </c>
      <c r="I58" s="283">
        <f t="shared" si="2"/>
        <v>0.05495187504539887</v>
      </c>
      <c r="J58" s="259"/>
    </row>
    <row r="59" spans="1:10" s="260" customFormat="1" ht="23.25" customHeight="1">
      <c r="A59" s="29"/>
      <c r="B59" s="29"/>
      <c r="C59" s="27" t="s">
        <v>170</v>
      </c>
      <c r="D59" s="21"/>
      <c r="E59" s="281">
        <v>0</v>
      </c>
      <c r="F59" s="281">
        <v>0</v>
      </c>
      <c r="G59" s="281">
        <v>13580</v>
      </c>
      <c r="H59" s="282">
        <v>9664</v>
      </c>
      <c r="I59" s="283">
        <f>+H59/H$48*100</f>
        <v>0.003161624588100987</v>
      </c>
      <c r="J59" s="259"/>
    </row>
    <row r="60" spans="1:10" s="260" customFormat="1" ht="23.25" customHeight="1">
      <c r="A60" s="29"/>
      <c r="B60" s="29"/>
      <c r="C60" s="284" t="s">
        <v>171</v>
      </c>
      <c r="D60" s="21"/>
      <c r="E60" s="281">
        <v>0</v>
      </c>
      <c r="F60" s="281">
        <v>0</v>
      </c>
      <c r="G60" s="281">
        <v>246810</v>
      </c>
      <c r="H60" s="282">
        <v>201860</v>
      </c>
      <c r="I60" s="283">
        <f t="shared" si="2"/>
        <v>0.06603948047951834</v>
      </c>
      <c r="J60" s="259"/>
    </row>
    <row r="61" spans="1:10" s="260" customFormat="1" ht="23.25" customHeight="1">
      <c r="A61" s="29"/>
      <c r="B61" s="29"/>
      <c r="C61" s="27" t="s">
        <v>172</v>
      </c>
      <c r="D61" s="21"/>
      <c r="E61" s="281">
        <v>696390</v>
      </c>
      <c r="F61" s="281">
        <v>747180</v>
      </c>
      <c r="G61" s="281">
        <v>4487827</v>
      </c>
      <c r="H61" s="282">
        <v>4523223</v>
      </c>
      <c r="I61" s="283">
        <f t="shared" si="2"/>
        <v>1.4797943971713483</v>
      </c>
      <c r="J61" s="259"/>
    </row>
    <row r="62" spans="1:10" s="260" customFormat="1" ht="23.25" customHeight="1">
      <c r="A62" s="29"/>
      <c r="B62" s="29"/>
      <c r="C62" s="27" t="s">
        <v>173</v>
      </c>
      <c r="D62" s="21"/>
      <c r="E62" s="281">
        <v>2216781</v>
      </c>
      <c r="F62" s="281">
        <v>1672781</v>
      </c>
      <c r="G62" s="281">
        <v>748100</v>
      </c>
      <c r="H62" s="282">
        <v>748100</v>
      </c>
      <c r="I62" s="283">
        <f t="shared" si="2"/>
        <v>0.24474455239635226</v>
      </c>
      <c r="J62" s="259"/>
    </row>
    <row r="63" spans="1:10" s="260" customFormat="1" ht="23.25" customHeight="1">
      <c r="A63" s="29"/>
      <c r="B63" s="29"/>
      <c r="C63" s="27" t="s">
        <v>174</v>
      </c>
      <c r="D63" s="21"/>
      <c r="E63" s="281">
        <v>0</v>
      </c>
      <c r="F63" s="281">
        <v>0</v>
      </c>
      <c r="G63" s="281">
        <v>200000</v>
      </c>
      <c r="H63" s="282">
        <v>200000</v>
      </c>
      <c r="I63" s="285">
        <f>+H63/H$48*100-0.01</f>
        <v>0.05543097243586479</v>
      </c>
      <c r="J63" s="286"/>
    </row>
    <row r="64" spans="1:10" s="260" customFormat="1" ht="9" customHeight="1" thickBot="1">
      <c r="A64" s="127"/>
      <c r="B64" s="127"/>
      <c r="C64" s="287"/>
      <c r="D64" s="288"/>
      <c r="E64" s="289"/>
      <c r="F64" s="289"/>
      <c r="G64" s="289"/>
      <c r="H64" s="289"/>
      <c r="I64" s="290"/>
      <c r="J64" s="259"/>
    </row>
    <row r="65" spans="1:10" s="273" customFormat="1" ht="18" customHeight="1">
      <c r="A65" s="276"/>
      <c r="B65" s="276"/>
      <c r="C65" s="291"/>
      <c r="D65" s="292"/>
      <c r="E65" s="272"/>
      <c r="F65" s="272"/>
      <c r="G65" s="272"/>
      <c r="H65" s="272"/>
      <c r="I65" s="272"/>
      <c r="J65" s="272"/>
    </row>
    <row r="66" spans="1:10" ht="10.5">
      <c r="A66" s="293"/>
      <c r="B66" s="293"/>
      <c r="C66" s="294"/>
      <c r="D66" s="293"/>
      <c r="E66" s="295"/>
      <c r="H66" s="295"/>
      <c r="I66" s="295"/>
      <c r="J66" s="295"/>
    </row>
    <row r="67" spans="1:10" ht="10.5">
      <c r="A67" s="293"/>
      <c r="B67" s="293"/>
      <c r="C67" s="294"/>
      <c r="D67" s="293"/>
      <c r="E67" s="295"/>
      <c r="H67" s="295"/>
      <c r="I67" s="295"/>
      <c r="J67" s="295"/>
    </row>
    <row r="68" spans="1:10" ht="10.5">
      <c r="A68" s="293"/>
      <c r="B68" s="293"/>
      <c r="C68" s="294"/>
      <c r="D68" s="293"/>
      <c r="E68" s="295"/>
      <c r="H68" s="295"/>
      <c r="I68" s="295"/>
      <c r="J68" s="295"/>
    </row>
    <row r="69" spans="1:10" ht="10.5">
      <c r="A69" s="293"/>
      <c r="B69" s="293"/>
      <c r="C69" s="294"/>
      <c r="D69" s="293"/>
      <c r="E69" s="295"/>
      <c r="H69" s="295"/>
      <c r="I69" s="295"/>
      <c r="J69" s="295"/>
    </row>
  </sheetData>
  <mergeCells count="16">
    <mergeCell ref="H45:I45"/>
    <mergeCell ref="A45:D46"/>
    <mergeCell ref="G45:G46"/>
    <mergeCell ref="E45:E46"/>
    <mergeCell ref="F45:F46"/>
    <mergeCell ref="A3:D4"/>
    <mergeCell ref="A1:I1"/>
    <mergeCell ref="G3:G4"/>
    <mergeCell ref="H3:I3"/>
    <mergeCell ref="E3:E4"/>
    <mergeCell ref="F3:F4"/>
    <mergeCell ref="B48:C48"/>
    <mergeCell ref="B6:C6"/>
    <mergeCell ref="B8:C8"/>
    <mergeCell ref="B25:C25"/>
    <mergeCell ref="B36:C36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K189"/>
  <sheetViews>
    <sheetView zoomScaleSheetLayoutView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D1"/>
    </sheetView>
  </sheetViews>
  <sheetFormatPr defaultColWidth="9.00390625" defaultRowHeight="13.5"/>
  <cols>
    <col min="1" max="1" width="1.25" style="322" customWidth="1"/>
    <col min="2" max="2" width="1.625" style="322" customWidth="1"/>
    <col min="3" max="3" width="10.625" style="322" customWidth="1"/>
    <col min="4" max="4" width="13.625" style="397" customWidth="1"/>
    <col min="5" max="5" width="1.25" style="322" customWidth="1"/>
    <col min="6" max="11" width="12.375" style="398" customWidth="1"/>
    <col min="12" max="16384" width="11.00390625" style="303" customWidth="1"/>
  </cols>
  <sheetData>
    <row r="1" spans="1:11" ht="24" customHeight="1">
      <c r="A1" s="607"/>
      <c r="B1" s="607"/>
      <c r="C1" s="607"/>
      <c r="D1" s="607"/>
      <c r="E1" s="300"/>
      <c r="F1" s="301"/>
      <c r="G1" s="301"/>
      <c r="H1" s="301"/>
      <c r="I1" s="302"/>
      <c r="J1" s="302"/>
      <c r="K1" s="301"/>
    </row>
    <row r="2" spans="1:11" ht="30" customHeight="1">
      <c r="A2" s="608" t="s">
        <v>188</v>
      </c>
      <c r="B2" s="608"/>
      <c r="C2" s="608"/>
      <c r="D2" s="608"/>
      <c r="E2" s="608"/>
      <c r="F2" s="608"/>
      <c r="G2" s="608"/>
      <c r="H2" s="608"/>
      <c r="I2" s="608"/>
      <c r="J2" s="608"/>
      <c r="K2" s="304"/>
    </row>
    <row r="3" spans="1:11" ht="12.75" customHeight="1" thickBot="1">
      <c r="A3" s="305"/>
      <c r="B3" s="305"/>
      <c r="C3" s="305"/>
      <c r="D3" s="305"/>
      <c r="E3" s="305"/>
      <c r="F3" s="306"/>
      <c r="G3" s="306"/>
      <c r="H3" s="306"/>
      <c r="I3" s="307"/>
      <c r="J3" s="307"/>
      <c r="K3" s="304"/>
    </row>
    <row r="4" spans="1:11" ht="18" customHeight="1">
      <c r="A4" s="308" t="s">
        <v>189</v>
      </c>
      <c r="B4" s="308"/>
      <c r="C4" s="308"/>
      <c r="D4" s="308"/>
      <c r="E4" s="309"/>
      <c r="F4" s="310" t="s">
        <v>190</v>
      </c>
      <c r="G4" s="311" t="s">
        <v>175</v>
      </c>
      <c r="H4" s="312" t="s">
        <v>176</v>
      </c>
      <c r="I4" s="312" t="s">
        <v>177</v>
      </c>
      <c r="J4" s="313" t="s">
        <v>324</v>
      </c>
      <c r="K4" s="314"/>
    </row>
    <row r="5" spans="1:11" ht="4.5" customHeight="1">
      <c r="A5" s="315"/>
      <c r="B5" s="315"/>
      <c r="C5" s="315"/>
      <c r="D5" s="315"/>
      <c r="E5" s="316"/>
      <c r="F5" s="317"/>
      <c r="G5" s="318"/>
      <c r="H5" s="319"/>
      <c r="I5" s="320"/>
      <c r="J5" s="321"/>
      <c r="K5" s="314"/>
    </row>
    <row r="6" spans="2:11" ht="14.25" customHeight="1">
      <c r="B6" s="553" t="s">
        <v>325</v>
      </c>
      <c r="C6" s="553"/>
      <c r="D6" s="59"/>
      <c r="E6" s="21"/>
      <c r="F6" s="21" t="s">
        <v>191</v>
      </c>
      <c r="G6" s="29" t="s">
        <v>191</v>
      </c>
      <c r="H6" s="323" t="s">
        <v>191</v>
      </c>
      <c r="I6" s="323" t="s">
        <v>191</v>
      </c>
      <c r="J6" s="324" t="s">
        <v>191</v>
      </c>
      <c r="K6" s="325"/>
    </row>
    <row r="7" spans="1:11" ht="12.75" customHeight="1">
      <c r="A7" s="215"/>
      <c r="B7" s="59"/>
      <c r="C7" s="610" t="s">
        <v>192</v>
      </c>
      <c r="D7" s="610"/>
      <c r="E7" s="21"/>
      <c r="F7" s="256">
        <v>1221921</v>
      </c>
      <c r="G7" s="326">
        <v>1141399</v>
      </c>
      <c r="H7" s="326">
        <v>1402977</v>
      </c>
      <c r="I7" s="326">
        <v>3032195</v>
      </c>
      <c r="J7" s="327">
        <v>1753557</v>
      </c>
      <c r="K7" s="325"/>
    </row>
    <row r="8" spans="1:11" ht="12.75" customHeight="1">
      <c r="A8" s="215"/>
      <c r="B8" s="59"/>
      <c r="C8" s="584" t="s">
        <v>193</v>
      </c>
      <c r="D8" s="584"/>
      <c r="E8" s="21"/>
      <c r="F8" s="328">
        <v>5884735</v>
      </c>
      <c r="G8" s="326">
        <v>5903433</v>
      </c>
      <c r="H8" s="326">
        <v>5910019</v>
      </c>
      <c r="I8" s="326">
        <v>9932277</v>
      </c>
      <c r="J8" s="327">
        <v>10925344</v>
      </c>
      <c r="K8" s="325"/>
    </row>
    <row r="9" spans="1:11" ht="12.75" customHeight="1">
      <c r="A9" s="215"/>
      <c r="B9" s="59"/>
      <c r="C9" s="584" t="s">
        <v>194</v>
      </c>
      <c r="D9" s="584"/>
      <c r="E9" s="21"/>
      <c r="F9" s="256">
        <v>743882</v>
      </c>
      <c r="G9" s="326">
        <v>472954</v>
      </c>
      <c r="H9" s="326">
        <v>744920</v>
      </c>
      <c r="I9" s="326">
        <v>9180546</v>
      </c>
      <c r="J9" s="327">
        <v>8459606</v>
      </c>
      <c r="K9" s="325"/>
    </row>
    <row r="10" spans="1:11" ht="12.75" customHeight="1">
      <c r="A10" s="32"/>
      <c r="B10" s="27"/>
      <c r="C10" s="584" t="s">
        <v>195</v>
      </c>
      <c r="D10" s="584"/>
      <c r="E10" s="21"/>
      <c r="F10" s="256">
        <v>479656</v>
      </c>
      <c r="G10" s="326">
        <v>1121599</v>
      </c>
      <c r="H10" s="326">
        <v>581601</v>
      </c>
      <c r="I10" s="326">
        <v>734784</v>
      </c>
      <c r="J10" s="327">
        <v>739076</v>
      </c>
      <c r="K10" s="325"/>
    </row>
    <row r="11" spans="1:11" ht="14.25" customHeight="1">
      <c r="A11" s="329"/>
      <c r="B11" s="27"/>
      <c r="C11" s="491" t="s">
        <v>196</v>
      </c>
      <c r="D11" s="491"/>
      <c r="E11" s="76"/>
      <c r="F11" s="330">
        <v>8330194</v>
      </c>
      <c r="G11" s="330">
        <v>8639385</v>
      </c>
      <c r="H11" s="330">
        <v>8639517</v>
      </c>
      <c r="I11" s="330">
        <v>22879802</v>
      </c>
      <c r="J11" s="330">
        <v>21877583</v>
      </c>
      <c r="K11" s="331"/>
    </row>
    <row r="12" spans="1:11" ht="3" customHeight="1">
      <c r="A12" s="329"/>
      <c r="B12" s="27"/>
      <c r="C12" s="27"/>
      <c r="D12" s="27"/>
      <c r="E12" s="76"/>
      <c r="F12" s="330"/>
      <c r="G12" s="330"/>
      <c r="H12" s="332"/>
      <c r="I12" s="330"/>
      <c r="J12" s="330"/>
      <c r="K12" s="333"/>
    </row>
    <row r="13" spans="2:11" ht="14.25" customHeight="1">
      <c r="B13" s="491" t="s">
        <v>326</v>
      </c>
      <c r="C13" s="491"/>
      <c r="D13" s="27"/>
      <c r="E13" s="21"/>
      <c r="F13" s="334" t="s">
        <v>191</v>
      </c>
      <c r="G13" s="323" t="s">
        <v>191</v>
      </c>
      <c r="H13" s="323" t="s">
        <v>191</v>
      </c>
      <c r="I13" s="323" t="s">
        <v>191</v>
      </c>
      <c r="J13" s="324" t="s">
        <v>191</v>
      </c>
      <c r="K13" s="325"/>
    </row>
    <row r="14" spans="2:11" ht="12.75" customHeight="1">
      <c r="B14" s="27"/>
      <c r="C14" s="610" t="s">
        <v>192</v>
      </c>
      <c r="D14" s="610"/>
      <c r="E14" s="21"/>
      <c r="F14" s="326">
        <v>172823</v>
      </c>
      <c r="G14" s="326">
        <v>172749</v>
      </c>
      <c r="H14" s="326">
        <v>171994</v>
      </c>
      <c r="I14" s="326">
        <v>268375</v>
      </c>
      <c r="J14" s="327">
        <v>292817</v>
      </c>
      <c r="K14" s="325"/>
    </row>
    <row r="15" spans="2:11" ht="12.75" customHeight="1">
      <c r="B15" s="27"/>
      <c r="C15" s="584" t="s">
        <v>193</v>
      </c>
      <c r="D15" s="584"/>
      <c r="E15" s="21"/>
      <c r="F15" s="326">
        <v>1445593</v>
      </c>
      <c r="G15" s="326">
        <v>1453155</v>
      </c>
      <c r="H15" s="326">
        <v>1466510</v>
      </c>
      <c r="I15" s="326">
        <v>2180501</v>
      </c>
      <c r="J15" s="327">
        <v>2221465</v>
      </c>
      <c r="K15" s="325"/>
    </row>
    <row r="16" spans="2:11" ht="12.75" customHeight="1">
      <c r="B16" s="27"/>
      <c r="C16" s="584" t="s">
        <v>194</v>
      </c>
      <c r="D16" s="584"/>
      <c r="E16" s="21"/>
      <c r="F16" s="326">
        <v>37871</v>
      </c>
      <c r="G16" s="326">
        <v>37422</v>
      </c>
      <c r="H16" s="326">
        <v>38668</v>
      </c>
      <c r="I16" s="326">
        <v>91548</v>
      </c>
      <c r="J16" s="327">
        <v>86280</v>
      </c>
      <c r="K16" s="325"/>
    </row>
    <row r="17" spans="2:11" ht="12.75" customHeight="1">
      <c r="B17" s="27"/>
      <c r="C17" s="584" t="s">
        <v>195</v>
      </c>
      <c r="D17" s="584"/>
      <c r="E17" s="21"/>
      <c r="F17" s="326">
        <v>120858</v>
      </c>
      <c r="G17" s="326">
        <v>121753</v>
      </c>
      <c r="H17" s="326">
        <v>122269</v>
      </c>
      <c r="I17" s="326">
        <v>153968</v>
      </c>
      <c r="J17" s="327">
        <v>157071</v>
      </c>
      <c r="K17" s="325"/>
    </row>
    <row r="18" spans="2:11" ht="14.25" customHeight="1">
      <c r="B18" s="27"/>
      <c r="C18" s="491" t="s">
        <v>196</v>
      </c>
      <c r="D18" s="491"/>
      <c r="E18" s="76"/>
      <c r="F18" s="330">
        <v>1777145</v>
      </c>
      <c r="G18" s="330">
        <v>1785079</v>
      </c>
      <c r="H18" s="330">
        <v>1799441</v>
      </c>
      <c r="I18" s="330">
        <v>2694392</v>
      </c>
      <c r="J18" s="330">
        <v>2757633</v>
      </c>
      <c r="K18" s="331"/>
    </row>
    <row r="19" spans="2:11" ht="3" customHeight="1">
      <c r="B19" s="27"/>
      <c r="C19" s="27"/>
      <c r="D19" s="27"/>
      <c r="E19" s="76"/>
      <c r="F19" s="335"/>
      <c r="G19" s="336"/>
      <c r="H19" s="332"/>
      <c r="I19" s="330"/>
      <c r="J19" s="330"/>
      <c r="K19" s="333"/>
    </row>
    <row r="20" spans="2:11" ht="14.25" customHeight="1">
      <c r="B20" s="491" t="s">
        <v>327</v>
      </c>
      <c r="C20" s="491"/>
      <c r="D20" s="27"/>
      <c r="E20" s="21"/>
      <c r="F20" s="337" t="s">
        <v>197</v>
      </c>
      <c r="G20" s="338" t="s">
        <v>197</v>
      </c>
      <c r="H20" s="339" t="s">
        <v>197</v>
      </c>
      <c r="I20" s="340" t="s">
        <v>197</v>
      </c>
      <c r="J20" s="341" t="s">
        <v>197</v>
      </c>
      <c r="K20" s="325"/>
    </row>
    <row r="21" spans="1:11" ht="12.75" customHeight="1">
      <c r="A21" s="32"/>
      <c r="B21" s="27"/>
      <c r="C21" s="584" t="s">
        <v>198</v>
      </c>
      <c r="D21" s="584"/>
      <c r="E21" s="21"/>
      <c r="F21" s="256">
        <v>53442</v>
      </c>
      <c r="G21" s="326">
        <v>12940</v>
      </c>
      <c r="H21" s="326">
        <v>0</v>
      </c>
      <c r="I21" s="326">
        <v>0</v>
      </c>
      <c r="J21" s="327">
        <v>0</v>
      </c>
      <c r="K21" s="325"/>
    </row>
    <row r="22" spans="1:11" ht="12.75" customHeight="1">
      <c r="A22" s="32"/>
      <c r="B22" s="27"/>
      <c r="C22" s="584" t="s">
        <v>199</v>
      </c>
      <c r="D22" s="584"/>
      <c r="E22" s="21"/>
      <c r="F22" s="256">
        <v>5713938</v>
      </c>
      <c r="G22" s="326">
        <v>8516418</v>
      </c>
      <c r="H22" s="326">
        <v>7521553</v>
      </c>
      <c r="I22" s="326">
        <v>12650559</v>
      </c>
      <c r="J22" s="327">
        <v>14286350</v>
      </c>
      <c r="K22" s="325"/>
    </row>
    <row r="23" spans="1:11" ht="12.75" customHeight="1">
      <c r="A23" s="32"/>
      <c r="B23" s="27"/>
      <c r="C23" s="584" t="s">
        <v>200</v>
      </c>
      <c r="D23" s="584"/>
      <c r="E23" s="21"/>
      <c r="F23" s="256">
        <v>1879047</v>
      </c>
      <c r="G23" s="326">
        <v>885799</v>
      </c>
      <c r="H23" s="326">
        <v>885931</v>
      </c>
      <c r="I23" s="326">
        <v>2070839</v>
      </c>
      <c r="J23" s="327">
        <v>1707013</v>
      </c>
      <c r="K23" s="325"/>
    </row>
    <row r="24" spans="1:11" ht="12.75" customHeight="1">
      <c r="A24" s="32"/>
      <c r="B24" s="27"/>
      <c r="C24" s="584" t="s">
        <v>201</v>
      </c>
      <c r="D24" s="584"/>
      <c r="E24" s="21"/>
      <c r="F24" s="256">
        <v>579115</v>
      </c>
      <c r="G24" s="326">
        <v>534115</v>
      </c>
      <c r="H24" s="326">
        <v>498949</v>
      </c>
      <c r="I24" s="326">
        <v>491549</v>
      </c>
      <c r="J24" s="327">
        <v>471550</v>
      </c>
      <c r="K24" s="325"/>
    </row>
    <row r="25" spans="1:11" ht="12.75" customHeight="1">
      <c r="A25" s="32"/>
      <c r="B25" s="27"/>
      <c r="C25" s="584" t="s">
        <v>202</v>
      </c>
      <c r="D25" s="584"/>
      <c r="E25" s="21"/>
      <c r="F25" s="256">
        <v>223429</v>
      </c>
      <c r="G25" s="326">
        <v>224826</v>
      </c>
      <c r="H25" s="326">
        <v>209903</v>
      </c>
      <c r="I25" s="326">
        <v>343132</v>
      </c>
      <c r="J25" s="327">
        <v>307528</v>
      </c>
      <c r="K25" s="325"/>
    </row>
    <row r="26" spans="1:11" ht="12.75" customHeight="1">
      <c r="A26" s="215"/>
      <c r="B26" s="59"/>
      <c r="C26" s="610" t="s">
        <v>203</v>
      </c>
      <c r="D26" s="610"/>
      <c r="E26" s="21"/>
      <c r="F26" s="256">
        <v>45332</v>
      </c>
      <c r="G26" s="326">
        <v>45356</v>
      </c>
      <c r="H26" s="326">
        <v>45369</v>
      </c>
      <c r="I26" s="326">
        <v>638687</v>
      </c>
      <c r="J26" s="327">
        <v>173151</v>
      </c>
      <c r="K26" s="325"/>
    </row>
    <row r="27" spans="1:11" ht="12.75" customHeight="1">
      <c r="A27" s="32"/>
      <c r="B27" s="27"/>
      <c r="C27" s="584" t="s">
        <v>204</v>
      </c>
      <c r="D27" s="584"/>
      <c r="E27" s="21"/>
      <c r="F27" s="256">
        <v>2070523</v>
      </c>
      <c r="G27" s="326">
        <v>1005553</v>
      </c>
      <c r="H27" s="326">
        <v>247757</v>
      </c>
      <c r="I27" s="326">
        <v>913868</v>
      </c>
      <c r="J27" s="327">
        <v>915522</v>
      </c>
      <c r="K27" s="325"/>
    </row>
    <row r="28" spans="1:11" ht="12.75" customHeight="1">
      <c r="A28" s="32"/>
      <c r="B28" s="27"/>
      <c r="C28" s="584" t="s">
        <v>205</v>
      </c>
      <c r="D28" s="584"/>
      <c r="E28" s="21"/>
      <c r="F28" s="256">
        <v>88780</v>
      </c>
      <c r="G28" s="326">
        <v>8828</v>
      </c>
      <c r="H28" s="326">
        <v>8831</v>
      </c>
      <c r="I28" s="326">
        <v>10833</v>
      </c>
      <c r="J28" s="327">
        <v>13867</v>
      </c>
      <c r="K28" s="325"/>
    </row>
    <row r="29" spans="1:11" ht="12.75" customHeight="1">
      <c r="A29" s="32"/>
      <c r="B29" s="27"/>
      <c r="C29" s="584" t="s">
        <v>206</v>
      </c>
      <c r="D29" s="584"/>
      <c r="E29" s="21"/>
      <c r="F29" s="256">
        <v>231076</v>
      </c>
      <c r="G29" s="326">
        <v>238627</v>
      </c>
      <c r="H29" s="326">
        <v>244694</v>
      </c>
      <c r="I29" s="326">
        <v>252404</v>
      </c>
      <c r="J29" s="327">
        <v>256017</v>
      </c>
      <c r="K29" s="325"/>
    </row>
    <row r="30" spans="1:11" ht="12.75" customHeight="1">
      <c r="A30" s="32"/>
      <c r="B30" s="27"/>
      <c r="C30" s="584" t="s">
        <v>207</v>
      </c>
      <c r="D30" s="584"/>
      <c r="E30" s="21"/>
      <c r="F30" s="256">
        <v>228175</v>
      </c>
      <c r="G30" s="326">
        <v>344903</v>
      </c>
      <c r="H30" s="326">
        <v>252065</v>
      </c>
      <c r="I30" s="326">
        <v>122197</v>
      </c>
      <c r="J30" s="327">
        <v>136577</v>
      </c>
      <c r="K30" s="325"/>
    </row>
    <row r="31" spans="1:11" ht="12.75" customHeight="1">
      <c r="A31" s="32"/>
      <c r="B31" s="27"/>
      <c r="C31" s="584" t="s">
        <v>208</v>
      </c>
      <c r="D31" s="584"/>
      <c r="E31" s="21"/>
      <c r="F31" s="256">
        <v>1498714</v>
      </c>
      <c r="G31" s="326">
        <v>1285198</v>
      </c>
      <c r="H31" s="326">
        <v>1008839</v>
      </c>
      <c r="I31" s="326">
        <v>1036553</v>
      </c>
      <c r="J31" s="327">
        <v>607715</v>
      </c>
      <c r="K31" s="325"/>
    </row>
    <row r="32" spans="1:11" ht="12.75" customHeight="1">
      <c r="A32" s="32"/>
      <c r="B32" s="27"/>
      <c r="C32" s="584" t="s">
        <v>209</v>
      </c>
      <c r="D32" s="584"/>
      <c r="E32" s="21"/>
      <c r="F32" s="256">
        <v>50173</v>
      </c>
      <c r="G32" s="326">
        <v>49472</v>
      </c>
      <c r="H32" s="326">
        <v>44578</v>
      </c>
      <c r="I32" s="326">
        <v>43567</v>
      </c>
      <c r="J32" s="327">
        <v>40845</v>
      </c>
      <c r="K32" s="325"/>
    </row>
    <row r="33" spans="1:11" ht="12.75" customHeight="1">
      <c r="A33" s="32"/>
      <c r="B33" s="27"/>
      <c r="C33" s="584" t="s">
        <v>210</v>
      </c>
      <c r="D33" s="584"/>
      <c r="E33" s="21"/>
      <c r="F33" s="256">
        <v>57200</v>
      </c>
      <c r="G33" s="326">
        <v>47300</v>
      </c>
      <c r="H33" s="326">
        <v>37335</v>
      </c>
      <c r="I33" s="326">
        <v>67923</v>
      </c>
      <c r="J33" s="327">
        <v>67923</v>
      </c>
      <c r="K33" s="325"/>
    </row>
    <row r="34" spans="1:11" ht="12.75" customHeight="1">
      <c r="A34" s="32"/>
      <c r="B34" s="27"/>
      <c r="C34" s="584" t="s">
        <v>211</v>
      </c>
      <c r="D34" s="584"/>
      <c r="E34" s="21"/>
      <c r="F34" s="256">
        <v>53673</v>
      </c>
      <c r="G34" s="326">
        <v>52816</v>
      </c>
      <c r="H34" s="326">
        <v>51949</v>
      </c>
      <c r="I34" s="326">
        <v>51086</v>
      </c>
      <c r="J34" s="327">
        <v>50371</v>
      </c>
      <c r="K34" s="325"/>
    </row>
    <row r="35" spans="1:11" ht="12.75" customHeight="1">
      <c r="A35" s="32"/>
      <c r="B35" s="27"/>
      <c r="C35" s="610" t="s">
        <v>212</v>
      </c>
      <c r="D35" s="610"/>
      <c r="E35" s="21"/>
      <c r="F35" s="256">
        <v>3281</v>
      </c>
      <c r="G35" s="326">
        <v>3282</v>
      </c>
      <c r="H35" s="326">
        <v>3283</v>
      </c>
      <c r="I35" s="326">
        <v>5434</v>
      </c>
      <c r="J35" s="327">
        <v>3645</v>
      </c>
      <c r="K35" s="325"/>
    </row>
    <row r="36" spans="1:11" ht="12.75" customHeight="1">
      <c r="A36" s="32"/>
      <c r="B36" s="27"/>
      <c r="C36" s="584" t="s">
        <v>213</v>
      </c>
      <c r="D36" s="584"/>
      <c r="E36" s="21"/>
      <c r="F36" s="256">
        <v>20300</v>
      </c>
      <c r="G36" s="326">
        <v>20300</v>
      </c>
      <c r="H36" s="326">
        <v>18333</v>
      </c>
      <c r="I36" s="326">
        <v>37529</v>
      </c>
      <c r="J36" s="327">
        <v>37529</v>
      </c>
      <c r="K36" s="325"/>
    </row>
    <row r="37" spans="1:11" ht="12.75" customHeight="1">
      <c r="A37" s="32"/>
      <c r="B37" s="27"/>
      <c r="C37" s="584" t="s">
        <v>214</v>
      </c>
      <c r="D37" s="584"/>
      <c r="E37" s="21"/>
      <c r="F37" s="256">
        <v>66217</v>
      </c>
      <c r="G37" s="326">
        <v>66253</v>
      </c>
      <c r="H37" s="326">
        <v>66271</v>
      </c>
      <c r="I37" s="326">
        <v>6289</v>
      </c>
      <c r="J37" s="327">
        <v>6309</v>
      </c>
      <c r="K37" s="325"/>
    </row>
    <row r="38" spans="1:11" ht="12.75" customHeight="1">
      <c r="A38" s="32"/>
      <c r="B38" s="27"/>
      <c r="C38" s="615" t="s">
        <v>215</v>
      </c>
      <c r="D38" s="615"/>
      <c r="E38" s="21"/>
      <c r="F38" s="256">
        <v>284171</v>
      </c>
      <c r="G38" s="326">
        <v>284321</v>
      </c>
      <c r="H38" s="326">
        <v>114401</v>
      </c>
      <c r="I38" s="326">
        <v>114432</v>
      </c>
      <c r="J38" s="327">
        <v>108502</v>
      </c>
      <c r="K38" s="325"/>
    </row>
    <row r="39" spans="1:11" ht="12.75" customHeight="1">
      <c r="A39" s="32"/>
      <c r="B39" s="27"/>
      <c r="C39" s="584" t="s">
        <v>216</v>
      </c>
      <c r="D39" s="584"/>
      <c r="E39" s="21"/>
      <c r="F39" s="256">
        <v>961247</v>
      </c>
      <c r="G39" s="326">
        <v>462392</v>
      </c>
      <c r="H39" s="326">
        <v>462582</v>
      </c>
      <c r="I39" s="326">
        <v>1063253</v>
      </c>
      <c r="J39" s="327">
        <v>1067894</v>
      </c>
      <c r="K39" s="325"/>
    </row>
    <row r="40" spans="1:11" ht="12.75" customHeight="1">
      <c r="A40" s="32"/>
      <c r="B40" s="27"/>
      <c r="C40" s="584" t="s">
        <v>217</v>
      </c>
      <c r="D40" s="584"/>
      <c r="E40" s="21"/>
      <c r="F40" s="256">
        <v>12009</v>
      </c>
      <c r="G40" s="326">
        <v>112013</v>
      </c>
      <c r="H40" s="326">
        <v>12044</v>
      </c>
      <c r="I40" s="326">
        <v>168229</v>
      </c>
      <c r="J40" s="327">
        <v>166955</v>
      </c>
      <c r="K40" s="325"/>
    </row>
    <row r="41" spans="1:11" ht="24" customHeight="1">
      <c r="A41" s="32"/>
      <c r="B41" s="27"/>
      <c r="C41" s="616" t="s">
        <v>218</v>
      </c>
      <c r="D41" s="615"/>
      <c r="E41" s="21"/>
      <c r="F41" s="256">
        <v>50000</v>
      </c>
      <c r="G41" s="326">
        <v>50000</v>
      </c>
      <c r="H41" s="326">
        <v>50000</v>
      </c>
      <c r="I41" s="326">
        <v>75000</v>
      </c>
      <c r="J41" s="327">
        <v>75000</v>
      </c>
      <c r="K41" s="325"/>
    </row>
    <row r="42" spans="1:11" ht="12.75" customHeight="1">
      <c r="A42" s="32"/>
      <c r="B42" s="27"/>
      <c r="C42" s="584" t="s">
        <v>219</v>
      </c>
      <c r="D42" s="584"/>
      <c r="E42" s="21"/>
      <c r="F42" s="256">
        <v>337727</v>
      </c>
      <c r="G42" s="326">
        <v>325891</v>
      </c>
      <c r="H42" s="326">
        <v>326011</v>
      </c>
      <c r="I42" s="326">
        <v>321217</v>
      </c>
      <c r="J42" s="327">
        <v>307026</v>
      </c>
      <c r="K42" s="325"/>
    </row>
    <row r="43" spans="1:11" ht="12.75" customHeight="1">
      <c r="A43" s="32"/>
      <c r="B43" s="27"/>
      <c r="C43" s="610" t="s">
        <v>220</v>
      </c>
      <c r="D43" s="610"/>
      <c r="E43" s="21"/>
      <c r="F43" s="256">
        <v>172646</v>
      </c>
      <c r="G43" s="326">
        <v>163946</v>
      </c>
      <c r="H43" s="326">
        <v>155246</v>
      </c>
      <c r="I43" s="326">
        <v>122645</v>
      </c>
      <c r="J43" s="327">
        <v>104945</v>
      </c>
      <c r="K43" s="325"/>
    </row>
    <row r="44" spans="1:11" ht="12.75" customHeight="1">
      <c r="A44" s="32"/>
      <c r="B44" s="27"/>
      <c r="C44" s="584" t="s">
        <v>221</v>
      </c>
      <c r="D44" s="584"/>
      <c r="E44" s="21"/>
      <c r="F44" s="256">
        <v>29448</v>
      </c>
      <c r="G44" s="326">
        <v>29448</v>
      </c>
      <c r="H44" s="326">
        <v>29448</v>
      </c>
      <c r="I44" s="326">
        <v>29448</v>
      </c>
      <c r="J44" s="327">
        <v>29448</v>
      </c>
      <c r="K44" s="325"/>
    </row>
    <row r="45" spans="1:11" ht="12.75" customHeight="1">
      <c r="A45" s="32"/>
      <c r="B45" s="27"/>
      <c r="C45" s="584" t="s">
        <v>222</v>
      </c>
      <c r="D45" s="584"/>
      <c r="E45" s="21"/>
      <c r="F45" s="256">
        <v>1126975</v>
      </c>
      <c r="G45" s="326">
        <v>581770</v>
      </c>
      <c r="H45" s="326">
        <v>501402</v>
      </c>
      <c r="I45" s="326">
        <v>401975</v>
      </c>
      <c r="J45" s="327">
        <v>203187</v>
      </c>
      <c r="K45" s="325"/>
    </row>
    <row r="46" spans="1:11" ht="12.75" customHeight="1">
      <c r="A46" s="32"/>
      <c r="B46" s="27"/>
      <c r="C46" s="584" t="s">
        <v>328</v>
      </c>
      <c r="D46" s="584"/>
      <c r="E46" s="21"/>
      <c r="F46" s="256">
        <v>152500</v>
      </c>
      <c r="G46" s="326">
        <v>152500</v>
      </c>
      <c r="H46" s="326">
        <v>152500</v>
      </c>
      <c r="I46" s="326">
        <v>152500</v>
      </c>
      <c r="J46" s="327">
        <v>152500</v>
      </c>
      <c r="K46" s="325"/>
    </row>
    <row r="47" spans="1:11" ht="12.75" customHeight="1">
      <c r="A47" s="32"/>
      <c r="B47" s="27"/>
      <c r="C47" s="584" t="s">
        <v>223</v>
      </c>
      <c r="D47" s="584"/>
      <c r="E47" s="21"/>
      <c r="F47" s="256">
        <v>866292</v>
      </c>
      <c r="G47" s="326">
        <v>757984</v>
      </c>
      <c r="H47" s="326">
        <v>720723</v>
      </c>
      <c r="I47" s="342">
        <v>0</v>
      </c>
      <c r="J47" s="327">
        <v>0</v>
      </c>
      <c r="K47" s="325"/>
    </row>
    <row r="48" spans="1:11" ht="22.5" customHeight="1">
      <c r="A48" s="29"/>
      <c r="B48" s="27"/>
      <c r="C48" s="617" t="s">
        <v>329</v>
      </c>
      <c r="D48" s="584"/>
      <c r="E48" s="21"/>
      <c r="F48" s="256">
        <v>652451</v>
      </c>
      <c r="G48" s="326">
        <v>505012</v>
      </c>
      <c r="H48" s="326">
        <v>447567</v>
      </c>
      <c r="I48" s="326">
        <v>357924</v>
      </c>
      <c r="J48" s="327">
        <v>210125</v>
      </c>
      <c r="K48" s="344"/>
    </row>
    <row r="49" spans="1:11" ht="12.75" customHeight="1">
      <c r="A49" s="32"/>
      <c r="B49" s="27"/>
      <c r="C49" s="584" t="s">
        <v>224</v>
      </c>
      <c r="D49" s="584"/>
      <c r="E49" s="21"/>
      <c r="F49" s="256">
        <v>131796</v>
      </c>
      <c r="G49" s="326">
        <v>131861</v>
      </c>
      <c r="H49" s="326">
        <v>31909</v>
      </c>
      <c r="I49" s="326">
        <v>633346</v>
      </c>
      <c r="J49" s="327">
        <v>675336</v>
      </c>
      <c r="K49" s="325"/>
    </row>
    <row r="50" spans="1:11" ht="12.75" customHeight="1">
      <c r="A50" s="32"/>
      <c r="B50" s="27"/>
      <c r="C50" s="610" t="s">
        <v>225</v>
      </c>
      <c r="D50" s="610"/>
      <c r="E50" s="21"/>
      <c r="F50" s="256">
        <v>556930</v>
      </c>
      <c r="G50" s="326">
        <v>379094</v>
      </c>
      <c r="H50" s="326">
        <v>210166</v>
      </c>
      <c r="I50" s="326">
        <v>112670</v>
      </c>
      <c r="J50" s="327">
        <v>112670</v>
      </c>
      <c r="K50" s="325"/>
    </row>
    <row r="51" spans="1:11" ht="12.75" customHeight="1">
      <c r="A51" s="32"/>
      <c r="B51" s="27"/>
      <c r="C51" s="610" t="s">
        <v>226</v>
      </c>
      <c r="D51" s="610"/>
      <c r="E51" s="21"/>
      <c r="F51" s="256">
        <v>551212</v>
      </c>
      <c r="G51" s="326">
        <v>551389</v>
      </c>
      <c r="H51" s="326">
        <v>414522</v>
      </c>
      <c r="I51" s="326">
        <v>214379</v>
      </c>
      <c r="J51" s="327">
        <v>414354</v>
      </c>
      <c r="K51" s="325"/>
    </row>
    <row r="52" spans="1:11" ht="24" customHeight="1">
      <c r="A52" s="32"/>
      <c r="B52" s="27"/>
      <c r="C52" s="618" t="s">
        <v>227</v>
      </c>
      <c r="D52" s="609"/>
      <c r="E52" s="21"/>
      <c r="F52" s="256">
        <v>20000</v>
      </c>
      <c r="G52" s="326">
        <v>20000</v>
      </c>
      <c r="H52" s="326">
        <v>20000</v>
      </c>
      <c r="I52" s="326">
        <v>20000</v>
      </c>
      <c r="J52" s="327">
        <v>20000</v>
      </c>
      <c r="K52" s="325"/>
    </row>
    <row r="53" spans="1:11" ht="12.75" customHeight="1">
      <c r="A53" s="32"/>
      <c r="B53" s="27"/>
      <c r="C53" s="610" t="s">
        <v>228</v>
      </c>
      <c r="D53" s="610"/>
      <c r="E53" s="21"/>
      <c r="F53" s="256">
        <v>1261716</v>
      </c>
      <c r="G53" s="326">
        <v>1099446</v>
      </c>
      <c r="H53" s="326">
        <v>1169237</v>
      </c>
      <c r="I53" s="326">
        <v>1606142</v>
      </c>
      <c r="J53" s="327">
        <v>1040500</v>
      </c>
      <c r="K53" s="325"/>
    </row>
    <row r="54" spans="1:11" ht="12.75" customHeight="1">
      <c r="A54" s="32"/>
      <c r="B54" s="27"/>
      <c r="C54" s="610" t="s">
        <v>229</v>
      </c>
      <c r="D54" s="610"/>
      <c r="E54" s="21"/>
      <c r="F54" s="345">
        <v>0</v>
      </c>
      <c r="G54" s="326">
        <v>149651</v>
      </c>
      <c r="H54" s="326">
        <v>190</v>
      </c>
      <c r="I54" s="326">
        <v>319</v>
      </c>
      <c r="J54" s="327">
        <v>404</v>
      </c>
      <c r="K54" s="325"/>
    </row>
    <row r="55" spans="1:11" ht="24" customHeight="1">
      <c r="A55" s="32"/>
      <c r="B55" s="27"/>
      <c r="C55" s="619" t="s">
        <v>230</v>
      </c>
      <c r="D55" s="611"/>
      <c r="E55" s="21"/>
      <c r="F55" s="256">
        <v>0</v>
      </c>
      <c r="G55" s="326">
        <v>0</v>
      </c>
      <c r="H55" s="326">
        <v>0</v>
      </c>
      <c r="I55" s="326">
        <v>30000</v>
      </c>
      <c r="J55" s="327">
        <v>30000</v>
      </c>
      <c r="K55" s="325"/>
    </row>
    <row r="56" spans="1:11" ht="12.75" customHeight="1">
      <c r="A56" s="32"/>
      <c r="B56" s="27"/>
      <c r="C56" s="610" t="s">
        <v>231</v>
      </c>
      <c r="D56" s="610"/>
      <c r="E56" s="21"/>
      <c r="F56" s="256">
        <v>0</v>
      </c>
      <c r="G56" s="326">
        <v>0</v>
      </c>
      <c r="H56" s="326">
        <v>0</v>
      </c>
      <c r="I56" s="326">
        <v>300328</v>
      </c>
      <c r="J56" s="327">
        <v>286986</v>
      </c>
      <c r="K56" s="325"/>
    </row>
    <row r="57" spans="1:11" ht="12.75" customHeight="1">
      <c r="A57" s="32"/>
      <c r="B57" s="27"/>
      <c r="C57" s="610" t="s">
        <v>232</v>
      </c>
      <c r="D57" s="610"/>
      <c r="E57" s="21"/>
      <c r="F57" s="256">
        <v>0</v>
      </c>
      <c r="G57" s="326">
        <v>0</v>
      </c>
      <c r="H57" s="326">
        <v>0</v>
      </c>
      <c r="I57" s="326">
        <v>256916</v>
      </c>
      <c r="J57" s="327">
        <v>257724</v>
      </c>
      <c r="K57" s="325"/>
    </row>
    <row r="58" spans="1:11" ht="24" customHeight="1">
      <c r="A58" s="32"/>
      <c r="B58" s="27"/>
      <c r="C58" s="610" t="s">
        <v>233</v>
      </c>
      <c r="D58" s="610"/>
      <c r="E58" s="21"/>
      <c r="F58" s="256">
        <v>0</v>
      </c>
      <c r="G58" s="326">
        <v>0</v>
      </c>
      <c r="H58" s="326">
        <v>0</v>
      </c>
      <c r="I58" s="326">
        <v>9707</v>
      </c>
      <c r="J58" s="327">
        <v>8426</v>
      </c>
      <c r="K58" s="325"/>
    </row>
    <row r="59" spans="1:11" ht="4.5" customHeight="1" thickBot="1">
      <c r="A59" s="29"/>
      <c r="B59" s="27"/>
      <c r="C59" s="27"/>
      <c r="D59" s="27"/>
      <c r="E59" s="21"/>
      <c r="F59" s="346"/>
      <c r="G59" s="346"/>
      <c r="H59" s="265"/>
      <c r="I59" s="347"/>
      <c r="J59" s="348"/>
      <c r="K59" s="344"/>
    </row>
    <row r="60" spans="1:11" ht="16.5" customHeight="1">
      <c r="A60" s="349" t="s">
        <v>234</v>
      </c>
      <c r="B60" s="350"/>
      <c r="C60" s="350"/>
      <c r="D60" s="351"/>
      <c r="E60" s="352"/>
      <c r="F60" s="353"/>
      <c r="G60" s="353"/>
      <c r="H60" s="353"/>
      <c r="I60" s="353"/>
      <c r="J60" s="353"/>
      <c r="K60" s="354"/>
    </row>
    <row r="61" spans="1:11" ht="24" customHeight="1">
      <c r="A61" s="607"/>
      <c r="B61" s="607"/>
      <c r="C61" s="607"/>
      <c r="D61" s="607"/>
      <c r="E61" s="300"/>
      <c r="F61" s="301"/>
      <c r="G61" s="301"/>
      <c r="H61" s="301"/>
      <c r="I61" s="302"/>
      <c r="J61" s="302"/>
      <c r="K61" s="301"/>
    </row>
    <row r="62" spans="1:11" ht="30" customHeight="1">
      <c r="A62" s="608"/>
      <c r="B62" s="608"/>
      <c r="C62" s="608"/>
      <c r="D62" s="608"/>
      <c r="E62" s="608"/>
      <c r="F62" s="608"/>
      <c r="G62" s="608"/>
      <c r="H62" s="608"/>
      <c r="I62" s="608"/>
      <c r="J62" s="608"/>
      <c r="K62" s="304"/>
    </row>
    <row r="63" spans="1:11" ht="12.75" customHeight="1" thickBot="1">
      <c r="A63" s="305"/>
      <c r="B63" s="305"/>
      <c r="C63" s="305"/>
      <c r="D63" s="305"/>
      <c r="E63" s="305"/>
      <c r="F63" s="306"/>
      <c r="G63" s="306"/>
      <c r="H63" s="306"/>
      <c r="I63" s="307"/>
      <c r="J63" s="307"/>
      <c r="K63" s="304"/>
    </row>
    <row r="64" spans="1:11" ht="18" customHeight="1">
      <c r="A64" s="308" t="s">
        <v>189</v>
      </c>
      <c r="B64" s="308"/>
      <c r="C64" s="308"/>
      <c r="D64" s="308"/>
      <c r="E64" s="309"/>
      <c r="F64" s="310" t="s">
        <v>190</v>
      </c>
      <c r="G64" s="311" t="s">
        <v>330</v>
      </c>
      <c r="H64" s="312" t="s">
        <v>331</v>
      </c>
      <c r="I64" s="312" t="s">
        <v>332</v>
      </c>
      <c r="J64" s="313" t="s">
        <v>333</v>
      </c>
      <c r="K64" s="314"/>
    </row>
    <row r="65" spans="1:11" ht="4.5" customHeight="1">
      <c r="A65" s="315"/>
      <c r="B65" s="315"/>
      <c r="C65" s="315"/>
      <c r="D65" s="315"/>
      <c r="E65" s="316"/>
      <c r="F65" s="317"/>
      <c r="G65" s="318"/>
      <c r="H65" s="319"/>
      <c r="I65" s="320"/>
      <c r="J65" s="321"/>
      <c r="K65" s="314"/>
    </row>
    <row r="66" spans="1:11" ht="12.75" customHeight="1">
      <c r="A66" s="32"/>
      <c r="B66" s="27"/>
      <c r="C66" s="610" t="s">
        <v>235</v>
      </c>
      <c r="D66" s="610"/>
      <c r="E66" s="21"/>
      <c r="F66" s="256">
        <v>0</v>
      </c>
      <c r="G66" s="326">
        <v>0</v>
      </c>
      <c r="H66" s="326">
        <v>0</v>
      </c>
      <c r="I66" s="326">
        <v>367054</v>
      </c>
      <c r="J66" s="327">
        <v>23163</v>
      </c>
      <c r="K66" s="325"/>
    </row>
    <row r="67" spans="1:11" ht="12.75" customHeight="1">
      <c r="A67" s="32"/>
      <c r="B67" s="27"/>
      <c r="C67" s="613" t="s">
        <v>236</v>
      </c>
      <c r="D67" s="613"/>
      <c r="E67" s="21"/>
      <c r="F67" s="256">
        <v>0</v>
      </c>
      <c r="G67" s="326">
        <v>0</v>
      </c>
      <c r="H67" s="326">
        <v>0</v>
      </c>
      <c r="I67" s="326">
        <v>108156</v>
      </c>
      <c r="J67" s="327">
        <v>102486</v>
      </c>
      <c r="K67" s="325"/>
    </row>
    <row r="68" spans="1:11" ht="12.75" customHeight="1">
      <c r="A68" s="32"/>
      <c r="B68" s="27"/>
      <c r="C68" s="610" t="s">
        <v>237</v>
      </c>
      <c r="D68" s="610"/>
      <c r="E68" s="21"/>
      <c r="F68" s="256">
        <v>0</v>
      </c>
      <c r="G68" s="326">
        <v>0</v>
      </c>
      <c r="H68" s="326">
        <v>0</v>
      </c>
      <c r="I68" s="326">
        <v>505129</v>
      </c>
      <c r="J68" s="327">
        <v>427830</v>
      </c>
      <c r="K68" s="325"/>
    </row>
    <row r="69" spans="1:11" ht="24" customHeight="1">
      <c r="A69" s="32"/>
      <c r="B69" s="27"/>
      <c r="C69" s="612" t="s">
        <v>238</v>
      </c>
      <c r="D69" s="610"/>
      <c r="E69" s="21"/>
      <c r="F69" s="256">
        <v>0</v>
      </c>
      <c r="G69" s="326">
        <v>0</v>
      </c>
      <c r="H69" s="326">
        <v>0</v>
      </c>
      <c r="I69" s="326">
        <v>45010</v>
      </c>
      <c r="J69" s="327">
        <v>45154</v>
      </c>
      <c r="K69" s="325"/>
    </row>
    <row r="70" spans="1:11" ht="12.75" customHeight="1">
      <c r="A70" s="32"/>
      <c r="B70" s="27"/>
      <c r="C70" s="610" t="s">
        <v>239</v>
      </c>
      <c r="D70" s="610"/>
      <c r="E70" s="21"/>
      <c r="F70" s="256">
        <v>0</v>
      </c>
      <c r="G70" s="326">
        <v>0</v>
      </c>
      <c r="H70" s="326">
        <v>0</v>
      </c>
      <c r="I70" s="326">
        <v>105147</v>
      </c>
      <c r="J70" s="327">
        <v>104997</v>
      </c>
      <c r="K70" s="325"/>
    </row>
    <row r="71" spans="1:11" ht="12.75" customHeight="1">
      <c r="A71" s="32"/>
      <c r="B71" s="27"/>
      <c r="C71" s="610" t="s">
        <v>240</v>
      </c>
      <c r="D71" s="610"/>
      <c r="E71" s="21"/>
      <c r="F71" s="256">
        <v>0</v>
      </c>
      <c r="G71" s="326">
        <v>0</v>
      </c>
      <c r="H71" s="326">
        <v>0</v>
      </c>
      <c r="I71" s="326">
        <v>2746</v>
      </c>
      <c r="J71" s="327">
        <v>0</v>
      </c>
      <c r="K71" s="325"/>
    </row>
    <row r="72" spans="1:11" ht="12.75" customHeight="1">
      <c r="A72" s="32"/>
      <c r="B72" s="27"/>
      <c r="C72" s="610" t="s">
        <v>241</v>
      </c>
      <c r="D72" s="610"/>
      <c r="E72" s="21"/>
      <c r="F72" s="256">
        <v>0</v>
      </c>
      <c r="G72" s="326">
        <v>0</v>
      </c>
      <c r="H72" s="326">
        <v>0</v>
      </c>
      <c r="I72" s="326">
        <v>640847</v>
      </c>
      <c r="J72" s="327">
        <v>466081</v>
      </c>
      <c r="K72" s="325"/>
    </row>
    <row r="73" spans="1:11" ht="24" customHeight="1">
      <c r="A73" s="32"/>
      <c r="B73" s="27"/>
      <c r="C73" s="612" t="s">
        <v>242</v>
      </c>
      <c r="D73" s="610"/>
      <c r="E73" s="21"/>
      <c r="F73" s="256">
        <v>0</v>
      </c>
      <c r="G73" s="326">
        <v>0</v>
      </c>
      <c r="H73" s="326">
        <v>0</v>
      </c>
      <c r="I73" s="326">
        <v>51459</v>
      </c>
      <c r="J73" s="327">
        <v>0</v>
      </c>
      <c r="K73" s="325"/>
    </row>
    <row r="74" spans="1:11" ht="24" customHeight="1">
      <c r="A74" s="32"/>
      <c r="B74" s="27"/>
      <c r="C74" s="612" t="s">
        <v>243</v>
      </c>
      <c r="D74" s="612"/>
      <c r="E74" s="21"/>
      <c r="F74" s="256">
        <v>0</v>
      </c>
      <c r="G74" s="326">
        <v>0</v>
      </c>
      <c r="H74" s="326">
        <v>0</v>
      </c>
      <c r="I74" s="326">
        <v>8973</v>
      </c>
      <c r="J74" s="327">
        <v>7878</v>
      </c>
      <c r="K74" s="325"/>
    </row>
    <row r="75" spans="1:11" ht="12.75" customHeight="1">
      <c r="A75" s="32"/>
      <c r="B75" s="27"/>
      <c r="C75" s="611" t="s">
        <v>244</v>
      </c>
      <c r="D75" s="611"/>
      <c r="E75" s="21"/>
      <c r="F75" s="256">
        <v>0</v>
      </c>
      <c r="G75" s="326">
        <v>0</v>
      </c>
      <c r="H75" s="326">
        <v>0</v>
      </c>
      <c r="I75" s="326">
        <v>810359</v>
      </c>
      <c r="J75" s="327">
        <v>264803</v>
      </c>
      <c r="K75" s="325"/>
    </row>
    <row r="76" spans="1:11" ht="12.75" customHeight="1">
      <c r="A76" s="32"/>
      <c r="B76" s="27"/>
      <c r="C76" s="609" t="s">
        <v>245</v>
      </c>
      <c r="D76" s="609"/>
      <c r="E76" s="21"/>
      <c r="F76" s="256">
        <v>0</v>
      </c>
      <c r="G76" s="326">
        <v>0</v>
      </c>
      <c r="H76" s="326">
        <v>0</v>
      </c>
      <c r="I76" s="326">
        <v>11757</v>
      </c>
      <c r="J76" s="327">
        <v>0</v>
      </c>
      <c r="K76" s="325"/>
    </row>
    <row r="77" spans="1:11" ht="12.75" customHeight="1">
      <c r="A77" s="32"/>
      <c r="B77" s="27"/>
      <c r="C77" s="610" t="s">
        <v>246</v>
      </c>
      <c r="D77" s="610"/>
      <c r="E77" s="21"/>
      <c r="F77" s="256">
        <v>0</v>
      </c>
      <c r="G77" s="326">
        <v>0</v>
      </c>
      <c r="H77" s="326">
        <v>0</v>
      </c>
      <c r="I77" s="326">
        <v>8967</v>
      </c>
      <c r="J77" s="327">
        <v>8995</v>
      </c>
      <c r="K77" s="325"/>
    </row>
    <row r="78" spans="1:11" ht="12.75" customHeight="1">
      <c r="A78" s="32"/>
      <c r="B78" s="27"/>
      <c r="C78" s="610" t="s">
        <v>247</v>
      </c>
      <c r="D78" s="610"/>
      <c r="E78" s="21"/>
      <c r="F78" s="256">
        <v>0</v>
      </c>
      <c r="G78" s="326">
        <v>0</v>
      </c>
      <c r="H78" s="326">
        <v>0</v>
      </c>
      <c r="I78" s="326">
        <v>17070</v>
      </c>
      <c r="J78" s="327">
        <v>17124</v>
      </c>
      <c r="K78" s="325"/>
    </row>
    <row r="79" spans="1:11" ht="12.75" customHeight="1">
      <c r="A79" s="32"/>
      <c r="B79" s="27"/>
      <c r="C79" s="610" t="s">
        <v>248</v>
      </c>
      <c r="D79" s="610"/>
      <c r="E79" s="21"/>
      <c r="F79" s="256">
        <v>0</v>
      </c>
      <c r="G79" s="326">
        <v>0</v>
      </c>
      <c r="H79" s="326">
        <v>0</v>
      </c>
      <c r="I79" s="326">
        <v>725</v>
      </c>
      <c r="J79" s="327">
        <v>727</v>
      </c>
      <c r="K79" s="325"/>
    </row>
    <row r="80" spans="1:11" ht="12.75" customHeight="1">
      <c r="A80" s="32"/>
      <c r="B80" s="27"/>
      <c r="C80" s="610" t="s">
        <v>249</v>
      </c>
      <c r="D80" s="610"/>
      <c r="E80" s="21"/>
      <c r="F80" s="256">
        <v>0</v>
      </c>
      <c r="G80" s="326">
        <v>0</v>
      </c>
      <c r="H80" s="326">
        <v>0</v>
      </c>
      <c r="I80" s="326">
        <v>3885</v>
      </c>
      <c r="J80" s="327">
        <v>3897</v>
      </c>
      <c r="K80" s="325"/>
    </row>
    <row r="81" spans="1:11" ht="12.75" customHeight="1">
      <c r="A81" s="32"/>
      <c r="B81" s="27"/>
      <c r="C81" s="610" t="s">
        <v>250</v>
      </c>
      <c r="D81" s="610"/>
      <c r="E81" s="21"/>
      <c r="F81" s="256">
        <v>0</v>
      </c>
      <c r="G81" s="326">
        <v>0</v>
      </c>
      <c r="H81" s="326">
        <v>0</v>
      </c>
      <c r="I81" s="326">
        <v>1839</v>
      </c>
      <c r="J81" s="327">
        <v>1845</v>
      </c>
      <c r="K81" s="325"/>
    </row>
    <row r="82" spans="1:11" ht="12.75" customHeight="1">
      <c r="A82" s="32"/>
      <c r="B82" s="27"/>
      <c r="C82" s="609" t="s">
        <v>251</v>
      </c>
      <c r="D82" s="609"/>
      <c r="E82" s="21"/>
      <c r="F82" s="256">
        <v>0</v>
      </c>
      <c r="G82" s="326">
        <v>0</v>
      </c>
      <c r="H82" s="326">
        <v>0</v>
      </c>
      <c r="I82" s="326">
        <v>43983</v>
      </c>
      <c r="J82" s="327">
        <v>15309</v>
      </c>
      <c r="K82" s="325"/>
    </row>
    <row r="83" spans="1:11" ht="12.75" customHeight="1">
      <c r="A83" s="32"/>
      <c r="B83" s="27"/>
      <c r="C83" s="609" t="s">
        <v>252</v>
      </c>
      <c r="D83" s="609"/>
      <c r="E83" s="21"/>
      <c r="F83" s="256">
        <v>0</v>
      </c>
      <c r="G83" s="326">
        <v>0</v>
      </c>
      <c r="H83" s="326">
        <v>0</v>
      </c>
      <c r="I83" s="326">
        <v>4822</v>
      </c>
      <c r="J83" s="327">
        <v>0</v>
      </c>
      <c r="K83" s="325"/>
    </row>
    <row r="84" spans="1:11" ht="12.75" customHeight="1">
      <c r="A84" s="32"/>
      <c r="B84" s="27"/>
      <c r="C84" s="609" t="s">
        <v>253</v>
      </c>
      <c r="D84" s="609"/>
      <c r="E84" s="21"/>
      <c r="F84" s="256">
        <v>0</v>
      </c>
      <c r="G84" s="326">
        <v>0</v>
      </c>
      <c r="H84" s="326">
        <v>0</v>
      </c>
      <c r="I84" s="326">
        <v>4409</v>
      </c>
      <c r="J84" s="327">
        <v>4423</v>
      </c>
      <c r="K84" s="325"/>
    </row>
    <row r="85" spans="1:11" ht="12.75" customHeight="1">
      <c r="A85" s="32"/>
      <c r="B85" s="27"/>
      <c r="C85" s="609" t="s">
        <v>254</v>
      </c>
      <c r="D85" s="609"/>
      <c r="E85" s="21"/>
      <c r="F85" s="256">
        <v>0</v>
      </c>
      <c r="G85" s="326">
        <v>0</v>
      </c>
      <c r="H85" s="326">
        <v>0</v>
      </c>
      <c r="I85" s="326">
        <v>4068</v>
      </c>
      <c r="J85" s="327">
        <v>4081</v>
      </c>
      <c r="K85" s="325"/>
    </row>
    <row r="86" spans="1:11" ht="12.75" customHeight="1">
      <c r="A86" s="32"/>
      <c r="B86" s="27"/>
      <c r="C86" s="609" t="s">
        <v>255</v>
      </c>
      <c r="D86" s="609"/>
      <c r="E86" s="21"/>
      <c r="F86" s="256">
        <v>0</v>
      </c>
      <c r="G86" s="326">
        <v>0</v>
      </c>
      <c r="H86" s="326">
        <v>0</v>
      </c>
      <c r="I86" s="326">
        <v>1936</v>
      </c>
      <c r="J86" s="327">
        <v>1942</v>
      </c>
      <c r="K86" s="325"/>
    </row>
    <row r="87" spans="1:11" ht="12.75" customHeight="1">
      <c r="A87" s="32"/>
      <c r="B87" s="27"/>
      <c r="C87" s="614" t="s">
        <v>256</v>
      </c>
      <c r="D87" s="614"/>
      <c r="E87" s="21"/>
      <c r="F87" s="256">
        <v>0</v>
      </c>
      <c r="G87" s="326">
        <v>0</v>
      </c>
      <c r="H87" s="326">
        <v>0</v>
      </c>
      <c r="I87" s="326">
        <v>0</v>
      </c>
      <c r="J87" s="327">
        <v>339806</v>
      </c>
      <c r="K87" s="325"/>
    </row>
    <row r="88" spans="1:11" ht="12.75" customHeight="1">
      <c r="A88" s="32"/>
      <c r="B88" s="27"/>
      <c r="C88" s="614" t="s">
        <v>257</v>
      </c>
      <c r="D88" s="614"/>
      <c r="E88" s="21"/>
      <c r="F88" s="256">
        <v>0</v>
      </c>
      <c r="G88" s="326">
        <v>0</v>
      </c>
      <c r="H88" s="326">
        <v>0</v>
      </c>
      <c r="I88" s="326">
        <v>0</v>
      </c>
      <c r="J88" s="327">
        <v>104675</v>
      </c>
      <c r="K88" s="325"/>
    </row>
    <row r="89" spans="1:11" ht="14.25" customHeight="1">
      <c r="A89" s="355"/>
      <c r="B89" s="27"/>
      <c r="C89" s="491" t="s">
        <v>196</v>
      </c>
      <c r="D89" s="491"/>
      <c r="E89" s="76"/>
      <c r="F89" s="330">
        <v>20029535</v>
      </c>
      <c r="G89" s="330">
        <v>19098704</v>
      </c>
      <c r="H89" s="330">
        <v>15963588</v>
      </c>
      <c r="I89" s="330">
        <v>27481220</v>
      </c>
      <c r="J89" s="330">
        <v>26299110</v>
      </c>
      <c r="K89" s="331"/>
    </row>
    <row r="90" spans="1:11" ht="3" customHeight="1">
      <c r="A90" s="355"/>
      <c r="B90" s="27"/>
      <c r="C90" s="27"/>
      <c r="D90" s="27"/>
      <c r="E90" s="76"/>
      <c r="F90" s="335"/>
      <c r="G90" s="336"/>
      <c r="H90" s="332"/>
      <c r="I90" s="330"/>
      <c r="J90" s="330"/>
      <c r="K90" s="333"/>
    </row>
    <row r="91" spans="1:11" ht="13.5" customHeight="1">
      <c r="A91" s="32"/>
      <c r="B91" s="27"/>
      <c r="C91" s="584"/>
      <c r="D91" s="584"/>
      <c r="E91" s="21"/>
      <c r="F91" s="21" t="s">
        <v>191</v>
      </c>
      <c r="G91" s="29" t="s">
        <v>191</v>
      </c>
      <c r="H91" s="323" t="s">
        <v>191</v>
      </c>
      <c r="I91" s="323" t="s">
        <v>191</v>
      </c>
      <c r="J91" s="324" t="s">
        <v>191</v>
      </c>
      <c r="K91" s="325"/>
    </row>
    <row r="92" spans="1:11" ht="12.75" customHeight="1">
      <c r="A92" s="356"/>
      <c r="B92" s="68"/>
      <c r="C92" s="392" t="s">
        <v>334</v>
      </c>
      <c r="D92" s="392"/>
      <c r="E92" s="69"/>
      <c r="F92" s="357">
        <v>1959</v>
      </c>
      <c r="G92" s="357">
        <v>1959</v>
      </c>
      <c r="H92" s="357">
        <v>1959</v>
      </c>
      <c r="I92" s="357">
        <v>54902</v>
      </c>
      <c r="J92" s="358">
        <v>54902</v>
      </c>
      <c r="K92" s="325"/>
    </row>
    <row r="93" spans="1:11" ht="12.75" customHeight="1">
      <c r="A93" s="356"/>
      <c r="B93" s="68"/>
      <c r="C93" s="392" t="s">
        <v>258</v>
      </c>
      <c r="D93" s="392"/>
      <c r="E93" s="69"/>
      <c r="F93" s="359">
        <v>0</v>
      </c>
      <c r="G93" s="359">
        <v>0</v>
      </c>
      <c r="H93" s="360">
        <v>0</v>
      </c>
      <c r="I93" s="357">
        <v>73395</v>
      </c>
      <c r="J93" s="361">
        <v>0</v>
      </c>
      <c r="K93" s="325"/>
    </row>
    <row r="94" spans="1:11" ht="12.75" customHeight="1">
      <c r="A94" s="356"/>
      <c r="B94" s="68"/>
      <c r="C94" s="68"/>
      <c r="D94" s="68"/>
      <c r="E94" s="69"/>
      <c r="F94" s="362" t="s">
        <v>335</v>
      </c>
      <c r="G94" s="362" t="s">
        <v>335</v>
      </c>
      <c r="H94" s="362" t="s">
        <v>335</v>
      </c>
      <c r="I94" s="362" t="s">
        <v>335</v>
      </c>
      <c r="J94" s="361" t="s">
        <v>335</v>
      </c>
      <c r="K94" s="325"/>
    </row>
    <row r="95" spans="1:11" ht="12.75" customHeight="1">
      <c r="A95" s="356"/>
      <c r="B95" s="68"/>
      <c r="C95" s="392" t="s">
        <v>259</v>
      </c>
      <c r="D95" s="392"/>
      <c r="E95" s="69"/>
      <c r="F95" s="363">
        <v>0</v>
      </c>
      <c r="G95" s="363">
        <v>0</v>
      </c>
      <c r="H95" s="360">
        <v>0</v>
      </c>
      <c r="I95" s="364">
        <v>4608</v>
      </c>
      <c r="J95" s="361">
        <v>0</v>
      </c>
      <c r="K95" s="325"/>
    </row>
    <row r="96" spans="1:11" ht="3" customHeight="1">
      <c r="A96" s="356"/>
      <c r="B96" s="68"/>
      <c r="C96" s="68"/>
      <c r="D96" s="68"/>
      <c r="E96" s="69"/>
      <c r="F96" s="363"/>
      <c r="G96" s="363"/>
      <c r="H96" s="360"/>
      <c r="I96" s="362"/>
      <c r="J96" s="361"/>
      <c r="K96" s="325"/>
    </row>
    <row r="97" spans="1:11" ht="14.25" customHeight="1">
      <c r="A97" s="365"/>
      <c r="B97" s="438" t="s">
        <v>260</v>
      </c>
      <c r="C97" s="438"/>
      <c r="D97" s="68"/>
      <c r="E97" s="69"/>
      <c r="F97" s="366" t="s">
        <v>191</v>
      </c>
      <c r="G97" s="367" t="s">
        <v>191</v>
      </c>
      <c r="H97" s="367" t="s">
        <v>191</v>
      </c>
      <c r="I97" s="367" t="s">
        <v>191</v>
      </c>
      <c r="J97" s="368" t="s">
        <v>191</v>
      </c>
      <c r="K97" s="325"/>
    </row>
    <row r="98" spans="1:11" ht="12.75" customHeight="1">
      <c r="A98" s="365"/>
      <c r="B98" s="68"/>
      <c r="C98" s="620" t="s">
        <v>261</v>
      </c>
      <c r="D98" s="620"/>
      <c r="E98" s="69"/>
      <c r="F98" s="364">
        <v>0</v>
      </c>
      <c r="G98" s="364">
        <v>0</v>
      </c>
      <c r="H98" s="364">
        <v>0</v>
      </c>
      <c r="I98" s="364">
        <v>6955888</v>
      </c>
      <c r="J98" s="369">
        <v>6307331</v>
      </c>
      <c r="K98" s="325"/>
    </row>
    <row r="99" spans="1:11" ht="12.75" customHeight="1">
      <c r="A99" s="365"/>
      <c r="B99" s="68"/>
      <c r="C99" s="392" t="s">
        <v>262</v>
      </c>
      <c r="D99" s="392"/>
      <c r="E99" s="69"/>
      <c r="F99" s="364">
        <v>0</v>
      </c>
      <c r="G99" s="364">
        <v>0</v>
      </c>
      <c r="H99" s="364">
        <v>0</v>
      </c>
      <c r="I99" s="364">
        <v>2745479</v>
      </c>
      <c r="J99" s="369">
        <v>2408387</v>
      </c>
      <c r="K99" s="325"/>
    </row>
    <row r="100" spans="1:11" ht="12.75" customHeight="1">
      <c r="A100" s="365"/>
      <c r="B100" s="68"/>
      <c r="C100" s="438" t="s">
        <v>263</v>
      </c>
      <c r="D100" s="438"/>
      <c r="E100" s="77"/>
      <c r="F100" s="369">
        <v>0</v>
      </c>
      <c r="G100" s="369">
        <v>0</v>
      </c>
      <c r="H100" s="369">
        <v>0</v>
      </c>
      <c r="I100" s="369">
        <v>9701367</v>
      </c>
      <c r="J100" s="369">
        <v>8715718</v>
      </c>
      <c r="K100" s="325"/>
    </row>
    <row r="101" spans="1:11" ht="12.75" customHeight="1">
      <c r="A101" s="365"/>
      <c r="B101" s="68"/>
      <c r="C101" s="392"/>
      <c r="D101" s="392"/>
      <c r="E101" s="69"/>
      <c r="F101" s="362" t="s">
        <v>336</v>
      </c>
      <c r="G101" s="362" t="s">
        <v>336</v>
      </c>
      <c r="H101" s="362" t="s">
        <v>336</v>
      </c>
      <c r="I101" s="362" t="s">
        <v>336</v>
      </c>
      <c r="J101" s="361" t="s">
        <v>336</v>
      </c>
      <c r="K101" s="325"/>
    </row>
    <row r="102" spans="1:11" ht="12.75" customHeight="1">
      <c r="A102" s="356"/>
      <c r="B102" s="68"/>
      <c r="C102" s="392" t="s">
        <v>264</v>
      </c>
      <c r="D102" s="392"/>
      <c r="E102" s="69"/>
      <c r="F102" s="363">
        <v>0</v>
      </c>
      <c r="G102" s="363">
        <v>0</v>
      </c>
      <c r="H102" s="360">
        <v>0</v>
      </c>
      <c r="I102" s="364">
        <v>179534</v>
      </c>
      <c r="J102" s="369">
        <v>135276</v>
      </c>
      <c r="K102" s="325"/>
    </row>
    <row r="103" spans="1:11" ht="4.5" customHeight="1" thickBot="1">
      <c r="A103" s="29"/>
      <c r="B103" s="27"/>
      <c r="C103" s="27"/>
      <c r="D103" s="27"/>
      <c r="E103" s="21"/>
      <c r="F103" s="346"/>
      <c r="G103" s="346"/>
      <c r="H103" s="265"/>
      <c r="I103" s="347"/>
      <c r="J103" s="348"/>
      <c r="K103" s="344"/>
    </row>
    <row r="104" spans="1:11" ht="16.5" customHeight="1">
      <c r="A104" s="349"/>
      <c r="B104" s="350"/>
      <c r="C104" s="350"/>
      <c r="D104" s="351"/>
      <c r="E104" s="352"/>
      <c r="F104" s="353"/>
      <c r="G104" s="353"/>
      <c r="H104" s="353"/>
      <c r="I104" s="353"/>
      <c r="J104" s="353"/>
      <c r="K104" s="354"/>
    </row>
    <row r="105" spans="1:11" ht="24" customHeight="1">
      <c r="A105" s="299"/>
      <c r="B105" s="370"/>
      <c r="C105" s="370"/>
      <c r="D105" s="371"/>
      <c r="E105" s="372"/>
      <c r="F105" s="373"/>
      <c r="G105" s="373"/>
      <c r="H105" s="373"/>
      <c r="I105" s="374"/>
      <c r="J105" s="374"/>
      <c r="K105" s="301"/>
    </row>
    <row r="106" spans="1:11" ht="30" customHeight="1">
      <c r="A106" s="608" t="s">
        <v>265</v>
      </c>
      <c r="B106" s="608"/>
      <c r="C106" s="608"/>
      <c r="D106" s="608"/>
      <c r="E106" s="608"/>
      <c r="F106" s="608"/>
      <c r="G106" s="608"/>
      <c r="H106" s="608"/>
      <c r="I106" s="608"/>
      <c r="J106" s="608"/>
      <c r="K106" s="304"/>
    </row>
    <row r="107" spans="1:11" ht="12.75" customHeight="1" thickBot="1">
      <c r="A107" s="305"/>
      <c r="B107" s="375"/>
      <c r="C107" s="375"/>
      <c r="D107" s="375"/>
      <c r="E107" s="305"/>
      <c r="F107" s="306"/>
      <c r="G107" s="306"/>
      <c r="H107" s="306"/>
      <c r="I107" s="307"/>
      <c r="J107" s="307"/>
      <c r="K107" s="304"/>
    </row>
    <row r="108" spans="1:11" ht="18" customHeight="1">
      <c r="A108" s="621" t="s">
        <v>189</v>
      </c>
      <c r="B108" s="621"/>
      <c r="C108" s="621"/>
      <c r="D108" s="621"/>
      <c r="E108" s="622"/>
      <c r="F108" s="376" t="s">
        <v>337</v>
      </c>
      <c r="G108" s="377" t="s">
        <v>175</v>
      </c>
      <c r="H108" s="376" t="s">
        <v>176</v>
      </c>
      <c r="I108" s="312" t="s">
        <v>177</v>
      </c>
      <c r="J108" s="313" t="s">
        <v>324</v>
      </c>
      <c r="K108" s="314"/>
    </row>
    <row r="109" spans="1:11" ht="6" customHeight="1">
      <c r="A109" s="315"/>
      <c r="B109" s="378"/>
      <c r="C109" s="378"/>
      <c r="D109" s="378"/>
      <c r="E109" s="316"/>
      <c r="F109" s="318"/>
      <c r="G109" s="379"/>
      <c r="H109" s="380"/>
      <c r="I109" s="320"/>
      <c r="J109" s="321"/>
      <c r="K109" s="314"/>
    </row>
    <row r="110" spans="1:11" ht="18.75" customHeight="1">
      <c r="A110" s="329"/>
      <c r="B110" s="491" t="s">
        <v>338</v>
      </c>
      <c r="C110" s="491"/>
      <c r="D110" s="27"/>
      <c r="E110" s="21"/>
      <c r="F110" s="381" t="s">
        <v>197</v>
      </c>
      <c r="G110" s="382" t="s">
        <v>197</v>
      </c>
      <c r="H110" s="381" t="s">
        <v>197</v>
      </c>
      <c r="I110" s="340" t="s">
        <v>197</v>
      </c>
      <c r="J110" s="341" t="s">
        <v>197</v>
      </c>
      <c r="K110" s="325"/>
    </row>
    <row r="111" spans="1:11" ht="14.25" customHeight="1">
      <c r="A111" s="32"/>
      <c r="B111" s="27"/>
      <c r="C111" s="584" t="s">
        <v>266</v>
      </c>
      <c r="D111" s="584"/>
      <c r="E111" s="21"/>
      <c r="F111" s="281">
        <v>1227600</v>
      </c>
      <c r="G111" s="383">
        <v>1232600</v>
      </c>
      <c r="H111" s="281">
        <v>0</v>
      </c>
      <c r="I111" s="326">
        <v>1386460</v>
      </c>
      <c r="J111" s="327">
        <v>1591000</v>
      </c>
      <c r="K111" s="325"/>
    </row>
    <row r="112" spans="1:11" ht="14.25" customHeight="1">
      <c r="A112" s="32"/>
      <c r="B112" s="27"/>
      <c r="C112" s="584" t="s">
        <v>267</v>
      </c>
      <c r="D112" s="584"/>
      <c r="E112" s="21"/>
      <c r="F112" s="281">
        <v>3458368</v>
      </c>
      <c r="G112" s="383">
        <v>3758367</v>
      </c>
      <c r="H112" s="281">
        <v>0</v>
      </c>
      <c r="I112" s="326">
        <v>4057377</v>
      </c>
      <c r="J112" s="327">
        <v>4058557</v>
      </c>
      <c r="K112" s="325"/>
    </row>
    <row r="113" spans="1:11" ht="18" customHeight="1">
      <c r="A113" s="329"/>
      <c r="B113" s="27"/>
      <c r="C113" s="491" t="s">
        <v>196</v>
      </c>
      <c r="D113" s="491"/>
      <c r="E113" s="76"/>
      <c r="F113" s="330">
        <v>4685968</v>
      </c>
      <c r="G113" s="330">
        <v>4990967</v>
      </c>
      <c r="H113" s="330">
        <v>0</v>
      </c>
      <c r="I113" s="330">
        <v>5443837</v>
      </c>
      <c r="J113" s="330">
        <v>5649557</v>
      </c>
      <c r="K113" s="331"/>
    </row>
    <row r="114" spans="1:11" ht="4.5" customHeight="1">
      <c r="A114" s="329"/>
      <c r="B114" s="27"/>
      <c r="C114" s="27"/>
      <c r="D114" s="27"/>
      <c r="E114" s="76"/>
      <c r="F114" s="335"/>
      <c r="G114" s="384"/>
      <c r="H114" s="385"/>
      <c r="I114" s="330"/>
      <c r="J114" s="330"/>
      <c r="K114" s="333"/>
    </row>
    <row r="115" spans="1:11" ht="18.75" customHeight="1">
      <c r="A115" s="329"/>
      <c r="B115" s="491" t="s">
        <v>339</v>
      </c>
      <c r="C115" s="491"/>
      <c r="D115" s="27"/>
      <c r="E115" s="21"/>
      <c r="F115" s="337" t="s">
        <v>197</v>
      </c>
      <c r="G115" s="382" t="s">
        <v>197</v>
      </c>
      <c r="H115" s="381" t="s">
        <v>197</v>
      </c>
      <c r="I115" s="340" t="s">
        <v>197</v>
      </c>
      <c r="J115" s="341" t="s">
        <v>197</v>
      </c>
      <c r="K115" s="325"/>
    </row>
    <row r="116" spans="1:11" ht="13.5" customHeight="1">
      <c r="A116" s="32"/>
      <c r="B116" s="27"/>
      <c r="C116" s="584" t="s">
        <v>268</v>
      </c>
      <c r="D116" s="584"/>
      <c r="E116" s="21"/>
      <c r="F116" s="281">
        <v>5310</v>
      </c>
      <c r="G116" s="383">
        <v>5310</v>
      </c>
      <c r="H116" s="281">
        <v>5310</v>
      </c>
      <c r="I116" s="326">
        <v>9140</v>
      </c>
      <c r="J116" s="327">
        <v>9140</v>
      </c>
      <c r="K116" s="325"/>
    </row>
    <row r="117" spans="1:11" ht="13.5" customHeight="1">
      <c r="A117" s="32"/>
      <c r="B117" s="27"/>
      <c r="C117" s="584" t="s">
        <v>269</v>
      </c>
      <c r="D117" s="584"/>
      <c r="E117" s="21"/>
      <c r="F117" s="281">
        <v>2000</v>
      </c>
      <c r="G117" s="383">
        <v>2000</v>
      </c>
      <c r="H117" s="281">
        <v>2000</v>
      </c>
      <c r="I117" s="326">
        <v>2000</v>
      </c>
      <c r="J117" s="327">
        <v>2000</v>
      </c>
      <c r="K117" s="325"/>
    </row>
    <row r="118" spans="1:11" ht="13.5" customHeight="1">
      <c r="A118" s="32"/>
      <c r="B118" s="27"/>
      <c r="C118" s="584" t="s">
        <v>270</v>
      </c>
      <c r="D118" s="584"/>
      <c r="E118" s="21"/>
      <c r="F118" s="281">
        <v>70102</v>
      </c>
      <c r="G118" s="383">
        <v>70102</v>
      </c>
      <c r="H118" s="281">
        <v>70102</v>
      </c>
      <c r="I118" s="326">
        <v>96094</v>
      </c>
      <c r="J118" s="327">
        <v>96094</v>
      </c>
      <c r="K118" s="325"/>
    </row>
    <row r="119" spans="1:11" ht="13.5" customHeight="1">
      <c r="A119" s="32"/>
      <c r="B119" s="27"/>
      <c r="C119" s="584" t="s">
        <v>271</v>
      </c>
      <c r="D119" s="584"/>
      <c r="E119" s="21"/>
      <c r="F119" s="281">
        <v>30</v>
      </c>
      <c r="G119" s="383">
        <v>30</v>
      </c>
      <c r="H119" s="281">
        <v>30</v>
      </c>
      <c r="I119" s="342">
        <v>0</v>
      </c>
      <c r="J119" s="327">
        <v>0</v>
      </c>
      <c r="K119" s="325"/>
    </row>
    <row r="120" spans="1:11" ht="13.5" customHeight="1">
      <c r="A120" s="32"/>
      <c r="B120" s="27"/>
      <c r="C120" s="623" t="s">
        <v>272</v>
      </c>
      <c r="D120" s="623"/>
      <c r="E120" s="21"/>
      <c r="F120" s="281">
        <v>17500</v>
      </c>
      <c r="G120" s="383">
        <v>17500</v>
      </c>
      <c r="H120" s="281">
        <v>17500</v>
      </c>
      <c r="I120" s="326">
        <v>17500</v>
      </c>
      <c r="J120" s="327">
        <v>17500</v>
      </c>
      <c r="K120" s="325"/>
    </row>
    <row r="121" spans="1:11" ht="13.5" customHeight="1">
      <c r="A121" s="32"/>
      <c r="B121" s="27"/>
      <c r="C121" s="584" t="s">
        <v>273</v>
      </c>
      <c r="D121" s="584"/>
      <c r="E121" s="21"/>
      <c r="F121" s="281">
        <v>3250</v>
      </c>
      <c r="G121" s="383">
        <v>3250</v>
      </c>
      <c r="H121" s="281">
        <v>3250</v>
      </c>
      <c r="I121" s="326">
        <v>14050</v>
      </c>
      <c r="J121" s="327">
        <v>14050</v>
      </c>
      <c r="K121" s="325"/>
    </row>
    <row r="122" spans="1:11" ht="13.5" customHeight="1">
      <c r="A122" s="32"/>
      <c r="B122" s="27"/>
      <c r="C122" s="584" t="s">
        <v>274</v>
      </c>
      <c r="D122" s="584"/>
      <c r="E122" s="21"/>
      <c r="F122" s="281">
        <v>200</v>
      </c>
      <c r="G122" s="383">
        <v>200</v>
      </c>
      <c r="H122" s="281">
        <v>200</v>
      </c>
      <c r="I122" s="326">
        <v>5180</v>
      </c>
      <c r="J122" s="327">
        <v>5180</v>
      </c>
      <c r="K122" s="325"/>
    </row>
    <row r="123" spans="1:11" ht="13.5" customHeight="1">
      <c r="A123" s="32"/>
      <c r="B123" s="27"/>
      <c r="C123" s="584" t="s">
        <v>275</v>
      </c>
      <c r="D123" s="584"/>
      <c r="E123" s="21"/>
      <c r="F123" s="281">
        <v>150000</v>
      </c>
      <c r="G123" s="383">
        <v>150000</v>
      </c>
      <c r="H123" s="281">
        <v>150000</v>
      </c>
      <c r="I123" s="326">
        <v>150000</v>
      </c>
      <c r="J123" s="327">
        <v>150000</v>
      </c>
      <c r="K123" s="325"/>
    </row>
    <row r="124" spans="1:11" ht="13.5" customHeight="1">
      <c r="A124" s="32"/>
      <c r="B124" s="27"/>
      <c r="C124" s="584" t="s">
        <v>340</v>
      </c>
      <c r="D124" s="584"/>
      <c r="E124" s="21"/>
      <c r="F124" s="281">
        <v>1235178</v>
      </c>
      <c r="G124" s="383">
        <v>1235178</v>
      </c>
      <c r="H124" s="281">
        <v>1235178</v>
      </c>
      <c r="I124" s="326">
        <v>1235178</v>
      </c>
      <c r="J124" s="327">
        <v>1235178</v>
      </c>
      <c r="K124" s="325"/>
    </row>
    <row r="125" spans="1:11" ht="13.5" customHeight="1">
      <c r="A125" s="32"/>
      <c r="B125" s="27"/>
      <c r="C125" s="584" t="s">
        <v>276</v>
      </c>
      <c r="D125" s="584"/>
      <c r="E125" s="21"/>
      <c r="F125" s="281">
        <v>30000</v>
      </c>
      <c r="G125" s="383">
        <v>30000</v>
      </c>
      <c r="H125" s="281">
        <v>30000</v>
      </c>
      <c r="I125" s="326">
        <v>530000</v>
      </c>
      <c r="J125" s="327">
        <v>530000</v>
      </c>
      <c r="K125" s="325"/>
    </row>
    <row r="126" spans="1:11" ht="24" customHeight="1">
      <c r="A126" s="32"/>
      <c r="B126" s="27"/>
      <c r="C126" s="617" t="s">
        <v>341</v>
      </c>
      <c r="D126" s="584"/>
      <c r="E126" s="21"/>
      <c r="F126" s="281">
        <v>5391</v>
      </c>
      <c r="G126" s="383">
        <v>5391</v>
      </c>
      <c r="H126" s="281">
        <v>5391</v>
      </c>
      <c r="I126" s="326">
        <v>12351</v>
      </c>
      <c r="J126" s="327">
        <v>12351</v>
      </c>
      <c r="K126" s="325"/>
    </row>
    <row r="127" spans="1:11" ht="13.5" customHeight="1">
      <c r="A127" s="32"/>
      <c r="B127" s="27"/>
      <c r="C127" s="584" t="s">
        <v>277</v>
      </c>
      <c r="D127" s="584"/>
      <c r="E127" s="21"/>
      <c r="F127" s="281">
        <v>10000</v>
      </c>
      <c r="G127" s="383">
        <v>10000</v>
      </c>
      <c r="H127" s="281">
        <v>10000</v>
      </c>
      <c r="I127" s="326">
        <v>10000</v>
      </c>
      <c r="J127" s="327">
        <v>10000</v>
      </c>
      <c r="K127" s="325"/>
    </row>
    <row r="128" spans="1:11" ht="13.5" customHeight="1">
      <c r="A128" s="32"/>
      <c r="B128" s="27"/>
      <c r="C128" s="584" t="s">
        <v>278</v>
      </c>
      <c r="D128" s="584"/>
      <c r="E128" s="21"/>
      <c r="F128" s="281">
        <v>10000</v>
      </c>
      <c r="G128" s="383">
        <v>10000</v>
      </c>
      <c r="H128" s="281">
        <v>10000</v>
      </c>
      <c r="I128" s="326">
        <v>10000</v>
      </c>
      <c r="J128" s="327">
        <v>10000</v>
      </c>
      <c r="K128" s="325"/>
    </row>
    <row r="129" spans="1:11" ht="13.5" customHeight="1">
      <c r="A129" s="32"/>
      <c r="B129" s="27"/>
      <c r="C129" s="615" t="s">
        <v>279</v>
      </c>
      <c r="D129" s="615"/>
      <c r="E129" s="21"/>
      <c r="F129" s="281">
        <v>1500</v>
      </c>
      <c r="G129" s="383">
        <v>1500</v>
      </c>
      <c r="H129" s="281">
        <v>1500</v>
      </c>
      <c r="I129" s="326">
        <v>1500</v>
      </c>
      <c r="J129" s="327">
        <v>1500</v>
      </c>
      <c r="K129" s="325"/>
    </row>
    <row r="130" spans="1:11" ht="13.5" customHeight="1">
      <c r="A130" s="32"/>
      <c r="B130" s="27"/>
      <c r="C130" s="624" t="s">
        <v>280</v>
      </c>
      <c r="D130" s="624"/>
      <c r="E130" s="21"/>
      <c r="F130" s="281">
        <v>2000</v>
      </c>
      <c r="G130" s="383">
        <v>2000</v>
      </c>
      <c r="H130" s="281">
        <v>2000</v>
      </c>
      <c r="I130" s="326">
        <v>2000</v>
      </c>
      <c r="J130" s="327">
        <v>2000</v>
      </c>
      <c r="K130" s="325"/>
    </row>
    <row r="131" spans="1:11" ht="13.5" customHeight="1">
      <c r="A131" s="32"/>
      <c r="B131" s="27"/>
      <c r="C131" s="584" t="s">
        <v>281</v>
      </c>
      <c r="D131" s="584"/>
      <c r="E131" s="21"/>
      <c r="F131" s="281">
        <v>20000</v>
      </c>
      <c r="G131" s="383">
        <v>20000</v>
      </c>
      <c r="H131" s="281">
        <v>20000</v>
      </c>
      <c r="I131" s="326">
        <v>20000</v>
      </c>
      <c r="J131" s="327">
        <v>20000</v>
      </c>
      <c r="K131" s="325"/>
    </row>
    <row r="132" spans="1:11" ht="13.5" customHeight="1">
      <c r="A132" s="32"/>
      <c r="B132" s="27"/>
      <c r="C132" s="584" t="s">
        <v>282</v>
      </c>
      <c r="D132" s="584"/>
      <c r="E132" s="21"/>
      <c r="F132" s="281">
        <v>30000</v>
      </c>
      <c r="G132" s="383">
        <v>30000</v>
      </c>
      <c r="H132" s="281">
        <v>30000</v>
      </c>
      <c r="I132" s="326">
        <v>30000</v>
      </c>
      <c r="J132" s="327">
        <v>30000</v>
      </c>
      <c r="K132" s="325"/>
    </row>
    <row r="133" spans="1:11" ht="13.5" customHeight="1">
      <c r="A133" s="32"/>
      <c r="B133" s="27"/>
      <c r="C133" s="615" t="s">
        <v>283</v>
      </c>
      <c r="D133" s="615"/>
      <c r="E133" s="21"/>
      <c r="F133" s="281">
        <v>24346</v>
      </c>
      <c r="G133" s="383">
        <v>24346</v>
      </c>
      <c r="H133" s="281">
        <v>24346</v>
      </c>
      <c r="I133" s="326">
        <v>34831</v>
      </c>
      <c r="J133" s="327">
        <v>34831</v>
      </c>
      <c r="K133" s="325"/>
    </row>
    <row r="134" spans="1:11" ht="13.5" customHeight="1">
      <c r="A134" s="32"/>
      <c r="B134" s="27"/>
      <c r="C134" s="615" t="s">
        <v>284</v>
      </c>
      <c r="D134" s="615"/>
      <c r="E134" s="21"/>
      <c r="F134" s="281">
        <v>1000</v>
      </c>
      <c r="G134" s="383">
        <v>1000</v>
      </c>
      <c r="H134" s="281">
        <v>1000</v>
      </c>
      <c r="I134" s="326">
        <v>1000</v>
      </c>
      <c r="J134" s="327">
        <v>1000</v>
      </c>
      <c r="K134" s="325"/>
    </row>
    <row r="135" spans="1:11" ht="13.5" customHeight="1">
      <c r="A135" s="32"/>
      <c r="B135" s="27"/>
      <c r="C135" s="584" t="s">
        <v>285</v>
      </c>
      <c r="D135" s="584"/>
      <c r="E135" s="21"/>
      <c r="F135" s="281">
        <v>50000</v>
      </c>
      <c r="G135" s="383">
        <v>50000</v>
      </c>
      <c r="H135" s="281">
        <v>50000</v>
      </c>
      <c r="I135" s="326">
        <v>50000</v>
      </c>
      <c r="J135" s="327">
        <v>50000</v>
      </c>
      <c r="K135" s="325"/>
    </row>
    <row r="136" spans="1:11" ht="25.5" customHeight="1">
      <c r="A136" s="29"/>
      <c r="B136" s="27"/>
      <c r="C136" s="617" t="s">
        <v>342</v>
      </c>
      <c r="D136" s="584"/>
      <c r="E136" s="21"/>
      <c r="F136" s="281">
        <v>10300</v>
      </c>
      <c r="G136" s="383">
        <v>10300</v>
      </c>
      <c r="H136" s="281">
        <v>10300</v>
      </c>
      <c r="I136" s="326">
        <v>13400</v>
      </c>
      <c r="J136" s="327">
        <v>13700</v>
      </c>
      <c r="K136" s="344"/>
    </row>
    <row r="137" spans="1:11" ht="13.5" customHeight="1">
      <c r="A137" s="32"/>
      <c r="B137" s="27"/>
      <c r="C137" s="623" t="s">
        <v>286</v>
      </c>
      <c r="D137" s="623"/>
      <c r="E137" s="21"/>
      <c r="F137" s="281">
        <v>504860</v>
      </c>
      <c r="G137" s="383">
        <v>504860</v>
      </c>
      <c r="H137" s="281">
        <v>504860</v>
      </c>
      <c r="I137" s="326">
        <v>559500</v>
      </c>
      <c r="J137" s="327">
        <v>543000</v>
      </c>
      <c r="K137" s="325"/>
    </row>
    <row r="138" spans="1:11" ht="13.5" customHeight="1">
      <c r="A138" s="32"/>
      <c r="B138" s="27"/>
      <c r="C138" s="584" t="s">
        <v>287</v>
      </c>
      <c r="D138" s="584"/>
      <c r="E138" s="21"/>
      <c r="F138" s="281">
        <v>13573</v>
      </c>
      <c r="G138" s="383">
        <v>13573</v>
      </c>
      <c r="H138" s="281">
        <v>13573</v>
      </c>
      <c r="I138" s="326">
        <v>19873</v>
      </c>
      <c r="J138" s="327">
        <v>19873</v>
      </c>
      <c r="K138" s="325"/>
    </row>
    <row r="139" spans="1:11" ht="13.5" customHeight="1">
      <c r="A139" s="32"/>
      <c r="B139" s="27"/>
      <c r="C139" s="584" t="s">
        <v>288</v>
      </c>
      <c r="D139" s="584"/>
      <c r="E139" s="21"/>
      <c r="F139" s="281">
        <v>3830</v>
      </c>
      <c r="G139" s="383">
        <v>3830</v>
      </c>
      <c r="H139" s="281">
        <v>3830</v>
      </c>
      <c r="I139" s="326">
        <v>5784</v>
      </c>
      <c r="J139" s="327">
        <v>5784</v>
      </c>
      <c r="K139" s="325"/>
    </row>
    <row r="140" spans="1:11" ht="13.5" customHeight="1">
      <c r="A140" s="32"/>
      <c r="B140" s="27"/>
      <c r="C140" s="584" t="s">
        <v>289</v>
      </c>
      <c r="D140" s="584"/>
      <c r="E140" s="21"/>
      <c r="F140" s="281">
        <v>50000</v>
      </c>
      <c r="G140" s="383">
        <v>50000</v>
      </c>
      <c r="H140" s="281">
        <v>50000</v>
      </c>
      <c r="I140" s="342">
        <v>0</v>
      </c>
      <c r="J140" s="327">
        <v>0</v>
      </c>
      <c r="K140" s="325"/>
    </row>
    <row r="141" spans="1:11" ht="13.5" customHeight="1">
      <c r="A141" s="32"/>
      <c r="B141" s="27"/>
      <c r="C141" s="584" t="s">
        <v>290</v>
      </c>
      <c r="D141" s="584"/>
      <c r="E141" s="21"/>
      <c r="F141" s="281">
        <v>50000</v>
      </c>
      <c r="G141" s="383">
        <v>50000</v>
      </c>
      <c r="H141" s="281">
        <v>50000</v>
      </c>
      <c r="I141" s="326">
        <v>50000</v>
      </c>
      <c r="J141" s="327">
        <v>50000</v>
      </c>
      <c r="K141" s="325"/>
    </row>
    <row r="142" spans="1:11" ht="13.5" customHeight="1">
      <c r="A142" s="32"/>
      <c r="B142" s="27"/>
      <c r="C142" s="584" t="s">
        <v>291</v>
      </c>
      <c r="D142" s="584"/>
      <c r="E142" s="21"/>
      <c r="F142" s="281">
        <v>1000</v>
      </c>
      <c r="G142" s="383">
        <v>1000</v>
      </c>
      <c r="H142" s="281">
        <v>1000</v>
      </c>
      <c r="I142" s="326">
        <v>1000</v>
      </c>
      <c r="J142" s="327">
        <v>1000</v>
      </c>
      <c r="K142" s="325"/>
    </row>
    <row r="143" spans="1:11" ht="13.5" customHeight="1">
      <c r="A143" s="32"/>
      <c r="B143" s="27"/>
      <c r="C143" s="615" t="s">
        <v>292</v>
      </c>
      <c r="D143" s="615"/>
      <c r="E143" s="21"/>
      <c r="F143" s="281">
        <v>2500</v>
      </c>
      <c r="G143" s="383">
        <v>2500</v>
      </c>
      <c r="H143" s="281">
        <v>2500</v>
      </c>
      <c r="I143" s="326">
        <v>2500</v>
      </c>
      <c r="J143" s="327">
        <v>2500</v>
      </c>
      <c r="K143" s="325"/>
    </row>
    <row r="144" spans="1:11" ht="13.5" customHeight="1">
      <c r="A144" s="32"/>
      <c r="B144" s="27"/>
      <c r="C144" s="626" t="s">
        <v>293</v>
      </c>
      <c r="D144" s="626"/>
      <c r="E144" s="21"/>
      <c r="F144" s="281">
        <v>100000</v>
      </c>
      <c r="G144" s="383">
        <v>100000</v>
      </c>
      <c r="H144" s="281">
        <v>100000</v>
      </c>
      <c r="I144" s="326">
        <v>100000</v>
      </c>
      <c r="J144" s="327">
        <v>100000</v>
      </c>
      <c r="K144" s="325"/>
    </row>
    <row r="145" spans="1:11" ht="13.5" customHeight="1">
      <c r="A145" s="32"/>
      <c r="B145" s="27"/>
      <c r="C145" s="584" t="s">
        <v>294</v>
      </c>
      <c r="D145" s="584"/>
      <c r="E145" s="21"/>
      <c r="F145" s="281">
        <v>3636</v>
      </c>
      <c r="G145" s="383">
        <v>3636</v>
      </c>
      <c r="H145" s="281">
        <v>3636</v>
      </c>
      <c r="I145" s="326">
        <v>5014</v>
      </c>
      <c r="J145" s="327">
        <v>5014</v>
      </c>
      <c r="K145" s="325"/>
    </row>
    <row r="146" spans="1:11" ht="13.5" customHeight="1">
      <c r="A146" s="32"/>
      <c r="B146" s="27"/>
      <c r="C146" s="584" t="s">
        <v>295</v>
      </c>
      <c r="D146" s="584"/>
      <c r="E146" s="21"/>
      <c r="F146" s="281">
        <v>1875000</v>
      </c>
      <c r="G146" s="383">
        <v>1875000</v>
      </c>
      <c r="H146" s="281">
        <v>1875000</v>
      </c>
      <c r="I146" s="326">
        <v>1875000</v>
      </c>
      <c r="J146" s="327">
        <v>1875000</v>
      </c>
      <c r="K146" s="325"/>
    </row>
    <row r="147" spans="1:11" ht="13.5" customHeight="1">
      <c r="A147" s="32"/>
      <c r="B147" s="27"/>
      <c r="C147" s="584" t="s">
        <v>296</v>
      </c>
      <c r="D147" s="584"/>
      <c r="E147" s="21"/>
      <c r="F147" s="281">
        <v>18295</v>
      </c>
      <c r="G147" s="383">
        <v>18295</v>
      </c>
      <c r="H147" s="281">
        <v>18295</v>
      </c>
      <c r="I147" s="326">
        <v>38661</v>
      </c>
      <c r="J147" s="327">
        <v>38661</v>
      </c>
      <c r="K147" s="325"/>
    </row>
    <row r="148" spans="1:11" ht="13.5" customHeight="1">
      <c r="A148" s="32"/>
      <c r="B148" s="27"/>
      <c r="C148" s="584" t="s">
        <v>297</v>
      </c>
      <c r="D148" s="584"/>
      <c r="E148" s="21"/>
      <c r="F148" s="281">
        <v>150000</v>
      </c>
      <c r="G148" s="383">
        <v>150000</v>
      </c>
      <c r="H148" s="281">
        <v>150000</v>
      </c>
      <c r="I148" s="326">
        <v>150000</v>
      </c>
      <c r="J148" s="327">
        <v>150000</v>
      </c>
      <c r="K148" s="325"/>
    </row>
    <row r="149" spans="1:11" ht="13.5" customHeight="1">
      <c r="A149" s="32"/>
      <c r="B149" s="27"/>
      <c r="C149" s="584" t="s">
        <v>298</v>
      </c>
      <c r="D149" s="584"/>
      <c r="E149" s="21"/>
      <c r="F149" s="281">
        <v>3000</v>
      </c>
      <c r="G149" s="383">
        <v>3000</v>
      </c>
      <c r="H149" s="281">
        <v>3000</v>
      </c>
      <c r="I149" s="326">
        <v>3000</v>
      </c>
      <c r="J149" s="327">
        <v>3000</v>
      </c>
      <c r="K149" s="325"/>
    </row>
    <row r="150" spans="1:11" ht="13.5" customHeight="1">
      <c r="A150" s="32"/>
      <c r="B150" s="27"/>
      <c r="C150" s="584" t="s">
        <v>299</v>
      </c>
      <c r="D150" s="584"/>
      <c r="E150" s="21"/>
      <c r="F150" s="281">
        <v>5600</v>
      </c>
      <c r="G150" s="383">
        <v>5600</v>
      </c>
      <c r="H150" s="281">
        <v>5600</v>
      </c>
      <c r="I150" s="326">
        <v>7440</v>
      </c>
      <c r="J150" s="327">
        <v>7690</v>
      </c>
      <c r="K150" s="325"/>
    </row>
    <row r="151" spans="1:11" ht="13.5" customHeight="1">
      <c r="A151" s="32"/>
      <c r="B151" s="27"/>
      <c r="C151" s="584" t="s">
        <v>300</v>
      </c>
      <c r="D151" s="584"/>
      <c r="E151" s="21"/>
      <c r="F151" s="281">
        <v>370</v>
      </c>
      <c r="G151" s="383">
        <v>370</v>
      </c>
      <c r="H151" s="281">
        <v>370</v>
      </c>
      <c r="I151" s="326">
        <v>810</v>
      </c>
      <c r="J151" s="327">
        <v>0</v>
      </c>
      <c r="K151" s="325"/>
    </row>
    <row r="152" spans="1:11" ht="22.5" customHeight="1">
      <c r="A152" s="32"/>
      <c r="B152" s="27"/>
      <c r="C152" s="584" t="s">
        <v>301</v>
      </c>
      <c r="D152" s="584"/>
      <c r="E152" s="21"/>
      <c r="F152" s="281">
        <v>2000000</v>
      </c>
      <c r="G152" s="383">
        <v>2000000</v>
      </c>
      <c r="H152" s="281">
        <v>2000000</v>
      </c>
      <c r="I152" s="326">
        <v>2000000</v>
      </c>
      <c r="J152" s="327">
        <v>2000000</v>
      </c>
      <c r="K152" s="325"/>
    </row>
    <row r="153" spans="1:11" ht="24" customHeight="1">
      <c r="A153" s="32"/>
      <c r="B153" s="27"/>
      <c r="C153" s="616" t="s">
        <v>343</v>
      </c>
      <c r="D153" s="615"/>
      <c r="E153" s="21"/>
      <c r="F153" s="281">
        <v>14920</v>
      </c>
      <c r="G153" s="383">
        <v>14920</v>
      </c>
      <c r="H153" s="281">
        <v>14920</v>
      </c>
      <c r="I153" s="326">
        <v>20460</v>
      </c>
      <c r="J153" s="327">
        <v>20460</v>
      </c>
      <c r="K153" s="325"/>
    </row>
    <row r="154" spans="1:11" ht="13.5" customHeight="1">
      <c r="A154" s="32"/>
      <c r="B154" s="27"/>
      <c r="C154" s="584" t="s">
        <v>302</v>
      </c>
      <c r="D154" s="584"/>
      <c r="E154" s="21"/>
      <c r="F154" s="281">
        <v>5220</v>
      </c>
      <c r="G154" s="383">
        <v>5220</v>
      </c>
      <c r="H154" s="281">
        <v>5220</v>
      </c>
      <c r="I154" s="326">
        <v>7150</v>
      </c>
      <c r="J154" s="327">
        <v>7150</v>
      </c>
      <c r="K154" s="325"/>
    </row>
    <row r="155" spans="1:11" ht="24" customHeight="1">
      <c r="A155" s="32"/>
      <c r="B155" s="27"/>
      <c r="C155" s="625" t="s">
        <v>344</v>
      </c>
      <c r="D155" s="626"/>
      <c r="E155" s="21"/>
      <c r="F155" s="281">
        <v>30700</v>
      </c>
      <c r="G155" s="383">
        <v>30700</v>
      </c>
      <c r="H155" s="281">
        <v>30700</v>
      </c>
      <c r="I155" s="326">
        <v>80662</v>
      </c>
      <c r="J155" s="327">
        <v>80662</v>
      </c>
      <c r="K155" s="325"/>
    </row>
    <row r="156" spans="1:11" ht="25.5" customHeight="1">
      <c r="A156" s="29"/>
      <c r="B156" s="27"/>
      <c r="C156" s="616" t="s">
        <v>345</v>
      </c>
      <c r="D156" s="615"/>
      <c r="E156" s="21"/>
      <c r="F156" s="281">
        <v>1000</v>
      </c>
      <c r="G156" s="383">
        <v>1000</v>
      </c>
      <c r="H156" s="281">
        <v>1000</v>
      </c>
      <c r="I156" s="326">
        <v>1000</v>
      </c>
      <c r="J156" s="327">
        <v>1000</v>
      </c>
      <c r="K156" s="344"/>
    </row>
    <row r="157" spans="1:11" ht="13.5" customHeight="1">
      <c r="A157" s="32"/>
      <c r="B157" s="27"/>
      <c r="C157" s="584" t="s">
        <v>346</v>
      </c>
      <c r="D157" s="584"/>
      <c r="E157" s="21"/>
      <c r="F157" s="281">
        <v>25000</v>
      </c>
      <c r="G157" s="383">
        <v>25000</v>
      </c>
      <c r="H157" s="281">
        <v>25000</v>
      </c>
      <c r="I157" s="342">
        <v>0</v>
      </c>
      <c r="J157" s="327">
        <v>0</v>
      </c>
      <c r="K157" s="325"/>
    </row>
    <row r="158" spans="1:11" ht="13.5" customHeight="1">
      <c r="A158" s="32"/>
      <c r="B158" s="27"/>
      <c r="C158" s="584" t="s">
        <v>303</v>
      </c>
      <c r="D158" s="584"/>
      <c r="E158" s="21"/>
      <c r="F158" s="281">
        <v>100000</v>
      </c>
      <c r="G158" s="383">
        <v>100000</v>
      </c>
      <c r="H158" s="281">
        <v>100000</v>
      </c>
      <c r="I158" s="326">
        <v>100000</v>
      </c>
      <c r="J158" s="327">
        <v>100000</v>
      </c>
      <c r="K158" s="325"/>
    </row>
    <row r="159" spans="1:11" ht="6" customHeight="1" thickBot="1">
      <c r="A159" s="127"/>
      <c r="B159" s="127"/>
      <c r="C159" s="127"/>
      <c r="D159" s="386"/>
      <c r="E159" s="288"/>
      <c r="F159" s="387"/>
      <c r="G159" s="387"/>
      <c r="H159" s="289"/>
      <c r="I159" s="388"/>
      <c r="J159" s="389"/>
      <c r="K159" s="325"/>
    </row>
    <row r="160" spans="1:11" ht="16.5" customHeight="1">
      <c r="A160" s="349"/>
      <c r="B160" s="350"/>
      <c r="C160" s="350"/>
      <c r="D160" s="351"/>
      <c r="E160" s="352"/>
      <c r="F160" s="353"/>
      <c r="G160" s="353"/>
      <c r="H160" s="353"/>
      <c r="I160" s="353"/>
      <c r="J160" s="353"/>
      <c r="K160" s="354"/>
    </row>
    <row r="161" spans="1:11" ht="24" customHeight="1">
      <c r="A161" s="299"/>
      <c r="B161" s="370"/>
      <c r="C161" s="370"/>
      <c r="D161" s="371"/>
      <c r="E161" s="372"/>
      <c r="F161" s="373"/>
      <c r="G161" s="373"/>
      <c r="H161" s="373"/>
      <c r="I161" s="374"/>
      <c r="J161" s="374"/>
      <c r="K161" s="301"/>
    </row>
    <row r="162" spans="1:11" ht="30" customHeight="1">
      <c r="A162" s="608"/>
      <c r="B162" s="608"/>
      <c r="C162" s="608"/>
      <c r="D162" s="608"/>
      <c r="E162" s="608"/>
      <c r="F162" s="608"/>
      <c r="G162" s="608"/>
      <c r="H162" s="608"/>
      <c r="I162" s="608"/>
      <c r="J162" s="608"/>
      <c r="K162" s="304"/>
    </row>
    <row r="163" spans="1:11" ht="12.75" customHeight="1" thickBot="1">
      <c r="A163" s="305"/>
      <c r="B163" s="375"/>
      <c r="C163" s="375"/>
      <c r="D163" s="375"/>
      <c r="E163" s="305"/>
      <c r="F163" s="306"/>
      <c r="G163" s="306"/>
      <c r="H163" s="306"/>
      <c r="I163" s="307"/>
      <c r="J163" s="307"/>
      <c r="K163" s="304"/>
    </row>
    <row r="164" spans="1:11" ht="18" customHeight="1">
      <c r="A164" s="621" t="s">
        <v>189</v>
      </c>
      <c r="B164" s="621"/>
      <c r="C164" s="621"/>
      <c r="D164" s="621"/>
      <c r="E164" s="622"/>
      <c r="F164" s="376" t="s">
        <v>347</v>
      </c>
      <c r="G164" s="377" t="s">
        <v>348</v>
      </c>
      <c r="H164" s="376" t="s">
        <v>349</v>
      </c>
      <c r="I164" s="312" t="s">
        <v>350</v>
      </c>
      <c r="J164" s="313" t="s">
        <v>351</v>
      </c>
      <c r="K164" s="314"/>
    </row>
    <row r="165" spans="1:11" ht="6" customHeight="1">
      <c r="A165" s="315"/>
      <c r="B165" s="378"/>
      <c r="C165" s="378"/>
      <c r="D165" s="378"/>
      <c r="E165" s="316"/>
      <c r="F165" s="318"/>
      <c r="G165" s="379"/>
      <c r="H165" s="318"/>
      <c r="I165" s="320"/>
      <c r="J165" s="321"/>
      <c r="K165" s="314"/>
    </row>
    <row r="166" spans="1:11" ht="21.75" customHeight="1">
      <c r="A166" s="32"/>
      <c r="B166" s="27"/>
      <c r="C166" s="610" t="s">
        <v>304</v>
      </c>
      <c r="D166" s="610"/>
      <c r="E166" s="21"/>
      <c r="F166" s="256">
        <v>0</v>
      </c>
      <c r="G166" s="326">
        <v>0</v>
      </c>
      <c r="H166" s="326">
        <v>0</v>
      </c>
      <c r="I166" s="326">
        <v>10000</v>
      </c>
      <c r="J166" s="327">
        <v>0</v>
      </c>
      <c r="K166" s="325"/>
    </row>
    <row r="167" spans="1:11" ht="13.5" customHeight="1">
      <c r="A167" s="32"/>
      <c r="B167" s="27"/>
      <c r="C167" s="610" t="s">
        <v>305</v>
      </c>
      <c r="D167" s="610"/>
      <c r="E167" s="21"/>
      <c r="F167" s="256">
        <v>0</v>
      </c>
      <c r="G167" s="326">
        <v>0</v>
      </c>
      <c r="H167" s="326">
        <v>0</v>
      </c>
      <c r="I167" s="326">
        <v>195000</v>
      </c>
      <c r="J167" s="327">
        <v>0</v>
      </c>
      <c r="K167" s="325"/>
    </row>
    <row r="168" spans="1:11" ht="13.5" customHeight="1">
      <c r="A168" s="32"/>
      <c r="B168" s="27"/>
      <c r="C168" s="610" t="s">
        <v>306</v>
      </c>
      <c r="D168" s="610"/>
      <c r="E168" s="21"/>
      <c r="F168" s="256">
        <v>0</v>
      </c>
      <c r="G168" s="326">
        <v>0</v>
      </c>
      <c r="H168" s="326">
        <v>0</v>
      </c>
      <c r="I168" s="326">
        <v>210</v>
      </c>
      <c r="J168" s="327">
        <v>990</v>
      </c>
      <c r="K168" s="325"/>
    </row>
    <row r="169" spans="1:11" ht="13.5" customHeight="1">
      <c r="A169" s="32"/>
      <c r="B169" s="27"/>
      <c r="C169" s="610" t="s">
        <v>307</v>
      </c>
      <c r="D169" s="610"/>
      <c r="E169" s="21"/>
      <c r="F169" s="256">
        <v>0</v>
      </c>
      <c r="G169" s="326">
        <v>0</v>
      </c>
      <c r="H169" s="326">
        <v>0</v>
      </c>
      <c r="I169" s="326">
        <v>200</v>
      </c>
      <c r="J169" s="327">
        <v>200</v>
      </c>
      <c r="K169" s="325"/>
    </row>
    <row r="170" spans="1:11" ht="13.5" customHeight="1">
      <c r="A170" s="32"/>
      <c r="B170" s="27"/>
      <c r="C170" s="610" t="s">
        <v>308</v>
      </c>
      <c r="D170" s="610"/>
      <c r="E170" s="21"/>
      <c r="F170" s="256">
        <v>0</v>
      </c>
      <c r="G170" s="326">
        <v>0</v>
      </c>
      <c r="H170" s="326">
        <v>0</v>
      </c>
      <c r="I170" s="326">
        <v>620</v>
      </c>
      <c r="J170" s="327">
        <v>0</v>
      </c>
      <c r="K170" s="325"/>
    </row>
    <row r="171" spans="1:11" ht="13.5" customHeight="1">
      <c r="A171" s="32"/>
      <c r="B171" s="27"/>
      <c r="C171" s="610" t="s">
        <v>309</v>
      </c>
      <c r="D171" s="610"/>
      <c r="E171" s="21"/>
      <c r="F171" s="256">
        <v>0</v>
      </c>
      <c r="G171" s="326">
        <v>0</v>
      </c>
      <c r="H171" s="326">
        <v>0</v>
      </c>
      <c r="I171" s="326">
        <v>110000</v>
      </c>
      <c r="J171" s="327">
        <v>110000</v>
      </c>
      <c r="K171" s="325"/>
    </row>
    <row r="172" spans="1:11" ht="13.5" customHeight="1">
      <c r="A172" s="32"/>
      <c r="B172" s="27"/>
      <c r="C172" s="609" t="s">
        <v>310</v>
      </c>
      <c r="D172" s="609"/>
      <c r="E172" s="21"/>
      <c r="F172" s="256">
        <v>0</v>
      </c>
      <c r="G172" s="326">
        <v>0</v>
      </c>
      <c r="H172" s="326">
        <v>0</v>
      </c>
      <c r="I172" s="326">
        <v>1255</v>
      </c>
      <c r="J172" s="327">
        <v>5218</v>
      </c>
      <c r="K172" s="325"/>
    </row>
    <row r="173" spans="1:11" ht="13.5" customHeight="1">
      <c r="A173" s="32"/>
      <c r="B173" s="27"/>
      <c r="C173" s="610" t="s">
        <v>311</v>
      </c>
      <c r="D173" s="610"/>
      <c r="E173" s="21"/>
      <c r="F173" s="256">
        <v>0</v>
      </c>
      <c r="G173" s="326">
        <v>0</v>
      </c>
      <c r="H173" s="326">
        <v>0</v>
      </c>
      <c r="I173" s="326">
        <v>1000</v>
      </c>
      <c r="J173" s="327">
        <v>0</v>
      </c>
      <c r="K173" s="325"/>
    </row>
    <row r="174" spans="1:11" ht="13.5" customHeight="1">
      <c r="A174" s="32"/>
      <c r="B174" s="27"/>
      <c r="C174" s="610" t="s">
        <v>312</v>
      </c>
      <c r="D174" s="610"/>
      <c r="E174" s="21"/>
      <c r="F174" s="256">
        <v>0</v>
      </c>
      <c r="G174" s="326">
        <v>0</v>
      </c>
      <c r="H174" s="326">
        <v>0</v>
      </c>
      <c r="I174" s="326">
        <v>49810</v>
      </c>
      <c r="J174" s="327">
        <v>49810</v>
      </c>
      <c r="K174" s="325"/>
    </row>
    <row r="175" spans="1:11" ht="13.5" customHeight="1">
      <c r="A175" s="32"/>
      <c r="B175" s="27"/>
      <c r="C175" s="610" t="s">
        <v>313</v>
      </c>
      <c r="D175" s="610"/>
      <c r="E175" s="21"/>
      <c r="F175" s="256">
        <v>0</v>
      </c>
      <c r="G175" s="326">
        <v>0</v>
      </c>
      <c r="H175" s="326">
        <v>0</v>
      </c>
      <c r="I175" s="326">
        <v>23800</v>
      </c>
      <c r="J175" s="327">
        <v>23800</v>
      </c>
      <c r="K175" s="325"/>
    </row>
    <row r="176" spans="1:11" ht="13.5" customHeight="1">
      <c r="A176" s="32"/>
      <c r="B176" s="27"/>
      <c r="C176" s="610" t="s">
        <v>314</v>
      </c>
      <c r="D176" s="610"/>
      <c r="E176" s="21"/>
      <c r="F176" s="256">
        <v>0</v>
      </c>
      <c r="G176" s="326">
        <v>0</v>
      </c>
      <c r="H176" s="326">
        <v>0</v>
      </c>
      <c r="I176" s="326">
        <v>1025</v>
      </c>
      <c r="J176" s="327">
        <v>524</v>
      </c>
      <c r="K176" s="325"/>
    </row>
    <row r="177" spans="1:11" ht="13.5" customHeight="1">
      <c r="A177" s="32"/>
      <c r="B177" s="27"/>
      <c r="C177" s="610" t="s">
        <v>315</v>
      </c>
      <c r="D177" s="610"/>
      <c r="E177" s="21"/>
      <c r="F177" s="256">
        <v>0</v>
      </c>
      <c r="G177" s="326">
        <v>0</v>
      </c>
      <c r="H177" s="326">
        <v>0</v>
      </c>
      <c r="I177" s="326">
        <v>500</v>
      </c>
      <c r="J177" s="327">
        <v>500</v>
      </c>
      <c r="K177" s="325"/>
    </row>
    <row r="178" spans="1:11" ht="13.5" customHeight="1">
      <c r="A178" s="32"/>
      <c r="B178" s="27"/>
      <c r="C178" s="610" t="s">
        <v>316</v>
      </c>
      <c r="D178" s="610"/>
      <c r="E178" s="21"/>
      <c r="F178" s="256">
        <v>0</v>
      </c>
      <c r="G178" s="326">
        <v>0</v>
      </c>
      <c r="H178" s="326">
        <v>0</v>
      </c>
      <c r="I178" s="326">
        <v>540</v>
      </c>
      <c r="J178" s="327">
        <v>1886</v>
      </c>
      <c r="K178" s="325"/>
    </row>
    <row r="179" spans="1:11" ht="13.5" customHeight="1">
      <c r="A179" s="32"/>
      <c r="B179" s="27"/>
      <c r="C179" s="609" t="s">
        <v>317</v>
      </c>
      <c r="D179" s="609"/>
      <c r="E179" s="21"/>
      <c r="F179" s="256">
        <v>0</v>
      </c>
      <c r="G179" s="326">
        <v>0</v>
      </c>
      <c r="H179" s="326">
        <v>0</v>
      </c>
      <c r="I179" s="326">
        <v>8014</v>
      </c>
      <c r="J179" s="327">
        <v>8014</v>
      </c>
      <c r="K179" s="325"/>
    </row>
    <row r="180" spans="1:11" ht="13.5" customHeight="1">
      <c r="A180" s="32"/>
      <c r="B180" s="27"/>
      <c r="C180" s="610" t="s">
        <v>318</v>
      </c>
      <c r="D180" s="610"/>
      <c r="E180" s="21"/>
      <c r="F180" s="256">
        <v>0</v>
      </c>
      <c r="G180" s="326">
        <v>0</v>
      </c>
      <c r="H180" s="326">
        <v>0</v>
      </c>
      <c r="I180" s="326">
        <v>424</v>
      </c>
      <c r="J180" s="327">
        <v>424</v>
      </c>
      <c r="K180" s="325"/>
    </row>
    <row r="181" spans="1:11" ht="13.5" customHeight="1">
      <c r="A181" s="32"/>
      <c r="B181" s="27"/>
      <c r="C181" s="610" t="s">
        <v>319</v>
      </c>
      <c r="D181" s="610"/>
      <c r="E181" s="21"/>
      <c r="F181" s="256">
        <v>0</v>
      </c>
      <c r="G181" s="326">
        <v>0</v>
      </c>
      <c r="H181" s="326">
        <v>0</v>
      </c>
      <c r="I181" s="326">
        <v>5377</v>
      </c>
      <c r="J181" s="327">
        <v>5377</v>
      </c>
      <c r="K181" s="325"/>
    </row>
    <row r="182" spans="1:11" ht="13.5" customHeight="1">
      <c r="A182" s="32"/>
      <c r="B182" s="27"/>
      <c r="C182" s="609" t="s">
        <v>320</v>
      </c>
      <c r="D182" s="609"/>
      <c r="E182" s="21"/>
      <c r="F182" s="256">
        <v>0</v>
      </c>
      <c r="G182" s="326">
        <v>0</v>
      </c>
      <c r="H182" s="326">
        <v>0</v>
      </c>
      <c r="I182" s="326">
        <v>122625</v>
      </c>
      <c r="J182" s="327">
        <v>0</v>
      </c>
      <c r="K182" s="325"/>
    </row>
    <row r="183" spans="1:11" ht="13.5" customHeight="1">
      <c r="A183" s="32"/>
      <c r="B183" s="27"/>
      <c r="C183" s="610" t="s">
        <v>321</v>
      </c>
      <c r="D183" s="610"/>
      <c r="E183" s="21"/>
      <c r="F183" s="256">
        <v>0</v>
      </c>
      <c r="G183" s="326">
        <v>0</v>
      </c>
      <c r="H183" s="326">
        <v>0</v>
      </c>
      <c r="I183" s="326">
        <v>754</v>
      </c>
      <c r="J183" s="327">
        <v>754</v>
      </c>
      <c r="K183" s="325"/>
    </row>
    <row r="184" spans="1:11" ht="13.5" customHeight="1">
      <c r="A184" s="32"/>
      <c r="B184" s="27"/>
      <c r="C184" s="610" t="s">
        <v>322</v>
      </c>
      <c r="D184" s="610"/>
      <c r="E184" s="21"/>
      <c r="F184" s="256">
        <v>0</v>
      </c>
      <c r="G184" s="326">
        <v>0</v>
      </c>
      <c r="H184" s="326">
        <v>0</v>
      </c>
      <c r="I184" s="326">
        <v>815</v>
      </c>
      <c r="J184" s="327">
        <v>815</v>
      </c>
      <c r="K184" s="325"/>
    </row>
    <row r="185" spans="1:11" ht="24" customHeight="1">
      <c r="A185" s="32"/>
      <c r="B185" s="27"/>
      <c r="C185" s="610" t="s">
        <v>323</v>
      </c>
      <c r="D185" s="610"/>
      <c r="E185" s="21"/>
      <c r="F185" s="256">
        <v>0</v>
      </c>
      <c r="G185" s="326">
        <v>0</v>
      </c>
      <c r="H185" s="326">
        <v>0</v>
      </c>
      <c r="I185" s="326">
        <v>0</v>
      </c>
      <c r="J185" s="327">
        <v>300</v>
      </c>
      <c r="K185" s="325"/>
    </row>
    <row r="186" spans="1:11" ht="18" customHeight="1">
      <c r="A186" s="355"/>
      <c r="B186" s="27"/>
      <c r="C186" s="491" t="s">
        <v>196</v>
      </c>
      <c r="D186" s="491"/>
      <c r="E186" s="76"/>
      <c r="F186" s="330">
        <v>6636611</v>
      </c>
      <c r="G186" s="330">
        <v>6636611</v>
      </c>
      <c r="H186" s="330">
        <v>6636611</v>
      </c>
      <c r="I186" s="330">
        <v>7804047</v>
      </c>
      <c r="J186" s="330">
        <v>7463930</v>
      </c>
      <c r="K186" s="331"/>
    </row>
    <row r="187" spans="1:11" ht="6" customHeight="1" thickBot="1">
      <c r="A187" s="127"/>
      <c r="B187" s="127"/>
      <c r="C187" s="127"/>
      <c r="D187" s="386"/>
      <c r="E187" s="288"/>
      <c r="F187" s="387"/>
      <c r="G187" s="387"/>
      <c r="H187" s="289"/>
      <c r="I187" s="388"/>
      <c r="J187" s="389"/>
      <c r="K187" s="325"/>
    </row>
    <row r="188" spans="1:11" ht="16.5" customHeight="1">
      <c r="A188" s="390"/>
      <c r="B188" s="390"/>
      <c r="C188" s="390"/>
      <c r="D188" s="391"/>
      <c r="E188" s="393"/>
      <c r="F188" s="354"/>
      <c r="G188" s="354"/>
      <c r="H188" s="354"/>
      <c r="I188" s="354"/>
      <c r="J188" s="354"/>
      <c r="K188" s="354"/>
    </row>
    <row r="189" spans="1:11" ht="17.25">
      <c r="A189" s="394"/>
      <c r="B189" s="394"/>
      <c r="C189" s="394"/>
      <c r="D189" s="395"/>
      <c r="E189" s="394"/>
      <c r="F189" s="396"/>
      <c r="G189" s="396"/>
      <c r="H189" s="396"/>
      <c r="I189" s="396"/>
      <c r="J189" s="396"/>
      <c r="K189" s="396"/>
    </row>
  </sheetData>
  <mergeCells count="162">
    <mergeCell ref="C102:D102"/>
    <mergeCell ref="A1:D1"/>
    <mergeCell ref="C156:D156"/>
    <mergeCell ref="C157:D157"/>
    <mergeCell ref="C148:D148"/>
    <mergeCell ref="C149:D149"/>
    <mergeCell ref="C150:D150"/>
    <mergeCell ref="C151:D151"/>
    <mergeCell ref="C144:D144"/>
    <mergeCell ref="C145:D145"/>
    <mergeCell ref="C93:D93"/>
    <mergeCell ref="C158:D158"/>
    <mergeCell ref="C186:D186"/>
    <mergeCell ref="C152:D152"/>
    <mergeCell ref="C153:D153"/>
    <mergeCell ref="C154:D154"/>
    <mergeCell ref="C155:D155"/>
    <mergeCell ref="C166:D166"/>
    <mergeCell ref="C167:D167"/>
    <mergeCell ref="C168:D168"/>
    <mergeCell ref="C169:D169"/>
    <mergeCell ref="C147:D147"/>
    <mergeCell ref="C140:D140"/>
    <mergeCell ref="C141:D141"/>
    <mergeCell ref="C142:D142"/>
    <mergeCell ref="C143:D143"/>
    <mergeCell ref="A164:E164"/>
    <mergeCell ref="C137:D137"/>
    <mergeCell ref="C139:D139"/>
    <mergeCell ref="C138:D138"/>
    <mergeCell ref="C146:D146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B110:C110"/>
    <mergeCell ref="A108:E108"/>
    <mergeCell ref="C116:D116"/>
    <mergeCell ref="B115:C115"/>
    <mergeCell ref="C66:D66"/>
    <mergeCell ref="C92:D92"/>
    <mergeCell ref="C111:D111"/>
    <mergeCell ref="C112:D112"/>
    <mergeCell ref="C95:D95"/>
    <mergeCell ref="B97:C97"/>
    <mergeCell ref="C98:D98"/>
    <mergeCell ref="C99:D99"/>
    <mergeCell ref="C100:D100"/>
    <mergeCell ref="C101:D101"/>
    <mergeCell ref="C185:D185"/>
    <mergeCell ref="C52:D52"/>
    <mergeCell ref="C53:D53"/>
    <mergeCell ref="C89:D89"/>
    <mergeCell ref="C91:D91"/>
    <mergeCell ref="C54:D54"/>
    <mergeCell ref="C55:D55"/>
    <mergeCell ref="C56:D56"/>
    <mergeCell ref="C57:D57"/>
    <mergeCell ref="C58:D58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1:D31"/>
    <mergeCell ref="C32:D32"/>
    <mergeCell ref="C33:D33"/>
    <mergeCell ref="C88:D88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87:D87"/>
    <mergeCell ref="C29:D29"/>
    <mergeCell ref="C30:D30"/>
    <mergeCell ref="C25:D25"/>
    <mergeCell ref="C26:D26"/>
    <mergeCell ref="C27:D27"/>
    <mergeCell ref="C28:D28"/>
    <mergeCell ref="C16:D16"/>
    <mergeCell ref="C17:D17"/>
    <mergeCell ref="C18:D18"/>
    <mergeCell ref="C21:D21"/>
    <mergeCell ref="B20:C20"/>
    <mergeCell ref="C10:D10"/>
    <mergeCell ref="C11:D11"/>
    <mergeCell ref="C14:D14"/>
    <mergeCell ref="C15:D15"/>
    <mergeCell ref="B13:C13"/>
    <mergeCell ref="A2:J2"/>
    <mergeCell ref="C7:D7"/>
    <mergeCell ref="C8:D8"/>
    <mergeCell ref="C9:D9"/>
    <mergeCell ref="B6:C6"/>
    <mergeCell ref="C67:D67"/>
    <mergeCell ref="C68:D68"/>
    <mergeCell ref="C69:D69"/>
    <mergeCell ref="C70:D70"/>
    <mergeCell ref="C71:D71"/>
    <mergeCell ref="C72:D72"/>
    <mergeCell ref="C73:D73"/>
    <mergeCell ref="C74:D74"/>
    <mergeCell ref="C81:D81"/>
    <mergeCell ref="C82:D82"/>
    <mergeCell ref="C75:D75"/>
    <mergeCell ref="C76:D76"/>
    <mergeCell ref="C77:D77"/>
    <mergeCell ref="C78:D78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84:D184"/>
    <mergeCell ref="C183:D183"/>
    <mergeCell ref="C182:D182"/>
    <mergeCell ref="C178:D178"/>
    <mergeCell ref="C179:D179"/>
    <mergeCell ref="C180:D180"/>
    <mergeCell ref="C181:D181"/>
    <mergeCell ref="A61:D61"/>
    <mergeCell ref="A62:J62"/>
    <mergeCell ref="A106:J106"/>
    <mergeCell ref="A162:J162"/>
    <mergeCell ref="C83:D83"/>
    <mergeCell ref="C84:D84"/>
    <mergeCell ref="C85:D85"/>
    <mergeCell ref="C86:D86"/>
    <mergeCell ref="C79:D79"/>
    <mergeCell ref="C80:D80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99" r:id="rId1"/>
  <rowBreaks count="2" manualBreakCount="2">
    <brk id="104" max="255" man="1"/>
    <brk id="1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6.625" style="451" customWidth="1"/>
    <col min="2" max="6" width="13.125" style="452" customWidth="1"/>
    <col min="7" max="7" width="12.125" style="452" customWidth="1"/>
    <col min="8" max="14" width="13.375" style="452" customWidth="1"/>
    <col min="15" max="16384" width="11.00390625" style="403" customWidth="1"/>
  </cols>
  <sheetData>
    <row r="1" spans="1:14" ht="30" customHeight="1">
      <c r="A1" s="399"/>
      <c r="B1" s="400"/>
      <c r="C1" s="400"/>
      <c r="D1" s="400"/>
      <c r="E1" s="400"/>
      <c r="F1" s="401"/>
      <c r="G1" s="400"/>
      <c r="H1" s="400"/>
      <c r="I1" s="400"/>
      <c r="J1" s="400"/>
      <c r="K1" s="400"/>
      <c r="L1" s="400"/>
      <c r="M1" s="400"/>
      <c r="N1" s="402"/>
    </row>
    <row r="2" spans="1:14" ht="39" customHeight="1">
      <c r="A2" s="627" t="s">
        <v>352</v>
      </c>
      <c r="B2" s="627"/>
      <c r="C2" s="627"/>
      <c r="D2" s="627"/>
      <c r="E2" s="627"/>
      <c r="F2" s="627"/>
      <c r="G2" s="628"/>
      <c r="H2" s="404"/>
      <c r="I2" s="404"/>
      <c r="J2" s="405"/>
      <c r="K2" s="404"/>
      <c r="L2" s="405"/>
      <c r="M2" s="404"/>
      <c r="N2" s="404"/>
    </row>
    <row r="3" spans="1:14" ht="16.5" customHeight="1" thickBot="1">
      <c r="A3" s="406"/>
      <c r="B3" s="407"/>
      <c r="C3" s="407"/>
      <c r="D3" s="407"/>
      <c r="E3" s="407"/>
      <c r="F3" s="408"/>
      <c r="G3" s="407"/>
      <c r="H3" s="407"/>
      <c r="I3" s="407"/>
      <c r="J3" s="407"/>
      <c r="K3" s="407"/>
      <c r="L3" s="407"/>
      <c r="M3" s="407"/>
      <c r="N3" s="409" t="s">
        <v>380</v>
      </c>
    </row>
    <row r="4" spans="1:14" ht="18" customHeight="1">
      <c r="A4" s="640" t="s">
        <v>353</v>
      </c>
      <c r="B4" s="642" t="s">
        <v>354</v>
      </c>
      <c r="C4" s="410"/>
      <c r="D4" s="411" t="s">
        <v>355</v>
      </c>
      <c r="E4" s="410"/>
      <c r="F4" s="411" t="s">
        <v>381</v>
      </c>
      <c r="G4" s="412"/>
      <c r="H4" s="412" t="s">
        <v>356</v>
      </c>
      <c r="I4" s="410"/>
      <c r="J4" s="413"/>
      <c r="K4" s="414" t="s">
        <v>357</v>
      </c>
      <c r="L4" s="414"/>
      <c r="M4" s="415"/>
      <c r="N4" s="633" t="s">
        <v>382</v>
      </c>
    </row>
    <row r="5" spans="1:14" ht="18" customHeight="1">
      <c r="A5" s="641"/>
      <c r="B5" s="643"/>
      <c r="C5" s="644" t="s">
        <v>358</v>
      </c>
      <c r="D5" s="645"/>
      <c r="E5" s="644" t="s">
        <v>359</v>
      </c>
      <c r="F5" s="645"/>
      <c r="G5" s="636" t="s">
        <v>360</v>
      </c>
      <c r="H5" s="638" t="s">
        <v>361</v>
      </c>
      <c r="I5" s="629" t="s">
        <v>362</v>
      </c>
      <c r="J5" s="631" t="s">
        <v>363</v>
      </c>
      <c r="K5" s="629" t="s">
        <v>364</v>
      </c>
      <c r="L5" s="629" t="s">
        <v>365</v>
      </c>
      <c r="M5" s="629" t="s">
        <v>366</v>
      </c>
      <c r="N5" s="634"/>
    </row>
    <row r="6" spans="1:14" ht="24" customHeight="1">
      <c r="A6" s="639"/>
      <c r="B6" s="630"/>
      <c r="C6" s="416" t="s">
        <v>367</v>
      </c>
      <c r="D6" s="416" t="s">
        <v>368</v>
      </c>
      <c r="E6" s="417" t="s">
        <v>369</v>
      </c>
      <c r="F6" s="418" t="s">
        <v>370</v>
      </c>
      <c r="G6" s="637"/>
      <c r="H6" s="639"/>
      <c r="I6" s="630"/>
      <c r="J6" s="632"/>
      <c r="K6" s="630"/>
      <c r="L6" s="630"/>
      <c r="M6" s="630"/>
      <c r="N6" s="635"/>
    </row>
    <row r="7" spans="1:14" ht="17.25" customHeight="1">
      <c r="A7" s="226"/>
      <c r="B7" s="419"/>
      <c r="C7" s="419"/>
      <c r="D7" s="420" t="s">
        <v>371</v>
      </c>
      <c r="E7" s="421"/>
      <c r="F7" s="420" t="s">
        <v>372</v>
      </c>
      <c r="G7" s="419"/>
      <c r="H7" s="420" t="s">
        <v>373</v>
      </c>
      <c r="I7" s="420"/>
      <c r="J7" s="419"/>
      <c r="K7" s="419"/>
      <c r="L7" s="419"/>
      <c r="M7" s="419"/>
      <c r="N7" s="419"/>
    </row>
    <row r="8" spans="1:14" ht="15.75" customHeight="1">
      <c r="A8" s="422" t="s">
        <v>383</v>
      </c>
      <c r="B8" s="423">
        <v>106806110</v>
      </c>
      <c r="C8" s="419">
        <v>32563572</v>
      </c>
      <c r="D8" s="419">
        <v>10670929</v>
      </c>
      <c r="E8" s="421">
        <v>47616567</v>
      </c>
      <c r="F8" s="419">
        <v>100125</v>
      </c>
      <c r="G8" s="419">
        <v>836942</v>
      </c>
      <c r="H8" s="419">
        <v>3588988</v>
      </c>
      <c r="I8" s="419">
        <v>0</v>
      </c>
      <c r="J8" s="419">
        <v>51900</v>
      </c>
      <c r="K8" s="419">
        <v>88512</v>
      </c>
      <c r="L8" s="419">
        <v>7375190</v>
      </c>
      <c r="M8" s="419">
        <v>3913385</v>
      </c>
      <c r="N8" s="419">
        <v>13085027</v>
      </c>
    </row>
    <row r="9" spans="1:14" ht="12.75" customHeight="1">
      <c r="A9" s="226" t="s">
        <v>374</v>
      </c>
      <c r="B9" s="423">
        <v>100027557</v>
      </c>
      <c r="C9" s="423">
        <v>29523085</v>
      </c>
      <c r="D9" s="423">
        <v>10534056</v>
      </c>
      <c r="E9" s="424">
        <v>44716031</v>
      </c>
      <c r="F9" s="423">
        <v>100125</v>
      </c>
      <c r="G9" s="423">
        <v>778407</v>
      </c>
      <c r="H9" s="423">
        <v>3588988</v>
      </c>
      <c r="I9" s="419">
        <v>0</v>
      </c>
      <c r="J9" s="423">
        <v>37681</v>
      </c>
      <c r="K9" s="423">
        <v>79509</v>
      </c>
      <c r="L9" s="423">
        <v>6859014</v>
      </c>
      <c r="M9" s="423">
        <v>3810661</v>
      </c>
      <c r="N9" s="423">
        <v>11863268</v>
      </c>
    </row>
    <row r="10" spans="1:14" ht="12.75" customHeight="1">
      <c r="A10" s="226" t="s">
        <v>375</v>
      </c>
      <c r="B10" s="423">
        <v>6778553</v>
      </c>
      <c r="C10" s="423">
        <v>3040487</v>
      </c>
      <c r="D10" s="423">
        <v>136873</v>
      </c>
      <c r="E10" s="424">
        <v>2900536</v>
      </c>
      <c r="F10" s="423">
        <v>0</v>
      </c>
      <c r="G10" s="423">
        <v>58535</v>
      </c>
      <c r="H10" s="423">
        <v>0</v>
      </c>
      <c r="I10" s="419">
        <v>0</v>
      </c>
      <c r="J10" s="423">
        <v>14219</v>
      </c>
      <c r="K10" s="423">
        <v>9003</v>
      </c>
      <c r="L10" s="423">
        <v>516176</v>
      </c>
      <c r="M10" s="423">
        <v>102724</v>
      </c>
      <c r="N10" s="423">
        <v>1221759</v>
      </c>
    </row>
    <row r="11" spans="1:14" s="425" customFormat="1" ht="15.75" customHeight="1">
      <c r="A11" s="422" t="s">
        <v>384</v>
      </c>
      <c r="B11" s="423">
        <v>104648317</v>
      </c>
      <c r="C11" s="419">
        <v>31904249</v>
      </c>
      <c r="D11" s="419">
        <v>12522243</v>
      </c>
      <c r="E11" s="421">
        <v>44905829</v>
      </c>
      <c r="F11" s="419">
        <v>99203</v>
      </c>
      <c r="G11" s="419">
        <v>879896</v>
      </c>
      <c r="H11" s="419">
        <v>3696797</v>
      </c>
      <c r="I11" s="419">
        <v>0</v>
      </c>
      <c r="J11" s="419">
        <v>9501</v>
      </c>
      <c r="K11" s="419">
        <v>89782</v>
      </c>
      <c r="L11" s="419">
        <v>6901191</v>
      </c>
      <c r="M11" s="419">
        <v>3639626</v>
      </c>
      <c r="N11" s="419">
        <v>12787308</v>
      </c>
    </row>
    <row r="12" spans="1:14" s="425" customFormat="1" ht="12.75" customHeight="1">
      <c r="A12" s="226" t="s">
        <v>374</v>
      </c>
      <c r="B12" s="423">
        <v>98073898</v>
      </c>
      <c r="C12" s="423">
        <v>29050322</v>
      </c>
      <c r="D12" s="423">
        <v>12396232</v>
      </c>
      <c r="E12" s="424">
        <v>42009236</v>
      </c>
      <c r="F12" s="423">
        <v>99203</v>
      </c>
      <c r="G12" s="423">
        <v>817215</v>
      </c>
      <c r="H12" s="423">
        <v>3696797</v>
      </c>
      <c r="I12" s="419">
        <v>0</v>
      </c>
      <c r="J12" s="423">
        <v>740</v>
      </c>
      <c r="K12" s="423">
        <v>79574</v>
      </c>
      <c r="L12" s="423">
        <v>6388752</v>
      </c>
      <c r="M12" s="423">
        <v>3535827</v>
      </c>
      <c r="N12" s="423">
        <v>11643447</v>
      </c>
    </row>
    <row r="13" spans="1:14" s="425" customFormat="1" ht="12.75" customHeight="1">
      <c r="A13" s="226" t="s">
        <v>375</v>
      </c>
      <c r="B13" s="423">
        <v>6574419</v>
      </c>
      <c r="C13" s="423">
        <v>2853927</v>
      </c>
      <c r="D13" s="423">
        <v>126011</v>
      </c>
      <c r="E13" s="424">
        <v>2896593</v>
      </c>
      <c r="F13" s="423">
        <v>0</v>
      </c>
      <c r="G13" s="423">
        <v>62681</v>
      </c>
      <c r="H13" s="423">
        <v>0</v>
      </c>
      <c r="I13" s="419">
        <v>0</v>
      </c>
      <c r="J13" s="423">
        <v>8761</v>
      </c>
      <c r="K13" s="423">
        <v>10208</v>
      </c>
      <c r="L13" s="423">
        <v>512439</v>
      </c>
      <c r="M13" s="423">
        <v>103799</v>
      </c>
      <c r="N13" s="423">
        <v>1143861</v>
      </c>
    </row>
    <row r="14" spans="1:14" s="425" customFormat="1" ht="15.75" customHeight="1">
      <c r="A14" s="422" t="s">
        <v>385</v>
      </c>
      <c r="B14" s="423">
        <v>103641669</v>
      </c>
      <c r="C14" s="419">
        <v>31097699</v>
      </c>
      <c r="D14" s="419">
        <v>12971646</v>
      </c>
      <c r="E14" s="421">
        <v>44106174</v>
      </c>
      <c r="F14" s="419">
        <v>128046</v>
      </c>
      <c r="G14" s="419">
        <v>916685</v>
      </c>
      <c r="H14" s="419">
        <v>3850252</v>
      </c>
      <c r="I14" s="419">
        <v>0</v>
      </c>
      <c r="J14" s="419">
        <v>6365</v>
      </c>
      <c r="K14" s="419">
        <v>116792</v>
      </c>
      <c r="L14" s="419">
        <v>6754648</v>
      </c>
      <c r="M14" s="419">
        <v>3693362</v>
      </c>
      <c r="N14" s="419">
        <v>12525644</v>
      </c>
    </row>
    <row r="15" spans="1:14" s="425" customFormat="1" ht="12.75" customHeight="1">
      <c r="A15" s="226" t="s">
        <v>374</v>
      </c>
      <c r="B15" s="423">
        <v>97354620</v>
      </c>
      <c r="C15" s="423">
        <v>28360749</v>
      </c>
      <c r="D15" s="423">
        <v>12812145</v>
      </c>
      <c r="E15" s="424">
        <v>41362441</v>
      </c>
      <c r="F15" s="423">
        <v>128046</v>
      </c>
      <c r="G15" s="423">
        <v>849280</v>
      </c>
      <c r="H15" s="423">
        <v>3850252</v>
      </c>
      <c r="I15" s="419">
        <v>0</v>
      </c>
      <c r="J15" s="426">
        <v>0</v>
      </c>
      <c r="K15" s="423">
        <v>111848</v>
      </c>
      <c r="L15" s="423">
        <v>6268747</v>
      </c>
      <c r="M15" s="423">
        <v>3611112</v>
      </c>
      <c r="N15" s="423">
        <v>11423245</v>
      </c>
    </row>
    <row r="16" spans="1:14" s="425" customFormat="1" ht="12.75" customHeight="1">
      <c r="A16" s="226" t="s">
        <v>375</v>
      </c>
      <c r="B16" s="423">
        <v>6287049</v>
      </c>
      <c r="C16" s="423">
        <v>2736950</v>
      </c>
      <c r="D16" s="423">
        <v>159501</v>
      </c>
      <c r="E16" s="424">
        <v>2743733</v>
      </c>
      <c r="F16" s="423">
        <v>0</v>
      </c>
      <c r="G16" s="423">
        <v>67405</v>
      </c>
      <c r="H16" s="423">
        <v>0</v>
      </c>
      <c r="I16" s="419">
        <v>0</v>
      </c>
      <c r="J16" s="423">
        <v>6365</v>
      </c>
      <c r="K16" s="423">
        <v>4944</v>
      </c>
      <c r="L16" s="423">
        <v>485901</v>
      </c>
      <c r="M16" s="423">
        <v>82250</v>
      </c>
      <c r="N16" s="423">
        <v>1102399</v>
      </c>
    </row>
    <row r="17" spans="1:14" s="425" customFormat="1" ht="15.75" customHeight="1">
      <c r="A17" s="422" t="s">
        <v>386</v>
      </c>
      <c r="B17" s="423">
        <v>130991679</v>
      </c>
      <c r="C17" s="419">
        <v>40333536</v>
      </c>
      <c r="D17" s="419">
        <v>16190214</v>
      </c>
      <c r="E17" s="421">
        <v>57349830</v>
      </c>
      <c r="F17" s="419">
        <v>166381</v>
      </c>
      <c r="G17" s="419">
        <v>1347386</v>
      </c>
      <c r="H17" s="419">
        <v>4626143</v>
      </c>
      <c r="I17" s="419">
        <v>472</v>
      </c>
      <c r="J17" s="419">
        <v>14450</v>
      </c>
      <c r="K17" s="419">
        <v>153594</v>
      </c>
      <c r="L17" s="419">
        <v>7114160</v>
      </c>
      <c r="M17" s="419">
        <v>3695513</v>
      </c>
      <c r="N17" s="419">
        <v>16362304</v>
      </c>
    </row>
    <row r="18" spans="1:14" s="425" customFormat="1" ht="12.75" customHeight="1">
      <c r="A18" s="226" t="s">
        <v>374</v>
      </c>
      <c r="B18" s="423">
        <v>123602743</v>
      </c>
      <c r="C18" s="423">
        <v>37174555</v>
      </c>
      <c r="D18" s="423">
        <v>15997851</v>
      </c>
      <c r="E18" s="424">
        <v>53972746</v>
      </c>
      <c r="F18" s="423">
        <v>166381</v>
      </c>
      <c r="G18" s="423">
        <v>1260039</v>
      </c>
      <c r="H18" s="423">
        <v>4626143</v>
      </c>
      <c r="I18" s="423">
        <v>472</v>
      </c>
      <c r="J18" s="427">
        <v>0</v>
      </c>
      <c r="K18" s="423">
        <v>150101</v>
      </c>
      <c r="L18" s="423">
        <v>6638350</v>
      </c>
      <c r="M18" s="423">
        <v>3616105</v>
      </c>
      <c r="N18" s="423">
        <v>15081867</v>
      </c>
    </row>
    <row r="19" spans="1:14" s="425" customFormat="1" ht="12.75" customHeight="1">
      <c r="A19" s="226" t="s">
        <v>375</v>
      </c>
      <c r="B19" s="423">
        <v>7388936</v>
      </c>
      <c r="C19" s="423">
        <v>3158981</v>
      </c>
      <c r="D19" s="423">
        <v>192363</v>
      </c>
      <c r="E19" s="424">
        <v>3377084</v>
      </c>
      <c r="F19" s="423">
        <v>0</v>
      </c>
      <c r="G19" s="423">
        <v>87347</v>
      </c>
      <c r="H19" s="423">
        <v>0</v>
      </c>
      <c r="I19" s="423">
        <v>0</v>
      </c>
      <c r="J19" s="423">
        <v>14450</v>
      </c>
      <c r="K19" s="423">
        <v>3493</v>
      </c>
      <c r="L19" s="423">
        <v>475810</v>
      </c>
      <c r="M19" s="423">
        <v>79408</v>
      </c>
      <c r="N19" s="423">
        <v>1280437</v>
      </c>
    </row>
    <row r="20" spans="1:14" ht="15.75" customHeight="1">
      <c r="A20" s="428" t="s">
        <v>387</v>
      </c>
      <c r="B20" s="429">
        <f>SUM(B21:B22)</f>
        <v>134029238</v>
      </c>
      <c r="C20" s="430">
        <f>SUM(C21:C22)</f>
        <v>44172509</v>
      </c>
      <c r="D20" s="430">
        <f aca="true" t="shared" si="0" ref="D20:N20">SUM(D21:D22)</f>
        <v>17829559</v>
      </c>
      <c r="E20" s="431">
        <f t="shared" si="0"/>
        <v>54914454</v>
      </c>
      <c r="F20" s="430">
        <f>SUM(F21:F22)</f>
        <v>158231</v>
      </c>
      <c r="G20" s="430">
        <f t="shared" si="0"/>
        <v>1399853</v>
      </c>
      <c r="H20" s="430">
        <f t="shared" si="0"/>
        <v>4813519</v>
      </c>
      <c r="I20" s="430">
        <f t="shared" si="0"/>
        <v>399</v>
      </c>
      <c r="J20" s="430">
        <f t="shared" si="0"/>
        <v>13547</v>
      </c>
      <c r="K20" s="430">
        <f t="shared" si="0"/>
        <v>156869</v>
      </c>
      <c r="L20" s="430">
        <f t="shared" si="0"/>
        <v>6781348</v>
      </c>
      <c r="M20" s="430">
        <f t="shared" si="0"/>
        <v>3788950</v>
      </c>
      <c r="N20" s="430">
        <f t="shared" si="0"/>
        <v>18284712</v>
      </c>
    </row>
    <row r="21" spans="1:14" ht="12.75" customHeight="1">
      <c r="A21" s="432" t="s">
        <v>374</v>
      </c>
      <c r="B21" s="429">
        <f>SUM(C21:M21)</f>
        <v>126914442</v>
      </c>
      <c r="C21" s="429">
        <v>41026481</v>
      </c>
      <c r="D21" s="429">
        <v>17663629</v>
      </c>
      <c r="E21" s="433">
        <v>51758050</v>
      </c>
      <c r="F21" s="429">
        <v>158231</v>
      </c>
      <c r="G21" s="429">
        <v>1307761</v>
      </c>
      <c r="H21" s="429">
        <v>4813519</v>
      </c>
      <c r="I21" s="429">
        <v>399</v>
      </c>
      <c r="J21" s="430">
        <v>1864</v>
      </c>
      <c r="K21" s="429">
        <v>146064</v>
      </c>
      <c r="L21" s="429">
        <v>6318644</v>
      </c>
      <c r="M21" s="429">
        <v>3719800</v>
      </c>
      <c r="N21" s="429">
        <v>16982449</v>
      </c>
    </row>
    <row r="22" spans="1:14" ht="12.75" customHeight="1">
      <c r="A22" s="432" t="s">
        <v>375</v>
      </c>
      <c r="B22" s="429">
        <f>SUM(C22:M22)</f>
        <v>7114796</v>
      </c>
      <c r="C22" s="429">
        <v>3146028</v>
      </c>
      <c r="D22" s="429">
        <v>165930</v>
      </c>
      <c r="E22" s="433">
        <v>3156404</v>
      </c>
      <c r="F22" s="429">
        <v>0</v>
      </c>
      <c r="G22" s="429">
        <v>92092</v>
      </c>
      <c r="H22" s="429">
        <v>0</v>
      </c>
      <c r="I22" s="429">
        <v>0</v>
      </c>
      <c r="J22" s="429">
        <v>11683</v>
      </c>
      <c r="K22" s="429">
        <v>10805</v>
      </c>
      <c r="L22" s="429">
        <v>462704</v>
      </c>
      <c r="M22" s="429">
        <v>69150</v>
      </c>
      <c r="N22" s="429">
        <v>1302263</v>
      </c>
    </row>
    <row r="23" spans="1:14" ht="13.5" customHeight="1">
      <c r="A23" s="434"/>
      <c r="B23" s="435"/>
      <c r="C23" s="435"/>
      <c r="D23" s="420" t="s">
        <v>376</v>
      </c>
      <c r="E23" s="421"/>
      <c r="F23" s="420" t="s">
        <v>377</v>
      </c>
      <c r="G23" s="435"/>
      <c r="H23" s="420" t="s">
        <v>373</v>
      </c>
      <c r="I23" s="420"/>
      <c r="J23" s="435"/>
      <c r="K23" s="435"/>
      <c r="L23" s="435"/>
      <c r="M23" s="435"/>
      <c r="N23" s="435"/>
    </row>
    <row r="24" spans="1:14" ht="15.75" customHeight="1">
      <c r="A24" s="422" t="s">
        <v>383</v>
      </c>
      <c r="B24" s="423">
        <v>99478954</v>
      </c>
      <c r="C24" s="419">
        <v>29282906</v>
      </c>
      <c r="D24" s="419">
        <v>10527673</v>
      </c>
      <c r="E24" s="421">
        <v>44472936</v>
      </c>
      <c r="F24" s="419">
        <v>100125</v>
      </c>
      <c r="G24" s="419">
        <v>766213</v>
      </c>
      <c r="H24" s="419">
        <v>3588988</v>
      </c>
      <c r="I24" s="419">
        <v>0</v>
      </c>
      <c r="J24" s="419">
        <v>40967</v>
      </c>
      <c r="K24" s="419">
        <v>78304</v>
      </c>
      <c r="L24" s="419">
        <v>6816659</v>
      </c>
      <c r="M24" s="419">
        <v>3804183</v>
      </c>
      <c r="N24" s="419">
        <v>11766757</v>
      </c>
    </row>
    <row r="25" spans="1:14" ht="12.75" customHeight="1">
      <c r="A25" s="226" t="s">
        <v>374</v>
      </c>
      <c r="B25" s="423">
        <v>98235058</v>
      </c>
      <c r="C25" s="423">
        <v>28804850</v>
      </c>
      <c r="D25" s="423">
        <v>10488495</v>
      </c>
      <c r="E25" s="424">
        <v>43899899</v>
      </c>
      <c r="F25" s="423">
        <v>100125</v>
      </c>
      <c r="G25" s="423">
        <v>757683</v>
      </c>
      <c r="H25" s="423">
        <v>3588988</v>
      </c>
      <c r="I25" s="419">
        <v>0</v>
      </c>
      <c r="J25" s="423">
        <v>37681</v>
      </c>
      <c r="K25" s="423">
        <v>73882</v>
      </c>
      <c r="L25" s="423">
        <v>6715478</v>
      </c>
      <c r="M25" s="423">
        <v>3767987</v>
      </c>
      <c r="N25" s="423">
        <v>11574660</v>
      </c>
    </row>
    <row r="26" spans="1:14" ht="12.75" customHeight="1">
      <c r="A26" s="226" t="s">
        <v>375</v>
      </c>
      <c r="B26" s="423">
        <v>1243896</v>
      </c>
      <c r="C26" s="423">
        <v>478056</v>
      </c>
      <c r="D26" s="423">
        <v>39178</v>
      </c>
      <c r="E26" s="424">
        <v>573047</v>
      </c>
      <c r="F26" s="423">
        <v>0</v>
      </c>
      <c r="G26" s="423">
        <v>8530</v>
      </c>
      <c r="H26" s="423">
        <v>0</v>
      </c>
      <c r="I26" s="419">
        <v>0</v>
      </c>
      <c r="J26" s="423">
        <v>3286</v>
      </c>
      <c r="K26" s="423">
        <v>4422</v>
      </c>
      <c r="L26" s="423">
        <v>101181</v>
      </c>
      <c r="M26" s="423">
        <v>36196</v>
      </c>
      <c r="N26" s="423">
        <v>192097</v>
      </c>
    </row>
    <row r="27" spans="1:14" s="425" customFormat="1" ht="15.75" customHeight="1">
      <c r="A27" s="422" t="s">
        <v>384</v>
      </c>
      <c r="B27" s="423">
        <v>97719294</v>
      </c>
      <c r="C27" s="419">
        <v>28902743</v>
      </c>
      <c r="D27" s="419">
        <v>12347539</v>
      </c>
      <c r="E27" s="421">
        <v>41861793</v>
      </c>
      <c r="F27" s="419">
        <v>99203</v>
      </c>
      <c r="G27" s="419">
        <v>804551</v>
      </c>
      <c r="H27" s="419">
        <v>3696797</v>
      </c>
      <c r="I27" s="419">
        <v>0</v>
      </c>
      <c r="J27" s="419">
        <v>3137</v>
      </c>
      <c r="K27" s="419">
        <v>84838</v>
      </c>
      <c r="L27" s="419">
        <v>6361754</v>
      </c>
      <c r="M27" s="419">
        <v>3556939</v>
      </c>
      <c r="N27" s="419">
        <v>11584297</v>
      </c>
    </row>
    <row r="28" spans="1:14" s="425" customFormat="1" ht="12.75" customHeight="1">
      <c r="A28" s="226" t="s">
        <v>374</v>
      </c>
      <c r="B28" s="423">
        <v>96436909</v>
      </c>
      <c r="C28" s="423">
        <v>28407906</v>
      </c>
      <c r="D28" s="423">
        <v>12315064</v>
      </c>
      <c r="E28" s="424">
        <v>41277126</v>
      </c>
      <c r="F28" s="423">
        <v>99203</v>
      </c>
      <c r="G28" s="423">
        <v>794631</v>
      </c>
      <c r="H28" s="423">
        <v>3696797</v>
      </c>
      <c r="I28" s="419">
        <v>0</v>
      </c>
      <c r="J28" s="423">
        <v>740</v>
      </c>
      <c r="K28" s="423">
        <v>78329</v>
      </c>
      <c r="L28" s="423">
        <v>6259624</v>
      </c>
      <c r="M28" s="423">
        <v>3507489</v>
      </c>
      <c r="N28" s="423">
        <v>11385965</v>
      </c>
    </row>
    <row r="29" spans="1:14" s="425" customFormat="1" ht="12.75" customHeight="1">
      <c r="A29" s="226" t="s">
        <v>375</v>
      </c>
      <c r="B29" s="423">
        <v>1282385</v>
      </c>
      <c r="C29" s="423">
        <v>494837</v>
      </c>
      <c r="D29" s="423">
        <v>32475</v>
      </c>
      <c r="E29" s="424">
        <v>584667</v>
      </c>
      <c r="F29" s="423">
        <v>0</v>
      </c>
      <c r="G29" s="423">
        <v>9920</v>
      </c>
      <c r="H29" s="423">
        <v>0</v>
      </c>
      <c r="I29" s="419">
        <v>0</v>
      </c>
      <c r="J29" s="423">
        <v>2397</v>
      </c>
      <c r="K29" s="423">
        <v>6509</v>
      </c>
      <c r="L29" s="423">
        <v>102130</v>
      </c>
      <c r="M29" s="423">
        <v>49450</v>
      </c>
      <c r="N29" s="423">
        <v>198332</v>
      </c>
    </row>
    <row r="30" spans="1:14" s="425" customFormat="1" ht="15.75" customHeight="1">
      <c r="A30" s="422" t="s">
        <v>385</v>
      </c>
      <c r="B30" s="423">
        <v>97043287</v>
      </c>
      <c r="C30" s="419">
        <v>28109526</v>
      </c>
      <c r="D30" s="419">
        <v>12781406</v>
      </c>
      <c r="E30" s="421">
        <v>41344869</v>
      </c>
      <c r="F30" s="419">
        <v>128046</v>
      </c>
      <c r="G30" s="419">
        <v>836876</v>
      </c>
      <c r="H30" s="419">
        <v>3850252</v>
      </c>
      <c r="I30" s="419">
        <v>0</v>
      </c>
      <c r="J30" s="419">
        <v>3229</v>
      </c>
      <c r="K30" s="419">
        <v>113300</v>
      </c>
      <c r="L30" s="419">
        <v>6266557</v>
      </c>
      <c r="M30" s="419">
        <v>3609226</v>
      </c>
      <c r="N30" s="419">
        <v>11322057</v>
      </c>
    </row>
    <row r="31" spans="1:14" s="425" customFormat="1" ht="12.75" customHeight="1">
      <c r="A31" s="226" t="s">
        <v>374</v>
      </c>
      <c r="B31" s="423">
        <v>95797892</v>
      </c>
      <c r="C31" s="423">
        <v>27672213</v>
      </c>
      <c r="D31" s="423">
        <v>12751112</v>
      </c>
      <c r="E31" s="424">
        <v>40725691</v>
      </c>
      <c r="F31" s="423">
        <v>128046</v>
      </c>
      <c r="G31" s="423">
        <v>826076</v>
      </c>
      <c r="H31" s="423">
        <v>3850252</v>
      </c>
      <c r="I31" s="419">
        <v>0</v>
      </c>
      <c r="J31" s="423">
        <v>0</v>
      </c>
      <c r="K31" s="423">
        <v>109158</v>
      </c>
      <c r="L31" s="423">
        <v>6156644</v>
      </c>
      <c r="M31" s="423">
        <v>3578700</v>
      </c>
      <c r="N31" s="423">
        <v>11145914</v>
      </c>
    </row>
    <row r="32" spans="1:14" s="425" customFormat="1" ht="12.75" customHeight="1">
      <c r="A32" s="226" t="s">
        <v>375</v>
      </c>
      <c r="B32" s="423">
        <v>1245395</v>
      </c>
      <c r="C32" s="423">
        <v>437313</v>
      </c>
      <c r="D32" s="423">
        <v>30294</v>
      </c>
      <c r="E32" s="424">
        <v>619178</v>
      </c>
      <c r="F32" s="423">
        <v>0</v>
      </c>
      <c r="G32" s="423">
        <v>10800</v>
      </c>
      <c r="H32" s="423">
        <v>0</v>
      </c>
      <c r="I32" s="419">
        <v>0</v>
      </c>
      <c r="J32" s="423">
        <v>3229</v>
      </c>
      <c r="K32" s="423">
        <v>4142</v>
      </c>
      <c r="L32" s="423">
        <v>109913</v>
      </c>
      <c r="M32" s="423">
        <v>30526</v>
      </c>
      <c r="N32" s="423">
        <v>176143</v>
      </c>
    </row>
    <row r="33" spans="1:14" ht="15.75" customHeight="1">
      <c r="A33" s="422" t="s">
        <v>386</v>
      </c>
      <c r="B33" s="423">
        <v>123113885</v>
      </c>
      <c r="C33" s="419">
        <v>36844946</v>
      </c>
      <c r="D33" s="419">
        <v>15973035</v>
      </c>
      <c r="E33" s="421">
        <v>53876504</v>
      </c>
      <c r="F33" s="419">
        <v>166381</v>
      </c>
      <c r="G33" s="419">
        <v>1245286</v>
      </c>
      <c r="H33" s="419">
        <v>4626143</v>
      </c>
      <c r="I33" s="419">
        <v>472</v>
      </c>
      <c r="J33" s="436">
        <v>0</v>
      </c>
      <c r="K33" s="419">
        <v>142748</v>
      </c>
      <c r="L33" s="419">
        <v>6613043</v>
      </c>
      <c r="M33" s="419">
        <v>3625327</v>
      </c>
      <c r="N33" s="419">
        <v>14914366</v>
      </c>
    </row>
    <row r="34" spans="1:14" ht="12.75" customHeight="1">
      <c r="A34" s="226" t="s">
        <v>374</v>
      </c>
      <c r="B34" s="423">
        <v>121708338</v>
      </c>
      <c r="C34" s="423">
        <v>36327914</v>
      </c>
      <c r="D34" s="423">
        <v>15939396</v>
      </c>
      <c r="E34" s="424">
        <v>53175966</v>
      </c>
      <c r="F34" s="423">
        <v>166381</v>
      </c>
      <c r="G34" s="423">
        <v>1229024</v>
      </c>
      <c r="H34" s="423">
        <v>4626143</v>
      </c>
      <c r="I34" s="423">
        <v>472</v>
      </c>
      <c r="J34" s="426">
        <v>0</v>
      </c>
      <c r="K34" s="423">
        <v>141217</v>
      </c>
      <c r="L34" s="423">
        <v>6515683</v>
      </c>
      <c r="M34" s="423">
        <v>3586142</v>
      </c>
      <c r="N34" s="423">
        <v>14715821</v>
      </c>
    </row>
    <row r="35" spans="1:14" ht="12.75" customHeight="1">
      <c r="A35" s="226" t="s">
        <v>375</v>
      </c>
      <c r="B35" s="423">
        <v>1405547</v>
      </c>
      <c r="C35" s="423">
        <v>517032</v>
      </c>
      <c r="D35" s="423">
        <v>33639</v>
      </c>
      <c r="E35" s="424">
        <v>700538</v>
      </c>
      <c r="F35" s="423">
        <v>0</v>
      </c>
      <c r="G35" s="423">
        <v>16262</v>
      </c>
      <c r="H35" s="423">
        <v>0</v>
      </c>
      <c r="I35" s="423">
        <v>0</v>
      </c>
      <c r="J35" s="426">
        <v>0</v>
      </c>
      <c r="K35" s="423">
        <v>1531</v>
      </c>
      <c r="L35" s="423">
        <v>97360</v>
      </c>
      <c r="M35" s="423">
        <v>39185</v>
      </c>
      <c r="N35" s="423">
        <v>198545</v>
      </c>
    </row>
    <row r="36" spans="1:14" ht="15.75" customHeight="1">
      <c r="A36" s="428" t="s">
        <v>387</v>
      </c>
      <c r="B36" s="429">
        <f aca="true" t="shared" si="1" ref="B36:N36">SUM(B37:B38)</f>
        <v>126358765</v>
      </c>
      <c r="C36" s="430">
        <f t="shared" si="1"/>
        <v>40507926</v>
      </c>
      <c r="D36" s="430">
        <f t="shared" si="1"/>
        <v>17637793</v>
      </c>
      <c r="E36" s="430">
        <f t="shared" si="1"/>
        <v>51742566</v>
      </c>
      <c r="F36" s="430">
        <f t="shared" si="1"/>
        <v>158231</v>
      </c>
      <c r="G36" s="430">
        <f t="shared" si="1"/>
        <v>1292146</v>
      </c>
      <c r="H36" s="430">
        <f t="shared" si="1"/>
        <v>4813528</v>
      </c>
      <c r="I36" s="430">
        <f t="shared" si="1"/>
        <v>399</v>
      </c>
      <c r="J36" s="430">
        <f t="shared" si="1"/>
        <v>5187</v>
      </c>
      <c r="K36" s="430">
        <f t="shared" si="1"/>
        <v>151242</v>
      </c>
      <c r="L36" s="430">
        <f t="shared" si="1"/>
        <v>6338333</v>
      </c>
      <c r="M36" s="430">
        <f t="shared" si="1"/>
        <v>3711414</v>
      </c>
      <c r="N36" s="430">
        <f t="shared" si="1"/>
        <v>16767800</v>
      </c>
    </row>
    <row r="37" spans="1:14" ht="12.75" customHeight="1">
      <c r="A37" s="432" t="s">
        <v>374</v>
      </c>
      <c r="B37" s="429">
        <f>SUM(C37:M37)</f>
        <v>124982131</v>
      </c>
      <c r="C37" s="429">
        <v>40038707</v>
      </c>
      <c r="D37" s="429">
        <v>17613659</v>
      </c>
      <c r="E37" s="429">
        <v>51027364</v>
      </c>
      <c r="F37" s="429">
        <v>158231</v>
      </c>
      <c r="G37" s="429">
        <v>1275381</v>
      </c>
      <c r="H37" s="429">
        <v>4813528</v>
      </c>
      <c r="I37" s="429">
        <v>399</v>
      </c>
      <c r="J37" s="429">
        <v>1864</v>
      </c>
      <c r="K37" s="429">
        <v>142903</v>
      </c>
      <c r="L37" s="429">
        <v>6229441</v>
      </c>
      <c r="M37" s="429">
        <v>3680654</v>
      </c>
      <c r="N37" s="429">
        <v>16573572</v>
      </c>
    </row>
    <row r="38" spans="1:14" ht="12.75" customHeight="1">
      <c r="A38" s="432" t="s">
        <v>375</v>
      </c>
      <c r="B38" s="429">
        <f>SUM(C38:M38)</f>
        <v>1376634</v>
      </c>
      <c r="C38" s="429">
        <v>469219</v>
      </c>
      <c r="D38" s="429">
        <v>24134</v>
      </c>
      <c r="E38" s="429">
        <v>715202</v>
      </c>
      <c r="F38" s="429">
        <v>0</v>
      </c>
      <c r="G38" s="429">
        <v>16765</v>
      </c>
      <c r="H38" s="429">
        <v>0</v>
      </c>
      <c r="I38" s="429">
        <v>0</v>
      </c>
      <c r="J38" s="429">
        <v>3323</v>
      </c>
      <c r="K38" s="429">
        <v>8339</v>
      </c>
      <c r="L38" s="429">
        <v>108892</v>
      </c>
      <c r="M38" s="429">
        <v>30760</v>
      </c>
      <c r="N38" s="429">
        <v>194228</v>
      </c>
    </row>
    <row r="39" spans="1:14" ht="13.5" customHeight="1">
      <c r="A39" s="226"/>
      <c r="B39" s="419"/>
      <c r="C39" s="419"/>
      <c r="D39" s="420" t="s">
        <v>376</v>
      </c>
      <c r="E39" s="419"/>
      <c r="F39" s="420" t="s">
        <v>377</v>
      </c>
      <c r="G39" s="419"/>
      <c r="H39" s="420" t="s">
        <v>378</v>
      </c>
      <c r="I39" s="420"/>
      <c r="J39" s="419"/>
      <c r="K39" s="419"/>
      <c r="L39" s="419"/>
      <c r="M39" s="419"/>
      <c r="N39" s="419"/>
    </row>
    <row r="40" spans="1:14" ht="15.75" customHeight="1">
      <c r="A40" s="422" t="s">
        <v>383</v>
      </c>
      <c r="B40" s="437">
        <v>93.13975951375816</v>
      </c>
      <c r="C40" s="437">
        <v>89.9253497128632</v>
      </c>
      <c r="D40" s="437">
        <v>98.65751145003401</v>
      </c>
      <c r="E40" s="437">
        <v>92.45978730555603</v>
      </c>
      <c r="F40" s="437">
        <v>100</v>
      </c>
      <c r="G40" s="437">
        <v>91.54911570933231</v>
      </c>
      <c r="H40" s="437">
        <v>100</v>
      </c>
      <c r="I40" s="419">
        <v>0</v>
      </c>
      <c r="J40" s="437">
        <v>78.9344894026975</v>
      </c>
      <c r="K40" s="437">
        <v>88.46710050614605</v>
      </c>
      <c r="L40" s="437">
        <v>92.42689340884777</v>
      </c>
      <c r="M40" s="437">
        <v>97.20952576861208</v>
      </c>
      <c r="N40" s="437">
        <v>89.92535514065045</v>
      </c>
    </row>
    <row r="41" spans="1:14" ht="12.75" customHeight="1">
      <c r="A41" s="226" t="s">
        <v>374</v>
      </c>
      <c r="B41" s="437">
        <v>98.20799482286667</v>
      </c>
      <c r="C41" s="437">
        <v>97.56720884690743</v>
      </c>
      <c r="D41" s="437">
        <v>99.56748853433093</v>
      </c>
      <c r="E41" s="437">
        <v>97.90732491101272</v>
      </c>
      <c r="F41" s="437">
        <v>100</v>
      </c>
      <c r="G41" s="437">
        <v>97.33763956387854</v>
      </c>
      <c r="H41" s="437">
        <v>100</v>
      </c>
      <c r="I41" s="419">
        <v>0</v>
      </c>
      <c r="J41" s="437">
        <v>100</v>
      </c>
      <c r="K41" s="437">
        <v>92.92281376951037</v>
      </c>
      <c r="L41" s="437">
        <v>97.90733770189127</v>
      </c>
      <c r="M41" s="437">
        <v>98.88014179167341</v>
      </c>
      <c r="N41" s="437">
        <v>97.5672133513295</v>
      </c>
    </row>
    <row r="42" spans="1:14" ht="12.75" customHeight="1">
      <c r="A42" s="226" t="s">
        <v>375</v>
      </c>
      <c r="B42" s="437">
        <v>18.350465062381307</v>
      </c>
      <c r="C42" s="437">
        <v>15.723007531359285</v>
      </c>
      <c r="D42" s="437">
        <v>28.623614591628737</v>
      </c>
      <c r="E42" s="437">
        <v>19.60199253559496</v>
      </c>
      <c r="F42" s="423">
        <v>0</v>
      </c>
      <c r="G42" s="437">
        <v>14.572478004612623</v>
      </c>
      <c r="H42" s="423">
        <v>0</v>
      </c>
      <c r="I42" s="419">
        <v>0</v>
      </c>
      <c r="J42" s="437">
        <v>23.109923342007175</v>
      </c>
      <c r="K42" s="437">
        <v>49.11696101299567</v>
      </c>
      <c r="L42" s="437">
        <v>19.602034964818202</v>
      </c>
      <c r="M42" s="437">
        <v>35.23616681593396</v>
      </c>
      <c r="N42" s="437">
        <v>15.722986284529108</v>
      </c>
    </row>
    <row r="43" spans="1:14" s="425" customFormat="1" ht="15.75" customHeight="1">
      <c r="A43" s="422" t="s">
        <v>384</v>
      </c>
      <c r="B43" s="437">
        <v>93.3787535254867</v>
      </c>
      <c r="C43" s="437">
        <v>90.5921433850394</v>
      </c>
      <c r="D43" s="437">
        <v>98.6048505846756</v>
      </c>
      <c r="E43" s="437">
        <v>92.17913688856379</v>
      </c>
      <c r="F43" s="437">
        <v>100</v>
      </c>
      <c r="G43" s="437">
        <v>91.43705619755062</v>
      </c>
      <c r="H43" s="437">
        <v>100</v>
      </c>
      <c r="I43" s="419">
        <v>0</v>
      </c>
      <c r="J43" s="437">
        <v>33.01757709714767</v>
      </c>
      <c r="K43" s="437">
        <v>94.49332828406585</v>
      </c>
      <c r="L43" s="437">
        <v>92.18342167315757</v>
      </c>
      <c r="M43" s="437">
        <v>97.72814569409056</v>
      </c>
      <c r="N43" s="437">
        <v>90.59214808933984</v>
      </c>
    </row>
    <row r="44" spans="1:14" s="425" customFormat="1" ht="12.75" customHeight="1">
      <c r="A44" s="226" t="s">
        <v>374</v>
      </c>
      <c r="B44" s="437">
        <v>98.33086169369957</v>
      </c>
      <c r="C44" s="437">
        <v>97.7886097097306</v>
      </c>
      <c r="D44" s="437">
        <v>99.34522038632385</v>
      </c>
      <c r="E44" s="437">
        <v>97.97882143230399</v>
      </c>
      <c r="F44" s="437">
        <v>100</v>
      </c>
      <c r="G44" s="437">
        <v>97.23646775940236</v>
      </c>
      <c r="H44" s="437">
        <v>100</v>
      </c>
      <c r="I44" s="419">
        <v>0</v>
      </c>
      <c r="J44" s="437">
        <v>100</v>
      </c>
      <c r="K44" s="437">
        <v>98.43541860406665</v>
      </c>
      <c r="L44" s="437">
        <v>97.97882278103768</v>
      </c>
      <c r="M44" s="437">
        <v>99.198546761479</v>
      </c>
      <c r="N44" s="437">
        <v>97.78861019421483</v>
      </c>
    </row>
    <row r="45" spans="1:14" s="425" customFormat="1" ht="12.75" customHeight="1">
      <c r="A45" s="226" t="s">
        <v>375</v>
      </c>
      <c r="B45" s="437">
        <v>19.50567799223019</v>
      </c>
      <c r="C45" s="437">
        <v>17.33881069838156</v>
      </c>
      <c r="D45" s="437">
        <v>25.77155962574696</v>
      </c>
      <c r="E45" s="437">
        <v>19.930166980345152</v>
      </c>
      <c r="F45" s="437">
        <v>0</v>
      </c>
      <c r="G45" s="437">
        <v>15.82616741915413</v>
      </c>
      <c r="H45" s="437">
        <v>0</v>
      </c>
      <c r="I45" s="419">
        <v>0</v>
      </c>
      <c r="J45" s="437">
        <v>27.359890423467643</v>
      </c>
      <c r="K45" s="437">
        <v>63.76371473354232</v>
      </c>
      <c r="L45" s="437">
        <v>19.93017705522023</v>
      </c>
      <c r="M45" s="437">
        <v>47.640150675825396</v>
      </c>
      <c r="N45" s="437">
        <v>17.33882001397023</v>
      </c>
    </row>
    <row r="46" spans="1:14" s="425" customFormat="1" ht="15.75" customHeight="1">
      <c r="A46" s="422" t="s">
        <v>385</v>
      </c>
      <c r="B46" s="437">
        <v>93.63346609171259</v>
      </c>
      <c r="C46" s="437">
        <v>90.39101574685638</v>
      </c>
      <c r="D46" s="437">
        <v>98.53341665352261</v>
      </c>
      <c r="E46" s="437">
        <v>92.82092909756314</v>
      </c>
      <c r="F46" s="437">
        <v>100</v>
      </c>
      <c r="G46" s="437">
        <v>91.29373776160841</v>
      </c>
      <c r="H46" s="437">
        <v>100</v>
      </c>
      <c r="I46" s="419">
        <v>0</v>
      </c>
      <c r="J46" s="437">
        <v>50.73055773762765</v>
      </c>
      <c r="K46" s="437">
        <v>97.01006918282074</v>
      </c>
      <c r="L46" s="437">
        <v>92.77399799367784</v>
      </c>
      <c r="M46" s="437">
        <v>97.72196713996624</v>
      </c>
      <c r="N46" s="437">
        <v>90.39101702076157</v>
      </c>
    </row>
    <row r="47" spans="1:14" s="425" customFormat="1" ht="12.75" customHeight="1">
      <c r="A47" s="226" t="s">
        <v>374</v>
      </c>
      <c r="B47" s="437">
        <v>98.4009716231238</v>
      </c>
      <c r="C47" s="437">
        <v>97.57222208764655</v>
      </c>
      <c r="D47" s="437">
        <v>99.52363167916067</v>
      </c>
      <c r="E47" s="437">
        <v>98.21171195671646</v>
      </c>
      <c r="F47" s="437">
        <v>100</v>
      </c>
      <c r="G47" s="437">
        <v>97.26780331574982</v>
      </c>
      <c r="H47" s="437">
        <v>100</v>
      </c>
      <c r="I47" s="419">
        <v>0</v>
      </c>
      <c r="J47" s="440">
        <v>0</v>
      </c>
      <c r="K47" s="437">
        <v>97.59495028967885</v>
      </c>
      <c r="L47" s="437">
        <v>98.21171599364274</v>
      </c>
      <c r="M47" s="437">
        <v>99.10243714401548</v>
      </c>
      <c r="N47" s="437">
        <v>97.57222225383417</v>
      </c>
    </row>
    <row r="48" spans="1:14" s="425" customFormat="1" ht="12.75" customHeight="1">
      <c r="A48" s="226" t="s">
        <v>375</v>
      </c>
      <c r="B48" s="437">
        <v>19.808896033735383</v>
      </c>
      <c r="C48" s="437">
        <v>15.978114324339138</v>
      </c>
      <c r="D48" s="437">
        <v>18.99298437000395</v>
      </c>
      <c r="E48" s="437">
        <v>22.620492733070666</v>
      </c>
      <c r="F48" s="437">
        <v>0</v>
      </c>
      <c r="G48" s="437">
        <v>16.022550255915732</v>
      </c>
      <c r="H48" s="437">
        <v>0</v>
      </c>
      <c r="I48" s="419">
        <v>0</v>
      </c>
      <c r="J48" s="437">
        <v>50.73055773762765</v>
      </c>
      <c r="K48" s="437">
        <v>83.77831715210357</v>
      </c>
      <c r="L48" s="437">
        <v>22.62045149114737</v>
      </c>
      <c r="M48" s="437">
        <v>37.11367781155015</v>
      </c>
      <c r="N48" s="437">
        <v>15.97815310064686</v>
      </c>
    </row>
    <row r="49" spans="1:14" s="425" customFormat="1" ht="15.75" customHeight="1">
      <c r="A49" s="422" t="s">
        <v>386</v>
      </c>
      <c r="B49" s="437">
        <v>93.98603479233212</v>
      </c>
      <c r="C49" s="437">
        <v>91.35064676699807</v>
      </c>
      <c r="D49" s="437">
        <v>98.65857857098122</v>
      </c>
      <c r="E49" s="437">
        <v>92.78589492287591</v>
      </c>
      <c r="F49" s="437">
        <v>100</v>
      </c>
      <c r="G49" s="437">
        <v>92.4223644894633</v>
      </c>
      <c r="H49" s="437">
        <v>100</v>
      </c>
      <c r="I49" s="437">
        <v>100</v>
      </c>
      <c r="J49" s="440">
        <v>0</v>
      </c>
      <c r="K49" s="437">
        <v>92.93852624451476</v>
      </c>
      <c r="L49" s="437">
        <v>92.95606227579925</v>
      </c>
      <c r="M49" s="437">
        <v>98.1007778892944</v>
      </c>
      <c r="N49" s="437">
        <v>91.15076947598578</v>
      </c>
    </row>
    <row r="50" spans="1:14" s="425" customFormat="1" ht="12.75" customHeight="1">
      <c r="A50" s="226" t="s">
        <v>374</v>
      </c>
      <c r="B50" s="437">
        <v>98.46734388410782</v>
      </c>
      <c r="C50" s="437">
        <v>97.72252552855038</v>
      </c>
      <c r="D50" s="437">
        <v>99.63460717317595</v>
      </c>
      <c r="E50" s="437">
        <v>98.19116151126077</v>
      </c>
      <c r="F50" s="437">
        <v>100</v>
      </c>
      <c r="G50" s="437">
        <v>97.53856825066526</v>
      </c>
      <c r="H50" s="437">
        <v>100</v>
      </c>
      <c r="I50" s="437">
        <v>100</v>
      </c>
      <c r="J50" s="440">
        <v>0</v>
      </c>
      <c r="K50" s="437">
        <v>94.0813185788236</v>
      </c>
      <c r="L50" s="437">
        <v>98.15214624115931</v>
      </c>
      <c r="M50" s="437">
        <v>99.17140127291658</v>
      </c>
      <c r="N50" s="437">
        <v>97.57293974280505</v>
      </c>
    </row>
    <row r="51" spans="1:14" s="425" customFormat="1" ht="12.75" customHeight="1">
      <c r="A51" s="226" t="s">
        <v>375</v>
      </c>
      <c r="B51" s="437">
        <v>19.022319316339996</v>
      </c>
      <c r="C51" s="437">
        <v>16.36705000758156</v>
      </c>
      <c r="D51" s="437">
        <v>17.487250666708253</v>
      </c>
      <c r="E51" s="437">
        <v>16.69416983429328</v>
      </c>
      <c r="F51" s="437">
        <v>0</v>
      </c>
      <c r="G51" s="437">
        <v>18.617697230586053</v>
      </c>
      <c r="H51" s="437">
        <v>0</v>
      </c>
      <c r="I51" s="437">
        <v>0</v>
      </c>
      <c r="J51" s="440">
        <v>0</v>
      </c>
      <c r="K51" s="437">
        <v>43.830518179215574</v>
      </c>
      <c r="L51" s="437">
        <v>20.461949097328766</v>
      </c>
      <c r="M51" s="437">
        <v>49.346413459601045</v>
      </c>
      <c r="N51" s="437">
        <v>15.506034267988195</v>
      </c>
    </row>
    <row r="52" spans="1:14" ht="15.75" customHeight="1">
      <c r="A52" s="428" t="s">
        <v>387</v>
      </c>
      <c r="B52" s="441">
        <f>B36/B20*100</f>
        <v>94.27701513904003</v>
      </c>
      <c r="C52" s="441">
        <f aca="true" t="shared" si="2" ref="C52:N52">C36/C20*100</f>
        <v>91.70392834149402</v>
      </c>
      <c r="D52" s="441">
        <f t="shared" si="2"/>
        <v>98.92444900067355</v>
      </c>
      <c r="E52" s="441">
        <f t="shared" si="2"/>
        <v>94.22394694118236</v>
      </c>
      <c r="F52" s="441">
        <f t="shared" si="2"/>
        <v>100</v>
      </c>
      <c r="G52" s="441">
        <f t="shared" si="2"/>
        <v>92.3058349698147</v>
      </c>
      <c r="H52" s="441">
        <f t="shared" si="2"/>
        <v>100.0001869733972</v>
      </c>
      <c r="I52" s="441">
        <f t="shared" si="2"/>
        <v>100</v>
      </c>
      <c r="J52" s="442">
        <f t="shared" si="2"/>
        <v>38.288920056100984</v>
      </c>
      <c r="K52" s="441">
        <f t="shared" si="2"/>
        <v>96.41293053439493</v>
      </c>
      <c r="L52" s="441">
        <f t="shared" si="2"/>
        <v>93.46715431799105</v>
      </c>
      <c r="M52" s="441">
        <f t="shared" si="2"/>
        <v>97.95362831391282</v>
      </c>
      <c r="N52" s="441">
        <f t="shared" si="2"/>
        <v>91.70393277181506</v>
      </c>
    </row>
    <row r="53" spans="1:14" ht="12.75" customHeight="1">
      <c r="A53" s="432" t="s">
        <v>374</v>
      </c>
      <c r="B53" s="441">
        <f aca="true" t="shared" si="3" ref="B53:N54">B37/B21*100</f>
        <v>98.47746956961761</v>
      </c>
      <c r="C53" s="441">
        <f t="shared" si="3"/>
        <v>97.59235017012548</v>
      </c>
      <c r="D53" s="441">
        <f t="shared" si="3"/>
        <v>99.71710230100508</v>
      </c>
      <c r="E53" s="441">
        <f t="shared" si="3"/>
        <v>98.5882659798814</v>
      </c>
      <c r="F53" s="441">
        <f t="shared" si="3"/>
        <v>100</v>
      </c>
      <c r="G53" s="441">
        <f t="shared" si="3"/>
        <v>97.52401241511255</v>
      </c>
      <c r="H53" s="441">
        <f t="shared" si="3"/>
        <v>100.0001869733972</v>
      </c>
      <c r="I53" s="441">
        <f t="shared" si="3"/>
        <v>100</v>
      </c>
      <c r="J53" s="442">
        <f t="shared" si="3"/>
        <v>100</v>
      </c>
      <c r="K53" s="441">
        <f t="shared" si="3"/>
        <v>97.83588016212072</v>
      </c>
      <c r="L53" s="441">
        <f t="shared" si="3"/>
        <v>98.58825722734181</v>
      </c>
      <c r="M53" s="441">
        <f t="shared" si="3"/>
        <v>98.9476315930964</v>
      </c>
      <c r="N53" s="441">
        <f t="shared" si="3"/>
        <v>97.59235549595938</v>
      </c>
    </row>
    <row r="54" spans="1:14" ht="12.75" customHeight="1">
      <c r="A54" s="432" t="s">
        <v>375</v>
      </c>
      <c r="B54" s="441">
        <f t="shared" si="3"/>
        <v>19.348889272440136</v>
      </c>
      <c r="C54" s="441">
        <f t="shared" si="3"/>
        <v>14.914647930660502</v>
      </c>
      <c r="D54" s="441">
        <f t="shared" si="3"/>
        <v>14.544687518833243</v>
      </c>
      <c r="E54" s="441">
        <f t="shared" si="3"/>
        <v>22.658759778532787</v>
      </c>
      <c r="F54" s="441">
        <v>0</v>
      </c>
      <c r="G54" s="441">
        <f t="shared" si="3"/>
        <v>18.20462146549103</v>
      </c>
      <c r="H54" s="441">
        <v>0</v>
      </c>
      <c r="I54" s="441">
        <v>0</v>
      </c>
      <c r="J54" s="442">
        <f t="shared" si="3"/>
        <v>28.44303689120945</v>
      </c>
      <c r="K54" s="441">
        <f t="shared" si="3"/>
        <v>77.1772327626099</v>
      </c>
      <c r="L54" s="441">
        <f t="shared" si="3"/>
        <v>23.53383588644144</v>
      </c>
      <c r="M54" s="441">
        <f t="shared" si="3"/>
        <v>44.48300795372379</v>
      </c>
      <c r="N54" s="441">
        <f t="shared" si="3"/>
        <v>14.914652416600948</v>
      </c>
    </row>
    <row r="55" spans="1:14" ht="6" customHeight="1" thickBot="1">
      <c r="A55" s="21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</row>
    <row r="56" spans="1:14" ht="18" customHeight="1">
      <c r="A56" s="444" t="s">
        <v>379</v>
      </c>
      <c r="B56" s="445" t="s">
        <v>388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</row>
    <row r="57" spans="1:14" ht="17.25">
      <c r="A57" s="447"/>
      <c r="B57" s="448" t="s">
        <v>389</v>
      </c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</row>
    <row r="58" spans="1:14" ht="17.25">
      <c r="A58" s="447"/>
      <c r="B58" s="450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</row>
    <row r="59" ht="17.25">
      <c r="B59" s="450"/>
    </row>
  </sheetData>
  <mergeCells count="13">
    <mergeCell ref="B4:B6"/>
    <mergeCell ref="C5:D5"/>
    <mergeCell ref="E5:F5"/>
    <mergeCell ref="A2:G2"/>
    <mergeCell ref="M5:M6"/>
    <mergeCell ref="J5:J6"/>
    <mergeCell ref="N4:N6"/>
    <mergeCell ref="G5:G6"/>
    <mergeCell ref="H5:H6"/>
    <mergeCell ref="K5:K6"/>
    <mergeCell ref="L5:L6"/>
    <mergeCell ref="I5:I6"/>
    <mergeCell ref="A4:A6"/>
  </mergeCells>
  <printOptions/>
  <pageMargins left="0.6692913385826772" right="0.32" top="0.3937007874015748" bottom="0.3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3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K1"/>
    </sheetView>
  </sheetViews>
  <sheetFormatPr defaultColWidth="9.00390625" defaultRowHeight="13.5"/>
  <cols>
    <col min="1" max="1" width="3.50390625" style="510" customWidth="1"/>
    <col min="2" max="2" width="9.25390625" style="510" customWidth="1"/>
    <col min="3" max="3" width="1.12109375" style="511" customWidth="1"/>
    <col min="4" max="11" width="9.50390625" style="512" customWidth="1"/>
    <col min="12" max="17" width="9.875" style="512" customWidth="1"/>
    <col min="18" max="18" width="11.00390625" style="512" customWidth="1"/>
    <col min="19" max="20" width="9.875" style="512" customWidth="1"/>
    <col min="21" max="16384" width="11.00390625" style="456" customWidth="1"/>
  </cols>
  <sheetData>
    <row r="1" spans="1:20" ht="30" customHeight="1">
      <c r="A1" s="651" t="s">
        <v>390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453"/>
      <c r="M1" s="454"/>
      <c r="N1" s="454"/>
      <c r="O1" s="455"/>
      <c r="P1" s="455"/>
      <c r="Q1" s="454"/>
      <c r="R1" s="455"/>
      <c r="S1" s="454"/>
      <c r="T1" s="454"/>
    </row>
    <row r="2" spans="1:20" ht="16.5" customHeight="1" thickBot="1">
      <c r="A2" s="457"/>
      <c r="B2" s="457"/>
      <c r="C2" s="457"/>
      <c r="D2" s="458"/>
      <c r="E2" s="458"/>
      <c r="F2" s="458"/>
      <c r="G2" s="458"/>
      <c r="H2" s="458"/>
      <c r="I2" s="458"/>
      <c r="J2" s="458"/>
      <c r="K2" s="459"/>
      <c r="L2" s="458"/>
      <c r="M2" s="458"/>
      <c r="N2" s="458"/>
      <c r="O2" s="458"/>
      <c r="P2" s="458"/>
      <c r="Q2" s="458"/>
      <c r="R2" s="458"/>
      <c r="S2" s="458"/>
      <c r="T2" s="460" t="s">
        <v>380</v>
      </c>
    </row>
    <row r="3" spans="1:20" ht="18" customHeight="1">
      <c r="A3" s="652" t="s">
        <v>353</v>
      </c>
      <c r="B3" s="652"/>
      <c r="C3" s="653"/>
      <c r="D3" s="658" t="s">
        <v>391</v>
      </c>
      <c r="E3" s="461"/>
      <c r="F3" s="461"/>
      <c r="G3" s="462" t="s">
        <v>392</v>
      </c>
      <c r="H3" s="461"/>
      <c r="I3" s="461"/>
      <c r="J3" s="461"/>
      <c r="K3" s="461" t="s">
        <v>393</v>
      </c>
      <c r="L3" s="461"/>
      <c r="M3" s="462"/>
      <c r="N3" s="461"/>
      <c r="O3" s="462" t="s">
        <v>356</v>
      </c>
      <c r="P3" s="461"/>
      <c r="Q3" s="461"/>
      <c r="R3" s="463"/>
      <c r="S3" s="464" t="s">
        <v>394</v>
      </c>
      <c r="T3" s="465"/>
    </row>
    <row r="4" spans="1:20" ht="18" customHeight="1">
      <c r="A4" s="654"/>
      <c r="B4" s="654"/>
      <c r="C4" s="655"/>
      <c r="D4" s="659"/>
      <c r="E4" s="646" t="s">
        <v>395</v>
      </c>
      <c r="F4" s="648" t="s">
        <v>396</v>
      </c>
      <c r="G4" s="649"/>
      <c r="H4" s="649"/>
      <c r="I4" s="650"/>
      <c r="J4" s="648" t="s">
        <v>397</v>
      </c>
      <c r="K4" s="649"/>
      <c r="L4" s="650"/>
      <c r="M4" s="466" t="s">
        <v>398</v>
      </c>
      <c r="N4" s="466" t="s">
        <v>399</v>
      </c>
      <c r="O4" s="466" t="s">
        <v>400</v>
      </c>
      <c r="P4" s="466" t="s">
        <v>401</v>
      </c>
      <c r="Q4" s="655" t="s">
        <v>402</v>
      </c>
      <c r="R4" s="646" t="s">
        <v>403</v>
      </c>
      <c r="S4" s="466" t="s">
        <v>404</v>
      </c>
      <c r="T4" s="467" t="s">
        <v>405</v>
      </c>
    </row>
    <row r="5" spans="1:20" ht="21" customHeight="1">
      <c r="A5" s="656"/>
      <c r="B5" s="656"/>
      <c r="C5" s="657"/>
      <c r="D5" s="647"/>
      <c r="E5" s="647"/>
      <c r="F5" s="469" t="s">
        <v>395</v>
      </c>
      <c r="G5" s="469" t="s">
        <v>406</v>
      </c>
      <c r="H5" s="469" t="s">
        <v>407</v>
      </c>
      <c r="I5" s="469" t="s">
        <v>408</v>
      </c>
      <c r="J5" s="469" t="s">
        <v>395</v>
      </c>
      <c r="K5" s="468" t="s">
        <v>406</v>
      </c>
      <c r="L5" s="469" t="s">
        <v>407</v>
      </c>
      <c r="M5" s="469" t="s">
        <v>409</v>
      </c>
      <c r="N5" s="469" t="s">
        <v>410</v>
      </c>
      <c r="O5" s="469" t="s">
        <v>411</v>
      </c>
      <c r="P5" s="469" t="s">
        <v>412</v>
      </c>
      <c r="Q5" s="657"/>
      <c r="R5" s="647"/>
      <c r="S5" s="469" t="s">
        <v>409</v>
      </c>
      <c r="T5" s="468" t="s">
        <v>413</v>
      </c>
    </row>
    <row r="6" spans="1:20" ht="15" customHeight="1">
      <c r="A6" s="356"/>
      <c r="B6" s="356"/>
      <c r="C6" s="470"/>
      <c r="D6" s="471"/>
      <c r="E6" s="471"/>
      <c r="F6" s="471"/>
      <c r="G6" s="471"/>
      <c r="H6" s="471"/>
      <c r="I6" s="471" t="s">
        <v>414</v>
      </c>
      <c r="J6" s="471"/>
      <c r="K6" s="472" t="s">
        <v>415</v>
      </c>
      <c r="L6" s="471"/>
      <c r="M6" s="471"/>
      <c r="N6" s="472" t="s">
        <v>416</v>
      </c>
      <c r="O6" s="471"/>
      <c r="P6" s="471"/>
      <c r="Q6" s="471"/>
      <c r="R6" s="471"/>
      <c r="S6" s="471"/>
      <c r="T6" s="471"/>
    </row>
    <row r="7" spans="1:20" s="477" customFormat="1" ht="15" customHeight="1">
      <c r="A7" s="473"/>
      <c r="B7" s="474" t="s">
        <v>417</v>
      </c>
      <c r="C7" s="475"/>
      <c r="D7" s="476">
        <v>91242409</v>
      </c>
      <c r="E7" s="476">
        <v>79573880</v>
      </c>
      <c r="F7" s="476">
        <v>24549079</v>
      </c>
      <c r="G7" s="476">
        <v>6586760</v>
      </c>
      <c r="H7" s="476">
        <v>17682799</v>
      </c>
      <c r="I7" s="476">
        <v>279520</v>
      </c>
      <c r="J7" s="476">
        <v>36797121</v>
      </c>
      <c r="K7" s="476">
        <v>34972408</v>
      </c>
      <c r="L7" s="476">
        <v>1824713</v>
      </c>
      <c r="M7" s="476">
        <v>3392037</v>
      </c>
      <c r="N7" s="476">
        <v>143538</v>
      </c>
      <c r="O7" s="476">
        <v>17443</v>
      </c>
      <c r="P7" s="476">
        <v>622</v>
      </c>
      <c r="Q7" s="476">
        <v>1410</v>
      </c>
      <c r="R7" s="476">
        <v>14672630</v>
      </c>
      <c r="S7" s="476">
        <v>5847463</v>
      </c>
      <c r="T7" s="476">
        <v>5821066</v>
      </c>
    </row>
    <row r="8" spans="1:20" s="477" customFormat="1" ht="12.75" customHeight="1">
      <c r="A8" s="478"/>
      <c r="B8" s="479" t="s">
        <v>418</v>
      </c>
      <c r="C8" s="480"/>
      <c r="D8" s="481">
        <v>88297065</v>
      </c>
      <c r="E8" s="476">
        <v>76900062</v>
      </c>
      <c r="F8" s="476">
        <v>22991562</v>
      </c>
      <c r="G8" s="482">
        <v>6543674</v>
      </c>
      <c r="H8" s="482">
        <v>16168368</v>
      </c>
      <c r="I8" s="482">
        <v>279520</v>
      </c>
      <c r="J8" s="476">
        <v>36415444</v>
      </c>
      <c r="K8" s="482">
        <v>34837653</v>
      </c>
      <c r="L8" s="482">
        <v>1577791</v>
      </c>
      <c r="M8" s="482">
        <v>3279027</v>
      </c>
      <c r="N8" s="482">
        <v>143538</v>
      </c>
      <c r="O8" s="482">
        <v>0</v>
      </c>
      <c r="P8" s="482">
        <v>0</v>
      </c>
      <c r="Q8" s="482">
        <v>1410</v>
      </c>
      <c r="R8" s="482">
        <v>14069081</v>
      </c>
      <c r="S8" s="482">
        <v>5847463</v>
      </c>
      <c r="T8" s="482">
        <v>5549540</v>
      </c>
    </row>
    <row r="9" spans="1:20" s="477" customFormat="1" ht="12.75" customHeight="1">
      <c r="A9" s="478"/>
      <c r="B9" s="479" t="s">
        <v>419</v>
      </c>
      <c r="C9" s="480"/>
      <c r="D9" s="476">
        <v>2945344</v>
      </c>
      <c r="E9" s="476">
        <v>2673818</v>
      </c>
      <c r="F9" s="476">
        <v>1557517</v>
      </c>
      <c r="G9" s="482">
        <v>43086</v>
      </c>
      <c r="H9" s="482">
        <v>1514431</v>
      </c>
      <c r="I9" s="482">
        <v>0</v>
      </c>
      <c r="J9" s="476">
        <v>381677</v>
      </c>
      <c r="K9" s="482">
        <v>134755</v>
      </c>
      <c r="L9" s="482">
        <v>246922</v>
      </c>
      <c r="M9" s="482">
        <v>113010</v>
      </c>
      <c r="N9" s="482">
        <v>0</v>
      </c>
      <c r="O9" s="482">
        <v>17443</v>
      </c>
      <c r="P9" s="482">
        <v>622</v>
      </c>
      <c r="Q9" s="482">
        <v>0</v>
      </c>
      <c r="R9" s="482">
        <v>603549</v>
      </c>
      <c r="S9" s="482">
        <v>0</v>
      </c>
      <c r="T9" s="482">
        <v>271526</v>
      </c>
    </row>
    <row r="10" spans="1:20" s="487" customFormat="1" ht="15" customHeight="1">
      <c r="A10" s="483"/>
      <c r="B10" s="484" t="s">
        <v>420</v>
      </c>
      <c r="C10" s="485"/>
      <c r="D10" s="486">
        <f aca="true" t="shared" si="0" ref="D10:L10">SUM(D11:D12)</f>
        <v>99045044</v>
      </c>
      <c r="E10" s="486">
        <f t="shared" si="0"/>
        <v>86968230</v>
      </c>
      <c r="F10" s="486">
        <f t="shared" si="0"/>
        <v>27392455</v>
      </c>
      <c r="G10" s="486">
        <f t="shared" si="0"/>
        <v>7011393</v>
      </c>
      <c r="H10" s="486">
        <f t="shared" si="0"/>
        <v>20016558</v>
      </c>
      <c r="I10" s="486">
        <f t="shared" si="0"/>
        <v>364504</v>
      </c>
      <c r="J10" s="486">
        <f t="shared" si="0"/>
        <v>42105168</v>
      </c>
      <c r="K10" s="486">
        <f t="shared" si="0"/>
        <v>40278871</v>
      </c>
      <c r="L10" s="486">
        <f t="shared" si="0"/>
        <v>1826297</v>
      </c>
      <c r="M10" s="486">
        <f aca="true" t="shared" si="1" ref="M10:T10">SUM(M11:M12)</f>
        <v>2885887</v>
      </c>
      <c r="N10" s="486">
        <f t="shared" si="1"/>
        <v>150196</v>
      </c>
      <c r="O10" s="486">
        <f t="shared" si="1"/>
        <v>8008</v>
      </c>
      <c r="P10" s="486">
        <f t="shared" si="1"/>
        <v>622</v>
      </c>
      <c r="Q10" s="486">
        <f t="shared" si="1"/>
        <v>1040</v>
      </c>
      <c r="R10" s="486">
        <f t="shared" si="1"/>
        <v>14424854</v>
      </c>
      <c r="S10" s="486">
        <f t="shared" si="1"/>
        <v>6044166</v>
      </c>
      <c r="T10" s="486">
        <f t="shared" si="1"/>
        <v>6032648</v>
      </c>
    </row>
    <row r="11" spans="1:20" s="487" customFormat="1" ht="12.75" customHeight="1">
      <c r="A11" s="488"/>
      <c r="B11" s="489" t="s">
        <v>418</v>
      </c>
      <c r="C11" s="492"/>
      <c r="D11" s="486">
        <v>95814182</v>
      </c>
      <c r="E11" s="486">
        <v>84012927</v>
      </c>
      <c r="F11" s="486">
        <v>25552221</v>
      </c>
      <c r="G11" s="493">
        <v>6966889</v>
      </c>
      <c r="H11" s="493">
        <v>18220828</v>
      </c>
      <c r="I11" s="493">
        <v>364504</v>
      </c>
      <c r="J11" s="486">
        <f>SUM(K11:L11)</f>
        <v>41761930</v>
      </c>
      <c r="K11" s="493">
        <v>40169610</v>
      </c>
      <c r="L11" s="493">
        <v>1592320</v>
      </c>
      <c r="M11" s="493">
        <v>2695063</v>
      </c>
      <c r="N11" s="493">
        <v>150196</v>
      </c>
      <c r="O11" s="493">
        <v>0</v>
      </c>
      <c r="P11" s="493">
        <v>0</v>
      </c>
      <c r="Q11" s="493">
        <v>1040</v>
      </c>
      <c r="R11" s="493">
        <v>13852477</v>
      </c>
      <c r="S11" s="493">
        <v>6044166</v>
      </c>
      <c r="T11" s="493">
        <v>5757089</v>
      </c>
    </row>
    <row r="12" spans="1:20" s="487" customFormat="1" ht="12.75" customHeight="1">
      <c r="A12" s="488"/>
      <c r="B12" s="489" t="s">
        <v>419</v>
      </c>
      <c r="C12" s="492"/>
      <c r="D12" s="486">
        <v>3230862</v>
      </c>
      <c r="E12" s="486">
        <v>2955303</v>
      </c>
      <c r="F12" s="486">
        <v>1840234</v>
      </c>
      <c r="G12" s="493">
        <v>44504</v>
      </c>
      <c r="H12" s="493">
        <v>1795730</v>
      </c>
      <c r="I12" s="493">
        <v>0</v>
      </c>
      <c r="J12" s="486">
        <f>SUM(K12:L12)</f>
        <v>343238</v>
      </c>
      <c r="K12" s="493">
        <v>109261</v>
      </c>
      <c r="L12" s="493">
        <v>233977</v>
      </c>
      <c r="M12" s="493">
        <v>190824</v>
      </c>
      <c r="N12" s="493">
        <v>0</v>
      </c>
      <c r="O12" s="493">
        <v>8008</v>
      </c>
      <c r="P12" s="493">
        <v>622</v>
      </c>
      <c r="Q12" s="493">
        <v>0</v>
      </c>
      <c r="R12" s="493">
        <v>572377</v>
      </c>
      <c r="S12" s="493">
        <v>0</v>
      </c>
      <c r="T12" s="493">
        <v>275559</v>
      </c>
    </row>
    <row r="13" spans="1:20" ht="14.25" customHeight="1">
      <c r="A13" s="356"/>
      <c r="B13" s="356"/>
      <c r="C13" s="470"/>
      <c r="D13" s="494"/>
      <c r="E13" s="494"/>
      <c r="F13" s="494"/>
      <c r="G13" s="494"/>
      <c r="H13" s="494"/>
      <c r="I13" s="494" t="s">
        <v>421</v>
      </c>
      <c r="J13" s="494"/>
      <c r="K13" s="495" t="s">
        <v>422</v>
      </c>
      <c r="L13" s="494"/>
      <c r="M13" s="494"/>
      <c r="N13" s="495" t="s">
        <v>416</v>
      </c>
      <c r="O13" s="494"/>
      <c r="P13" s="494"/>
      <c r="Q13" s="494"/>
      <c r="R13" s="494"/>
      <c r="S13" s="494"/>
      <c r="T13" s="494"/>
    </row>
    <row r="14" spans="1:20" s="477" customFormat="1" ht="15" customHeight="1">
      <c r="A14" s="473"/>
      <c r="B14" s="474" t="s">
        <v>417</v>
      </c>
      <c r="C14" s="475"/>
      <c r="D14" s="476">
        <v>87769995</v>
      </c>
      <c r="E14" s="476">
        <v>76377025</v>
      </c>
      <c r="F14" s="476">
        <v>22619667</v>
      </c>
      <c r="G14" s="476">
        <v>6538694</v>
      </c>
      <c r="H14" s="476">
        <v>15801453</v>
      </c>
      <c r="I14" s="476">
        <v>279520</v>
      </c>
      <c r="J14" s="476">
        <v>36419111</v>
      </c>
      <c r="K14" s="476">
        <v>34852389</v>
      </c>
      <c r="L14" s="476">
        <v>1566722</v>
      </c>
      <c r="M14" s="476">
        <v>3174410</v>
      </c>
      <c r="N14" s="476">
        <v>143538</v>
      </c>
      <c r="O14" s="476">
        <v>666</v>
      </c>
      <c r="P14" s="476">
        <v>0</v>
      </c>
      <c r="Q14" s="476">
        <v>1410</v>
      </c>
      <c r="R14" s="476">
        <v>14018223</v>
      </c>
      <c r="S14" s="476">
        <v>5847463</v>
      </c>
      <c r="T14" s="476">
        <v>5545507</v>
      </c>
    </row>
    <row r="15" spans="1:20" s="477" customFormat="1" ht="12.75" customHeight="1">
      <c r="A15" s="478"/>
      <c r="B15" s="479" t="s">
        <v>418</v>
      </c>
      <c r="C15" s="480"/>
      <c r="D15" s="476">
        <v>87137895</v>
      </c>
      <c r="E15" s="476">
        <v>75769169</v>
      </c>
      <c r="F15" s="476">
        <v>22349978</v>
      </c>
      <c r="G15" s="482">
        <v>6523742</v>
      </c>
      <c r="H15" s="482">
        <v>15546716</v>
      </c>
      <c r="I15" s="482">
        <v>279520</v>
      </c>
      <c r="J15" s="476">
        <v>36311737</v>
      </c>
      <c r="K15" s="482">
        <v>34799252</v>
      </c>
      <c r="L15" s="482">
        <v>1512485</v>
      </c>
      <c r="M15" s="482">
        <v>3132852</v>
      </c>
      <c r="N15" s="482">
        <v>143538</v>
      </c>
      <c r="O15" s="482">
        <v>0</v>
      </c>
      <c r="P15" s="482">
        <v>0</v>
      </c>
      <c r="Q15" s="482">
        <v>1410</v>
      </c>
      <c r="R15" s="482">
        <v>13829654</v>
      </c>
      <c r="S15" s="482">
        <v>5847463</v>
      </c>
      <c r="T15" s="482">
        <v>5521263</v>
      </c>
    </row>
    <row r="16" spans="1:20" s="477" customFormat="1" ht="12.75" customHeight="1">
      <c r="A16" s="478"/>
      <c r="B16" s="479" t="s">
        <v>419</v>
      </c>
      <c r="C16" s="480"/>
      <c r="D16" s="476">
        <v>632100</v>
      </c>
      <c r="E16" s="476">
        <v>607856</v>
      </c>
      <c r="F16" s="476">
        <v>269689</v>
      </c>
      <c r="G16" s="482">
        <v>14952</v>
      </c>
      <c r="H16" s="482">
        <v>254737</v>
      </c>
      <c r="I16" s="482">
        <v>0</v>
      </c>
      <c r="J16" s="476">
        <v>107374</v>
      </c>
      <c r="K16" s="482">
        <v>53137</v>
      </c>
      <c r="L16" s="482">
        <v>54237</v>
      </c>
      <c r="M16" s="482">
        <v>41558</v>
      </c>
      <c r="N16" s="482">
        <v>0</v>
      </c>
      <c r="O16" s="482">
        <v>666</v>
      </c>
      <c r="P16" s="482">
        <v>0</v>
      </c>
      <c r="Q16" s="482">
        <v>0</v>
      </c>
      <c r="R16" s="482">
        <v>188569</v>
      </c>
      <c r="S16" s="482">
        <v>0</v>
      </c>
      <c r="T16" s="482">
        <v>24244</v>
      </c>
    </row>
    <row r="17" spans="1:20" s="487" customFormat="1" ht="15" customHeight="1">
      <c r="A17" s="483"/>
      <c r="B17" s="484" t="s">
        <v>420</v>
      </c>
      <c r="C17" s="485"/>
      <c r="D17" s="486">
        <f aca="true" t="shared" si="2" ref="D17:T17">SUM(D18:D19)</f>
        <v>95767934</v>
      </c>
      <c r="E17" s="486">
        <f t="shared" si="2"/>
        <v>83998709</v>
      </c>
      <c r="F17" s="486">
        <f t="shared" si="2"/>
        <v>25577167</v>
      </c>
      <c r="G17" s="486">
        <f t="shared" si="2"/>
        <v>6964797</v>
      </c>
      <c r="H17" s="486">
        <f t="shared" si="2"/>
        <v>18247866</v>
      </c>
      <c r="I17" s="486">
        <f t="shared" si="2"/>
        <v>364504</v>
      </c>
      <c r="J17" s="486">
        <f t="shared" si="2"/>
        <v>41763648</v>
      </c>
      <c r="K17" s="486">
        <f t="shared" si="2"/>
        <v>40163396</v>
      </c>
      <c r="L17" s="486">
        <f t="shared" si="2"/>
        <v>1600252</v>
      </c>
      <c r="M17" s="486">
        <f t="shared" si="2"/>
        <v>2711392</v>
      </c>
      <c r="N17" s="486">
        <f t="shared" si="2"/>
        <v>150196</v>
      </c>
      <c r="O17" s="486">
        <f t="shared" si="2"/>
        <v>267</v>
      </c>
      <c r="P17" s="486">
        <f t="shared" si="2"/>
        <v>0</v>
      </c>
      <c r="Q17" s="486">
        <f t="shared" si="2"/>
        <v>1040</v>
      </c>
      <c r="R17" s="486">
        <f t="shared" si="2"/>
        <v>13794999</v>
      </c>
      <c r="S17" s="486">
        <f t="shared" si="2"/>
        <v>6044166</v>
      </c>
      <c r="T17" s="486">
        <f t="shared" si="2"/>
        <v>5725059</v>
      </c>
    </row>
    <row r="18" spans="1:20" s="487" customFormat="1" ht="12.75" customHeight="1">
      <c r="A18" s="488"/>
      <c r="B18" s="489" t="s">
        <v>418</v>
      </c>
      <c r="C18" s="492"/>
      <c r="D18" s="486">
        <f>E18+S18+T18</f>
        <v>94897241</v>
      </c>
      <c r="E18" s="486">
        <f>F18+J18+M18+N18+O18+P18+Q18+R18</f>
        <v>83147216</v>
      </c>
      <c r="F18" s="486">
        <f>SUM(G18:I18)</f>
        <v>25072009</v>
      </c>
      <c r="G18" s="493">
        <v>6951104</v>
      </c>
      <c r="H18" s="493">
        <v>17756401</v>
      </c>
      <c r="I18" s="493">
        <v>364504</v>
      </c>
      <c r="J18" s="486">
        <f>SUM(K18:L18)</f>
        <v>41682080</v>
      </c>
      <c r="K18" s="493">
        <v>40138941</v>
      </c>
      <c r="L18" s="493">
        <v>1543139</v>
      </c>
      <c r="M18" s="493">
        <v>2628392</v>
      </c>
      <c r="N18" s="493">
        <v>150196</v>
      </c>
      <c r="O18" s="493">
        <v>0</v>
      </c>
      <c r="P18" s="493">
        <v>0</v>
      </c>
      <c r="Q18" s="493">
        <v>1040</v>
      </c>
      <c r="R18" s="493">
        <v>13613499</v>
      </c>
      <c r="S18" s="493">
        <v>6044166</v>
      </c>
      <c r="T18" s="493">
        <v>5705859</v>
      </c>
    </row>
    <row r="19" spans="1:20" s="487" customFormat="1" ht="12.75" customHeight="1">
      <c r="A19" s="488"/>
      <c r="B19" s="489" t="s">
        <v>419</v>
      </c>
      <c r="C19" s="492"/>
      <c r="D19" s="486">
        <f>E19+S19+T19</f>
        <v>870693</v>
      </c>
      <c r="E19" s="486">
        <f>F19+J19+M19+N19+O19+P19+Q19+R19</f>
        <v>851493</v>
      </c>
      <c r="F19" s="486">
        <f>SUM(G19:I19)</f>
        <v>505158</v>
      </c>
      <c r="G19" s="493">
        <v>13693</v>
      </c>
      <c r="H19" s="493">
        <v>491465</v>
      </c>
      <c r="I19" s="493">
        <v>0</v>
      </c>
      <c r="J19" s="486">
        <f>SUM(K19:L19)</f>
        <v>81568</v>
      </c>
      <c r="K19" s="493">
        <v>24455</v>
      </c>
      <c r="L19" s="493">
        <v>57113</v>
      </c>
      <c r="M19" s="493">
        <v>83000</v>
      </c>
      <c r="N19" s="493">
        <v>0</v>
      </c>
      <c r="O19" s="493">
        <v>267</v>
      </c>
      <c r="P19" s="493">
        <v>0</v>
      </c>
      <c r="Q19" s="493">
        <v>0</v>
      </c>
      <c r="R19" s="493">
        <v>181500</v>
      </c>
      <c r="S19" s="493">
        <v>0</v>
      </c>
      <c r="T19" s="493">
        <v>19200</v>
      </c>
    </row>
    <row r="20" spans="1:20" ht="12.75" customHeight="1">
      <c r="A20" s="356"/>
      <c r="B20" s="356"/>
      <c r="C20" s="470"/>
      <c r="D20" s="494"/>
      <c r="E20" s="494"/>
      <c r="F20" s="494"/>
      <c r="G20" s="494"/>
      <c r="H20" s="494"/>
      <c r="I20" s="494" t="s">
        <v>421</v>
      </c>
      <c r="J20" s="494"/>
      <c r="K20" s="495" t="s">
        <v>422</v>
      </c>
      <c r="L20" s="494"/>
      <c r="M20" s="494"/>
      <c r="N20" s="495" t="s">
        <v>423</v>
      </c>
      <c r="O20" s="494"/>
      <c r="P20" s="494"/>
      <c r="Q20" s="494"/>
      <c r="R20" s="494"/>
      <c r="S20" s="494"/>
      <c r="T20" s="494"/>
    </row>
    <row r="21" spans="1:20" s="477" customFormat="1" ht="15.75" customHeight="1">
      <c r="A21" s="473"/>
      <c r="B21" s="474" t="s">
        <v>417</v>
      </c>
      <c r="C21" s="475"/>
      <c r="D21" s="496">
        <v>96.19429820183726</v>
      </c>
      <c r="E21" s="496">
        <v>95.98253220780487</v>
      </c>
      <c r="F21" s="496">
        <v>92.14059313589728</v>
      </c>
      <c r="G21" s="496">
        <v>99.27026337683475</v>
      </c>
      <c r="H21" s="496">
        <v>89.36058708805093</v>
      </c>
      <c r="I21" s="496">
        <v>100</v>
      </c>
      <c r="J21" s="496">
        <v>98.97271854501878</v>
      </c>
      <c r="K21" s="496">
        <v>99.65681802637096</v>
      </c>
      <c r="L21" s="496">
        <v>85.8612833908675</v>
      </c>
      <c r="M21" s="496">
        <v>93.58417965370072</v>
      </c>
      <c r="N21" s="496">
        <v>100</v>
      </c>
      <c r="O21" s="496">
        <v>3.8181505474975634</v>
      </c>
      <c r="P21" s="497" t="s">
        <v>424</v>
      </c>
      <c r="Q21" s="496">
        <v>100</v>
      </c>
      <c r="R21" s="496">
        <v>95.53994750770653</v>
      </c>
      <c r="S21" s="496">
        <v>100</v>
      </c>
      <c r="T21" s="496">
        <v>95.2661763326511</v>
      </c>
    </row>
    <row r="22" spans="1:20" s="477" customFormat="1" ht="12.75" customHeight="1">
      <c r="A22" s="478"/>
      <c r="B22" s="479" t="s">
        <v>418</v>
      </c>
      <c r="C22" s="480"/>
      <c r="D22" s="496">
        <v>98.68719305675675</v>
      </c>
      <c r="E22" s="496">
        <v>98.52939910503584</v>
      </c>
      <c r="F22" s="496">
        <v>97.20948059118383</v>
      </c>
      <c r="G22" s="496">
        <v>99.69540047380112</v>
      </c>
      <c r="H22" s="496">
        <v>96.1551345194518</v>
      </c>
      <c r="I22" s="496">
        <v>100</v>
      </c>
      <c r="J22" s="496">
        <v>99.7152114910366</v>
      </c>
      <c r="K22" s="496">
        <v>99.88977156411771</v>
      </c>
      <c r="L22" s="496">
        <v>95.86092201058315</v>
      </c>
      <c r="M22" s="496">
        <v>95.54212270896214</v>
      </c>
      <c r="N22" s="496">
        <v>100</v>
      </c>
      <c r="O22" s="496">
        <v>0</v>
      </c>
      <c r="P22" s="496">
        <v>0</v>
      </c>
      <c r="Q22" s="496">
        <v>100</v>
      </c>
      <c r="R22" s="496">
        <v>98.29820441008194</v>
      </c>
      <c r="S22" s="496">
        <v>100</v>
      </c>
      <c r="T22" s="496">
        <v>99.49046227254871</v>
      </c>
    </row>
    <row r="23" spans="1:20" s="477" customFormat="1" ht="12.75" customHeight="1">
      <c r="A23" s="478"/>
      <c r="B23" s="479" t="s">
        <v>419</v>
      </c>
      <c r="C23" s="480"/>
      <c r="D23" s="498">
        <v>21.460990634710242</v>
      </c>
      <c r="E23" s="496">
        <v>22.733634076814504</v>
      </c>
      <c r="F23" s="496">
        <v>17.315316622547297</v>
      </c>
      <c r="G23" s="496">
        <v>34.7026876479599</v>
      </c>
      <c r="H23" s="496">
        <v>16.820640887567674</v>
      </c>
      <c r="I23" s="496">
        <v>0</v>
      </c>
      <c r="J23" s="496">
        <v>28.132164107347315</v>
      </c>
      <c r="K23" s="496">
        <v>39.43230306853178</v>
      </c>
      <c r="L23" s="496">
        <v>21.965235985452896</v>
      </c>
      <c r="M23" s="496">
        <v>36.77373683744801</v>
      </c>
      <c r="N23" s="496">
        <v>0</v>
      </c>
      <c r="O23" s="496">
        <v>3.8181505474975634</v>
      </c>
      <c r="P23" s="497" t="s">
        <v>424</v>
      </c>
      <c r="Q23" s="496">
        <v>0</v>
      </c>
      <c r="R23" s="496">
        <v>31.243362179375662</v>
      </c>
      <c r="S23" s="496">
        <v>0</v>
      </c>
      <c r="T23" s="496">
        <v>8.928795032519906</v>
      </c>
    </row>
    <row r="24" spans="1:20" s="487" customFormat="1" ht="15.75" customHeight="1">
      <c r="A24" s="483"/>
      <c r="B24" s="484" t="s">
        <v>420</v>
      </c>
      <c r="C24" s="485"/>
      <c r="D24" s="499">
        <f>D17/D10*100</f>
        <v>96.69129330691194</v>
      </c>
      <c r="E24" s="499">
        <f aca="true" t="shared" si="3" ref="E24:T26">E17/E10*100</f>
        <v>96.58551059392609</v>
      </c>
      <c r="F24" s="499">
        <f t="shared" si="3"/>
        <v>93.37303648030087</v>
      </c>
      <c r="G24" s="499">
        <f t="shared" si="3"/>
        <v>99.33542450123677</v>
      </c>
      <c r="H24" s="499">
        <f t="shared" si="3"/>
        <v>91.16385544407784</v>
      </c>
      <c r="I24" s="499">
        <f t="shared" si="3"/>
        <v>100</v>
      </c>
      <c r="J24" s="499">
        <f t="shared" si="3"/>
        <v>99.18888816688725</v>
      </c>
      <c r="K24" s="499">
        <f t="shared" si="3"/>
        <v>99.71331122960224</v>
      </c>
      <c r="L24" s="499">
        <f t="shared" si="3"/>
        <v>87.62276891436606</v>
      </c>
      <c r="M24" s="499">
        <f t="shared" si="3"/>
        <v>93.95350545603483</v>
      </c>
      <c r="N24" s="499">
        <f t="shared" si="3"/>
        <v>100</v>
      </c>
      <c r="O24" s="499">
        <f t="shared" si="3"/>
        <v>3.3341658341658342</v>
      </c>
      <c r="P24" s="499">
        <f t="shared" si="3"/>
        <v>0</v>
      </c>
      <c r="Q24" s="499">
        <f t="shared" si="3"/>
        <v>100</v>
      </c>
      <c r="R24" s="499">
        <f t="shared" si="3"/>
        <v>95.63354332737094</v>
      </c>
      <c r="S24" s="499">
        <f t="shared" si="3"/>
        <v>100</v>
      </c>
      <c r="T24" s="499">
        <f t="shared" si="3"/>
        <v>94.90126060728224</v>
      </c>
    </row>
    <row r="25" spans="1:20" s="487" customFormat="1" ht="12.75" customHeight="1">
      <c r="A25" s="488"/>
      <c r="B25" s="489" t="s">
        <v>418</v>
      </c>
      <c r="C25" s="492"/>
      <c r="D25" s="499">
        <f>D18/D11*100</f>
        <v>99.04300075327053</v>
      </c>
      <c r="E25" s="499">
        <f aca="true" t="shared" si="4" ref="E25:N25">E18/E11*100</f>
        <v>98.96955024552354</v>
      </c>
      <c r="F25" s="499">
        <f t="shared" si="4"/>
        <v>98.12066434459847</v>
      </c>
      <c r="G25" s="499">
        <f t="shared" si="4"/>
        <v>99.77342828341315</v>
      </c>
      <c r="H25" s="499">
        <f t="shared" si="4"/>
        <v>97.45112022351564</v>
      </c>
      <c r="I25" s="499">
        <f t="shared" si="4"/>
        <v>100</v>
      </c>
      <c r="J25" s="499">
        <f t="shared" si="4"/>
        <v>99.80879715089796</v>
      </c>
      <c r="K25" s="499">
        <f t="shared" si="4"/>
        <v>99.92365123783875</v>
      </c>
      <c r="L25" s="499">
        <f t="shared" si="4"/>
        <v>96.91136203778134</v>
      </c>
      <c r="M25" s="499">
        <f t="shared" si="4"/>
        <v>97.52618027853153</v>
      </c>
      <c r="N25" s="499">
        <f t="shared" si="4"/>
        <v>100</v>
      </c>
      <c r="O25" s="499">
        <v>0</v>
      </c>
      <c r="P25" s="499">
        <v>0</v>
      </c>
      <c r="Q25" s="499">
        <f>Q18/Q11*100</f>
        <v>100</v>
      </c>
      <c r="R25" s="499">
        <f>R18/R11*100</f>
        <v>98.27483561243234</v>
      </c>
      <c r="S25" s="499">
        <f>S18/S11*100</f>
        <v>100</v>
      </c>
      <c r="T25" s="499">
        <f t="shared" si="3"/>
        <v>99.11014055888315</v>
      </c>
    </row>
    <row r="26" spans="1:20" s="487" customFormat="1" ht="12.75" customHeight="1">
      <c r="A26" s="488"/>
      <c r="B26" s="489" t="s">
        <v>419</v>
      </c>
      <c r="C26" s="492"/>
      <c r="D26" s="499">
        <f>D19/D12*100</f>
        <v>26.94924760017605</v>
      </c>
      <c r="E26" s="499">
        <f t="shared" si="3"/>
        <v>28.812375583823385</v>
      </c>
      <c r="F26" s="499">
        <f t="shared" si="3"/>
        <v>27.45074811138149</v>
      </c>
      <c r="G26" s="499">
        <f t="shared" si="3"/>
        <v>30.768020852058243</v>
      </c>
      <c r="H26" s="499">
        <f t="shared" si="3"/>
        <v>27.36853535887912</v>
      </c>
      <c r="I26" s="499">
        <v>0</v>
      </c>
      <c r="J26" s="499">
        <f t="shared" si="3"/>
        <v>23.76426852504676</v>
      </c>
      <c r="K26" s="499">
        <f t="shared" si="3"/>
        <v>22.382185775345274</v>
      </c>
      <c r="L26" s="499">
        <f t="shared" si="3"/>
        <v>24.40966419776303</v>
      </c>
      <c r="M26" s="499">
        <f t="shared" si="3"/>
        <v>43.495577076258755</v>
      </c>
      <c r="N26" s="499">
        <v>0</v>
      </c>
      <c r="O26" s="499">
        <f t="shared" si="3"/>
        <v>3.3341658341658342</v>
      </c>
      <c r="P26" s="499">
        <f t="shared" si="3"/>
        <v>0</v>
      </c>
      <c r="Q26" s="499">
        <v>0</v>
      </c>
      <c r="R26" s="499">
        <f t="shared" si="3"/>
        <v>31.709869544024304</v>
      </c>
      <c r="S26" s="499">
        <v>0</v>
      </c>
      <c r="T26" s="499">
        <f t="shared" si="3"/>
        <v>6.9676548397983735</v>
      </c>
    </row>
    <row r="27" spans="1:20" ht="6" customHeight="1" thickBot="1">
      <c r="A27" s="500"/>
      <c r="B27" s="500"/>
      <c r="C27" s="69"/>
      <c r="D27" s="70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70"/>
    </row>
    <row r="28" spans="1:20" ht="18" customHeight="1">
      <c r="A28" s="502" t="s">
        <v>425</v>
      </c>
      <c r="B28" s="502"/>
      <c r="C28" s="502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</row>
    <row r="29" spans="1:20" ht="13.5" customHeight="1">
      <c r="A29" s="504"/>
      <c r="B29" s="505"/>
      <c r="C29" s="505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</row>
    <row r="30" spans="1:20" ht="17.25">
      <c r="A30" s="507"/>
      <c r="B30" s="507"/>
      <c r="C30" s="508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</row>
  </sheetData>
  <mergeCells count="8">
    <mergeCell ref="R4:R5"/>
    <mergeCell ref="J4:L4"/>
    <mergeCell ref="F4:I4"/>
    <mergeCell ref="A1:K1"/>
    <mergeCell ref="A3:C5"/>
    <mergeCell ref="D3:D5"/>
    <mergeCell ref="E4:E5"/>
    <mergeCell ref="Q4:Q5"/>
  </mergeCells>
  <printOptions/>
  <pageMargins left="0.1968503937007874" right="0.1968503937007874" top="0.1968503937007874" bottom="0.1968503937007874" header="0.3937007874015748" footer="0"/>
  <pageSetup blackAndWhite="1" horizontalDpi="300" verticalDpi="300" orientation="portrait" pageOrder="overThenDown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INPC000</cp:lastModifiedBy>
  <cp:lastPrinted>2007-01-18T07:09:13Z</cp:lastPrinted>
  <dcterms:created xsi:type="dcterms:W3CDTF">2001-02-09T06:42:36Z</dcterms:created>
  <dcterms:modified xsi:type="dcterms:W3CDTF">2008-04-07T01:31:19Z</dcterms:modified>
  <cp:category/>
  <cp:version/>
  <cp:contentType/>
  <cp:contentStatus/>
</cp:coreProperties>
</file>