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'1'!$A$1:$H$27</definedName>
    <definedName name="_xlnm.Print_Area" localSheetId="12">'13'!$A$1:$R$28</definedName>
  </definedNames>
  <calcPr fullCalcOnLoad="1"/>
</workbook>
</file>

<file path=xl/sharedStrings.xml><?xml version="1.0" encoding="utf-8"?>
<sst xmlns="http://schemas.openxmlformats.org/spreadsheetml/2006/main" count="455" uniqueCount="309">
  <si>
    <t>１　道　路　の　状　況</t>
  </si>
  <si>
    <t>区　　　　　　　　　　分</t>
  </si>
  <si>
    <t>道　　路　　実　　延　　長</t>
  </si>
  <si>
    <t>う 　ち 　舗 　装 　道　</t>
  </si>
  <si>
    <t>市</t>
  </si>
  <si>
    <t>う 　ち 　歩 　道 　付　</t>
  </si>
  <si>
    <t xml:space="preserve"> 13.0 ｍ 以 上</t>
  </si>
  <si>
    <t>改　　良</t>
  </si>
  <si>
    <t xml:space="preserve">  5.5 ｍ 以 上</t>
  </si>
  <si>
    <t xml:space="preserve">  5.5 ｍ 未 満</t>
  </si>
  <si>
    <t>道</t>
  </si>
  <si>
    <t>未 改 良</t>
  </si>
  <si>
    <t xml:space="preserve">  3.5 ｍ 以 上</t>
  </si>
  <si>
    <t xml:space="preserve">  3.5 ｍ 未 満</t>
  </si>
  <si>
    <t>自　動　車　交　通　不　能</t>
  </si>
  <si>
    <t>国</t>
  </si>
  <si>
    <t>改 　良 　実 　延 　長　</t>
  </si>
  <si>
    <t>未　改　良　実　延　長　</t>
  </si>
  <si>
    <t>県</t>
  </si>
  <si>
    <t>14　土木建設・住居</t>
  </si>
  <si>
    <t>幅員別</t>
  </si>
  <si>
    <t>平成 １５ 年度</t>
  </si>
  <si>
    <t xml:space="preserve">（単位：ｍ） </t>
  </si>
  <si>
    <t>平成 １６ 年度</t>
  </si>
  <si>
    <t>平成 １７ 年度</t>
  </si>
  <si>
    <t>平成 １８ 年度</t>
  </si>
  <si>
    <t>　資料：土木管理課　（注）国道・県道は浜松市内にある道路の延長である。自転車道を除く。</t>
  </si>
  <si>
    <t>　　　　　　　　　　　　　各年4月1日現在。</t>
  </si>
  <si>
    <t>２　橋りょうの類別現況</t>
  </si>
  <si>
    <t xml:space="preserve">平成18年4月1日現在　（単位：ｍ） </t>
  </si>
  <si>
    <t>橋りょう数</t>
  </si>
  <si>
    <t>橋りょう長</t>
  </si>
  <si>
    <t>総　　　　　　　　　　　　　数</t>
  </si>
  <si>
    <t>小　　　　　計</t>
  </si>
  <si>
    <t>永　　久　　橋</t>
  </si>
  <si>
    <t>15　ｍ　未　満</t>
  </si>
  <si>
    <t>15　ｍ　以　上</t>
  </si>
  <si>
    <t>木　　　　　橋</t>
  </si>
  <si>
    <t>　資料：土木管理課　（注）市道のみ。</t>
  </si>
  <si>
    <t xml:space="preserve">4月1日現在　（単位：ｍ） </t>
  </si>
  <si>
    <t>市　　　　　道</t>
  </si>
  <si>
    <t>橋 り ょ う 数</t>
  </si>
  <si>
    <t>実　　延　　長</t>
  </si>
  <si>
    <t>県　　　　　道</t>
  </si>
  <si>
    <t>３　橋 り ょ う の 推 移</t>
  </si>
  <si>
    <t>平 成 １５ 年</t>
  </si>
  <si>
    <t>平 成 １６ 年</t>
  </si>
  <si>
    <t>平 成 １７ 年</t>
  </si>
  <si>
    <t>平 成 １８ 年</t>
  </si>
  <si>
    <r>
      <t xml:space="preserve">国　　　　　道
</t>
    </r>
    <r>
      <rPr>
        <sz val="8.5"/>
        <color indexed="8"/>
        <rFont val="ＭＳ 明朝"/>
        <family val="1"/>
      </rPr>
      <t>（国道１号線を除く）</t>
    </r>
  </si>
  <si>
    <t>　資料：土木管理課　</t>
  </si>
  <si>
    <t>年　　　度</t>
  </si>
  <si>
    <t>市　営　住　宅</t>
  </si>
  <si>
    <t>県営住宅</t>
  </si>
  <si>
    <t>合　計</t>
  </si>
  <si>
    <t>４　公的賃貸住宅の保有状況</t>
  </si>
  <si>
    <t xml:space="preserve">4月1日現在　（単位：戸） </t>
  </si>
  <si>
    <t>都市機構住宅</t>
  </si>
  <si>
    <t>雇用促進住宅</t>
  </si>
  <si>
    <t>特定公共
賃貸住宅</t>
  </si>
  <si>
    <t>一　般
その他</t>
  </si>
  <si>
    <t>平成 １５ 年度</t>
  </si>
  <si>
    <t>１６</t>
  </si>
  <si>
    <t>１７</t>
  </si>
  <si>
    <t>１８</t>
  </si>
  <si>
    <t>１９</t>
  </si>
  <si>
    <t>中区</t>
  </si>
  <si>
    <t>東区</t>
  </si>
  <si>
    <t>西区</t>
  </si>
  <si>
    <t>南区</t>
  </si>
  <si>
    <t>北区</t>
  </si>
  <si>
    <t>浜北区</t>
  </si>
  <si>
    <t>天竜区</t>
  </si>
  <si>
    <t>　資料：住宅課　（注）平成17年度は合併前の数値。</t>
  </si>
  <si>
    <t>貸　　　家</t>
  </si>
  <si>
    <t>給与住宅</t>
  </si>
  <si>
    <t>５　新設住宅着工戸数と住戸規模</t>
  </si>
  <si>
    <t xml:space="preserve">（単位：戸・㎡） </t>
  </si>
  <si>
    <t>持　ち　家</t>
  </si>
  <si>
    <t>分譲住宅</t>
  </si>
  <si>
    <t>平成 １４ 年度</t>
  </si>
  <si>
    <t>１５</t>
  </si>
  <si>
    <t>１６</t>
  </si>
  <si>
    <t>１７</t>
  </si>
  <si>
    <t>１８</t>
  </si>
  <si>
    <t>　資料：住宅課 （注）上段－戸数　 下段－床面積</t>
  </si>
  <si>
    <t>　 ６</t>
  </si>
  <si>
    <t>　 ７</t>
  </si>
  <si>
    <t>６　用 途 別 の 建 築 確 認 申 請 状 況</t>
  </si>
  <si>
    <t xml:space="preserve">（単位：㎡） </t>
  </si>
  <si>
    <t>年　度　月</t>
  </si>
  <si>
    <t>総　　　　　　　　　　　　数</t>
  </si>
  <si>
    <t>専　　　　用　　　　住　　　　宅</t>
  </si>
  <si>
    <t>併　　　用　　　住　　　宅</t>
  </si>
  <si>
    <t>共　　　同　　　住　　　宅</t>
  </si>
  <si>
    <t>そ　の　他　の　建　物</t>
  </si>
  <si>
    <t>件　　　数</t>
  </si>
  <si>
    <t>延　面　積</t>
  </si>
  <si>
    <t>一件当たり
の  面  積</t>
  </si>
  <si>
    <t>件　　数</t>
  </si>
  <si>
    <t>延 面 積</t>
  </si>
  <si>
    <t>平成 １４ 年度</t>
  </si>
  <si>
    <t>１５</t>
  </si>
  <si>
    <t>１６</t>
  </si>
  <si>
    <t>１７</t>
  </si>
  <si>
    <t>１８</t>
  </si>
  <si>
    <t>年 ４月</t>
  </si>
  <si>
    <t>　 ５</t>
  </si>
  <si>
    <t>　 ８</t>
  </si>
  <si>
    <t>　 ９</t>
  </si>
  <si>
    <t>　 10</t>
  </si>
  <si>
    <t>　 11</t>
  </si>
  <si>
    <t xml:space="preserve">   12</t>
  </si>
  <si>
    <t>年 １月</t>
  </si>
  <si>
    <t>　 ２</t>
  </si>
  <si>
    <t>　 ３</t>
  </si>
  <si>
    <t>　資料：建築行政課　（注）指定確認検査機関受付分を含む。計画通知は含まれない。</t>
  </si>
  <si>
    <t>　　　　　　　　　　　　　平成17年度4月から6月は合併前の数値。</t>
  </si>
  <si>
    <t>件　　　数</t>
  </si>
  <si>
    <t>延　面　積</t>
  </si>
  <si>
    <t>７　構 造 別 の 建 築 確 認 申 請 状 況</t>
  </si>
  <si>
    <t>総　　　　　　　数</t>
  </si>
  <si>
    <t>木　　　　　　　造</t>
  </si>
  <si>
    <t>鉄　　　骨　　　造</t>
  </si>
  <si>
    <t>鉄骨鉄筋コンクリート造</t>
  </si>
  <si>
    <t>鉄 筋 コ ン ク リ ー ト 造</t>
  </si>
  <si>
    <t>ブ ロ ッ ク 造 ・ そ の 他</t>
  </si>
  <si>
    <t>　　　　　　　　　　　　　平成17年度4月から6月は合併前の数値。</t>
  </si>
  <si>
    <t>８　家　屋　の　概　況</t>
  </si>
  <si>
    <t>年　・　種　類</t>
  </si>
  <si>
    <t>棟　　　　　数</t>
  </si>
  <si>
    <t>床　　面　　積</t>
  </si>
  <si>
    <t>評　　　　　価　　　　　額</t>
  </si>
  <si>
    <t>評　価　総　額</t>
  </si>
  <si>
    <t>評 価 平 均 額</t>
  </si>
  <si>
    <t>（㎡）</t>
  </si>
  <si>
    <t>（千円）</t>
  </si>
  <si>
    <t>（㎡当たり・円）</t>
  </si>
  <si>
    <t>平　　成　　１４　　年</t>
  </si>
  <si>
    <t>　  　１５</t>
  </si>
  <si>
    <t>　  　１６</t>
  </si>
  <si>
    <t>　  　１７</t>
  </si>
  <si>
    <t>　  　１８</t>
  </si>
  <si>
    <t>免税点</t>
  </si>
  <si>
    <t>┌</t>
  </si>
  <si>
    <t>木　　　　　造</t>
  </si>
  <si>
    <t>以上</t>
  </si>
  <si>
    <t>└</t>
  </si>
  <si>
    <t>非　　木　　造</t>
  </si>
  <si>
    <t>免税点未満の家屋</t>
  </si>
  <si>
    <t>　資料：課税管理課　（注）免税点以上とは課税標準額が20万円以上。</t>
  </si>
  <si>
    <t>９　課　税　家　屋　（ 非 木 造 ）</t>
  </si>
  <si>
    <t>種別</t>
  </si>
  <si>
    <t>構　　　　　　　　　　造</t>
  </si>
  <si>
    <t>平　成　１６　年</t>
  </si>
  <si>
    <t>平　成　１７　年</t>
  </si>
  <si>
    <t>平　成　１８　年</t>
  </si>
  <si>
    <t>棟　数</t>
  </si>
  <si>
    <t>床 面 積</t>
  </si>
  <si>
    <t>総　　　　　　　　数</t>
  </si>
  <si>
    <t>住宅</t>
  </si>
  <si>
    <t>┌</t>
  </si>
  <si>
    <t>鉄骨、鉄筋コンクリート造</t>
  </si>
  <si>
    <t>│</t>
  </si>
  <si>
    <t>鉄筋コンクリート造</t>
  </si>
  <si>
    <t>・アパート</t>
  </si>
  <si>
    <t>┤</t>
  </si>
  <si>
    <t>鉄骨造</t>
  </si>
  <si>
    <t>│</t>
  </si>
  <si>
    <t>れんが造
コンクリートブロック造</t>
  </si>
  <si>
    <t>└</t>
  </si>
  <si>
    <t>軽量鉄骨造</t>
  </si>
  <si>
    <t>小　　　　　　　　計</t>
  </si>
  <si>
    <t>そ</t>
  </si>
  <si>
    <t>│</t>
  </si>
  <si>
    <t>の</t>
  </si>
  <si>
    <t>他</t>
  </si>
  <si>
    <t>│</t>
  </si>
  <si>
    <t>　資料：課税管理課　（注）れんが造、コンクリートブロック造にはその他の構造の建物を含む。</t>
  </si>
  <si>
    <t>用　　　　　　　　途</t>
  </si>
  <si>
    <t>棟　数</t>
  </si>
  <si>
    <t>床 面 積</t>
  </si>
  <si>
    <t>総　　　　　　　数</t>
  </si>
  <si>
    <t>専用住宅</t>
  </si>
  <si>
    <t>併用住宅</t>
  </si>
  <si>
    <t>農家住宅</t>
  </si>
  <si>
    <t>公衆浴場</t>
  </si>
  <si>
    <t>土蔵</t>
  </si>
  <si>
    <t>附属家</t>
  </si>
  <si>
    <t>10　課　税　家　屋 （ 木 造 ）</t>
  </si>
  <si>
    <t xml:space="preserve">(単位：㎡） </t>
  </si>
  <si>
    <t>平　成　１５　年</t>
  </si>
  <si>
    <t>平　成　１６　年</t>
  </si>
  <si>
    <t>平　成　１７　年</t>
  </si>
  <si>
    <t>平　成　１８　年</t>
  </si>
  <si>
    <t>共同住宅、寄宿舎</t>
  </si>
  <si>
    <t>旅館、料亭、ホテル</t>
  </si>
  <si>
    <t>事務所、銀行、店舗</t>
  </si>
  <si>
    <t>劇場、病院</t>
  </si>
  <si>
    <t>工場、倉庫</t>
  </si>
  <si>
    <t>　資料：課税管理課</t>
  </si>
  <si>
    <t>用　　　　　　　　　　　　　　　　　　　　途</t>
  </si>
  <si>
    <t>地　　　　　　　　　　　　　　　　域</t>
  </si>
  <si>
    <t>防　 火　 地　 域</t>
  </si>
  <si>
    <t>総　　数</t>
  </si>
  <si>
    <t>第１種低層</t>
  </si>
  <si>
    <t>第２種低層</t>
  </si>
  <si>
    <t>第 １ 種</t>
  </si>
  <si>
    <t>第１種中高</t>
  </si>
  <si>
    <t>第２種中高</t>
  </si>
  <si>
    <t>第 ２ 種</t>
  </si>
  <si>
    <t>準  住  居</t>
  </si>
  <si>
    <t>住      居</t>
  </si>
  <si>
    <t>近隣商業</t>
  </si>
  <si>
    <t>商      業</t>
  </si>
  <si>
    <t>準  工  業</t>
  </si>
  <si>
    <t>工      業</t>
  </si>
  <si>
    <t>工業専用</t>
  </si>
  <si>
    <t>防      火</t>
  </si>
  <si>
    <t>準  防  火</t>
  </si>
  <si>
    <t>住居専用</t>
  </si>
  <si>
    <t>層住居専用</t>
  </si>
  <si>
    <t>住    居</t>
  </si>
  <si>
    <t>11　都 市 計 画 区 域 の 用 途 別 面 積</t>
  </si>
  <si>
    <t xml:space="preserve">（単位：ha） </t>
  </si>
  <si>
    <t>平成 １４ 年度</t>
  </si>
  <si>
    <t xml:space="preserve">       -</t>
  </si>
  <si>
    <t>１５</t>
  </si>
  <si>
    <t>１６</t>
  </si>
  <si>
    <t>１７</t>
  </si>
  <si>
    <t>１８</t>
  </si>
  <si>
    <t>　資料：都市計画課</t>
  </si>
  <si>
    <t>総　　　　　数</t>
  </si>
  <si>
    <t>幅員１１ｍ未満</t>
  </si>
  <si>
    <t>幅員１１ｍ以上</t>
  </si>
  <si>
    <t>幅員１５ｍ以上</t>
  </si>
  <si>
    <t>幅員１８ｍ以上</t>
  </si>
  <si>
    <t>幅員２２ｍ以上</t>
  </si>
  <si>
    <t>幅員３０ｍ以上</t>
  </si>
  <si>
    <t>幅員３６ｍ以上</t>
  </si>
  <si>
    <t>幅員５０ｍ以上</t>
  </si>
  <si>
    <t>路線数</t>
  </si>
  <si>
    <t>実　延　長</t>
  </si>
  <si>
    <t>12　都  市  計  画  街　路</t>
  </si>
  <si>
    <t xml:space="preserve">（単位：ｍ） </t>
  </si>
  <si>
    <t>13　市 営 駐 車 場 利 用 状 況</t>
  </si>
  <si>
    <t xml:space="preserve">（単位：台） </t>
  </si>
  <si>
    <t>計</t>
  </si>
  <si>
    <t>新川中央
新 川 北</t>
  </si>
  <si>
    <t>新　川　南</t>
  </si>
  <si>
    <t>伝　馬　町</t>
  </si>
  <si>
    <t>駅　　北</t>
  </si>
  <si>
    <t>万　年　橋</t>
  </si>
  <si>
    <t>東田町地下</t>
  </si>
  <si>
    <t>ザザシティ</t>
  </si>
  <si>
    <t xml:space="preserve">   １８</t>
  </si>
  <si>
    <t>　資料：交通政策課　（注）伝馬町駐車場は平成16年3月末で閉鎖。新川中央駐車場は平成17年6月末で閉鎖。</t>
  </si>
  <si>
    <t>14　都　市　公　園　（開設状況）</t>
  </si>
  <si>
    <t xml:space="preserve">（単位：箇所・ha） </t>
  </si>
  <si>
    <t>年　　　度</t>
  </si>
  <si>
    <t>住 区 基 幹 公 園</t>
  </si>
  <si>
    <t>都市基盤公園</t>
  </si>
  <si>
    <t>大規模
公　園</t>
  </si>
  <si>
    <t>特　殊
公　園</t>
  </si>
  <si>
    <t>緑　地</t>
  </si>
  <si>
    <t>緑　道</t>
  </si>
  <si>
    <t>街　区</t>
  </si>
  <si>
    <t>近　隣</t>
  </si>
  <si>
    <t>地　区</t>
  </si>
  <si>
    <t>総　合</t>
  </si>
  <si>
    <t>運　動</t>
  </si>
  <si>
    <t>広　域</t>
  </si>
  <si>
    <t>　資料：公園課　（注）上段－箇所数　下段－面積</t>
  </si>
  <si>
    <t>区　　　　　　　分</t>
  </si>
  <si>
    <t>処理区域</t>
  </si>
  <si>
    <t>面積</t>
  </si>
  <si>
    <t>人口</t>
  </si>
  <si>
    <t>普及率</t>
  </si>
  <si>
    <t>水洗化戸数</t>
  </si>
  <si>
    <t>処理水量</t>
  </si>
  <si>
    <t>管渠延長</t>
  </si>
  <si>
    <t>15　下　　水　　道</t>
  </si>
  <si>
    <t>平成１４年度</t>
  </si>
  <si>
    <t>平成１５年度</t>
  </si>
  <si>
    <t>平成１６年度</t>
  </si>
  <si>
    <t>平成１７年度</t>
  </si>
  <si>
    <t>平成１８年度</t>
  </si>
  <si>
    <t>（ha）</t>
  </si>
  <si>
    <t>（人）</t>
  </si>
  <si>
    <t>（％）</t>
  </si>
  <si>
    <t>（戸）</t>
  </si>
  <si>
    <r>
      <t>（ｍ</t>
    </r>
    <r>
      <rPr>
        <vertAlign val="superscript"/>
        <sz val="7"/>
        <rFont val="ＭＳ 明朝"/>
        <family val="1"/>
      </rPr>
      <t>3</t>
    </r>
    <r>
      <rPr>
        <sz val="9"/>
        <rFont val="ＭＳ 明朝"/>
        <family val="1"/>
      </rPr>
      <t>）</t>
    </r>
  </si>
  <si>
    <t>（ｍ）</t>
  </si>
  <si>
    <t>　資料：上下水道部</t>
  </si>
  <si>
    <t>事業総額</t>
  </si>
  <si>
    <t>財　　　　　　　源　　　　　　　内　　　　　　　訳</t>
  </si>
  <si>
    <t>国庫補助金</t>
  </si>
  <si>
    <t>企　業　債</t>
  </si>
  <si>
    <t>繰　入　金</t>
  </si>
  <si>
    <t>受　益　者
負　担　金</t>
  </si>
  <si>
    <t>使　用　料</t>
  </si>
  <si>
    <t>そ　の　他</t>
  </si>
  <si>
    <t>16　下 水 道 事 業 費</t>
  </si>
  <si>
    <t xml:space="preserve">（単位：千円） </t>
  </si>
  <si>
    <t>平成 １４ 年度</t>
  </si>
  <si>
    <t>１５</t>
  </si>
  <si>
    <t>１６</t>
  </si>
  <si>
    <t>１７</t>
  </si>
  <si>
    <t>１８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</si>
</sst>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86" formatCode="#\ ###\ ##0\ \ ;;#\-\ \ "/>
    <numFmt numFmtId="188" formatCode="#\ ##0\ \ \ \ ;;#\-\ \ \ \ "/>
    <numFmt numFmtId="189" formatCode="#\ ##0.0\ \ ;;#\-\ \ \ \ "/>
    <numFmt numFmtId="191" formatCode="#\ ###\ ##0;;#\-"/>
    <numFmt numFmtId="192" formatCode="#\ ##0\ \ \ ;;#\-\ \ \ "/>
    <numFmt numFmtId="194" formatCode="#\ ##0\ \ ;;#\-\ \ "/>
    <numFmt numFmtId="195" formatCode="#\ ##0\ \ ;;#\-\ "/>
    <numFmt numFmtId="196" formatCode="#\ ##0\ \ ;;#\-"/>
    <numFmt numFmtId="202" formatCode="#\ ##0\ ;;#\-\ "/>
    <numFmt numFmtId="204" formatCode="#\ ##0.00\ ;;#\-\ \ \ \ "/>
    <numFmt numFmtId="205" formatCode="#\ ###\ ##0.00\ \ ;;#\-\ \ "/>
    <numFmt numFmtId="206" formatCode="#\ ###\ ##0\ \ ;;#\-\ \ \ "/>
    <numFmt numFmtId="207" formatCode="#\ ###\ ##0.00\ \ ;;#\-\ \ \ "/>
    <numFmt numFmtId="208" formatCode="#\ ###\ ##0\ \ \ ;;#\-\ \ \ "/>
    <numFmt numFmtId="209" formatCode="#\ ###\ ###\ ##0\ \ \ ;;#\-\ \ \ "/>
    <numFmt numFmtId="210" formatCode="#\ ###\ ##0\ ;;#\-\ \ "/>
    <numFmt numFmtId="212" formatCode="#\ ##0.0\ ;;#\-\ \ \ "/>
    <numFmt numFmtId="216" formatCode="#\ ###\ ##0\ ;;#\-\ "/>
    <numFmt numFmtId="218" formatCode="#\ ##0.00\ ;;#\-\ \ \ "/>
    <numFmt numFmtId="227" formatCode="#,##0.0\ \ \ ;#\-"/>
    <numFmt numFmtId="232" formatCode="#\ ##0\ \ \ ;;#\-\ \ \ \ \ "/>
    <numFmt numFmtId="233" formatCode="#\ ###\ ##0.0\ \ ;;#\-\ \ \ "/>
    <numFmt numFmtId="234" formatCode="#\ ###\ ##0\ ;;#\-\ \ \ "/>
    <numFmt numFmtId="235" formatCode="#\ ##0\ \ \ \ ;;#\-\ \ "/>
    <numFmt numFmtId="236" formatCode="#\ ##0.0\ \ \ ;;#\-\ \ \ \ \ "/>
    <numFmt numFmtId="238" formatCode="&quot;r&quot;\ \ #\ ###\ ##0\ \ \ ;;#\-\ \ \ "/>
    <numFmt numFmtId="239" formatCode="&quot;r&quot;\ #\ ###\ ##0;;#\-"/>
    <numFmt numFmtId="240" formatCode="&quot;r&quot;#\ ###\ ##0;;#\-"/>
    <numFmt numFmtId="241" formatCode="&quot;r&quot;\ \ \ #\ ###\ ##0;;#\-"/>
    <numFmt numFmtId="242" formatCode="&quot;r&quot;\ \ #\ ###\ ##0;;#\-"/>
  </numFmts>
  <fonts count="23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"/>
      <name val="ＦＡ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8.5"/>
      <name val="ＭＳ 明朝"/>
      <family val="1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7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5" fillId="0" borderId="0" xfId="22" applyFont="1" applyAlignment="1" applyProtection="1">
      <alignment vertical="top"/>
      <protection/>
    </xf>
    <xf numFmtId="0" fontId="2" fillId="0" borderId="0" xfId="22">
      <alignment/>
      <protection/>
    </xf>
    <xf numFmtId="0" fontId="5" fillId="0" borderId="0" xfId="22" applyFont="1" applyAlignment="1" applyProtection="1">
      <alignment vertical="center"/>
      <protection/>
    </xf>
    <xf numFmtId="0" fontId="1" fillId="0" borderId="1" xfId="22" applyFont="1" applyBorder="1" applyProtection="1">
      <alignment/>
      <protection/>
    </xf>
    <xf numFmtId="49" fontId="5" fillId="0" borderId="0" xfId="22" applyNumberFormat="1" applyFont="1" applyAlignment="1" applyProtection="1">
      <alignment horizontal="center" vertical="center"/>
      <protection/>
    </xf>
    <xf numFmtId="49" fontId="9" fillId="0" borderId="2" xfId="17" applyNumberFormat="1" applyFont="1" applyBorder="1" applyAlignment="1" applyProtection="1">
      <alignment vertical="center"/>
      <protection/>
    </xf>
    <xf numFmtId="186" fontId="9" fillId="0" borderId="0" xfId="17" applyNumberFormat="1" applyFont="1" applyAlignment="1" applyProtection="1">
      <alignment vertical="center"/>
      <protection locked="0"/>
    </xf>
    <xf numFmtId="186" fontId="10" fillId="0" borderId="0" xfId="17" applyNumberFormat="1" applyFont="1" applyAlignment="1" applyProtection="1">
      <alignment vertical="center"/>
      <protection locked="0"/>
    </xf>
    <xf numFmtId="0" fontId="11" fillId="0" borderId="0" xfId="22" applyFont="1" applyAlignment="1" applyProtection="1">
      <alignment vertical="center"/>
      <protection/>
    </xf>
    <xf numFmtId="38" fontId="9" fillId="0" borderId="0" xfId="17" applyFont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horizontal="center" vertical="center"/>
      <protection/>
    </xf>
    <xf numFmtId="38" fontId="9" fillId="0" borderId="3" xfId="17" applyFont="1" applyBorder="1" applyAlignment="1" applyProtection="1">
      <alignment vertical="center"/>
      <protection/>
    </xf>
    <xf numFmtId="38" fontId="9" fillId="0" borderId="2" xfId="17" applyFont="1" applyBorder="1" applyAlignment="1" applyProtection="1">
      <alignment vertical="center"/>
      <protection/>
    </xf>
    <xf numFmtId="38" fontId="9" fillId="0" borderId="2" xfId="17" applyFont="1" applyBorder="1" applyAlignment="1" applyProtection="1">
      <alignment horizontal="center" vertical="center"/>
      <protection/>
    </xf>
    <xf numFmtId="38" fontId="9" fillId="0" borderId="4" xfId="17" applyFont="1" applyBorder="1" applyAlignment="1" applyProtection="1">
      <alignment vertical="center"/>
      <protection/>
    </xf>
    <xf numFmtId="38" fontId="9" fillId="0" borderId="4" xfId="17" applyFont="1" applyBorder="1" applyAlignment="1" applyProtection="1">
      <alignment horizontal="center" vertical="top"/>
      <protection/>
    </xf>
    <xf numFmtId="49" fontId="9" fillId="0" borderId="4" xfId="17" applyNumberFormat="1" applyFont="1" applyBorder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horizontal="center" vertical="top"/>
      <protection/>
    </xf>
    <xf numFmtId="49" fontId="9" fillId="0" borderId="2" xfId="17" applyNumberFormat="1" applyFont="1" applyBorder="1" applyAlignment="1" applyProtection="1">
      <alignment horizontal="center"/>
      <protection/>
    </xf>
    <xf numFmtId="0" fontId="1" fillId="0" borderId="0" xfId="22" applyFont="1" applyAlignment="1" applyProtection="1">
      <alignment/>
      <protection/>
    </xf>
    <xf numFmtId="0" fontId="12" fillId="0" borderId="0" xfId="22" applyFont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4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15" fillId="0" borderId="0" xfId="22" applyFont="1" applyBorder="1" applyAlignment="1" applyProtection="1">
      <alignment vertical="center"/>
      <protection/>
    </xf>
    <xf numFmtId="49" fontId="9" fillId="0" borderId="5" xfId="17" applyNumberFormat="1" applyFont="1" applyBorder="1" applyAlignment="1" applyProtection="1">
      <alignment vertical="center"/>
      <protection/>
    </xf>
    <xf numFmtId="38" fontId="9" fillId="0" borderId="1" xfId="17" applyFont="1" applyBorder="1" applyAlignment="1" applyProtection="1">
      <alignment vertical="center"/>
      <protection/>
    </xf>
    <xf numFmtId="0" fontId="1" fillId="0" borderId="1" xfId="22" applyFont="1" applyBorder="1" applyAlignment="1" applyProtection="1">
      <alignment horizontal="right" vertical="center"/>
      <protection/>
    </xf>
    <xf numFmtId="49" fontId="1" fillId="0" borderId="3" xfId="22" applyNumberFormat="1" applyFont="1" applyBorder="1" applyAlignment="1" applyProtection="1">
      <alignment horizontal="center" vertical="center"/>
      <protection locked="0"/>
    </xf>
    <xf numFmtId="186" fontId="9" fillId="0" borderId="0" xfId="17" applyNumberFormat="1" applyFont="1" applyFill="1" applyBorder="1" applyAlignment="1" applyProtection="1">
      <alignment vertical="center"/>
      <protection locked="0"/>
    </xf>
    <xf numFmtId="186" fontId="9" fillId="0" borderId="1" xfId="17" applyNumberFormat="1" applyFont="1" applyFill="1" applyBorder="1" applyAlignment="1" applyProtection="1">
      <alignment vertical="center"/>
      <protection locked="0"/>
    </xf>
    <xf numFmtId="49" fontId="8" fillId="0" borderId="6" xfId="22" applyNumberFormat="1" applyFont="1" applyBorder="1" applyAlignment="1" applyProtection="1">
      <alignment horizontal="center" vertical="center"/>
      <protection locked="0"/>
    </xf>
    <xf numFmtId="186" fontId="10" fillId="0" borderId="0" xfId="17" applyNumberFormat="1" applyFont="1" applyFill="1" applyBorder="1" applyAlignment="1" applyProtection="1">
      <alignment vertical="center"/>
      <protection locked="0"/>
    </xf>
    <xf numFmtId="186" fontId="10" fillId="0" borderId="1" xfId="17" applyNumberFormat="1" applyFont="1" applyFill="1" applyBorder="1" applyAlignment="1" applyProtection="1">
      <alignment vertical="center"/>
      <protection locked="0"/>
    </xf>
    <xf numFmtId="49" fontId="1" fillId="0" borderId="6" xfId="22" applyNumberFormat="1" applyFont="1" applyBorder="1" applyAlignment="1" applyProtection="1">
      <alignment horizontal="center" vertical="center"/>
      <protection locked="0"/>
    </xf>
    <xf numFmtId="0" fontId="1" fillId="0" borderId="0" xfId="22" applyFont="1" applyBorder="1" applyAlignment="1" applyProtection="1">
      <alignment vertical="center"/>
      <protection/>
    </xf>
    <xf numFmtId="38" fontId="9" fillId="0" borderId="7" xfId="17" applyFont="1" applyBorder="1" applyAlignment="1" applyProtection="1">
      <alignment horizontal="right" vertical="center"/>
      <protection/>
    </xf>
    <xf numFmtId="38" fontId="9" fillId="0" borderId="8" xfId="17" applyFont="1" applyBorder="1" applyAlignment="1" applyProtection="1">
      <alignment horizontal="right" vertical="center"/>
      <protection/>
    </xf>
    <xf numFmtId="38" fontId="9" fillId="0" borderId="1" xfId="17" applyFont="1" applyBorder="1" applyAlignment="1" applyProtection="1">
      <alignment horizontal="right" vertical="center"/>
      <protection/>
    </xf>
    <xf numFmtId="38" fontId="9" fillId="0" borderId="5" xfId="17" applyFont="1" applyBorder="1" applyAlignment="1" applyProtection="1">
      <alignment horizontal="right" vertical="center"/>
      <protection/>
    </xf>
    <xf numFmtId="38" fontId="9" fillId="0" borderId="3" xfId="17" applyFont="1" applyBorder="1" applyAlignment="1" applyProtection="1">
      <alignment horizontal="right" vertical="center"/>
      <protection/>
    </xf>
    <xf numFmtId="38" fontId="9" fillId="0" borderId="4" xfId="17" applyFont="1" applyBorder="1" applyAlignment="1" applyProtection="1">
      <alignment horizontal="right" vertical="center"/>
      <protection/>
    </xf>
    <xf numFmtId="38" fontId="9" fillId="0" borderId="9" xfId="17" applyFont="1" applyBorder="1" applyAlignment="1" applyProtection="1">
      <alignment horizontal="center" vertical="center"/>
      <protection/>
    </xf>
    <xf numFmtId="38" fontId="9" fillId="0" borderId="10" xfId="17" applyFont="1" applyBorder="1" applyAlignment="1" applyProtection="1">
      <alignment horizontal="center" vertical="center"/>
      <protection/>
    </xf>
    <xf numFmtId="38" fontId="9" fillId="0" borderId="11" xfId="17" applyFont="1" applyBorder="1" applyAlignment="1" applyProtection="1">
      <alignment horizontal="center" vertical="center"/>
      <protection/>
    </xf>
    <xf numFmtId="0" fontId="6" fillId="0" borderId="0" xfId="22" applyFont="1" applyAlignment="1" applyProtection="1">
      <alignment horizontal="center" vertical="center"/>
      <protection/>
    </xf>
    <xf numFmtId="0" fontId="7" fillId="0" borderId="0" xfId="22" applyFont="1" applyAlignment="1" applyProtection="1">
      <alignment horizontal="center"/>
      <protection/>
    </xf>
    <xf numFmtId="49" fontId="1" fillId="0" borderId="12" xfId="22" applyNumberFormat="1" applyFont="1" applyBorder="1" applyAlignment="1" applyProtection="1">
      <alignment horizontal="center" vertical="center"/>
      <protection/>
    </xf>
    <xf numFmtId="49" fontId="1" fillId="0" borderId="13" xfId="22" applyNumberFormat="1" applyFont="1" applyBorder="1" applyAlignment="1" applyProtection="1">
      <alignment horizontal="center" vertical="center"/>
      <protection/>
    </xf>
    <xf numFmtId="38" fontId="9" fillId="0" borderId="14" xfId="17" applyFont="1" applyBorder="1" applyAlignment="1" applyProtection="1">
      <alignment horizontal="center" vertical="distributed" textRotation="255"/>
      <protection/>
    </xf>
    <xf numFmtId="0" fontId="4" fillId="0" borderId="0" xfId="23" applyFont="1" applyFill="1" applyAlignment="1" applyProtection="1">
      <alignment vertical="top"/>
      <protection/>
    </xf>
    <xf numFmtId="0" fontId="1" fillId="0" borderId="0" xfId="23" applyFont="1" applyFill="1" applyAlignment="1" applyProtection="1">
      <alignment vertical="top"/>
      <protection/>
    </xf>
    <xf numFmtId="0" fontId="1" fillId="0" borderId="0" xfId="23" applyFont="1" applyFill="1" applyAlignment="1" applyProtection="1">
      <alignment horizontal="center" vertical="top"/>
      <protection/>
    </xf>
    <xf numFmtId="0" fontId="5" fillId="0" borderId="0" xfId="23" applyFont="1" applyFill="1" applyAlignment="1" applyProtection="1">
      <alignment vertical="top"/>
      <protection/>
    </xf>
    <xf numFmtId="0" fontId="2" fillId="0" borderId="0" xfId="23" applyFill="1">
      <alignment/>
      <protection/>
    </xf>
    <xf numFmtId="0" fontId="7" fillId="0" borderId="0" xfId="23" applyFont="1" applyFill="1" applyAlignment="1" applyProtection="1">
      <alignment horizontal="center"/>
      <protection/>
    </xf>
    <xf numFmtId="0" fontId="5" fillId="0" borderId="0" xfId="23" applyFont="1" applyFill="1" applyAlignment="1" applyProtection="1">
      <alignment vertical="center"/>
      <protection/>
    </xf>
    <xf numFmtId="0" fontId="1" fillId="0" borderId="1" xfId="23" applyFont="1" applyFill="1" applyBorder="1" applyProtection="1">
      <alignment/>
      <protection/>
    </xf>
    <xf numFmtId="0" fontId="1" fillId="0" borderId="1" xfId="23" applyFont="1" applyFill="1" applyBorder="1" applyAlignment="1" applyProtection="1">
      <alignment horizontal="right" vertical="center"/>
      <protection locked="0"/>
    </xf>
    <xf numFmtId="49" fontId="1" fillId="0" borderId="15" xfId="23" applyNumberFormat="1" applyFont="1" applyFill="1" applyBorder="1" applyAlignment="1" applyProtection="1">
      <alignment horizontal="center" vertical="center"/>
      <protection/>
    </xf>
    <xf numFmtId="49" fontId="1" fillId="0" borderId="16" xfId="23" applyNumberFormat="1" applyFont="1" applyFill="1" applyBorder="1" applyAlignment="1" applyProtection="1">
      <alignment horizontal="center" vertical="center"/>
      <protection/>
    </xf>
    <xf numFmtId="49" fontId="1" fillId="0" borderId="17" xfId="23" applyNumberFormat="1" applyFont="1" applyFill="1" applyBorder="1" applyAlignment="1" applyProtection="1">
      <alignment horizontal="center" vertical="center"/>
      <protection/>
    </xf>
    <xf numFmtId="49" fontId="1" fillId="0" borderId="18" xfId="23" applyNumberFormat="1" applyFont="1" applyFill="1" applyBorder="1" applyAlignment="1" applyProtection="1">
      <alignment horizontal="center" vertical="center"/>
      <protection/>
    </xf>
    <xf numFmtId="49" fontId="5" fillId="0" borderId="0" xfId="23" applyNumberFormat="1" applyFont="1" applyFill="1" applyAlignment="1" applyProtection="1">
      <alignment horizontal="center" vertical="center"/>
      <protection/>
    </xf>
    <xf numFmtId="49" fontId="1" fillId="0" borderId="3" xfId="23" applyNumberFormat="1" applyFont="1" applyFill="1" applyBorder="1" applyAlignment="1" applyProtection="1">
      <alignment horizontal="center" vertical="center"/>
      <protection/>
    </xf>
    <xf numFmtId="49" fontId="1" fillId="0" borderId="4" xfId="23" applyNumberFormat="1" applyFont="1" applyFill="1" applyBorder="1" applyAlignment="1" applyProtection="1">
      <alignment horizontal="center" vertical="center"/>
      <protection/>
    </xf>
    <xf numFmtId="49" fontId="1" fillId="0" borderId="19" xfId="23" applyNumberFormat="1" applyFont="1" applyFill="1" applyBorder="1" applyAlignment="1" applyProtection="1">
      <alignment horizontal="center" vertical="center"/>
      <protection/>
    </xf>
    <xf numFmtId="49" fontId="1" fillId="0" borderId="20" xfId="23" applyNumberFormat="1" applyFont="1" applyFill="1" applyBorder="1" applyAlignment="1" applyProtection="1">
      <alignment horizontal="center" vertical="center"/>
      <protection/>
    </xf>
    <xf numFmtId="49" fontId="9" fillId="0" borderId="3" xfId="17" applyNumberFormat="1" applyFont="1" applyFill="1" applyBorder="1" applyAlignment="1" applyProtection="1">
      <alignment horizontal="centerContinuous" vertical="center"/>
      <protection/>
    </xf>
    <xf numFmtId="38" fontId="9" fillId="0" borderId="4" xfId="17" applyFont="1" applyFill="1" applyBorder="1" applyAlignment="1" applyProtection="1">
      <alignment horizontal="centerContinuous" vertical="center"/>
      <protection/>
    </xf>
    <xf numFmtId="188" fontId="9" fillId="0" borderId="0" xfId="17" applyNumberFormat="1" applyFont="1" applyFill="1" applyAlignment="1" applyProtection="1">
      <alignment vertical="center"/>
      <protection/>
    </xf>
    <xf numFmtId="0" fontId="11" fillId="0" borderId="0" xfId="23" applyFont="1" applyFill="1" applyAlignment="1" applyProtection="1">
      <alignment vertical="center"/>
      <protection/>
    </xf>
    <xf numFmtId="49" fontId="9" fillId="0" borderId="2" xfId="17" applyNumberFormat="1" applyFont="1" applyFill="1" applyBorder="1" applyAlignment="1" applyProtection="1">
      <alignment vertical="center"/>
      <protection/>
    </xf>
    <xf numFmtId="38" fontId="9" fillId="0" borderId="4" xfId="17" applyFont="1" applyFill="1" applyBorder="1" applyAlignment="1" applyProtection="1">
      <alignment horizontal="center" vertical="center"/>
      <protection/>
    </xf>
    <xf numFmtId="49" fontId="9" fillId="0" borderId="2" xfId="17" applyNumberFormat="1" applyFont="1" applyFill="1" applyBorder="1" applyAlignment="1" applyProtection="1">
      <alignment horizontal="center" vertical="center"/>
      <protection/>
    </xf>
    <xf numFmtId="188" fontId="9" fillId="0" borderId="0" xfId="17" applyNumberFormat="1" applyFont="1" applyFill="1" applyAlignment="1" applyProtection="1">
      <alignment vertical="center"/>
      <protection locked="0"/>
    </xf>
    <xf numFmtId="49" fontId="9" fillId="0" borderId="4" xfId="17" applyNumberFormat="1" applyFont="1" applyFill="1" applyBorder="1" applyAlignment="1" applyProtection="1">
      <alignment vertical="center"/>
      <protection/>
    </xf>
    <xf numFmtId="49" fontId="9" fillId="0" borderId="5" xfId="17" applyNumberFormat="1" applyFont="1" applyFill="1" applyBorder="1" applyAlignment="1" applyProtection="1">
      <alignment vertical="center"/>
      <protection/>
    </xf>
    <xf numFmtId="38" fontId="9" fillId="0" borderId="5" xfId="17" applyFont="1" applyFill="1" applyBorder="1" applyAlignment="1" applyProtection="1">
      <alignment horizontal="center" vertical="center"/>
      <protection/>
    </xf>
    <xf numFmtId="188" fontId="9" fillId="0" borderId="1" xfId="17" applyNumberFormat="1" applyFont="1" applyFill="1" applyBorder="1" applyAlignment="1" applyProtection="1">
      <alignment vertical="center"/>
      <protection locked="0"/>
    </xf>
    <xf numFmtId="0" fontId="1" fillId="0" borderId="0" xfId="23" applyFont="1" applyFill="1" applyAlignment="1" applyProtection="1">
      <alignment/>
      <protection/>
    </xf>
    <xf numFmtId="0" fontId="12" fillId="0" borderId="0" xfId="23" applyFont="1" applyFill="1" applyAlignment="1" applyProtection="1">
      <alignment/>
      <protection/>
    </xf>
    <xf numFmtId="0" fontId="13" fillId="0" borderId="0" xfId="23" applyFont="1" applyFill="1" applyAlignment="1" applyProtection="1">
      <alignment/>
      <protection/>
    </xf>
    <xf numFmtId="0" fontId="15" fillId="0" borderId="0" xfId="23" applyFont="1" applyFill="1" applyBorder="1" applyAlignment="1" applyProtection="1">
      <alignment vertical="center"/>
      <protection/>
    </xf>
    <xf numFmtId="0" fontId="15" fillId="0" borderId="0" xfId="23" applyFont="1" applyFill="1" applyAlignment="1" applyProtection="1">
      <alignment vertical="center"/>
      <protection/>
    </xf>
    <xf numFmtId="0" fontId="4" fillId="0" borderId="0" xfId="23" applyFont="1" applyAlignment="1" applyProtection="1">
      <alignment vertical="top"/>
      <protection/>
    </xf>
    <xf numFmtId="0" fontId="1" fillId="0" borderId="0" xfId="23" applyFont="1" applyAlignment="1" applyProtection="1">
      <alignment vertical="top"/>
      <protection/>
    </xf>
    <xf numFmtId="0" fontId="1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horizontal="right" vertical="top"/>
      <protection/>
    </xf>
    <xf numFmtId="0" fontId="5" fillId="0" borderId="0" xfId="23" applyFont="1" applyAlignment="1" applyProtection="1">
      <alignment vertical="top"/>
      <protection/>
    </xf>
    <xf numFmtId="0" fontId="2" fillId="0" borderId="0" xfId="23">
      <alignment/>
      <protection/>
    </xf>
    <xf numFmtId="0" fontId="7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vertical="center"/>
      <protection/>
    </xf>
    <xf numFmtId="0" fontId="1" fillId="0" borderId="1" xfId="23" applyFont="1" applyBorder="1" applyProtection="1">
      <alignment/>
      <protection/>
    </xf>
    <xf numFmtId="0" fontId="1" fillId="0" borderId="1" xfId="23" applyFont="1" applyBorder="1" applyAlignment="1" applyProtection="1">
      <alignment horizontal="right" vertical="center"/>
      <protection/>
    </xf>
    <xf numFmtId="49" fontId="1" fillId="0" borderId="3" xfId="23" applyNumberFormat="1" applyFont="1" applyBorder="1" applyAlignment="1" applyProtection="1">
      <alignment horizontal="centerContinuous" vertical="center"/>
      <protection/>
    </xf>
    <xf numFmtId="49" fontId="1" fillId="0" borderId="4" xfId="23" applyNumberFormat="1" applyFont="1" applyBorder="1" applyAlignment="1" applyProtection="1">
      <alignment horizontal="centerContinuous" vertical="center"/>
      <protection/>
    </xf>
    <xf numFmtId="49" fontId="1" fillId="0" borderId="3" xfId="23" applyNumberFormat="1" applyFont="1" applyBorder="1" applyAlignment="1" applyProtection="1">
      <alignment horizontal="center" vertical="center"/>
      <protection locked="0"/>
    </xf>
    <xf numFmtId="49" fontId="1" fillId="0" borderId="6" xfId="23" applyNumberFormat="1" applyFont="1" applyBorder="1" applyAlignment="1" applyProtection="1">
      <alignment horizontal="center" vertical="center"/>
      <protection locked="0"/>
    </xf>
    <xf numFmtId="49" fontId="8" fillId="0" borderId="6" xfId="23" applyNumberFormat="1" applyFont="1" applyBorder="1" applyAlignment="1" applyProtection="1">
      <alignment horizontal="center" vertical="center"/>
      <protection locked="0"/>
    </xf>
    <xf numFmtId="49" fontId="5" fillId="0" borderId="0" xfId="23" applyNumberFormat="1" applyFont="1" applyAlignment="1" applyProtection="1">
      <alignment horizontal="center" vertical="center"/>
      <protection/>
    </xf>
    <xf numFmtId="49" fontId="9" fillId="0" borderId="8" xfId="17" applyNumberFormat="1" applyFont="1" applyBorder="1" applyAlignment="1" applyProtection="1">
      <alignment horizontal="center" vertical="center"/>
      <protection/>
    </xf>
    <xf numFmtId="38" fontId="9" fillId="0" borderId="4" xfId="17" applyFont="1" applyBorder="1" applyAlignment="1" applyProtection="1">
      <alignment horizontal="center" vertical="center"/>
      <protection/>
    </xf>
    <xf numFmtId="188" fontId="9" fillId="0" borderId="0" xfId="17" applyNumberFormat="1" applyFont="1" applyAlignment="1" applyProtection="1">
      <alignment vertical="center"/>
      <protection locked="0"/>
    </xf>
    <xf numFmtId="188" fontId="10" fillId="0" borderId="0" xfId="17" applyNumberFormat="1" applyFont="1" applyFill="1" applyAlignment="1" applyProtection="1">
      <alignment vertical="center"/>
      <protection locked="0"/>
    </xf>
    <xf numFmtId="0" fontId="11" fillId="0" borderId="0" xfId="23" applyFont="1" applyAlignment="1" applyProtection="1">
      <alignment vertical="center"/>
      <protection/>
    </xf>
    <xf numFmtId="49" fontId="9" fillId="0" borderId="4" xfId="17" applyNumberFormat="1" applyFont="1" applyBorder="1" applyAlignment="1" applyProtection="1">
      <alignment horizontal="center" vertical="center"/>
      <protection/>
    </xf>
    <xf numFmtId="188" fontId="10" fillId="0" borderId="0" xfId="17" applyNumberFormat="1" applyFont="1" applyAlignment="1" applyProtection="1">
      <alignment vertical="center"/>
      <protection locked="0"/>
    </xf>
    <xf numFmtId="189" fontId="9" fillId="0" borderId="0" xfId="17" applyNumberFormat="1" applyFont="1" applyAlignment="1" applyProtection="1">
      <alignment vertical="center"/>
      <protection locked="0"/>
    </xf>
    <xf numFmtId="189" fontId="10" fillId="0" borderId="0" xfId="17" applyNumberFormat="1" applyFont="1" applyAlignment="1" applyProtection="1">
      <alignment vertical="center"/>
      <protection locked="0"/>
    </xf>
    <xf numFmtId="49" fontId="9" fillId="0" borderId="8" xfId="17" applyNumberFormat="1" applyFont="1" applyBorder="1" applyAlignment="1" applyProtection="1">
      <alignment horizontal="center" vertical="center" wrapText="1"/>
      <protection/>
    </xf>
    <xf numFmtId="49" fontId="9" fillId="0" borderId="5" xfId="17" applyNumberFormat="1" applyFont="1" applyBorder="1" applyAlignment="1" applyProtection="1">
      <alignment horizontal="center" vertical="center" wrapText="1"/>
      <protection/>
    </xf>
    <xf numFmtId="38" fontId="9" fillId="0" borderId="5" xfId="17" applyFont="1" applyBorder="1" applyAlignment="1" applyProtection="1">
      <alignment horizontal="center" vertical="center"/>
      <protection/>
    </xf>
    <xf numFmtId="189" fontId="9" fillId="0" borderId="1" xfId="17" applyNumberFormat="1" applyFont="1" applyBorder="1" applyAlignment="1" applyProtection="1">
      <alignment vertical="center"/>
      <protection locked="0"/>
    </xf>
    <xf numFmtId="189" fontId="10" fillId="0" borderId="1" xfId="17" applyNumberFormat="1" applyFont="1" applyBorder="1" applyAlignment="1" applyProtection="1">
      <alignment vertical="center"/>
      <protection locked="0"/>
    </xf>
    <xf numFmtId="0" fontId="1" fillId="0" borderId="0" xfId="23" applyFont="1" applyAlignment="1" applyProtection="1">
      <alignment/>
      <protection/>
    </xf>
    <xf numFmtId="0" fontId="12" fillId="0" borderId="0" xfId="23" applyFont="1" applyAlignment="1" applyProtection="1">
      <alignment/>
      <protection/>
    </xf>
    <xf numFmtId="0" fontId="13" fillId="0" borderId="0" xfId="23" applyFont="1" applyAlignment="1" applyProtection="1">
      <alignment/>
      <protection/>
    </xf>
    <xf numFmtId="0" fontId="14" fillId="0" borderId="0" xfId="23" applyFont="1" applyBorder="1" applyAlignment="1" applyProtection="1">
      <alignment vertical="center"/>
      <protection/>
    </xf>
    <xf numFmtId="0" fontId="14" fillId="0" borderId="0" xfId="23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0" fontId="15" fillId="0" borderId="0" xfId="23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92" fontId="1" fillId="0" borderId="0" xfId="0" applyNumberFormat="1" applyFont="1" applyBorder="1" applyAlignment="1">
      <alignment vertical="center"/>
    </xf>
    <xf numFmtId="195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96" fontId="1" fillId="0" borderId="0" xfId="0" applyNumberFormat="1" applyFont="1" applyBorder="1" applyAlignment="1">
      <alignment vertical="center"/>
    </xf>
    <xf numFmtId="192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35" fontId="1" fillId="0" borderId="0" xfId="0" applyNumberFormat="1" applyFont="1" applyBorder="1" applyAlignment="1">
      <alignment vertical="center"/>
    </xf>
    <xf numFmtId="235" fontId="0" fillId="0" borderId="0" xfId="0" applyNumberForma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32" fontId="1" fillId="0" borderId="24" xfId="0" applyNumberFormat="1" applyFont="1" applyBorder="1" applyAlignment="1">
      <alignment vertical="center"/>
    </xf>
    <xf numFmtId="232" fontId="1" fillId="0" borderId="0" xfId="0" applyNumberFormat="1" applyFont="1" applyBorder="1" applyAlignment="1">
      <alignment vertical="center"/>
    </xf>
    <xf numFmtId="236" fontId="1" fillId="0" borderId="24" xfId="0" applyNumberFormat="1" applyFont="1" applyBorder="1" applyAlignment="1">
      <alignment vertical="center"/>
    </xf>
    <xf numFmtId="236" fontId="1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227" fontId="1" fillId="0" borderId="0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232" fontId="8" fillId="0" borderId="0" xfId="0" applyNumberFormat="1" applyFont="1" applyBorder="1" applyAlignment="1">
      <alignment vertical="center"/>
    </xf>
    <xf numFmtId="227" fontId="8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1" fillId="0" borderId="0" xfId="0" applyNumberFormat="1" applyFont="1" applyBorder="1" applyAlignment="1">
      <alignment vertical="center"/>
    </xf>
    <xf numFmtId="207" fontId="1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86" fontId="8" fillId="0" borderId="24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205" fontId="8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7" fontId="8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206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22" applyFont="1" applyAlignment="1" applyProtection="1">
      <alignment vertical="top"/>
      <protection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208" fontId="1" fillId="0" borderId="24" xfId="0" applyNumberFormat="1" applyFont="1" applyBorder="1" applyAlignment="1">
      <alignment vertical="center"/>
    </xf>
    <xf numFmtId="208" fontId="1" fillId="0" borderId="0" xfId="0" applyNumberFormat="1" applyFont="1" applyBorder="1" applyAlignment="1">
      <alignment vertical="center"/>
    </xf>
    <xf numFmtId="209" fontId="1" fillId="0" borderId="0" xfId="0" applyNumberFormat="1" applyFont="1" applyBorder="1" applyAlignment="1">
      <alignment vertical="center"/>
    </xf>
    <xf numFmtId="238" fontId="1" fillId="0" borderId="24" xfId="0" applyNumberFormat="1" applyFont="1" applyFill="1" applyBorder="1" applyAlignment="1">
      <alignment vertical="center"/>
    </xf>
    <xf numFmtId="238" fontId="1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76" fontId="8" fillId="0" borderId="0" xfId="0" applyNumberFormat="1" applyFont="1" applyBorder="1" applyAlignment="1">
      <alignment horizontal="center" vertical="center"/>
    </xf>
    <xf numFmtId="208" fontId="8" fillId="0" borderId="24" xfId="0" applyNumberFormat="1" applyFont="1" applyFill="1" applyBorder="1" applyAlignment="1">
      <alignment vertical="center"/>
    </xf>
    <xf numFmtId="208" fontId="8" fillId="0" borderId="0" xfId="0" applyNumberFormat="1" applyFont="1" applyFill="1" applyBorder="1" applyAlignment="1">
      <alignment vertical="center"/>
    </xf>
    <xf numFmtId="208" fontId="8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208" fontId="1" fillId="0" borderId="24" xfId="0" applyNumberFormat="1" applyFont="1" applyFill="1" applyBorder="1" applyAlignment="1">
      <alignment vertical="center"/>
    </xf>
    <xf numFmtId="20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textRotation="255"/>
    </xf>
    <xf numFmtId="49" fontId="1" fillId="0" borderId="16" xfId="0" applyNumberFormat="1" applyFont="1" applyBorder="1" applyAlignment="1">
      <alignment horizontal="center" vertical="center" textRotation="255"/>
    </xf>
    <xf numFmtId="176" fontId="1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255"/>
    </xf>
    <xf numFmtId="49" fontId="1" fillId="0" borderId="4" xfId="0" applyNumberFormat="1" applyFont="1" applyBorder="1" applyAlignment="1">
      <alignment horizontal="center" vertical="center" textRotation="255"/>
    </xf>
    <xf numFmtId="49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91" fontId="1" fillId="0" borderId="23" xfId="0" applyNumberFormat="1" applyFont="1" applyBorder="1" applyAlignment="1">
      <alignment vertical="center"/>
    </xf>
    <xf numFmtId="191" fontId="1" fillId="0" borderId="7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191" fontId="1" fillId="0" borderId="24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240" fontId="1" fillId="0" borderId="0" xfId="0" applyNumberFormat="1" applyFont="1" applyFill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textRotation="255"/>
    </xf>
    <xf numFmtId="241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top" textRotation="255"/>
    </xf>
    <xf numFmtId="0" fontId="1" fillId="0" borderId="0" xfId="0" applyFont="1" applyBorder="1" applyAlignment="1">
      <alignment horizontal="distributed" vertical="center" wrapText="1"/>
    </xf>
    <xf numFmtId="23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distributed" textRotation="255"/>
    </xf>
    <xf numFmtId="242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91" fontId="1" fillId="0" borderId="0" xfId="0" applyNumberFormat="1" applyFont="1" applyAlignment="1">
      <alignment/>
    </xf>
    <xf numFmtId="0" fontId="1" fillId="0" borderId="0" xfId="24" applyFont="1" applyAlignment="1" applyProtection="1">
      <alignment horizontal="center" vertical="top"/>
      <protection/>
    </xf>
    <xf numFmtId="0" fontId="4" fillId="0" borderId="0" xfId="24" applyFont="1" applyAlignment="1" applyProtection="1">
      <alignment horizontal="right" vertical="top"/>
      <protection/>
    </xf>
    <xf numFmtId="0" fontId="1" fillId="0" borderId="0" xfId="24" applyFont="1" applyAlignment="1" applyProtection="1">
      <alignment vertical="top"/>
      <protection/>
    </xf>
    <xf numFmtId="0" fontId="5" fillId="0" borderId="0" xfId="24" applyFont="1" applyAlignment="1" applyProtection="1">
      <alignment vertical="top"/>
      <protection/>
    </xf>
    <xf numFmtId="0" fontId="2" fillId="0" borderId="0" xfId="24">
      <alignment/>
      <protection/>
    </xf>
    <xf numFmtId="0" fontId="7" fillId="0" borderId="0" xfId="24" applyFont="1" applyBorder="1" applyAlignment="1" applyProtection="1">
      <alignment horizontal="center"/>
      <protection/>
    </xf>
    <xf numFmtId="0" fontId="5" fillId="0" borderId="0" xfId="24" applyFont="1" applyAlignment="1" applyProtection="1">
      <alignment vertical="center"/>
      <protection/>
    </xf>
    <xf numFmtId="0" fontId="1" fillId="0" borderId="1" xfId="24" applyFont="1" applyBorder="1" applyProtection="1">
      <alignment/>
      <protection/>
    </xf>
    <xf numFmtId="0" fontId="1" fillId="0" borderId="1" xfId="24" applyFont="1" applyBorder="1" applyAlignment="1" applyProtection="1">
      <alignment horizontal="right" vertical="center"/>
      <protection/>
    </xf>
    <xf numFmtId="49" fontId="1" fillId="0" borderId="15" xfId="24" applyNumberFormat="1" applyFont="1" applyBorder="1" applyAlignment="1" applyProtection="1">
      <alignment horizontal="center" vertical="center"/>
      <protection/>
    </xf>
    <xf numFmtId="49" fontId="1" fillId="0" borderId="16" xfId="24" applyNumberFormat="1" applyFont="1" applyBorder="1" applyAlignment="1" applyProtection="1">
      <alignment horizontal="center" vertical="center"/>
      <protection/>
    </xf>
    <xf numFmtId="49" fontId="1" fillId="0" borderId="6" xfId="24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49" fontId="8" fillId="0" borderId="6" xfId="24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49" fontId="5" fillId="0" borderId="0" xfId="24" applyNumberFormat="1" applyFont="1" applyAlignment="1" applyProtection="1">
      <alignment vertical="center"/>
      <protection/>
    </xf>
    <xf numFmtId="49" fontId="1" fillId="0" borderId="3" xfId="24" applyNumberFormat="1" applyFont="1" applyBorder="1" applyAlignment="1" applyProtection="1">
      <alignment horizontal="center" vertical="center"/>
      <protection/>
    </xf>
    <xf numFmtId="49" fontId="1" fillId="0" borderId="4" xfId="24" applyNumberFormat="1" applyFont="1" applyBorder="1" applyAlignment="1" applyProtection="1">
      <alignment horizontal="center" vertical="center"/>
      <protection/>
    </xf>
    <xf numFmtId="49" fontId="1" fillId="0" borderId="4" xfId="24" applyNumberFormat="1" applyFont="1" applyBorder="1" applyAlignment="1" applyProtection="1">
      <alignment horizontal="center" vertical="center"/>
      <protection/>
    </xf>
    <xf numFmtId="49" fontId="1" fillId="0" borderId="3" xfId="24" applyNumberFormat="1" applyFont="1" applyBorder="1" applyAlignment="1" applyProtection="1">
      <alignment horizontal="center" vertical="center"/>
      <protection/>
    </xf>
    <xf numFmtId="49" fontId="1" fillId="0" borderId="19" xfId="24" applyNumberFormat="1" applyFont="1" applyBorder="1" applyAlignment="1" applyProtection="1">
      <alignment horizontal="center" vertical="center"/>
      <protection/>
    </xf>
    <xf numFmtId="49" fontId="8" fillId="0" borderId="19" xfId="24" applyNumberFormat="1" applyFont="1" applyBorder="1" applyAlignment="1" applyProtection="1">
      <alignment horizontal="center" vertical="center"/>
      <protection/>
    </xf>
    <xf numFmtId="49" fontId="8" fillId="0" borderId="3" xfId="24" applyNumberFormat="1" applyFont="1" applyBorder="1" applyAlignment="1" applyProtection="1">
      <alignment horizontal="center" vertical="center"/>
      <protection/>
    </xf>
    <xf numFmtId="49" fontId="5" fillId="0" borderId="0" xfId="24" applyNumberFormat="1" applyFont="1" applyAlignment="1" applyProtection="1">
      <alignment horizontal="center" vertical="center"/>
      <protection/>
    </xf>
    <xf numFmtId="49" fontId="1" fillId="0" borderId="0" xfId="24" applyNumberFormat="1" applyFont="1" applyBorder="1" applyAlignment="1" applyProtection="1">
      <alignment horizontal="center" vertical="center"/>
      <protection/>
    </xf>
    <xf numFmtId="49" fontId="1" fillId="0" borderId="2" xfId="24" applyNumberFormat="1" applyFont="1" applyBorder="1" applyAlignment="1" applyProtection="1">
      <alignment horizontal="center" vertical="center"/>
      <protection/>
    </xf>
    <xf numFmtId="49" fontId="8" fillId="0" borderId="0" xfId="24" applyNumberFormat="1" applyFont="1" applyBorder="1" applyAlignment="1" applyProtection="1">
      <alignment horizontal="center"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2" xfId="17" applyNumberFormat="1" applyFont="1" applyBorder="1" applyAlignment="1" applyProtection="1">
      <alignment horizontal="distributed" vertical="center"/>
      <protection/>
    </xf>
    <xf numFmtId="191" fontId="9" fillId="0" borderId="0" xfId="17" applyNumberFormat="1" applyFont="1" applyAlignment="1" applyProtection="1">
      <alignment vertical="center"/>
      <protection/>
    </xf>
    <xf numFmtId="191" fontId="9" fillId="0" borderId="0" xfId="17" applyNumberFormat="1" applyFont="1" applyAlignment="1" applyProtection="1">
      <alignment vertical="center" shrinkToFit="1"/>
      <protection/>
    </xf>
    <xf numFmtId="191" fontId="10" fillId="0" borderId="0" xfId="17" applyNumberFormat="1" applyFont="1" applyAlignment="1" applyProtection="1">
      <alignment vertical="center"/>
      <protection/>
    </xf>
    <xf numFmtId="191" fontId="10" fillId="0" borderId="0" xfId="17" applyNumberFormat="1" applyFont="1" applyAlignment="1" applyProtection="1">
      <alignment vertical="center" shrinkToFit="1"/>
      <protection/>
    </xf>
    <xf numFmtId="0" fontId="11" fillId="0" borderId="0" xfId="24" applyFont="1" applyAlignment="1" applyProtection="1">
      <alignment vertical="center"/>
      <protection/>
    </xf>
    <xf numFmtId="191" fontId="9" fillId="0" borderId="0" xfId="17" applyNumberFormat="1" applyFont="1" applyAlignment="1" applyProtection="1">
      <alignment vertical="center"/>
      <protection locked="0"/>
    </xf>
    <xf numFmtId="191" fontId="9" fillId="0" borderId="0" xfId="17" applyNumberFormat="1" applyFont="1" applyAlignment="1" applyProtection="1">
      <alignment vertical="center" shrinkToFit="1"/>
      <protection locked="0"/>
    </xf>
    <xf numFmtId="191" fontId="10" fillId="0" borderId="0" xfId="17" applyNumberFormat="1" applyFont="1" applyAlignment="1" applyProtection="1">
      <alignment vertical="center"/>
      <protection locked="0"/>
    </xf>
    <xf numFmtId="191" fontId="10" fillId="0" borderId="0" xfId="17" applyNumberFormat="1" applyFont="1" applyAlignment="1" applyProtection="1">
      <alignment vertical="center" shrinkToFit="1"/>
      <protection locked="0"/>
    </xf>
    <xf numFmtId="191" fontId="9" fillId="0" borderId="0" xfId="17" applyNumberFormat="1" applyFont="1" applyBorder="1" applyAlignment="1" applyProtection="1">
      <alignment vertical="center"/>
      <protection locked="0"/>
    </xf>
    <xf numFmtId="191" fontId="10" fillId="0" borderId="0" xfId="17" applyNumberFormat="1" applyFont="1" applyBorder="1" applyAlignment="1" applyProtection="1">
      <alignment vertical="center"/>
      <protection locked="0"/>
    </xf>
    <xf numFmtId="0" fontId="11" fillId="0" borderId="0" xfId="24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191" fontId="9" fillId="0" borderId="1" xfId="17" applyNumberFormat="1" applyFont="1" applyBorder="1" applyAlignment="1" applyProtection="1">
      <alignment vertical="center"/>
      <protection locked="0"/>
    </xf>
    <xf numFmtId="191" fontId="10" fillId="0" borderId="1" xfId="17" applyNumberFormat="1" applyFont="1" applyBorder="1" applyAlignment="1" applyProtection="1">
      <alignment vertical="center"/>
      <protection locked="0"/>
    </xf>
    <xf numFmtId="0" fontId="1" fillId="0" borderId="0" xfId="24" applyFont="1" applyBorder="1" applyAlignment="1" applyProtection="1">
      <alignment/>
      <protection/>
    </xf>
    <xf numFmtId="0" fontId="1" fillId="0" borderId="0" xfId="24" applyFont="1" applyAlignment="1" applyProtection="1">
      <alignment/>
      <protection/>
    </xf>
    <xf numFmtId="0" fontId="12" fillId="0" borderId="0" xfId="24" applyFont="1" applyAlignment="1" applyProtection="1">
      <alignment/>
      <protection/>
    </xf>
    <xf numFmtId="0" fontId="13" fillId="0" borderId="0" xfId="24" applyFont="1" applyAlignment="1" applyProtection="1">
      <alignment/>
      <protection/>
    </xf>
    <xf numFmtId="0" fontId="1" fillId="0" borderId="0" xfId="24" applyFont="1" applyBorder="1" applyAlignment="1" applyProtection="1">
      <alignment vertical="center"/>
      <protection/>
    </xf>
    <xf numFmtId="0" fontId="14" fillId="0" borderId="0" xfId="24" applyFont="1" applyBorder="1" applyAlignment="1" applyProtection="1">
      <alignment vertical="center"/>
      <protection/>
    </xf>
    <xf numFmtId="0" fontId="14" fillId="0" borderId="0" xfId="24" applyFont="1" applyAlignment="1" applyProtection="1">
      <alignment vertical="center"/>
      <protection/>
    </xf>
    <xf numFmtId="0" fontId="15" fillId="0" borderId="0" xfId="24" applyFont="1" applyAlignment="1" applyProtection="1">
      <alignment vertical="center"/>
      <protection/>
    </xf>
    <xf numFmtId="0" fontId="15" fillId="0" borderId="0" xfId="24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212" fontId="1" fillId="0" borderId="13" xfId="0" applyNumberFormat="1" applyFont="1" applyBorder="1" applyAlignment="1">
      <alignment horizontal="center" vertical="center"/>
    </xf>
    <xf numFmtId="212" fontId="1" fillId="0" borderId="21" xfId="0" applyNumberFormat="1" applyFont="1" applyBorder="1" applyAlignment="1">
      <alignment horizontal="center" vertical="center"/>
    </xf>
    <xf numFmtId="212" fontId="1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212" fontId="1" fillId="0" borderId="11" xfId="0" applyNumberFormat="1" applyFont="1" applyBorder="1" applyAlignment="1">
      <alignment horizontal="center" vertical="center"/>
    </xf>
    <xf numFmtId="212" fontId="1" fillId="0" borderId="22" xfId="0" applyNumberFormat="1" applyFont="1" applyBorder="1" applyAlignment="1">
      <alignment horizontal="center" vertical="center"/>
    </xf>
    <xf numFmtId="212" fontId="1" fillId="0" borderId="26" xfId="0" applyNumberFormat="1" applyFont="1" applyBorder="1" applyAlignment="1">
      <alignment horizontal="center" vertical="center" shrinkToFit="1"/>
    </xf>
    <xf numFmtId="212" fontId="1" fillId="0" borderId="26" xfId="0" applyNumberFormat="1" applyFont="1" applyBorder="1" applyAlignment="1">
      <alignment horizontal="center" vertical="center" shrinkToFit="1"/>
    </xf>
    <xf numFmtId="212" fontId="1" fillId="0" borderId="23" xfId="0" applyNumberFormat="1" applyFont="1" applyBorder="1" applyAlignment="1">
      <alignment horizontal="center" vertical="center" shrinkToFit="1"/>
    </xf>
    <xf numFmtId="212" fontId="1" fillId="0" borderId="7" xfId="0" applyNumberFormat="1" applyFont="1" applyBorder="1" applyAlignment="1">
      <alignment horizontal="center" vertical="center" shrinkToFit="1"/>
    </xf>
    <xf numFmtId="212" fontId="1" fillId="0" borderId="23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212" fontId="1" fillId="0" borderId="19" xfId="0" applyNumberFormat="1" applyFont="1" applyBorder="1" applyAlignment="1">
      <alignment horizontal="center" vertical="center" shrinkToFit="1"/>
    </xf>
    <xf numFmtId="212" fontId="1" fillId="0" borderId="19" xfId="0" applyNumberFormat="1" applyFont="1" applyBorder="1" applyAlignment="1">
      <alignment horizontal="center" vertical="center" shrinkToFit="1"/>
    </xf>
    <xf numFmtId="212" fontId="1" fillId="0" borderId="20" xfId="0" applyNumberFormat="1" applyFont="1" applyBorder="1" applyAlignment="1">
      <alignment horizontal="center" vertical="center" shrinkToFit="1"/>
    </xf>
    <xf numFmtId="212" fontId="1" fillId="0" borderId="3" xfId="0" applyNumberFormat="1" applyFont="1" applyBorder="1" applyAlignment="1">
      <alignment horizontal="center" vertical="center" shrinkToFit="1"/>
    </xf>
    <xf numFmtId="212" fontId="1" fillId="0" borderId="20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12" fontId="1" fillId="0" borderId="24" xfId="0" applyNumberFormat="1" applyFont="1" applyBorder="1" applyAlignment="1">
      <alignment vertical="center"/>
    </xf>
    <xf numFmtId="212" fontId="1" fillId="0" borderId="0" xfId="0" applyNumberFormat="1" applyFont="1" applyBorder="1" applyAlignment="1">
      <alignment vertical="center"/>
    </xf>
    <xf numFmtId="212" fontId="1" fillId="0" borderId="0" xfId="0" applyNumberFormat="1" applyFont="1" applyBorder="1" applyAlignment="1">
      <alignment vertical="center"/>
    </xf>
    <xf numFmtId="212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212" fontId="1" fillId="0" borderId="0" xfId="0" applyNumberFormat="1" applyFont="1" applyBorder="1" applyAlignment="1">
      <alignment vertical="center" shrinkToFit="1"/>
    </xf>
    <xf numFmtId="212" fontId="1" fillId="0" borderId="0" xfId="25" applyNumberFormat="1" applyFont="1" applyBorder="1" applyAlignment="1">
      <alignment vertical="center"/>
      <protection/>
    </xf>
    <xf numFmtId="212" fontId="1" fillId="0" borderId="0" xfId="25" applyNumberFormat="1" applyFont="1" applyBorder="1" applyAlignment="1">
      <alignment vertical="center" shrinkToFit="1"/>
      <protection/>
    </xf>
    <xf numFmtId="212" fontId="1" fillId="0" borderId="0" xfId="25" applyNumberFormat="1" applyFont="1" applyBorder="1" applyAlignment="1">
      <alignment vertical="center"/>
      <protection/>
    </xf>
    <xf numFmtId="212" fontId="1" fillId="0" borderId="0" xfId="25" applyNumberFormat="1" applyFont="1" applyBorder="1" applyAlignment="1">
      <alignment vertical="center" shrinkToFit="1"/>
      <protection/>
    </xf>
    <xf numFmtId="0" fontId="1" fillId="0" borderId="0" xfId="25" applyFont="1" applyBorder="1" applyAlignment="1">
      <alignment vertical="center" shrinkToFit="1"/>
      <protection/>
    </xf>
    <xf numFmtId="0" fontId="1" fillId="0" borderId="0" xfId="0" applyFont="1" applyBorder="1" applyAlignment="1">
      <alignment vertical="center" shrinkToFit="1"/>
    </xf>
    <xf numFmtId="212" fontId="8" fillId="0" borderId="0" xfId="0" applyNumberFormat="1" applyFont="1" applyBorder="1" applyAlignment="1">
      <alignment vertical="center"/>
    </xf>
    <xf numFmtId="212" fontId="8" fillId="0" borderId="0" xfId="25" applyNumberFormat="1" applyFont="1" applyBorder="1" applyAlignment="1">
      <alignment vertical="center"/>
      <protection/>
    </xf>
    <xf numFmtId="212" fontId="8" fillId="0" borderId="0" xfId="0" applyNumberFormat="1" applyFont="1" applyBorder="1" applyAlignment="1">
      <alignment vertical="center"/>
    </xf>
    <xf numFmtId="212" fontId="8" fillId="0" borderId="0" xfId="25" applyNumberFormat="1" applyFont="1" applyBorder="1" applyAlignment="1">
      <alignment vertical="center"/>
      <protection/>
    </xf>
    <xf numFmtId="212" fontId="8" fillId="0" borderId="0" xfId="25" applyNumberFormat="1" applyFont="1" applyBorder="1" applyAlignment="1">
      <alignment vertical="center" shrinkToFit="1"/>
      <protection/>
    </xf>
    <xf numFmtId="0" fontId="8" fillId="0" borderId="0" xfId="25" applyFont="1" applyBorder="1" applyAlignment="1">
      <alignment vertical="center" shrinkToFit="1"/>
      <protection/>
    </xf>
    <xf numFmtId="212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212" fontId="8" fillId="0" borderId="0" xfId="25" applyNumberFormat="1" applyFont="1" applyBorder="1" applyAlignment="1">
      <alignment vertical="center" shrinkToFit="1"/>
      <protection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194" fontId="1" fillId="0" borderId="13" xfId="0" applyNumberFormat="1" applyFont="1" applyBorder="1" applyAlignment="1">
      <alignment horizontal="center" vertical="center"/>
    </xf>
    <xf numFmtId="194" fontId="1" fillId="0" borderId="21" xfId="0" applyNumberFormat="1" applyFont="1" applyBorder="1" applyAlignment="1">
      <alignment horizontal="center" vertical="center"/>
    </xf>
    <xf numFmtId="194" fontId="1" fillId="0" borderId="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/>
    </xf>
    <xf numFmtId="194" fontId="1" fillId="0" borderId="22" xfId="0" applyNumberFormat="1" applyFont="1" applyBorder="1" applyAlignment="1">
      <alignment horizontal="center" vertical="center"/>
    </xf>
    <xf numFmtId="194" fontId="1" fillId="0" borderId="22" xfId="0" applyNumberFormat="1" applyFont="1" applyBorder="1" applyAlignment="1">
      <alignment horizontal="center" vertical="center"/>
    </xf>
    <xf numFmtId="19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4" fontId="1" fillId="0" borderId="24" xfId="0" applyNumberFormat="1" applyFont="1" applyBorder="1" applyAlignment="1">
      <alignment vertical="center"/>
    </xf>
    <xf numFmtId="194" fontId="1" fillId="0" borderId="0" xfId="0" applyNumberFormat="1" applyFont="1" applyBorder="1" applyAlignment="1">
      <alignment vertical="center"/>
    </xf>
    <xf numFmtId="194" fontId="1" fillId="0" borderId="0" xfId="0" applyNumberFormat="1" applyFont="1" applyBorder="1" applyAlignment="1">
      <alignment vertical="center"/>
    </xf>
    <xf numFmtId="194" fontId="1" fillId="0" borderId="0" xfId="26" applyNumberFormat="1" applyFont="1" applyBorder="1" applyAlignment="1">
      <alignment vertical="center"/>
      <protection/>
    </xf>
    <xf numFmtId="194" fontId="1" fillId="0" borderId="0" xfId="26" applyNumberFormat="1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94" fontId="8" fillId="0" borderId="0" xfId="0" applyNumberFormat="1" applyFont="1" applyBorder="1" applyAlignment="1">
      <alignment vertical="center"/>
    </xf>
    <xf numFmtId="194" fontId="8" fillId="0" borderId="0" xfId="26" applyNumberFormat="1" applyFont="1" applyBorder="1" applyAlignment="1">
      <alignment vertical="center"/>
      <protection/>
    </xf>
    <xf numFmtId="194" fontId="8" fillId="0" borderId="0" xfId="26" applyNumberFormat="1" applyFont="1" applyBorder="1" applyAlignment="1">
      <alignment vertical="center"/>
      <protection/>
    </xf>
    <xf numFmtId="0" fontId="8" fillId="0" borderId="0" xfId="26" applyFont="1" applyBorder="1" applyAlignment="1">
      <alignment vertical="center"/>
      <protection/>
    </xf>
    <xf numFmtId="0" fontId="4" fillId="0" borderId="0" xfId="23" applyFont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23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210" fontId="1" fillId="0" borderId="24" xfId="0" applyNumberFormat="1" applyFont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10" fontId="1" fillId="0" borderId="0" xfId="0" applyNumberFormat="1" applyFont="1" applyBorder="1" applyAlignment="1">
      <alignment vertical="center"/>
    </xf>
    <xf numFmtId="210" fontId="8" fillId="0" borderId="24" xfId="0" applyNumberFormat="1" applyFont="1" applyBorder="1" applyAlignment="1">
      <alignment vertical="center"/>
    </xf>
    <xf numFmtId="210" fontId="8" fillId="0" borderId="0" xfId="0" applyNumberFormat="1" applyFont="1" applyBorder="1" applyAlignment="1">
      <alignment vertical="center"/>
    </xf>
    <xf numFmtId="202" fontId="8" fillId="0" borderId="0" xfId="0" applyNumberFormat="1" applyFont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7" fillId="0" borderId="0" xfId="21" applyFont="1" applyBorder="1" applyAlignment="1">
      <alignment horizontal="center"/>
      <protection/>
    </xf>
    <xf numFmtId="176" fontId="1" fillId="0" borderId="0" xfId="21" applyNumberFormat="1" applyFont="1" applyBorder="1" applyAlignment="1">
      <alignment horizontal="center" vertical="center"/>
      <protection/>
    </xf>
    <xf numFmtId="176" fontId="1" fillId="0" borderId="0" xfId="21" applyNumberFormat="1" applyFont="1" applyBorder="1" applyAlignment="1">
      <alignment horizontal="right" vertical="center"/>
      <protection/>
    </xf>
    <xf numFmtId="49" fontId="1" fillId="0" borderId="15" xfId="21" applyNumberFormat="1" applyFont="1" applyBorder="1" applyAlignment="1">
      <alignment horizontal="center" vertical="center"/>
      <protection/>
    </xf>
    <xf numFmtId="49" fontId="1" fillId="0" borderId="16" xfId="21" applyNumberFormat="1" applyFont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176" fontId="1" fillId="0" borderId="17" xfId="21" applyNumberFormat="1" applyFont="1" applyBorder="1" applyAlignment="1">
      <alignment horizontal="center" vertical="center"/>
      <protection/>
    </xf>
    <xf numFmtId="176" fontId="1" fillId="0" borderId="18" xfId="21" applyNumberFormat="1" applyFont="1" applyBorder="1" applyAlignment="1">
      <alignment horizontal="center" vertical="center" wrapText="1"/>
      <protection/>
    </xf>
    <xf numFmtId="176" fontId="1" fillId="0" borderId="15" xfId="21" applyNumberFormat="1" applyFont="1" applyBorder="1" applyAlignment="1">
      <alignment horizontal="center" vertical="center" wrapText="1"/>
      <protection/>
    </xf>
    <xf numFmtId="176" fontId="1" fillId="0" borderId="18" xfId="21" applyNumberFormat="1" applyFont="1" applyFill="1" applyBorder="1" applyAlignment="1">
      <alignment horizontal="center" vertical="center" wrapText="1"/>
      <protection/>
    </xf>
    <xf numFmtId="176" fontId="1" fillId="0" borderId="16" xfId="21" applyNumberFormat="1" applyFont="1" applyFill="1" applyBorder="1" applyAlignment="1">
      <alignment horizontal="center" vertical="center" wrapText="1"/>
      <protection/>
    </xf>
    <xf numFmtId="176" fontId="1" fillId="0" borderId="18" xfId="21" applyNumberFormat="1" applyFont="1" applyBorder="1" applyAlignment="1">
      <alignment horizontal="center" vertical="center"/>
      <protection/>
    </xf>
    <xf numFmtId="49" fontId="1" fillId="0" borderId="0" xfId="21" applyNumberFormat="1" applyFont="1" applyBorder="1" applyAlignment="1">
      <alignment horizontal="center" vertical="center"/>
      <protection/>
    </xf>
    <xf numFmtId="49" fontId="1" fillId="0" borderId="2" xfId="21" applyNumberFormat="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176" fontId="1" fillId="0" borderId="19" xfId="21" applyNumberFormat="1" applyFont="1" applyBorder="1" applyAlignment="1">
      <alignment horizontal="center" vertical="center"/>
      <protection/>
    </xf>
    <xf numFmtId="176" fontId="1" fillId="0" borderId="20" xfId="21" applyNumberFormat="1" applyFont="1" applyBorder="1" applyAlignment="1">
      <alignment horizontal="center" vertical="center" wrapText="1"/>
      <protection/>
    </xf>
    <xf numFmtId="176" fontId="1" fillId="0" borderId="3" xfId="21" applyNumberFormat="1" applyFont="1" applyBorder="1" applyAlignment="1">
      <alignment horizontal="center" vertical="center" wrapText="1"/>
      <protection/>
    </xf>
    <xf numFmtId="176" fontId="1" fillId="0" borderId="24" xfId="21" applyNumberFormat="1" applyFont="1" applyFill="1" applyBorder="1" applyAlignment="1">
      <alignment horizontal="center" vertical="center" wrapText="1"/>
      <protection/>
    </xf>
    <xf numFmtId="176" fontId="1" fillId="0" borderId="2" xfId="21" applyNumberFormat="1" applyFont="1" applyFill="1" applyBorder="1" applyAlignment="1">
      <alignment horizontal="center" vertical="center" wrapText="1"/>
      <protection/>
    </xf>
    <xf numFmtId="176" fontId="1" fillId="0" borderId="14" xfId="21" applyNumberFormat="1" applyFont="1" applyBorder="1" applyAlignment="1">
      <alignment horizontal="center" vertical="center"/>
      <protection/>
    </xf>
    <xf numFmtId="176" fontId="1" fillId="0" borderId="24" xfId="21" applyNumberFormat="1" applyFont="1" applyBorder="1" applyAlignment="1">
      <alignment horizontal="center" vertical="center"/>
      <protection/>
    </xf>
    <xf numFmtId="49" fontId="1" fillId="0" borderId="3" xfId="21" applyNumberFormat="1" applyFont="1" applyBorder="1" applyAlignment="1">
      <alignment horizontal="center" vertical="center"/>
      <protection/>
    </xf>
    <xf numFmtId="49" fontId="1" fillId="0" borderId="4" xfId="21" applyNumberFormat="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176" fontId="1" fillId="0" borderId="20" xfId="21" applyNumberFormat="1" applyFont="1" applyFill="1" applyBorder="1" applyAlignment="1">
      <alignment horizontal="center" vertical="center" wrapText="1"/>
      <protection/>
    </xf>
    <xf numFmtId="176" fontId="1" fillId="0" borderId="4" xfId="21" applyNumberFormat="1" applyFont="1" applyFill="1" applyBorder="1" applyAlignment="1">
      <alignment horizontal="center" vertical="center" wrapText="1"/>
      <protection/>
    </xf>
    <xf numFmtId="176" fontId="1" fillId="0" borderId="20" xfId="21" applyNumberFormat="1" applyFont="1" applyBorder="1" applyAlignment="1">
      <alignment horizontal="center" vertical="center"/>
      <protection/>
    </xf>
    <xf numFmtId="49" fontId="1" fillId="0" borderId="7" xfId="21" applyNumberFormat="1" applyFont="1" applyBorder="1" applyAlignment="1">
      <alignment horizontal="center" vertical="center"/>
      <protection/>
    </xf>
    <xf numFmtId="49" fontId="1" fillId="0" borderId="8" xfId="21" applyNumberFormat="1" applyFont="1" applyBorder="1" applyAlignment="1">
      <alignment horizontal="center" vertical="center"/>
      <protection/>
    </xf>
    <xf numFmtId="0" fontId="1" fillId="0" borderId="24" xfId="21" applyFont="1" applyBorder="1" applyAlignment="1">
      <alignment horizontal="center" vertical="center"/>
      <protection/>
    </xf>
    <xf numFmtId="176" fontId="1" fillId="0" borderId="7" xfId="21" applyNumberFormat="1" applyFont="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188" fontId="1" fillId="0" borderId="24" xfId="21" applyNumberFormat="1" applyFont="1" applyBorder="1" applyAlignment="1">
      <alignment vertical="center"/>
      <protection/>
    </xf>
    <xf numFmtId="188" fontId="1" fillId="0" borderId="0" xfId="21" applyNumberFormat="1" applyFont="1" applyBorder="1" applyAlignment="1">
      <alignment vertical="center" shrinkToFit="1"/>
      <protection/>
    </xf>
    <xf numFmtId="188" fontId="1" fillId="0" borderId="0" xfId="21" applyNumberFormat="1" applyFont="1" applyBorder="1" applyAlignment="1">
      <alignment vertical="center" shrinkToFit="1"/>
      <protection/>
    </xf>
    <xf numFmtId="188" fontId="1" fillId="0" borderId="0" xfId="21" applyNumberFormat="1" applyFont="1" applyBorder="1" applyAlignment="1">
      <alignment vertical="center"/>
      <protection/>
    </xf>
    <xf numFmtId="188" fontId="1" fillId="0" borderId="0" xfId="21" applyNumberFormat="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218" fontId="1" fillId="0" borderId="24" xfId="21" applyNumberFormat="1" applyFont="1" applyBorder="1" applyAlignment="1">
      <alignment vertical="center"/>
      <protection/>
    </xf>
    <xf numFmtId="218" fontId="1" fillId="0" borderId="0" xfId="21" applyNumberFormat="1" applyFont="1" applyBorder="1" applyAlignment="1">
      <alignment vertical="center" shrinkToFit="1"/>
      <protection/>
    </xf>
    <xf numFmtId="218" fontId="1" fillId="0" borderId="0" xfId="21" applyNumberFormat="1" applyFont="1" applyBorder="1" applyAlignment="1">
      <alignment vertical="center" shrinkToFit="1"/>
      <protection/>
    </xf>
    <xf numFmtId="218" fontId="1" fillId="0" borderId="0" xfId="21" applyNumberFormat="1" applyFont="1" applyBorder="1" applyAlignment="1">
      <alignment vertical="center"/>
      <protection/>
    </xf>
    <xf numFmtId="218" fontId="1" fillId="0" borderId="0" xfId="21" applyNumberFormat="1" applyFont="1" applyBorder="1" applyAlignment="1">
      <alignment vertical="center"/>
      <protection/>
    </xf>
    <xf numFmtId="204" fontId="1" fillId="0" borderId="24" xfId="21" applyNumberFormat="1" applyFont="1" applyBorder="1" applyAlignment="1">
      <alignment vertical="center"/>
      <protection/>
    </xf>
    <xf numFmtId="188" fontId="1" fillId="0" borderId="24" xfId="21" applyNumberFormat="1" applyFont="1" applyBorder="1" applyAlignment="1">
      <alignment vertical="center" shrinkToFit="1"/>
      <protection/>
    </xf>
    <xf numFmtId="218" fontId="1" fillId="0" borderId="24" xfId="21" applyNumberFormat="1" applyFont="1" applyBorder="1" applyAlignment="1">
      <alignment vertical="center" shrinkToFit="1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188" fontId="8" fillId="0" borderId="24" xfId="21" applyNumberFormat="1" applyFont="1" applyFill="1" applyBorder="1" applyAlignment="1">
      <alignment vertical="center" shrinkToFit="1"/>
      <protection/>
    </xf>
    <xf numFmtId="188" fontId="8" fillId="0" borderId="0" xfId="21" applyNumberFormat="1" applyFont="1" applyFill="1" applyBorder="1" applyAlignment="1">
      <alignment vertical="center" shrinkToFit="1"/>
      <protection/>
    </xf>
    <xf numFmtId="188" fontId="8" fillId="0" borderId="0" xfId="21" applyNumberFormat="1" applyFont="1" applyFill="1" applyBorder="1" applyAlignment="1">
      <alignment vertical="center" shrinkToFit="1"/>
      <protection/>
    </xf>
    <xf numFmtId="188" fontId="8" fillId="0" borderId="0" xfId="21" applyNumberFormat="1" applyFont="1" applyFill="1" applyBorder="1" applyAlignment="1">
      <alignment vertical="center"/>
      <protection/>
    </xf>
    <xf numFmtId="188" fontId="8" fillId="0" borderId="0" xfId="21" applyNumberFormat="1" applyFont="1" applyFill="1" applyBorder="1" applyAlignment="1">
      <alignment vertical="center"/>
      <protection/>
    </xf>
    <xf numFmtId="218" fontId="8" fillId="0" borderId="24" xfId="21" applyNumberFormat="1" applyFont="1" applyFill="1" applyBorder="1" applyAlignment="1">
      <alignment vertical="center" shrinkToFit="1"/>
      <protection/>
    </xf>
    <xf numFmtId="218" fontId="8" fillId="0" borderId="0" xfId="21" applyNumberFormat="1" applyFont="1" applyFill="1" applyBorder="1" applyAlignment="1">
      <alignment vertical="center" shrinkToFit="1"/>
      <protection/>
    </xf>
    <xf numFmtId="218" fontId="8" fillId="0" borderId="0" xfId="21" applyNumberFormat="1" applyFont="1" applyFill="1" applyBorder="1" applyAlignment="1">
      <alignment vertical="center" shrinkToFit="1"/>
      <protection/>
    </xf>
    <xf numFmtId="218" fontId="8" fillId="0" borderId="0" xfId="21" applyNumberFormat="1" applyFont="1" applyFill="1" applyBorder="1" applyAlignment="1">
      <alignment vertical="center"/>
      <protection/>
    </xf>
    <xf numFmtId="218" fontId="8" fillId="0" borderId="0" xfId="21" applyNumberFormat="1" applyFont="1" applyFill="1" applyBorder="1" applyAlignment="1">
      <alignment vertical="center"/>
      <protection/>
    </xf>
    <xf numFmtId="49" fontId="1" fillId="0" borderId="1" xfId="21" applyNumberFormat="1" applyFont="1" applyBorder="1" applyAlignment="1">
      <alignment horizontal="center" vertical="center"/>
      <protection/>
    </xf>
    <xf numFmtId="49" fontId="1" fillId="0" borderId="5" xfId="21" applyNumberFormat="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176" fontId="1" fillId="0" borderId="1" xfId="21" applyNumberFormat="1" applyFont="1" applyBorder="1" applyAlignment="1">
      <alignment horizontal="center" vertical="center"/>
      <protection/>
    </xf>
    <xf numFmtId="176" fontId="1" fillId="0" borderId="1" xfId="21" applyNumberFormat="1" applyFont="1" applyBorder="1" applyAlignment="1">
      <alignment horizontal="center" vertical="center"/>
      <protection/>
    </xf>
    <xf numFmtId="49" fontId="1" fillId="0" borderId="0" xfId="21" applyNumberFormat="1" applyFont="1" applyBorder="1" applyAlignment="1">
      <alignment horizontal="left"/>
      <protection/>
    </xf>
    <xf numFmtId="49" fontId="1" fillId="0" borderId="0" xfId="21" applyNumberFormat="1" applyFont="1">
      <alignment vertical="center"/>
      <protection/>
    </xf>
    <xf numFmtId="0" fontId="1" fillId="0" borderId="0" xfId="21" applyFont="1" applyBorder="1" applyAlignment="1">
      <alignment/>
      <protection/>
    </xf>
    <xf numFmtId="206" fontId="1" fillId="0" borderId="21" xfId="0" applyNumberFormat="1" applyFont="1" applyBorder="1" applyAlignment="1">
      <alignment horizontal="center" vertical="center"/>
    </xf>
    <xf numFmtId="206" fontId="8" fillId="0" borderId="6" xfId="0" applyNumberFormat="1" applyFont="1" applyBorder="1" applyAlignment="1">
      <alignment horizontal="center" vertical="center"/>
    </xf>
    <xf numFmtId="194" fontId="1" fillId="0" borderId="7" xfId="0" applyNumberFormat="1" applyFont="1" applyBorder="1" applyAlignment="1">
      <alignment horizontal="center" vertical="center" textRotation="255"/>
    </xf>
    <xf numFmtId="189" fontId="1" fillId="0" borderId="9" xfId="0" applyNumberFormat="1" applyFont="1" applyBorder="1" applyAlignment="1">
      <alignment horizontal="distributed" vertical="center"/>
    </xf>
    <xf numFmtId="189" fontId="1" fillId="0" borderId="10" xfId="0" applyNumberFormat="1" applyFont="1" applyBorder="1" applyAlignment="1">
      <alignment horizontal="distributed" vertical="center"/>
    </xf>
    <xf numFmtId="206" fontId="1" fillId="0" borderId="10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/>
    </xf>
    <xf numFmtId="206" fontId="1" fillId="0" borderId="7" xfId="0" applyNumberFormat="1" applyFont="1" applyBorder="1" applyAlignment="1">
      <alignment vertical="center"/>
    </xf>
    <xf numFmtId="194" fontId="1" fillId="0" borderId="0" xfId="0" applyNumberFormat="1" applyFont="1" applyBorder="1" applyAlignment="1">
      <alignment horizontal="center" vertical="center" textRotation="255"/>
    </xf>
    <xf numFmtId="194" fontId="1" fillId="0" borderId="3" xfId="0" applyNumberFormat="1" applyFont="1" applyBorder="1" applyAlignment="1">
      <alignment horizontal="center" vertical="center" textRotation="255"/>
    </xf>
    <xf numFmtId="189" fontId="1" fillId="0" borderId="11" xfId="0" applyNumberFormat="1" applyFont="1" applyBorder="1" applyAlignment="1">
      <alignment horizontal="center" vertical="center"/>
    </xf>
    <xf numFmtId="233" fontId="1" fillId="0" borderId="0" xfId="0" applyNumberFormat="1" applyFont="1" applyBorder="1" applyAlignment="1">
      <alignment vertical="center"/>
    </xf>
    <xf numFmtId="233" fontId="8" fillId="0" borderId="0" xfId="0" applyNumberFormat="1" applyFont="1" applyBorder="1" applyAlignment="1">
      <alignment vertical="center"/>
    </xf>
    <xf numFmtId="206" fontId="1" fillId="0" borderId="10" xfId="0" applyNumberFormat="1" applyFont="1" applyBorder="1" applyAlignment="1">
      <alignment horizontal="distributed" vertical="center"/>
    </xf>
    <xf numFmtId="206" fontId="1" fillId="0" borderId="11" xfId="0" applyNumberFormat="1" applyFont="1" applyBorder="1" applyAlignment="1">
      <alignment horizontal="center" vertical="center"/>
    </xf>
    <xf numFmtId="206" fontId="1" fillId="0" borderId="27" xfId="0" applyNumberFormat="1" applyFont="1" applyBorder="1" applyAlignment="1">
      <alignment horizontal="center" vertical="center"/>
    </xf>
    <xf numFmtId="206" fontId="1" fillId="0" borderId="27" xfId="0" applyNumberFormat="1" applyFont="1" applyBorder="1" applyAlignment="1">
      <alignment horizontal="distributed" vertical="center"/>
    </xf>
    <xf numFmtId="206" fontId="1" fillId="0" borderId="28" xfId="0" applyNumberFormat="1" applyFont="1" applyBorder="1" applyAlignment="1">
      <alignment horizontal="center" vertical="center"/>
    </xf>
    <xf numFmtId="206" fontId="1" fillId="0" borderId="1" xfId="0" applyNumberFormat="1" applyFont="1" applyBorder="1" applyAlignment="1">
      <alignment vertical="center"/>
    </xf>
    <xf numFmtId="206" fontId="8" fillId="0" borderId="1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34" fontId="1" fillId="0" borderId="23" xfId="0" applyNumberFormat="1" applyFont="1" applyBorder="1" applyAlignment="1">
      <alignment vertical="center"/>
    </xf>
    <xf numFmtId="234" fontId="1" fillId="0" borderId="7" xfId="0" applyNumberFormat="1" applyFont="1" applyBorder="1" applyAlignment="1">
      <alignment vertical="center"/>
    </xf>
    <xf numFmtId="216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216" fontId="1" fillId="0" borderId="0" xfId="0" applyNumberFormat="1" applyFont="1" applyBorder="1" applyAlignment="1">
      <alignment vertical="center"/>
    </xf>
    <xf numFmtId="234" fontId="1" fillId="0" borderId="24" xfId="0" applyNumberFormat="1" applyFont="1" applyBorder="1" applyAlignment="1">
      <alignment vertical="center"/>
    </xf>
    <xf numFmtId="234" fontId="1" fillId="0" borderId="0" xfId="0" applyNumberFormat="1" applyFont="1" applyBorder="1" applyAlignment="1">
      <alignment vertical="center"/>
    </xf>
    <xf numFmtId="216" fontId="1" fillId="0" borderId="0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234" fontId="8" fillId="0" borderId="1" xfId="0" applyNumberFormat="1" applyFont="1" applyBorder="1" applyAlignment="1">
      <alignment vertical="center"/>
    </xf>
    <xf numFmtId="216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16" fontId="8" fillId="0" borderId="1" xfId="0" applyNumberFormat="1" applyFont="1" applyBorder="1" applyAlignment="1">
      <alignment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　都市公園（開設状況）" xfId="21"/>
    <cellStyle name="標準_P 157" xfId="22"/>
    <cellStyle name="標準_P 158" xfId="23"/>
    <cellStyle name="標準_P 164" xfId="24"/>
    <cellStyle name="標準_都市計画課（分類№14）" xfId="25"/>
    <cellStyle name="標準_都市計画課（分類№14）_14土木建設・住居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7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75390625" style="27" customWidth="1"/>
    <col min="2" max="2" width="4.75390625" style="26" customWidth="1"/>
    <col min="3" max="3" width="9.625" style="26" customWidth="1"/>
    <col min="4" max="4" width="13.50390625" style="26" customWidth="1"/>
    <col min="5" max="8" width="14.375" style="26" customWidth="1"/>
    <col min="9" max="9" width="11.00390625" style="26" customWidth="1"/>
    <col min="10" max="16384" width="11.00390625" style="4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3"/>
    </row>
    <row r="2" spans="1:9" ht="36" customHeight="1">
      <c r="A2" s="48" t="s">
        <v>19</v>
      </c>
      <c r="B2" s="48"/>
      <c r="C2" s="48"/>
      <c r="D2" s="48"/>
      <c r="E2" s="48"/>
      <c r="F2" s="48"/>
      <c r="G2" s="48"/>
      <c r="H2" s="48"/>
      <c r="I2" s="5"/>
    </row>
    <row r="3" spans="1:9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5"/>
    </row>
    <row r="4" spans="1:9" ht="16.5" customHeight="1" thickBot="1">
      <c r="A4" s="6"/>
      <c r="B4" s="6"/>
      <c r="C4" s="6"/>
      <c r="D4" s="6"/>
      <c r="E4" s="6"/>
      <c r="F4" s="6"/>
      <c r="G4" s="6"/>
      <c r="H4" s="30" t="s">
        <v>22</v>
      </c>
      <c r="I4" s="5"/>
    </row>
    <row r="5" spans="1:9" ht="36" customHeight="1">
      <c r="A5" s="50" t="s">
        <v>1</v>
      </c>
      <c r="B5" s="50"/>
      <c r="C5" s="50"/>
      <c r="D5" s="51"/>
      <c r="E5" s="31" t="s">
        <v>21</v>
      </c>
      <c r="F5" s="37" t="s">
        <v>23</v>
      </c>
      <c r="G5" s="37" t="s">
        <v>24</v>
      </c>
      <c r="H5" s="34" t="s">
        <v>25</v>
      </c>
      <c r="I5" s="7"/>
    </row>
    <row r="6" spans="1:9" ht="33" customHeight="1">
      <c r="A6" s="8"/>
      <c r="B6" s="45" t="s">
        <v>2</v>
      </c>
      <c r="C6" s="46"/>
      <c r="D6" s="47"/>
      <c r="E6" s="9">
        <v>3883320</v>
      </c>
      <c r="F6" s="9">
        <v>3886627</v>
      </c>
      <c r="G6" s="9">
        <v>3903766</v>
      </c>
      <c r="H6" s="10">
        <v>7578159</v>
      </c>
      <c r="I6" s="11"/>
    </row>
    <row r="7" spans="1:9" ht="33" customHeight="1">
      <c r="A7" s="8"/>
      <c r="B7" s="12"/>
      <c r="C7" s="39" t="s">
        <v>3</v>
      </c>
      <c r="D7" s="40"/>
      <c r="E7" s="9">
        <v>3544577</v>
      </c>
      <c r="F7" s="9">
        <v>3556139</v>
      </c>
      <c r="G7" s="9">
        <v>3582948</v>
      </c>
      <c r="H7" s="10">
        <v>6253707</v>
      </c>
      <c r="I7" s="11"/>
    </row>
    <row r="8" spans="1:9" ht="33" customHeight="1">
      <c r="A8" s="13" t="s">
        <v>4</v>
      </c>
      <c r="B8" s="14"/>
      <c r="C8" s="43" t="s">
        <v>5</v>
      </c>
      <c r="D8" s="44"/>
      <c r="E8" s="9">
        <v>355689</v>
      </c>
      <c r="F8" s="9">
        <v>363942</v>
      </c>
      <c r="G8" s="9">
        <v>376336</v>
      </c>
      <c r="H8" s="10">
        <v>503520</v>
      </c>
      <c r="I8" s="11"/>
    </row>
    <row r="9" spans="1:9" ht="33" customHeight="1">
      <c r="A9" s="8"/>
      <c r="B9" s="15"/>
      <c r="C9" s="15"/>
      <c r="D9" s="15" t="s">
        <v>6</v>
      </c>
      <c r="E9" s="9">
        <v>64495</v>
      </c>
      <c r="F9" s="9">
        <v>65902</v>
      </c>
      <c r="G9" s="9">
        <v>68863</v>
      </c>
      <c r="H9" s="10">
        <v>74136</v>
      </c>
      <c r="I9" s="11"/>
    </row>
    <row r="10" spans="1:9" ht="33" customHeight="1">
      <c r="A10" s="8"/>
      <c r="B10" s="52" t="s">
        <v>20</v>
      </c>
      <c r="C10" s="16" t="s">
        <v>7</v>
      </c>
      <c r="D10" s="15" t="s">
        <v>8</v>
      </c>
      <c r="E10" s="9">
        <v>805376</v>
      </c>
      <c r="F10" s="9">
        <v>816235</v>
      </c>
      <c r="G10" s="9">
        <v>841185</v>
      </c>
      <c r="H10" s="10">
        <v>1299113</v>
      </c>
      <c r="I10" s="11"/>
    </row>
    <row r="11" spans="1:9" ht="33" customHeight="1">
      <c r="A11" s="8"/>
      <c r="B11" s="52"/>
      <c r="C11" s="17"/>
      <c r="D11" s="17" t="s">
        <v>9</v>
      </c>
      <c r="E11" s="9">
        <v>1409027</v>
      </c>
      <c r="F11" s="9">
        <v>1416426</v>
      </c>
      <c r="G11" s="9">
        <v>1422702</v>
      </c>
      <c r="H11" s="10">
        <v>2930689</v>
      </c>
      <c r="I11" s="11"/>
    </row>
    <row r="12" spans="1:9" ht="33" customHeight="1">
      <c r="A12" s="8"/>
      <c r="B12" s="52"/>
      <c r="C12" s="15"/>
      <c r="D12" s="15" t="s">
        <v>8</v>
      </c>
      <c r="E12" s="9">
        <v>75063</v>
      </c>
      <c r="F12" s="9">
        <v>74185</v>
      </c>
      <c r="G12" s="9">
        <v>72923</v>
      </c>
      <c r="H12" s="10">
        <v>77628</v>
      </c>
      <c r="I12" s="11"/>
    </row>
    <row r="13" spans="1:9" ht="33" customHeight="1">
      <c r="A13" s="13" t="s">
        <v>10</v>
      </c>
      <c r="B13" s="52"/>
      <c r="C13" s="16" t="s">
        <v>11</v>
      </c>
      <c r="D13" s="15" t="s">
        <v>12</v>
      </c>
      <c r="E13" s="9">
        <v>251584</v>
      </c>
      <c r="F13" s="9">
        <v>249345</v>
      </c>
      <c r="G13" s="9">
        <v>248177</v>
      </c>
      <c r="H13" s="10">
        <v>290936</v>
      </c>
      <c r="I13" s="11"/>
    </row>
    <row r="14" spans="1:9" ht="33" customHeight="1">
      <c r="A14" s="8"/>
      <c r="B14" s="18"/>
      <c r="C14" s="17"/>
      <c r="D14" s="17" t="s">
        <v>13</v>
      </c>
      <c r="E14" s="9">
        <v>1277772</v>
      </c>
      <c r="F14" s="9">
        <v>1264534</v>
      </c>
      <c r="G14" s="9">
        <v>1249911</v>
      </c>
      <c r="H14" s="10">
        <v>2905657</v>
      </c>
      <c r="I14" s="11"/>
    </row>
    <row r="15" spans="1:9" ht="33" customHeight="1">
      <c r="A15" s="19"/>
      <c r="B15" s="45" t="s">
        <v>14</v>
      </c>
      <c r="C15" s="46"/>
      <c r="D15" s="47"/>
      <c r="E15" s="9">
        <v>308388</v>
      </c>
      <c r="F15" s="9">
        <v>304350</v>
      </c>
      <c r="G15" s="9">
        <v>298909</v>
      </c>
      <c r="H15" s="10">
        <v>1035048</v>
      </c>
      <c r="I15" s="11"/>
    </row>
    <row r="16" spans="1:9" ht="33" customHeight="1">
      <c r="A16" s="8"/>
      <c r="B16" s="45" t="s">
        <v>2</v>
      </c>
      <c r="C16" s="46"/>
      <c r="D16" s="47"/>
      <c r="E16" s="32">
        <v>54569</v>
      </c>
      <c r="F16" s="32">
        <v>54375</v>
      </c>
      <c r="G16" s="32">
        <v>233839</v>
      </c>
      <c r="H16" s="35">
        <v>234587</v>
      </c>
      <c r="I16" s="11"/>
    </row>
    <row r="17" spans="1:9" ht="33" customHeight="1">
      <c r="A17" s="20" t="s">
        <v>15</v>
      </c>
      <c r="B17" s="12"/>
      <c r="C17" s="39" t="s">
        <v>3</v>
      </c>
      <c r="D17" s="40"/>
      <c r="E17" s="32">
        <v>54569</v>
      </c>
      <c r="F17" s="32">
        <v>54375</v>
      </c>
      <c r="G17" s="32">
        <v>233839</v>
      </c>
      <c r="H17" s="35">
        <v>234587</v>
      </c>
      <c r="I17" s="11"/>
    </row>
    <row r="18" spans="1:9" ht="33" customHeight="1">
      <c r="A18" s="8"/>
      <c r="B18" s="14"/>
      <c r="C18" s="43" t="s">
        <v>5</v>
      </c>
      <c r="D18" s="44"/>
      <c r="E18" s="32">
        <v>45671</v>
      </c>
      <c r="F18" s="32">
        <v>45477</v>
      </c>
      <c r="G18" s="32">
        <v>110561</v>
      </c>
      <c r="H18" s="35">
        <v>111858</v>
      </c>
      <c r="I18" s="11"/>
    </row>
    <row r="19" spans="1:9" ht="33" customHeight="1">
      <c r="A19" s="21" t="s">
        <v>10</v>
      </c>
      <c r="B19" s="12"/>
      <c r="C19" s="39" t="s">
        <v>16</v>
      </c>
      <c r="D19" s="40"/>
      <c r="E19" s="32">
        <v>54216</v>
      </c>
      <c r="F19" s="32">
        <v>54022</v>
      </c>
      <c r="G19" s="32">
        <v>197576</v>
      </c>
      <c r="H19" s="35">
        <v>199133</v>
      </c>
      <c r="I19" s="11"/>
    </row>
    <row r="20" spans="1:9" ht="33" customHeight="1">
      <c r="A20" s="19"/>
      <c r="B20" s="14"/>
      <c r="C20" s="43" t="s">
        <v>17</v>
      </c>
      <c r="D20" s="44"/>
      <c r="E20" s="32">
        <v>353</v>
      </c>
      <c r="F20" s="32">
        <v>353</v>
      </c>
      <c r="G20" s="32">
        <v>36263</v>
      </c>
      <c r="H20" s="35">
        <v>35454</v>
      </c>
      <c r="I20" s="11"/>
    </row>
    <row r="21" spans="1:9" ht="33" customHeight="1">
      <c r="A21" s="8"/>
      <c r="B21" s="45" t="s">
        <v>2</v>
      </c>
      <c r="C21" s="46"/>
      <c r="D21" s="47"/>
      <c r="E21" s="32">
        <v>206254</v>
      </c>
      <c r="F21" s="32">
        <v>211220</v>
      </c>
      <c r="G21" s="32">
        <v>639331</v>
      </c>
      <c r="H21" s="35">
        <v>644080</v>
      </c>
      <c r="I21" s="11"/>
    </row>
    <row r="22" spans="1:9" ht="33" customHeight="1">
      <c r="A22" s="20" t="s">
        <v>18</v>
      </c>
      <c r="B22" s="12"/>
      <c r="C22" s="39" t="s">
        <v>3</v>
      </c>
      <c r="D22" s="40"/>
      <c r="E22" s="32">
        <v>206044</v>
      </c>
      <c r="F22" s="32">
        <v>211010</v>
      </c>
      <c r="G22" s="32">
        <v>630047</v>
      </c>
      <c r="H22" s="35">
        <v>634770</v>
      </c>
      <c r="I22" s="11"/>
    </row>
    <row r="23" spans="1:9" ht="33" customHeight="1">
      <c r="A23" s="8"/>
      <c r="B23" s="14"/>
      <c r="C23" s="43" t="s">
        <v>5</v>
      </c>
      <c r="D23" s="44"/>
      <c r="E23" s="32">
        <v>93384</v>
      </c>
      <c r="F23" s="32">
        <v>99724</v>
      </c>
      <c r="G23" s="32">
        <v>164222</v>
      </c>
      <c r="H23" s="35">
        <v>165575</v>
      </c>
      <c r="I23" s="11"/>
    </row>
    <row r="24" spans="1:9" ht="33" customHeight="1">
      <c r="A24" s="21" t="s">
        <v>10</v>
      </c>
      <c r="B24" s="12"/>
      <c r="C24" s="39" t="s">
        <v>16</v>
      </c>
      <c r="D24" s="40"/>
      <c r="E24" s="32">
        <v>200150</v>
      </c>
      <c r="F24" s="32">
        <v>205442</v>
      </c>
      <c r="G24" s="32">
        <v>451080</v>
      </c>
      <c r="H24" s="35">
        <v>457593</v>
      </c>
      <c r="I24" s="11"/>
    </row>
    <row r="25" spans="1:9" ht="33" customHeight="1" thickBot="1">
      <c r="A25" s="28"/>
      <c r="B25" s="29"/>
      <c r="C25" s="41" t="s">
        <v>17</v>
      </c>
      <c r="D25" s="42"/>
      <c r="E25" s="33">
        <v>6104</v>
      </c>
      <c r="F25" s="33">
        <v>5778</v>
      </c>
      <c r="G25" s="33">
        <v>188251</v>
      </c>
      <c r="H25" s="36">
        <v>186487</v>
      </c>
      <c r="I25" s="11"/>
    </row>
    <row r="26" spans="1:9" ht="18" customHeight="1">
      <c r="A26" s="22" t="s">
        <v>26</v>
      </c>
      <c r="B26" s="23"/>
      <c r="C26" s="23"/>
      <c r="D26" s="23"/>
      <c r="E26" s="23"/>
      <c r="F26" s="23"/>
      <c r="G26" s="23"/>
      <c r="H26" s="23"/>
      <c r="I26" s="24"/>
    </row>
    <row r="27" spans="1:8" ht="17.25">
      <c r="A27" s="38" t="s">
        <v>27</v>
      </c>
      <c r="B27" s="25"/>
      <c r="C27" s="25"/>
      <c r="D27" s="25"/>
      <c r="E27" s="25"/>
      <c r="F27" s="25"/>
      <c r="G27" s="25"/>
      <c r="H27" s="25"/>
    </row>
  </sheetData>
  <mergeCells count="18">
    <mergeCell ref="B16:D16"/>
    <mergeCell ref="C7:D7"/>
    <mergeCell ref="C8:D8"/>
    <mergeCell ref="B10:B13"/>
    <mergeCell ref="B15:D15"/>
    <mergeCell ref="A2:H2"/>
    <mergeCell ref="A3:H3"/>
    <mergeCell ref="A5:D5"/>
    <mergeCell ref="B6:D6"/>
    <mergeCell ref="C17:D17"/>
    <mergeCell ref="C24:D24"/>
    <mergeCell ref="C25:D25"/>
    <mergeCell ref="C19:D19"/>
    <mergeCell ref="C20:D20"/>
    <mergeCell ref="B21:D21"/>
    <mergeCell ref="C22:D22"/>
    <mergeCell ref="C23:D23"/>
    <mergeCell ref="C18:D1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L21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12109375" style="347" customWidth="1"/>
    <col min="2" max="2" width="19.00390625" style="347" customWidth="1"/>
    <col min="3" max="3" width="1.25" style="347" customWidth="1"/>
    <col min="4" max="4" width="7.75390625" style="346" customWidth="1"/>
    <col min="5" max="5" width="9.375" style="346" customWidth="1"/>
    <col min="6" max="6" width="7.75390625" style="346" customWidth="1"/>
    <col min="7" max="7" width="9.375" style="346" customWidth="1"/>
    <col min="8" max="8" width="7.75390625" style="345" customWidth="1"/>
    <col min="9" max="9" width="9.375" style="345" customWidth="1"/>
    <col min="10" max="10" width="7.75390625" style="346" customWidth="1"/>
    <col min="11" max="11" width="9.375" style="346" customWidth="1"/>
    <col min="12" max="12" width="11.00390625" style="346" customWidth="1"/>
    <col min="13" max="16384" width="11.00390625" style="297" customWidth="1"/>
  </cols>
  <sheetData>
    <row r="1" spans="1:12" ht="33" customHeight="1">
      <c r="A1" s="293"/>
      <c r="B1" s="293"/>
      <c r="C1" s="293"/>
      <c r="D1" s="293"/>
      <c r="E1" s="294"/>
      <c r="F1" s="295"/>
      <c r="G1" s="295"/>
      <c r="H1" s="295"/>
      <c r="I1" s="294"/>
      <c r="J1" s="295"/>
      <c r="K1" s="294"/>
      <c r="L1" s="296"/>
    </row>
    <row r="2" spans="1:12" ht="51" customHeight="1">
      <c r="A2" s="298" t="s">
        <v>189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2" ht="16.5" customHeight="1" thickBot="1">
      <c r="A3" s="300"/>
      <c r="B3" s="300"/>
      <c r="C3" s="300"/>
      <c r="D3" s="300"/>
      <c r="E3" s="300"/>
      <c r="F3" s="300"/>
      <c r="G3" s="300"/>
      <c r="H3" s="300"/>
      <c r="I3" s="301"/>
      <c r="J3" s="300"/>
      <c r="K3" s="301" t="s">
        <v>190</v>
      </c>
      <c r="L3" s="299"/>
    </row>
    <row r="4" spans="1:12" ht="21" customHeight="1">
      <c r="A4" s="302" t="s">
        <v>179</v>
      </c>
      <c r="B4" s="302"/>
      <c r="C4" s="303"/>
      <c r="D4" s="304" t="s">
        <v>191</v>
      </c>
      <c r="E4" s="219"/>
      <c r="F4" s="304" t="s">
        <v>192</v>
      </c>
      <c r="G4" s="219"/>
      <c r="H4" s="304" t="s">
        <v>193</v>
      </c>
      <c r="I4" s="305"/>
      <c r="J4" s="306" t="s">
        <v>194</v>
      </c>
      <c r="K4" s="307"/>
      <c r="L4" s="308"/>
    </row>
    <row r="5" spans="1:12" ht="27" customHeight="1">
      <c r="A5" s="309"/>
      <c r="B5" s="309"/>
      <c r="C5" s="310"/>
      <c r="D5" s="311" t="s">
        <v>180</v>
      </c>
      <c r="E5" s="312" t="s">
        <v>181</v>
      </c>
      <c r="F5" s="313" t="s">
        <v>180</v>
      </c>
      <c r="G5" s="312" t="s">
        <v>181</v>
      </c>
      <c r="H5" s="313" t="s">
        <v>180</v>
      </c>
      <c r="I5" s="312" t="s">
        <v>181</v>
      </c>
      <c r="J5" s="314" t="s">
        <v>180</v>
      </c>
      <c r="K5" s="315" t="s">
        <v>181</v>
      </c>
      <c r="L5" s="316"/>
    </row>
    <row r="6" spans="1:12" ht="7.5" customHeight="1">
      <c r="A6" s="317"/>
      <c r="B6" s="317"/>
      <c r="C6" s="318"/>
      <c r="D6" s="317"/>
      <c r="E6" s="317"/>
      <c r="F6" s="317"/>
      <c r="G6" s="317"/>
      <c r="H6" s="317"/>
      <c r="I6" s="317"/>
      <c r="J6" s="319"/>
      <c r="K6" s="319"/>
      <c r="L6" s="316"/>
    </row>
    <row r="7" spans="1:12" ht="42" customHeight="1">
      <c r="A7" s="320"/>
      <c r="B7" s="321" t="s">
        <v>182</v>
      </c>
      <c r="C7" s="322"/>
      <c r="D7" s="323">
        <v>190083</v>
      </c>
      <c r="E7" s="324">
        <v>15328997</v>
      </c>
      <c r="F7" s="323">
        <v>189750</v>
      </c>
      <c r="G7" s="324">
        <v>15505300</v>
      </c>
      <c r="H7" s="323">
        <v>280200</v>
      </c>
      <c r="I7" s="324">
        <v>23868036</v>
      </c>
      <c r="J7" s="325">
        <v>273108</v>
      </c>
      <c r="K7" s="326">
        <v>24042945</v>
      </c>
      <c r="L7" s="327"/>
    </row>
    <row r="8" spans="1:12" ht="42" customHeight="1">
      <c r="A8" s="320"/>
      <c r="B8" s="321" t="s">
        <v>183</v>
      </c>
      <c r="C8" s="322"/>
      <c r="D8" s="328">
        <v>142289</v>
      </c>
      <c r="E8" s="329">
        <v>12086419</v>
      </c>
      <c r="F8" s="328">
        <v>142828</v>
      </c>
      <c r="G8" s="329">
        <v>12299737</v>
      </c>
      <c r="H8" s="328">
        <v>188944</v>
      </c>
      <c r="I8" s="329">
        <v>17871054</v>
      </c>
      <c r="J8" s="330">
        <v>185862</v>
      </c>
      <c r="K8" s="331">
        <v>18112966</v>
      </c>
      <c r="L8" s="327"/>
    </row>
    <row r="9" spans="1:12" ht="42" customHeight="1">
      <c r="A9" s="320"/>
      <c r="B9" s="321" t="s">
        <v>195</v>
      </c>
      <c r="C9" s="322"/>
      <c r="D9" s="328">
        <v>3896</v>
      </c>
      <c r="E9" s="328">
        <v>601796</v>
      </c>
      <c r="F9" s="328">
        <v>3936</v>
      </c>
      <c r="G9" s="328">
        <v>614876</v>
      </c>
      <c r="H9" s="328">
        <v>4410</v>
      </c>
      <c r="I9" s="328">
        <v>710577</v>
      </c>
      <c r="J9" s="330">
        <v>4200</v>
      </c>
      <c r="K9" s="330">
        <v>731394</v>
      </c>
      <c r="L9" s="327"/>
    </row>
    <row r="10" spans="1:12" ht="42" customHeight="1">
      <c r="A10" s="320"/>
      <c r="B10" s="321" t="s">
        <v>184</v>
      </c>
      <c r="C10" s="322"/>
      <c r="D10" s="328">
        <v>10020</v>
      </c>
      <c r="E10" s="328">
        <v>930393</v>
      </c>
      <c r="F10" s="328">
        <v>9803</v>
      </c>
      <c r="G10" s="328">
        <v>918923</v>
      </c>
      <c r="H10" s="328">
        <v>13433</v>
      </c>
      <c r="I10" s="328">
        <v>1375305</v>
      </c>
      <c r="J10" s="330">
        <v>12903</v>
      </c>
      <c r="K10" s="330">
        <v>1358081</v>
      </c>
      <c r="L10" s="327"/>
    </row>
    <row r="11" spans="1:12" ht="42" customHeight="1">
      <c r="A11" s="320"/>
      <c r="B11" s="321" t="s">
        <v>185</v>
      </c>
      <c r="C11" s="322"/>
      <c r="D11" s="332">
        <v>4121</v>
      </c>
      <c r="E11" s="332">
        <v>395123</v>
      </c>
      <c r="F11" s="332">
        <v>3990</v>
      </c>
      <c r="G11" s="332">
        <v>382977</v>
      </c>
      <c r="H11" s="332">
        <v>12426</v>
      </c>
      <c r="I11" s="332">
        <v>1349570</v>
      </c>
      <c r="J11" s="333">
        <v>11862</v>
      </c>
      <c r="K11" s="333">
        <v>1325071</v>
      </c>
      <c r="L11" s="327"/>
    </row>
    <row r="12" spans="1:12" ht="42" customHeight="1">
      <c r="A12" s="320"/>
      <c r="B12" s="321" t="s">
        <v>196</v>
      </c>
      <c r="C12" s="322"/>
      <c r="D12" s="328">
        <v>211</v>
      </c>
      <c r="E12" s="328">
        <v>21206</v>
      </c>
      <c r="F12" s="328">
        <v>202</v>
      </c>
      <c r="G12" s="328">
        <v>20295</v>
      </c>
      <c r="H12" s="328">
        <v>360</v>
      </c>
      <c r="I12" s="328">
        <v>49962</v>
      </c>
      <c r="J12" s="330">
        <v>337</v>
      </c>
      <c r="K12" s="330">
        <v>46806</v>
      </c>
      <c r="L12" s="327"/>
    </row>
    <row r="13" spans="1:12" ht="42" customHeight="1">
      <c r="A13" s="320"/>
      <c r="B13" s="321" t="s">
        <v>197</v>
      </c>
      <c r="C13" s="322"/>
      <c r="D13" s="328">
        <v>3537</v>
      </c>
      <c r="E13" s="328">
        <v>193186</v>
      </c>
      <c r="F13" s="328">
        <v>3511</v>
      </c>
      <c r="G13" s="328">
        <v>192961</v>
      </c>
      <c r="H13" s="328">
        <v>4526</v>
      </c>
      <c r="I13" s="328">
        <v>275476</v>
      </c>
      <c r="J13" s="330">
        <v>4396</v>
      </c>
      <c r="K13" s="330">
        <v>275084</v>
      </c>
      <c r="L13" s="327"/>
    </row>
    <row r="14" spans="1:12" ht="42" customHeight="1">
      <c r="A14" s="320"/>
      <c r="B14" s="321" t="s">
        <v>198</v>
      </c>
      <c r="C14" s="322"/>
      <c r="D14" s="328">
        <v>140</v>
      </c>
      <c r="E14" s="328">
        <v>16228</v>
      </c>
      <c r="F14" s="328">
        <v>142</v>
      </c>
      <c r="G14" s="328">
        <v>16605</v>
      </c>
      <c r="H14" s="328">
        <v>201</v>
      </c>
      <c r="I14" s="328">
        <v>26412</v>
      </c>
      <c r="J14" s="330">
        <v>208</v>
      </c>
      <c r="K14" s="330">
        <v>26809</v>
      </c>
      <c r="L14" s="327"/>
    </row>
    <row r="15" spans="1:12" ht="42" customHeight="1">
      <c r="A15" s="320"/>
      <c r="B15" s="321" t="s">
        <v>186</v>
      </c>
      <c r="C15" s="322"/>
      <c r="D15" s="332">
        <v>11</v>
      </c>
      <c r="E15" s="332">
        <v>891</v>
      </c>
      <c r="F15" s="332">
        <v>11</v>
      </c>
      <c r="G15" s="332">
        <v>891</v>
      </c>
      <c r="H15" s="332">
        <v>11</v>
      </c>
      <c r="I15" s="332">
        <v>828</v>
      </c>
      <c r="J15" s="333">
        <v>11</v>
      </c>
      <c r="K15" s="333">
        <v>827</v>
      </c>
      <c r="L15" s="334"/>
    </row>
    <row r="16" spans="1:12" ht="42" customHeight="1">
      <c r="A16" s="320"/>
      <c r="B16" s="321" t="s">
        <v>199</v>
      </c>
      <c r="C16" s="322"/>
      <c r="D16" s="328">
        <v>3993</v>
      </c>
      <c r="E16" s="328">
        <v>301062</v>
      </c>
      <c r="F16" s="328">
        <v>3877</v>
      </c>
      <c r="G16" s="328">
        <v>289765</v>
      </c>
      <c r="H16" s="328">
        <v>6421</v>
      </c>
      <c r="I16" s="328">
        <v>480981</v>
      </c>
      <c r="J16" s="330">
        <v>6063</v>
      </c>
      <c r="K16" s="330">
        <v>465953</v>
      </c>
      <c r="L16" s="334"/>
    </row>
    <row r="17" spans="1:12" ht="42" customHeight="1">
      <c r="A17" s="320"/>
      <c r="B17" s="321" t="s">
        <v>187</v>
      </c>
      <c r="C17" s="322"/>
      <c r="D17" s="328">
        <v>732</v>
      </c>
      <c r="E17" s="328">
        <v>24478</v>
      </c>
      <c r="F17" s="328">
        <v>716</v>
      </c>
      <c r="G17" s="328">
        <v>23929</v>
      </c>
      <c r="H17" s="328">
        <v>1297</v>
      </c>
      <c r="I17" s="328">
        <v>44950</v>
      </c>
      <c r="J17" s="330">
        <v>1209</v>
      </c>
      <c r="K17" s="330">
        <v>44529</v>
      </c>
      <c r="L17" s="327"/>
    </row>
    <row r="18" spans="1:12" ht="42" customHeight="1">
      <c r="A18" s="320"/>
      <c r="B18" s="321" t="s">
        <v>188</v>
      </c>
      <c r="C18" s="322"/>
      <c r="D18" s="332">
        <v>21133</v>
      </c>
      <c r="E18" s="332">
        <v>758215</v>
      </c>
      <c r="F18" s="332">
        <v>20734</v>
      </c>
      <c r="G18" s="332">
        <v>744341</v>
      </c>
      <c r="H18" s="332">
        <v>48171</v>
      </c>
      <c r="I18" s="332">
        <v>1682921</v>
      </c>
      <c r="J18" s="333">
        <v>46057</v>
      </c>
      <c r="K18" s="333">
        <v>1655425</v>
      </c>
      <c r="L18" s="327"/>
    </row>
    <row r="19" spans="1:12" ht="7.5" customHeight="1" thickBot="1">
      <c r="A19" s="335"/>
      <c r="B19" s="336"/>
      <c r="C19" s="336"/>
      <c r="D19" s="337"/>
      <c r="E19" s="337"/>
      <c r="F19" s="337"/>
      <c r="G19" s="337"/>
      <c r="H19" s="337"/>
      <c r="I19" s="337"/>
      <c r="J19" s="338"/>
      <c r="K19" s="338"/>
      <c r="L19" s="327"/>
    </row>
    <row r="20" spans="1:12" ht="18" customHeight="1">
      <c r="A20" s="339" t="s">
        <v>200</v>
      </c>
      <c r="B20" s="339"/>
      <c r="C20" s="340"/>
      <c r="D20" s="341"/>
      <c r="E20" s="341"/>
      <c r="F20" s="341"/>
      <c r="G20" s="341"/>
      <c r="H20" s="341"/>
      <c r="I20" s="341"/>
      <c r="J20" s="341"/>
      <c r="K20" s="341"/>
      <c r="L20" s="342"/>
    </row>
    <row r="21" spans="1:11" ht="17.25">
      <c r="A21" s="343"/>
      <c r="B21" s="344"/>
      <c r="C21" s="344"/>
      <c r="D21" s="345"/>
      <c r="E21" s="345"/>
      <c r="F21" s="345"/>
      <c r="G21" s="345"/>
      <c r="J21" s="345"/>
      <c r="K21" s="345"/>
    </row>
  </sheetData>
  <mergeCells count="6">
    <mergeCell ref="A2:K2"/>
    <mergeCell ref="A4:C5"/>
    <mergeCell ref="J4:K4"/>
    <mergeCell ref="D4:E4"/>
    <mergeCell ref="F4:G4"/>
    <mergeCell ref="H4:I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25" customWidth="1"/>
    <col min="2" max="4" width="4.125" style="125" customWidth="1"/>
    <col min="5" max="8" width="2.625" style="125" customWidth="1"/>
    <col min="9" max="10" width="7.625" style="125" customWidth="1"/>
    <col min="11" max="14" width="4.125" style="125" customWidth="1"/>
    <col min="15" max="17" width="2.875" style="125" customWidth="1"/>
    <col min="18" max="19" width="4.125" style="125" customWidth="1"/>
    <col min="20" max="23" width="2.375" style="125" customWidth="1"/>
    <col min="24" max="24" width="7.625" style="125" customWidth="1"/>
    <col min="25" max="26" width="4.875" style="125" customWidth="1"/>
    <col min="27" max="29" width="3.375" style="125" customWidth="1"/>
    <col min="30" max="33" width="4.875" style="125" customWidth="1"/>
    <col min="34" max="42" width="3.375" style="125" customWidth="1"/>
    <col min="43" max="44" width="4.875" style="125" customWidth="1"/>
    <col min="45" max="45" width="9.125" style="125" customWidth="1"/>
  </cols>
  <sheetData>
    <row r="1" spans="1:45" ht="30" customHeight="1">
      <c r="A1" s="348"/>
      <c r="B1" s="348"/>
      <c r="C1" s="348"/>
      <c r="D1" s="348"/>
      <c r="E1" s="348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AS1" s="91"/>
    </row>
    <row r="2" spans="1:24" ht="48" customHeight="1">
      <c r="A2" s="126" t="s">
        <v>223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45" ht="16.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127" t="s">
        <v>224</v>
      </c>
    </row>
    <row r="4" spans="1:45" ht="18" customHeight="1">
      <c r="A4" s="350" t="s">
        <v>51</v>
      </c>
      <c r="B4" s="351"/>
      <c r="C4" s="351"/>
      <c r="D4" s="351"/>
      <c r="E4" s="350" t="s">
        <v>201</v>
      </c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2"/>
      <c r="Y4" s="353" t="s">
        <v>202</v>
      </c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 t="s">
        <v>203</v>
      </c>
      <c r="AR4" s="354"/>
      <c r="AS4" s="355"/>
    </row>
    <row r="5" spans="1:45" ht="18" customHeight="1">
      <c r="A5" s="356"/>
      <c r="B5" s="357"/>
      <c r="C5" s="357"/>
      <c r="D5" s="357"/>
      <c r="E5" s="356" t="s">
        <v>204</v>
      </c>
      <c r="F5" s="357"/>
      <c r="G5" s="357"/>
      <c r="H5" s="357"/>
      <c r="I5" s="358" t="s">
        <v>205</v>
      </c>
      <c r="J5" s="358" t="s">
        <v>206</v>
      </c>
      <c r="K5" s="359" t="s">
        <v>207</v>
      </c>
      <c r="L5" s="359"/>
      <c r="M5" s="359" t="s">
        <v>208</v>
      </c>
      <c r="N5" s="359"/>
      <c r="O5" s="359" t="s">
        <v>209</v>
      </c>
      <c r="P5" s="359"/>
      <c r="Q5" s="359"/>
      <c r="R5" s="360" t="s">
        <v>210</v>
      </c>
      <c r="S5" s="361"/>
      <c r="T5" s="359" t="s">
        <v>207</v>
      </c>
      <c r="U5" s="359"/>
      <c r="V5" s="359"/>
      <c r="W5" s="359"/>
      <c r="X5" s="362" t="s">
        <v>210</v>
      </c>
      <c r="Y5" s="363" t="s">
        <v>211</v>
      </c>
      <c r="Z5" s="364"/>
      <c r="AA5" s="364" t="s">
        <v>212</v>
      </c>
      <c r="AB5" s="364"/>
      <c r="AC5" s="364"/>
      <c r="AD5" s="364" t="s">
        <v>213</v>
      </c>
      <c r="AE5" s="364"/>
      <c r="AF5" s="364" t="s">
        <v>214</v>
      </c>
      <c r="AG5" s="364"/>
      <c r="AH5" s="364" t="s">
        <v>215</v>
      </c>
      <c r="AI5" s="364"/>
      <c r="AJ5" s="364"/>
      <c r="AK5" s="364" t="s">
        <v>216</v>
      </c>
      <c r="AL5" s="364"/>
      <c r="AM5" s="364"/>
      <c r="AN5" s="364" t="s">
        <v>217</v>
      </c>
      <c r="AO5" s="364"/>
      <c r="AP5" s="364"/>
      <c r="AQ5" s="364" t="s">
        <v>218</v>
      </c>
      <c r="AR5" s="364"/>
      <c r="AS5" s="365" t="s">
        <v>219</v>
      </c>
    </row>
    <row r="6" spans="1:45" ht="18" customHeight="1">
      <c r="A6" s="356"/>
      <c r="B6" s="357"/>
      <c r="C6" s="357"/>
      <c r="D6" s="357"/>
      <c r="E6" s="356"/>
      <c r="F6" s="357"/>
      <c r="G6" s="357"/>
      <c r="H6" s="357"/>
      <c r="I6" s="366" t="s">
        <v>220</v>
      </c>
      <c r="J6" s="366" t="s">
        <v>220</v>
      </c>
      <c r="K6" s="367" t="s">
        <v>220</v>
      </c>
      <c r="L6" s="367"/>
      <c r="M6" s="367" t="s">
        <v>221</v>
      </c>
      <c r="N6" s="367"/>
      <c r="O6" s="367" t="s">
        <v>221</v>
      </c>
      <c r="P6" s="367"/>
      <c r="Q6" s="367"/>
      <c r="R6" s="368" t="s">
        <v>220</v>
      </c>
      <c r="S6" s="369"/>
      <c r="T6" s="367" t="s">
        <v>222</v>
      </c>
      <c r="U6" s="367"/>
      <c r="V6" s="367"/>
      <c r="W6" s="367"/>
      <c r="X6" s="370" t="s">
        <v>222</v>
      </c>
      <c r="Y6" s="363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5"/>
    </row>
    <row r="7" spans="1:45" ht="6" customHeight="1">
      <c r="A7" s="237"/>
      <c r="B7" s="237"/>
      <c r="C7" s="237"/>
      <c r="D7" s="371"/>
      <c r="E7" s="236"/>
      <c r="F7" s="237"/>
      <c r="G7" s="237"/>
      <c r="H7" s="237"/>
      <c r="I7" s="372"/>
      <c r="J7" s="372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372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4"/>
    </row>
    <row r="8" spans="1:45" ht="24.75" customHeight="1">
      <c r="A8" s="199" t="s">
        <v>225</v>
      </c>
      <c r="B8" s="375"/>
      <c r="C8" s="375"/>
      <c r="D8" s="376"/>
      <c r="E8" s="377">
        <v>7596</v>
      </c>
      <c r="F8" s="378"/>
      <c r="G8" s="378"/>
      <c r="H8" s="378"/>
      <c r="I8" s="379">
        <v>647</v>
      </c>
      <c r="J8" s="379" t="s">
        <v>226</v>
      </c>
      <c r="K8" s="378">
        <v>0</v>
      </c>
      <c r="L8" s="378"/>
      <c r="M8" s="378">
        <v>1127</v>
      </c>
      <c r="N8" s="378"/>
      <c r="O8" s="378">
        <v>281</v>
      </c>
      <c r="P8" s="378"/>
      <c r="Q8" s="378"/>
      <c r="R8" s="378">
        <v>0</v>
      </c>
      <c r="S8" s="378"/>
      <c r="T8" s="378">
        <v>2779</v>
      </c>
      <c r="U8" s="378"/>
      <c r="V8" s="378"/>
      <c r="W8" s="378"/>
      <c r="X8" s="379">
        <v>313</v>
      </c>
      <c r="Y8" s="380">
        <v>124</v>
      </c>
      <c r="Z8" s="381"/>
      <c r="AA8" s="380">
        <v>0</v>
      </c>
      <c r="AB8" s="381"/>
      <c r="AC8" s="381"/>
      <c r="AD8" s="380">
        <v>494</v>
      </c>
      <c r="AE8" s="381"/>
      <c r="AF8" s="380">
        <v>278</v>
      </c>
      <c r="AG8" s="381"/>
      <c r="AH8" s="380">
        <v>303</v>
      </c>
      <c r="AI8" s="381"/>
      <c r="AJ8" s="381"/>
      <c r="AK8" s="380">
        <v>1000</v>
      </c>
      <c r="AL8" s="381"/>
      <c r="AM8" s="381"/>
      <c r="AN8" s="380">
        <v>250</v>
      </c>
      <c r="AO8" s="381"/>
      <c r="AP8" s="381"/>
      <c r="AQ8" s="380">
        <v>41</v>
      </c>
      <c r="AR8" s="381"/>
      <c r="AS8" s="382">
        <v>576</v>
      </c>
    </row>
    <row r="9" spans="1:45" ht="24.75" customHeight="1">
      <c r="A9" s="199" t="s">
        <v>227</v>
      </c>
      <c r="B9" s="375"/>
      <c r="C9" s="375"/>
      <c r="D9" s="376"/>
      <c r="E9" s="377">
        <v>7596</v>
      </c>
      <c r="F9" s="378"/>
      <c r="G9" s="378"/>
      <c r="H9" s="378"/>
      <c r="I9" s="379">
        <v>647</v>
      </c>
      <c r="J9" s="379" t="s">
        <v>226</v>
      </c>
      <c r="K9" s="378">
        <v>0</v>
      </c>
      <c r="L9" s="378"/>
      <c r="M9" s="378">
        <v>1127</v>
      </c>
      <c r="N9" s="378"/>
      <c r="O9" s="378">
        <v>281</v>
      </c>
      <c r="P9" s="378"/>
      <c r="Q9" s="378"/>
      <c r="R9" s="378">
        <v>0</v>
      </c>
      <c r="S9" s="378"/>
      <c r="T9" s="378">
        <v>2779</v>
      </c>
      <c r="U9" s="378"/>
      <c r="V9" s="378"/>
      <c r="W9" s="378"/>
      <c r="X9" s="379">
        <v>313</v>
      </c>
      <c r="Y9" s="380">
        <v>124</v>
      </c>
      <c r="Z9" s="381"/>
      <c r="AA9" s="380">
        <v>0</v>
      </c>
      <c r="AB9" s="381"/>
      <c r="AC9" s="381"/>
      <c r="AD9" s="380">
        <v>494</v>
      </c>
      <c r="AE9" s="381"/>
      <c r="AF9" s="380">
        <v>278</v>
      </c>
      <c r="AG9" s="381"/>
      <c r="AH9" s="380">
        <v>303</v>
      </c>
      <c r="AI9" s="381"/>
      <c r="AJ9" s="381"/>
      <c r="AK9" s="380">
        <v>1000</v>
      </c>
      <c r="AL9" s="381"/>
      <c r="AM9" s="381"/>
      <c r="AN9" s="380">
        <v>250</v>
      </c>
      <c r="AO9" s="381"/>
      <c r="AP9" s="381"/>
      <c r="AQ9" s="380">
        <v>41</v>
      </c>
      <c r="AR9" s="381"/>
      <c r="AS9" s="382">
        <v>576</v>
      </c>
    </row>
    <row r="10" spans="1:45" ht="24.75" customHeight="1">
      <c r="A10" s="199" t="s">
        <v>228</v>
      </c>
      <c r="B10" s="375"/>
      <c r="C10" s="375"/>
      <c r="D10" s="376"/>
      <c r="E10" s="377">
        <v>7596</v>
      </c>
      <c r="F10" s="378"/>
      <c r="G10" s="378"/>
      <c r="H10" s="378"/>
      <c r="I10" s="383">
        <v>647</v>
      </c>
      <c r="J10" s="379" t="s">
        <v>226</v>
      </c>
      <c r="K10" s="378">
        <v>0</v>
      </c>
      <c r="L10" s="378"/>
      <c r="M10" s="378">
        <v>1127</v>
      </c>
      <c r="N10" s="378"/>
      <c r="O10" s="378">
        <v>281</v>
      </c>
      <c r="P10" s="378"/>
      <c r="Q10" s="378"/>
      <c r="R10" s="378">
        <v>0</v>
      </c>
      <c r="S10" s="378"/>
      <c r="T10" s="378">
        <v>2779</v>
      </c>
      <c r="U10" s="378"/>
      <c r="V10" s="378"/>
      <c r="W10" s="378"/>
      <c r="X10" s="383">
        <v>313</v>
      </c>
      <c r="Y10" s="380">
        <v>124</v>
      </c>
      <c r="Z10" s="381"/>
      <c r="AA10" s="380">
        <v>0</v>
      </c>
      <c r="AB10" s="381"/>
      <c r="AC10" s="381"/>
      <c r="AD10" s="380">
        <v>494</v>
      </c>
      <c r="AE10" s="381"/>
      <c r="AF10" s="380">
        <v>278</v>
      </c>
      <c r="AG10" s="381"/>
      <c r="AH10" s="380">
        <v>303</v>
      </c>
      <c r="AI10" s="381"/>
      <c r="AJ10" s="381"/>
      <c r="AK10" s="380">
        <v>1000</v>
      </c>
      <c r="AL10" s="381"/>
      <c r="AM10" s="381"/>
      <c r="AN10" s="380">
        <v>250</v>
      </c>
      <c r="AO10" s="381"/>
      <c r="AP10" s="381"/>
      <c r="AQ10" s="380">
        <v>41</v>
      </c>
      <c r="AR10" s="381"/>
      <c r="AS10" s="384">
        <v>576</v>
      </c>
    </row>
    <row r="11" spans="1:45" ht="24.75" customHeight="1">
      <c r="A11" s="199" t="s">
        <v>229</v>
      </c>
      <c r="B11" s="199"/>
      <c r="C11" s="199"/>
      <c r="D11" s="171"/>
      <c r="E11" s="378">
        <v>9852.3</v>
      </c>
      <c r="F11" s="378"/>
      <c r="G11" s="378"/>
      <c r="H11" s="378"/>
      <c r="I11" s="383">
        <v>1091.6</v>
      </c>
      <c r="J11" s="379">
        <v>32.9</v>
      </c>
      <c r="K11" s="378">
        <v>0</v>
      </c>
      <c r="L11" s="378"/>
      <c r="M11" s="385">
        <v>1399.6</v>
      </c>
      <c r="N11" s="385"/>
      <c r="O11" s="385">
        <v>594.7</v>
      </c>
      <c r="P11" s="385"/>
      <c r="Q11" s="385"/>
      <c r="R11" s="378">
        <v>0</v>
      </c>
      <c r="S11" s="378"/>
      <c r="T11" s="385">
        <v>3213.1</v>
      </c>
      <c r="U11" s="385"/>
      <c r="V11" s="385"/>
      <c r="W11" s="385"/>
      <c r="X11" s="383">
        <v>497.1</v>
      </c>
      <c r="Y11" s="386">
        <v>174.8</v>
      </c>
      <c r="Z11" s="387"/>
      <c r="AA11" s="380">
        <v>0</v>
      </c>
      <c r="AB11" s="388"/>
      <c r="AC11" s="388"/>
      <c r="AD11" s="386">
        <v>566.8</v>
      </c>
      <c r="AE11" s="387"/>
      <c r="AF11" s="386">
        <v>335.1</v>
      </c>
      <c r="AG11" s="387"/>
      <c r="AH11" s="386">
        <v>399.5</v>
      </c>
      <c r="AI11" s="387"/>
      <c r="AJ11" s="387"/>
      <c r="AK11" s="386">
        <v>1172.1</v>
      </c>
      <c r="AL11" s="387"/>
      <c r="AM11" s="387"/>
      <c r="AN11" s="386">
        <v>375</v>
      </c>
      <c r="AO11" s="387"/>
      <c r="AP11" s="387"/>
      <c r="AQ11" s="386">
        <v>42.6</v>
      </c>
      <c r="AR11" s="387"/>
      <c r="AS11" s="384">
        <v>593</v>
      </c>
    </row>
    <row r="12" spans="1:45" ht="24.75" customHeight="1">
      <c r="A12" s="205" t="s">
        <v>230</v>
      </c>
      <c r="B12" s="205"/>
      <c r="C12" s="205"/>
      <c r="D12" s="178"/>
      <c r="E12" s="389">
        <v>9852.7</v>
      </c>
      <c r="F12" s="389"/>
      <c r="G12" s="389"/>
      <c r="H12" s="389"/>
      <c r="I12" s="390">
        <v>1091.6</v>
      </c>
      <c r="J12" s="391">
        <v>32.9</v>
      </c>
      <c r="K12" s="389">
        <v>0</v>
      </c>
      <c r="L12" s="389"/>
      <c r="M12" s="392">
        <v>1399.8</v>
      </c>
      <c r="N12" s="392"/>
      <c r="O12" s="392">
        <v>594.8</v>
      </c>
      <c r="P12" s="392"/>
      <c r="Q12" s="392"/>
      <c r="R12" s="389">
        <v>0</v>
      </c>
      <c r="S12" s="389"/>
      <c r="T12" s="392">
        <v>3213.4</v>
      </c>
      <c r="U12" s="392"/>
      <c r="V12" s="392"/>
      <c r="W12" s="392"/>
      <c r="X12" s="390">
        <v>497.1</v>
      </c>
      <c r="Y12" s="393">
        <v>174.8</v>
      </c>
      <c r="Z12" s="394"/>
      <c r="AA12" s="395">
        <v>0</v>
      </c>
      <c r="AB12" s="396"/>
      <c r="AC12" s="396"/>
      <c r="AD12" s="393">
        <v>566.8</v>
      </c>
      <c r="AE12" s="394"/>
      <c r="AF12" s="393">
        <v>335.1</v>
      </c>
      <c r="AG12" s="394"/>
      <c r="AH12" s="393">
        <v>399.3</v>
      </c>
      <c r="AI12" s="394"/>
      <c r="AJ12" s="394"/>
      <c r="AK12" s="393">
        <v>1172.1</v>
      </c>
      <c r="AL12" s="394"/>
      <c r="AM12" s="394"/>
      <c r="AN12" s="393">
        <v>375</v>
      </c>
      <c r="AO12" s="394"/>
      <c r="AP12" s="394"/>
      <c r="AQ12" s="393">
        <v>42.6</v>
      </c>
      <c r="AR12" s="394"/>
      <c r="AS12" s="397">
        <v>593</v>
      </c>
    </row>
    <row r="13" spans="1:45" ht="6" customHeight="1" thickBot="1">
      <c r="A13" s="256"/>
      <c r="B13" s="256"/>
      <c r="C13" s="256"/>
      <c r="D13" s="398"/>
      <c r="E13" s="255"/>
      <c r="F13" s="256"/>
      <c r="G13" s="256"/>
      <c r="H13" s="256"/>
      <c r="I13" s="399"/>
      <c r="J13" s="399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399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0"/>
    </row>
    <row r="14" spans="1:45" ht="18" customHeight="1">
      <c r="A14" s="162" t="s">
        <v>231</v>
      </c>
      <c r="B14" s="162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</row>
  </sheetData>
  <mergeCells count="131">
    <mergeCell ref="A1:E1"/>
    <mergeCell ref="AH5:AJ6"/>
    <mergeCell ref="AK5:AM6"/>
    <mergeCell ref="AN5:AP6"/>
    <mergeCell ref="Y4:AP4"/>
    <mergeCell ref="E4:X4"/>
    <mergeCell ref="Y5:Z6"/>
    <mergeCell ref="AA5:AC6"/>
    <mergeCell ref="AD5:AE6"/>
    <mergeCell ref="AF5:AG6"/>
    <mergeCell ref="AH12:AJ12"/>
    <mergeCell ref="AF12:AG12"/>
    <mergeCell ref="T12:W12"/>
    <mergeCell ref="Y12:Z12"/>
    <mergeCell ref="AA12:AC12"/>
    <mergeCell ref="AD12:AE12"/>
    <mergeCell ref="AN12:AP12"/>
    <mergeCell ref="AQ12:AR12"/>
    <mergeCell ref="AK12:AM12"/>
    <mergeCell ref="AK10:AM10"/>
    <mergeCell ref="AN10:AP10"/>
    <mergeCell ref="AQ10:AR10"/>
    <mergeCell ref="AK11:AM11"/>
    <mergeCell ref="AN11:AP11"/>
    <mergeCell ref="AQ11:AR11"/>
    <mergeCell ref="AS5:AS6"/>
    <mergeCell ref="AQ4:AS4"/>
    <mergeCell ref="AQ7:AR7"/>
    <mergeCell ref="AQ5:AR6"/>
    <mergeCell ref="A12:D12"/>
    <mergeCell ref="E12:H12"/>
    <mergeCell ref="A2:X2"/>
    <mergeCell ref="K12:L12"/>
    <mergeCell ref="M12:N12"/>
    <mergeCell ref="O12:Q12"/>
    <mergeCell ref="R12:S12"/>
    <mergeCell ref="O8:Q8"/>
    <mergeCell ref="R8:S8"/>
    <mergeCell ref="O9:Q9"/>
    <mergeCell ref="R9:S9"/>
    <mergeCell ref="O5:Q5"/>
    <mergeCell ref="R5:S5"/>
    <mergeCell ref="O7:Q7"/>
    <mergeCell ref="R7:S7"/>
    <mergeCell ref="A4:D6"/>
    <mergeCell ref="E5:H6"/>
    <mergeCell ref="T5:W5"/>
    <mergeCell ref="K6:L6"/>
    <mergeCell ref="M6:N6"/>
    <mergeCell ref="O6:Q6"/>
    <mergeCell ref="R6:S6"/>
    <mergeCell ref="T6:W6"/>
    <mergeCell ref="K5:L5"/>
    <mergeCell ref="M5:N5"/>
    <mergeCell ref="A7:D7"/>
    <mergeCell ref="E7:H7"/>
    <mergeCell ref="K7:L7"/>
    <mergeCell ref="M7:N7"/>
    <mergeCell ref="T7:W7"/>
    <mergeCell ref="Y7:Z7"/>
    <mergeCell ref="AA7:AC7"/>
    <mergeCell ref="AD7:AE7"/>
    <mergeCell ref="AF7:AG7"/>
    <mergeCell ref="AH7:AJ7"/>
    <mergeCell ref="AK7:AM7"/>
    <mergeCell ref="AN7:AP7"/>
    <mergeCell ref="A13:D13"/>
    <mergeCell ref="E13:H13"/>
    <mergeCell ref="K13:L13"/>
    <mergeCell ref="M13:N13"/>
    <mergeCell ref="O13:Q13"/>
    <mergeCell ref="R13:S13"/>
    <mergeCell ref="T13:W13"/>
    <mergeCell ref="Y13:Z13"/>
    <mergeCell ref="AA13:AC13"/>
    <mergeCell ref="AN13:AP13"/>
    <mergeCell ref="AQ13:AR13"/>
    <mergeCell ref="AD13:AE13"/>
    <mergeCell ref="AF13:AG13"/>
    <mergeCell ref="AH13:AJ13"/>
    <mergeCell ref="AK13:AM13"/>
    <mergeCell ref="A8:D8"/>
    <mergeCell ref="E8:H8"/>
    <mergeCell ref="K8:L8"/>
    <mergeCell ref="M8:N8"/>
    <mergeCell ref="AF8:AG8"/>
    <mergeCell ref="AH8:AJ8"/>
    <mergeCell ref="T8:W8"/>
    <mergeCell ref="Y8:Z8"/>
    <mergeCell ref="AA8:AC8"/>
    <mergeCell ref="AD8:AE8"/>
    <mergeCell ref="A9:D9"/>
    <mergeCell ref="E9:H9"/>
    <mergeCell ref="K9:L9"/>
    <mergeCell ref="M9:N9"/>
    <mergeCell ref="AF9:AG9"/>
    <mergeCell ref="T9:W9"/>
    <mergeCell ref="Y9:Z9"/>
    <mergeCell ref="AA9:AC9"/>
    <mergeCell ref="AD9:AE9"/>
    <mergeCell ref="A10:D10"/>
    <mergeCell ref="E10:H10"/>
    <mergeCell ref="K10:L10"/>
    <mergeCell ref="M10:N10"/>
    <mergeCell ref="O10:Q10"/>
    <mergeCell ref="R10:S10"/>
    <mergeCell ref="T10:W10"/>
    <mergeCell ref="Y10:Z10"/>
    <mergeCell ref="A11:D11"/>
    <mergeCell ref="E11:H11"/>
    <mergeCell ref="K11:L11"/>
    <mergeCell ref="M11:N11"/>
    <mergeCell ref="O11:Q11"/>
    <mergeCell ref="R11:S11"/>
    <mergeCell ref="T11:W11"/>
    <mergeCell ref="Y11:Z11"/>
    <mergeCell ref="AH10:AJ10"/>
    <mergeCell ref="AK8:AM8"/>
    <mergeCell ref="AK9:AM9"/>
    <mergeCell ref="AA11:AC11"/>
    <mergeCell ref="AD11:AE11"/>
    <mergeCell ref="AF11:AG11"/>
    <mergeCell ref="AH11:AJ11"/>
    <mergeCell ref="AA10:AC10"/>
    <mergeCell ref="AD10:AE10"/>
    <mergeCell ref="AF10:AG10"/>
    <mergeCell ref="AN8:AP8"/>
    <mergeCell ref="AN9:AP9"/>
    <mergeCell ref="AQ8:AR8"/>
    <mergeCell ref="AH9:AJ9"/>
    <mergeCell ref="AQ9:AR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25" customWidth="1"/>
    <col min="2" max="2" width="4.625" style="125" customWidth="1"/>
    <col min="3" max="3" width="0.74609375" style="125" customWidth="1"/>
    <col min="4" max="4" width="8.25390625" style="125" customWidth="1"/>
    <col min="5" max="5" width="6.25390625" style="125" customWidth="1"/>
    <col min="6" max="6" width="0.74609375" style="125" customWidth="1"/>
    <col min="7" max="8" width="1.4921875" style="125" customWidth="1"/>
    <col min="9" max="9" width="9.00390625" style="125" customWidth="1"/>
    <col min="10" max="10" width="1.4921875" style="125" customWidth="1"/>
    <col min="11" max="11" width="7.50390625" style="125" customWidth="1"/>
    <col min="12" max="12" width="6.00390625" style="125" customWidth="1"/>
    <col min="13" max="13" width="3.75390625" style="125" customWidth="1"/>
    <col min="14" max="14" width="0.74609375" style="125" customWidth="1"/>
    <col min="15" max="15" width="7.75390625" style="125" customWidth="1"/>
    <col min="16" max="17" width="0.74609375" style="125" customWidth="1"/>
    <col min="18" max="18" width="8.375" style="125" customWidth="1"/>
    <col min="19" max="19" width="0.74609375" style="125" customWidth="1"/>
    <col min="20" max="20" width="4.625" style="125" customWidth="1"/>
    <col min="21" max="21" width="3.00390625" style="125" customWidth="1"/>
    <col min="22" max="22" width="1.4921875" style="125" customWidth="1"/>
    <col min="23" max="23" width="9.50390625" style="125" customWidth="1"/>
    <col min="24" max="24" width="7.75390625" style="125" customWidth="1"/>
    <col min="25" max="25" width="2.375" style="125" customWidth="1"/>
    <col min="26" max="26" width="3.00390625" style="125" customWidth="1"/>
    <col min="27" max="27" width="5.375" style="125" customWidth="1"/>
    <col min="28" max="28" width="1.4921875" style="125" customWidth="1"/>
    <col min="29" max="29" width="6.00390625" style="125" customWidth="1"/>
    <col min="30" max="30" width="3.875" style="125" customWidth="1"/>
    <col min="31" max="31" width="6.875" style="125" customWidth="1"/>
    <col min="32" max="32" width="3.00390625" style="125" customWidth="1"/>
    <col min="33" max="33" width="4.625" style="125" customWidth="1"/>
    <col min="34" max="34" width="3.00390625" style="125" customWidth="1"/>
    <col min="35" max="35" width="2.25390625" style="125" customWidth="1"/>
    <col min="36" max="36" width="4.625" style="125" customWidth="1"/>
    <col min="37" max="37" width="3.75390625" style="125" customWidth="1"/>
    <col min="38" max="38" width="1.4921875" style="125" customWidth="1"/>
    <col min="39" max="39" width="2.25390625" style="125" customWidth="1"/>
    <col min="40" max="40" width="6.75390625" style="125" customWidth="1"/>
    <col min="41" max="41" width="0.74609375" style="125" customWidth="1"/>
    <col min="42" max="42" width="2.375" style="125" customWidth="1"/>
    <col min="43" max="43" width="7.625" style="125" customWidth="1"/>
    <col min="44" max="44" width="10.75390625" style="125" customWidth="1"/>
  </cols>
  <sheetData>
    <row r="1" spans="1:44" ht="30" customHeight="1">
      <c r="A1" s="348"/>
      <c r="B1" s="348"/>
      <c r="C1" s="348"/>
      <c r="D1" s="348"/>
      <c r="E1" s="348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AR1" s="91"/>
    </row>
    <row r="2" spans="1:44" ht="19.5" customHeight="1">
      <c r="A2" s="126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</row>
    <row r="3" spans="1:44" ht="16.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163" t="s">
        <v>244</v>
      </c>
    </row>
    <row r="4" spans="1:44" ht="18" customHeight="1">
      <c r="A4" s="400" t="s">
        <v>51</v>
      </c>
      <c r="B4" s="261"/>
      <c r="C4" s="261"/>
      <c r="D4" s="261"/>
      <c r="E4" s="401" t="s">
        <v>232</v>
      </c>
      <c r="F4" s="402"/>
      <c r="G4" s="402"/>
      <c r="H4" s="402"/>
      <c r="I4" s="402"/>
      <c r="J4" s="402"/>
      <c r="K4" s="402" t="s">
        <v>233</v>
      </c>
      <c r="L4" s="402"/>
      <c r="M4" s="402"/>
      <c r="N4" s="402"/>
      <c r="O4" s="402" t="s">
        <v>234</v>
      </c>
      <c r="P4" s="402"/>
      <c r="Q4" s="402"/>
      <c r="R4" s="402"/>
      <c r="S4" s="402"/>
      <c r="T4" s="402" t="s">
        <v>235</v>
      </c>
      <c r="U4" s="402"/>
      <c r="V4" s="402"/>
      <c r="W4" s="403"/>
      <c r="X4" s="128" t="s">
        <v>236</v>
      </c>
      <c r="Y4" s="129"/>
      <c r="Z4" s="129"/>
      <c r="AA4" s="129"/>
      <c r="AB4" s="129" t="s">
        <v>237</v>
      </c>
      <c r="AC4" s="129"/>
      <c r="AD4" s="129"/>
      <c r="AE4" s="129"/>
      <c r="AF4" s="129" t="s">
        <v>238</v>
      </c>
      <c r="AG4" s="129"/>
      <c r="AH4" s="129"/>
      <c r="AI4" s="129"/>
      <c r="AJ4" s="129"/>
      <c r="AK4" s="129" t="s">
        <v>239</v>
      </c>
      <c r="AL4" s="129"/>
      <c r="AM4" s="129"/>
      <c r="AN4" s="129"/>
      <c r="AO4" s="129"/>
      <c r="AP4" s="129"/>
      <c r="AQ4" s="129" t="s">
        <v>240</v>
      </c>
      <c r="AR4" s="133"/>
    </row>
    <row r="5" spans="1:44" ht="24" customHeight="1">
      <c r="A5" s="404"/>
      <c r="B5" s="405"/>
      <c r="C5" s="405"/>
      <c r="D5" s="405"/>
      <c r="E5" s="406" t="s">
        <v>241</v>
      </c>
      <c r="F5" s="407"/>
      <c r="G5" s="407"/>
      <c r="H5" s="407" t="s">
        <v>242</v>
      </c>
      <c r="I5" s="407"/>
      <c r="J5" s="407"/>
      <c r="K5" s="408" t="s">
        <v>241</v>
      </c>
      <c r="L5" s="407" t="s">
        <v>242</v>
      </c>
      <c r="M5" s="407"/>
      <c r="N5" s="407"/>
      <c r="O5" s="408" t="s">
        <v>241</v>
      </c>
      <c r="P5" s="407" t="s">
        <v>242</v>
      </c>
      <c r="Q5" s="407"/>
      <c r="R5" s="407"/>
      <c r="S5" s="407"/>
      <c r="T5" s="407" t="s">
        <v>241</v>
      </c>
      <c r="U5" s="407"/>
      <c r="V5" s="407" t="s">
        <v>242</v>
      </c>
      <c r="W5" s="409"/>
      <c r="X5" s="410" t="s">
        <v>241</v>
      </c>
      <c r="Y5" s="137" t="s">
        <v>242</v>
      </c>
      <c r="Z5" s="137"/>
      <c r="AA5" s="137"/>
      <c r="AB5" s="137" t="s">
        <v>241</v>
      </c>
      <c r="AC5" s="137"/>
      <c r="AD5" s="137" t="s">
        <v>242</v>
      </c>
      <c r="AE5" s="137"/>
      <c r="AF5" s="137" t="s">
        <v>241</v>
      </c>
      <c r="AG5" s="137"/>
      <c r="AH5" s="137" t="s">
        <v>242</v>
      </c>
      <c r="AI5" s="137"/>
      <c r="AJ5" s="137"/>
      <c r="AK5" s="137" t="s">
        <v>241</v>
      </c>
      <c r="AL5" s="137"/>
      <c r="AM5" s="137"/>
      <c r="AN5" s="137" t="s">
        <v>242</v>
      </c>
      <c r="AO5" s="137"/>
      <c r="AP5" s="137"/>
      <c r="AQ5" s="189" t="s">
        <v>241</v>
      </c>
      <c r="AR5" s="223" t="s">
        <v>242</v>
      </c>
    </row>
    <row r="6" spans="1:44" ht="6" customHeight="1">
      <c r="A6" s="237"/>
      <c r="B6" s="237"/>
      <c r="C6" s="237"/>
      <c r="D6" s="371"/>
      <c r="E6" s="236"/>
      <c r="F6" s="237"/>
      <c r="G6" s="237"/>
      <c r="H6" s="237"/>
      <c r="I6" s="237"/>
      <c r="J6" s="237"/>
      <c r="K6" s="372"/>
      <c r="L6" s="237"/>
      <c r="M6" s="237"/>
      <c r="N6" s="237"/>
      <c r="O6" s="372"/>
      <c r="P6" s="237"/>
      <c r="Q6" s="237"/>
      <c r="R6" s="237"/>
      <c r="S6" s="237"/>
      <c r="T6" s="237"/>
      <c r="U6" s="237"/>
      <c r="V6" s="237"/>
      <c r="W6" s="237"/>
      <c r="X6" s="142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2"/>
      <c r="AR6" s="142"/>
    </row>
    <row r="7" spans="1:44" ht="24.75" customHeight="1">
      <c r="A7" s="199" t="s">
        <v>225</v>
      </c>
      <c r="B7" s="375"/>
      <c r="C7" s="375"/>
      <c r="D7" s="376"/>
      <c r="E7" s="411">
        <v>107</v>
      </c>
      <c r="F7" s="412"/>
      <c r="G7" s="412"/>
      <c r="H7" s="412">
        <v>349460</v>
      </c>
      <c r="I7" s="412"/>
      <c r="J7" s="412"/>
      <c r="K7" s="413">
        <v>13</v>
      </c>
      <c r="L7" s="412">
        <v>16750</v>
      </c>
      <c r="M7" s="412"/>
      <c r="N7" s="412"/>
      <c r="O7" s="413">
        <v>23</v>
      </c>
      <c r="P7" s="412">
        <v>25540</v>
      </c>
      <c r="Q7" s="412"/>
      <c r="R7" s="412"/>
      <c r="S7" s="412"/>
      <c r="T7" s="412">
        <v>19</v>
      </c>
      <c r="U7" s="412"/>
      <c r="V7" s="412">
        <v>51990</v>
      </c>
      <c r="W7" s="412"/>
      <c r="X7" s="413">
        <v>25</v>
      </c>
      <c r="Y7" s="412">
        <v>106930</v>
      </c>
      <c r="Z7" s="147"/>
      <c r="AA7" s="147"/>
      <c r="AB7" s="412">
        <v>20</v>
      </c>
      <c r="AC7" s="147"/>
      <c r="AD7" s="412">
        <v>117270</v>
      </c>
      <c r="AE7" s="147"/>
      <c r="AF7" s="412">
        <v>3</v>
      </c>
      <c r="AG7" s="147"/>
      <c r="AH7" s="412">
        <v>3880</v>
      </c>
      <c r="AI7" s="147"/>
      <c r="AJ7" s="147"/>
      <c r="AK7" s="412">
        <v>3</v>
      </c>
      <c r="AL7" s="147"/>
      <c r="AM7" s="147"/>
      <c r="AN7" s="412">
        <v>3970</v>
      </c>
      <c r="AO7" s="147"/>
      <c r="AP7" s="147"/>
      <c r="AQ7" s="413">
        <v>1</v>
      </c>
      <c r="AR7" s="413">
        <v>23130</v>
      </c>
    </row>
    <row r="8" spans="1:44" ht="24.75" customHeight="1">
      <c r="A8" s="199" t="s">
        <v>227</v>
      </c>
      <c r="B8" s="375"/>
      <c r="C8" s="375"/>
      <c r="D8" s="376"/>
      <c r="E8" s="411">
        <v>107</v>
      </c>
      <c r="F8" s="412"/>
      <c r="G8" s="412"/>
      <c r="H8" s="412">
        <v>349460</v>
      </c>
      <c r="I8" s="412"/>
      <c r="J8" s="412"/>
      <c r="K8" s="413">
        <v>13</v>
      </c>
      <c r="L8" s="412">
        <v>16750</v>
      </c>
      <c r="M8" s="412"/>
      <c r="N8" s="412"/>
      <c r="O8" s="413">
        <v>23</v>
      </c>
      <c r="P8" s="412">
        <v>25540</v>
      </c>
      <c r="Q8" s="412"/>
      <c r="R8" s="412"/>
      <c r="S8" s="412"/>
      <c r="T8" s="412">
        <v>19</v>
      </c>
      <c r="U8" s="412"/>
      <c r="V8" s="412">
        <v>51990</v>
      </c>
      <c r="W8" s="412"/>
      <c r="X8" s="413">
        <v>25</v>
      </c>
      <c r="Y8" s="412">
        <v>106930</v>
      </c>
      <c r="Z8" s="147"/>
      <c r="AA8" s="147"/>
      <c r="AB8" s="412">
        <v>20</v>
      </c>
      <c r="AC8" s="147"/>
      <c r="AD8" s="412">
        <v>117270</v>
      </c>
      <c r="AE8" s="147"/>
      <c r="AF8" s="412">
        <v>3</v>
      </c>
      <c r="AG8" s="147"/>
      <c r="AH8" s="412">
        <v>3880</v>
      </c>
      <c r="AI8" s="147"/>
      <c r="AJ8" s="147"/>
      <c r="AK8" s="412">
        <v>3</v>
      </c>
      <c r="AL8" s="147"/>
      <c r="AM8" s="147"/>
      <c r="AN8" s="412">
        <v>3970</v>
      </c>
      <c r="AO8" s="147"/>
      <c r="AP8" s="147"/>
      <c r="AQ8" s="413">
        <v>1</v>
      </c>
      <c r="AR8" s="413">
        <v>23130</v>
      </c>
    </row>
    <row r="9" spans="1:44" ht="24.75" customHeight="1">
      <c r="A9" s="199" t="s">
        <v>228</v>
      </c>
      <c r="B9" s="199"/>
      <c r="C9" s="199"/>
      <c r="D9" s="171"/>
      <c r="E9" s="412">
        <v>107</v>
      </c>
      <c r="F9" s="412"/>
      <c r="G9" s="412"/>
      <c r="H9" s="412">
        <v>349460</v>
      </c>
      <c r="I9" s="412"/>
      <c r="J9" s="412"/>
      <c r="K9" s="414">
        <v>13</v>
      </c>
      <c r="L9" s="415">
        <v>16750</v>
      </c>
      <c r="M9" s="415"/>
      <c r="N9" s="415"/>
      <c r="O9" s="414">
        <v>23</v>
      </c>
      <c r="P9" s="415">
        <v>25540</v>
      </c>
      <c r="Q9" s="415"/>
      <c r="R9" s="415"/>
      <c r="S9" s="415"/>
      <c r="T9" s="415">
        <v>19</v>
      </c>
      <c r="U9" s="415"/>
      <c r="V9" s="415">
        <v>51990</v>
      </c>
      <c r="W9" s="415"/>
      <c r="X9" s="414">
        <v>25</v>
      </c>
      <c r="Y9" s="415">
        <v>106930</v>
      </c>
      <c r="Z9" s="416"/>
      <c r="AA9" s="416"/>
      <c r="AB9" s="415">
        <v>20</v>
      </c>
      <c r="AC9" s="416"/>
      <c r="AD9" s="415">
        <v>117270</v>
      </c>
      <c r="AE9" s="416"/>
      <c r="AF9" s="415">
        <v>3</v>
      </c>
      <c r="AG9" s="416"/>
      <c r="AH9" s="415">
        <v>3880</v>
      </c>
      <c r="AI9" s="416"/>
      <c r="AJ9" s="416"/>
      <c r="AK9" s="415">
        <v>3</v>
      </c>
      <c r="AL9" s="416"/>
      <c r="AM9" s="416"/>
      <c r="AN9" s="415">
        <v>3970</v>
      </c>
      <c r="AO9" s="416"/>
      <c r="AP9" s="416"/>
      <c r="AQ9" s="414">
        <v>1</v>
      </c>
      <c r="AR9" s="414">
        <v>23130</v>
      </c>
    </row>
    <row r="10" spans="1:44" ht="24.75" customHeight="1">
      <c r="A10" s="199" t="s">
        <v>229</v>
      </c>
      <c r="B10" s="199"/>
      <c r="C10" s="199"/>
      <c r="D10" s="171"/>
      <c r="E10" s="412">
        <f>K10+O10+T10+X10+AB10+AF10+AK10+AQ10</f>
        <v>156</v>
      </c>
      <c r="F10" s="412"/>
      <c r="G10" s="412"/>
      <c r="H10" s="412">
        <f>L10+P10+V10+Y10+AD10+AH10+AN10+AR10</f>
        <v>485220</v>
      </c>
      <c r="I10" s="412"/>
      <c r="J10" s="412"/>
      <c r="K10" s="414">
        <v>24</v>
      </c>
      <c r="L10" s="415">
        <v>24660</v>
      </c>
      <c r="M10" s="415"/>
      <c r="N10" s="415"/>
      <c r="O10" s="414">
        <v>33</v>
      </c>
      <c r="P10" s="415">
        <v>34250</v>
      </c>
      <c r="Q10" s="415"/>
      <c r="R10" s="415"/>
      <c r="S10" s="415"/>
      <c r="T10" s="415">
        <v>39</v>
      </c>
      <c r="U10" s="415"/>
      <c r="V10" s="415">
        <v>88060</v>
      </c>
      <c r="W10" s="415"/>
      <c r="X10" s="414">
        <v>31</v>
      </c>
      <c r="Y10" s="415">
        <v>128950</v>
      </c>
      <c r="Z10" s="416"/>
      <c r="AA10" s="416"/>
      <c r="AB10" s="415">
        <v>22</v>
      </c>
      <c r="AC10" s="416"/>
      <c r="AD10" s="415">
        <v>180150</v>
      </c>
      <c r="AE10" s="416"/>
      <c r="AF10" s="415">
        <v>4</v>
      </c>
      <c r="AG10" s="416"/>
      <c r="AH10" s="415">
        <v>16170</v>
      </c>
      <c r="AI10" s="416"/>
      <c r="AJ10" s="416"/>
      <c r="AK10" s="415">
        <v>3</v>
      </c>
      <c r="AL10" s="416"/>
      <c r="AM10" s="416"/>
      <c r="AN10" s="415">
        <v>12980</v>
      </c>
      <c r="AO10" s="416"/>
      <c r="AP10" s="416"/>
      <c r="AQ10" s="414">
        <v>0</v>
      </c>
      <c r="AR10" s="414">
        <v>0</v>
      </c>
    </row>
    <row r="11" spans="1:44" ht="24.75" customHeight="1">
      <c r="A11" s="205" t="s">
        <v>230</v>
      </c>
      <c r="B11" s="205"/>
      <c r="C11" s="205"/>
      <c r="D11" s="178"/>
      <c r="E11" s="417">
        <f>K11+O11+T11+X11+AB11+AF11+AK11+AQ11</f>
        <v>156</v>
      </c>
      <c r="F11" s="417"/>
      <c r="G11" s="417"/>
      <c r="H11" s="417">
        <f>L11+P11+V11+Y11+AD11+AH11+AN11+AR11</f>
        <v>485220</v>
      </c>
      <c r="I11" s="417"/>
      <c r="J11" s="417"/>
      <c r="K11" s="418">
        <v>24</v>
      </c>
      <c r="L11" s="419">
        <v>24660</v>
      </c>
      <c r="M11" s="419"/>
      <c r="N11" s="419"/>
      <c r="O11" s="418">
        <v>33</v>
      </c>
      <c r="P11" s="419">
        <v>34250</v>
      </c>
      <c r="Q11" s="419"/>
      <c r="R11" s="419"/>
      <c r="S11" s="419"/>
      <c r="T11" s="419">
        <v>39</v>
      </c>
      <c r="U11" s="419"/>
      <c r="V11" s="419">
        <v>88060</v>
      </c>
      <c r="W11" s="419"/>
      <c r="X11" s="418">
        <v>30</v>
      </c>
      <c r="Y11" s="419">
        <v>117330</v>
      </c>
      <c r="Z11" s="420"/>
      <c r="AA11" s="420"/>
      <c r="AB11" s="419">
        <v>23</v>
      </c>
      <c r="AC11" s="420"/>
      <c r="AD11" s="419">
        <v>191770</v>
      </c>
      <c r="AE11" s="420"/>
      <c r="AF11" s="419">
        <v>4</v>
      </c>
      <c r="AG11" s="420"/>
      <c r="AH11" s="419">
        <v>16170</v>
      </c>
      <c r="AI11" s="420"/>
      <c r="AJ11" s="420"/>
      <c r="AK11" s="419">
        <v>3</v>
      </c>
      <c r="AL11" s="420"/>
      <c r="AM11" s="420"/>
      <c r="AN11" s="419">
        <v>12980</v>
      </c>
      <c r="AO11" s="420"/>
      <c r="AP11" s="420"/>
      <c r="AQ11" s="418">
        <v>0</v>
      </c>
      <c r="AR11" s="418">
        <v>0</v>
      </c>
    </row>
    <row r="12" spans="1:44" ht="6" customHeight="1" thickBot="1">
      <c r="A12" s="256"/>
      <c r="B12" s="256"/>
      <c r="C12" s="256"/>
      <c r="D12" s="398"/>
      <c r="E12" s="255"/>
      <c r="F12" s="256"/>
      <c r="G12" s="256"/>
      <c r="H12" s="256"/>
      <c r="I12" s="256"/>
      <c r="J12" s="256"/>
      <c r="K12" s="399"/>
      <c r="L12" s="256"/>
      <c r="M12" s="256"/>
      <c r="N12" s="256"/>
      <c r="O12" s="399"/>
      <c r="P12" s="256"/>
      <c r="Q12" s="256"/>
      <c r="R12" s="256"/>
      <c r="S12" s="256"/>
      <c r="T12" s="256"/>
      <c r="U12" s="256"/>
      <c r="V12" s="256"/>
      <c r="W12" s="256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0"/>
      <c r="AR12" s="160"/>
    </row>
    <row r="13" spans="1:44" ht="18" customHeight="1">
      <c r="A13" s="162" t="s">
        <v>231</v>
      </c>
      <c r="B13" s="162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</row>
  </sheetData>
  <mergeCells count="123">
    <mergeCell ref="Y10:AA10"/>
    <mergeCell ref="AK10:AM10"/>
    <mergeCell ref="AN10:AP10"/>
    <mergeCell ref="AB10:AC10"/>
    <mergeCell ref="AD10:AE10"/>
    <mergeCell ref="AF10:AG10"/>
    <mergeCell ref="AH10:AJ10"/>
    <mergeCell ref="AH9:AJ9"/>
    <mergeCell ref="AK9:AM9"/>
    <mergeCell ref="AN9:AP9"/>
    <mergeCell ref="A10:D10"/>
    <mergeCell ref="E10:G10"/>
    <mergeCell ref="H10:J10"/>
    <mergeCell ref="L10:N10"/>
    <mergeCell ref="P10:S10"/>
    <mergeCell ref="T10:U10"/>
    <mergeCell ref="V10:W10"/>
    <mergeCell ref="Y9:AA9"/>
    <mergeCell ref="AB9:AC9"/>
    <mergeCell ref="AD9:AE9"/>
    <mergeCell ref="AF9:AG9"/>
    <mergeCell ref="AH8:AJ8"/>
    <mergeCell ref="AK8:AM8"/>
    <mergeCell ref="AN8:AP8"/>
    <mergeCell ref="A9:D9"/>
    <mergeCell ref="E9:G9"/>
    <mergeCell ref="H9:J9"/>
    <mergeCell ref="L9:N9"/>
    <mergeCell ref="P9:S9"/>
    <mergeCell ref="T9:U9"/>
    <mergeCell ref="V9:W9"/>
    <mergeCell ref="AH7:AJ7"/>
    <mergeCell ref="AK7:AM7"/>
    <mergeCell ref="AN7:AP7"/>
    <mergeCell ref="A8:D8"/>
    <mergeCell ref="E8:G8"/>
    <mergeCell ref="H8:J8"/>
    <mergeCell ref="L8:N8"/>
    <mergeCell ref="Y8:AA8"/>
    <mergeCell ref="AB8:AC8"/>
    <mergeCell ref="AD8:AE8"/>
    <mergeCell ref="A4:D5"/>
    <mergeCell ref="A6:D6"/>
    <mergeCell ref="AB7:AC7"/>
    <mergeCell ref="AD7:AE7"/>
    <mergeCell ref="H6:J6"/>
    <mergeCell ref="V5:W5"/>
    <mergeCell ref="L5:N5"/>
    <mergeCell ref="P5:S5"/>
    <mergeCell ref="E4:J4"/>
    <mergeCell ref="K4:N4"/>
    <mergeCell ref="A11:D11"/>
    <mergeCell ref="V11:W11"/>
    <mergeCell ref="A2:W2"/>
    <mergeCell ref="A7:D7"/>
    <mergeCell ref="E7:G7"/>
    <mergeCell ref="H7:J7"/>
    <mergeCell ref="V7:W7"/>
    <mergeCell ref="E11:G11"/>
    <mergeCell ref="H11:J11"/>
    <mergeCell ref="T5:U5"/>
    <mergeCell ref="A1:E1"/>
    <mergeCell ref="P11:S11"/>
    <mergeCell ref="T11:U11"/>
    <mergeCell ref="L7:N7"/>
    <mergeCell ref="P7:S7"/>
    <mergeCell ref="T7:U7"/>
    <mergeCell ref="L11:N11"/>
    <mergeCell ref="E6:G6"/>
    <mergeCell ref="E5:G5"/>
    <mergeCell ref="H5:J5"/>
    <mergeCell ref="O4:S4"/>
    <mergeCell ref="T4:W4"/>
    <mergeCell ref="AQ4:AR4"/>
    <mergeCell ref="Y5:AA5"/>
    <mergeCell ref="X4:AA4"/>
    <mergeCell ref="AB4:AE4"/>
    <mergeCell ref="AF4:AJ4"/>
    <mergeCell ref="AK4:AP4"/>
    <mergeCell ref="AB5:AC5"/>
    <mergeCell ref="AD5:AE5"/>
    <mergeCell ref="AF5:AG5"/>
    <mergeCell ref="AH5:AJ5"/>
    <mergeCell ref="AK5:AM5"/>
    <mergeCell ref="AN5:AP5"/>
    <mergeCell ref="AH11:AJ11"/>
    <mergeCell ref="AB11:AC11"/>
    <mergeCell ref="AD11:AE11"/>
    <mergeCell ref="AF11:AG11"/>
    <mergeCell ref="AK11:AM11"/>
    <mergeCell ref="AN11:AP11"/>
    <mergeCell ref="AD6:AE6"/>
    <mergeCell ref="Y11:AA11"/>
    <mergeCell ref="Y6:AA6"/>
    <mergeCell ref="Y7:AA7"/>
    <mergeCell ref="AH6:AJ6"/>
    <mergeCell ref="AK6:AM6"/>
    <mergeCell ref="AN6:AP6"/>
    <mergeCell ref="AB6:AC6"/>
    <mergeCell ref="L6:N6"/>
    <mergeCell ref="P6:S6"/>
    <mergeCell ref="T6:U6"/>
    <mergeCell ref="V6:W6"/>
    <mergeCell ref="P8:S8"/>
    <mergeCell ref="T8:U8"/>
    <mergeCell ref="V8:W8"/>
    <mergeCell ref="AF6:AG6"/>
    <mergeCell ref="AF7:AG7"/>
    <mergeCell ref="AF8:AG8"/>
    <mergeCell ref="A12:D12"/>
    <mergeCell ref="E12:G12"/>
    <mergeCell ref="H12:J12"/>
    <mergeCell ref="L12:N12"/>
    <mergeCell ref="P12:S12"/>
    <mergeCell ref="T12:U12"/>
    <mergeCell ref="V12:W12"/>
    <mergeCell ref="Y12:AA12"/>
    <mergeCell ref="AB12:AC12"/>
    <mergeCell ref="AN12:AP12"/>
    <mergeCell ref="AD12:AE12"/>
    <mergeCell ref="AF12:AG12"/>
    <mergeCell ref="AH12:AJ12"/>
    <mergeCell ref="AK12:AM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3.5"/>
  <cols>
    <col min="1" max="1" width="5.875" style="216" customWidth="1"/>
    <col min="2" max="2" width="7.875" style="216" customWidth="1"/>
    <col min="3" max="3" width="7.875" style="446" customWidth="1"/>
    <col min="4" max="4" width="2.00390625" style="446" customWidth="1"/>
    <col min="5" max="5" width="5.625" style="446" customWidth="1"/>
    <col min="6" max="6" width="3.875" style="446" customWidth="1"/>
    <col min="7" max="7" width="3.625" style="446" customWidth="1"/>
    <col min="8" max="8" width="5.75390625" style="446" customWidth="1"/>
    <col min="9" max="9" width="1.875" style="446" customWidth="1"/>
    <col min="10" max="11" width="7.625" style="125" customWidth="1"/>
    <col min="12" max="12" width="2.00390625" style="125" customWidth="1"/>
    <col min="13" max="13" width="5.625" style="125" customWidth="1"/>
    <col min="14" max="14" width="3.875" style="125" customWidth="1"/>
    <col min="15" max="15" width="3.75390625" style="125" customWidth="1"/>
    <col min="16" max="16" width="5.625" style="125" customWidth="1"/>
    <col min="17" max="17" width="1.875" style="125" customWidth="1"/>
    <col min="18" max="18" width="7.625" style="125" customWidth="1"/>
    <col min="19" max="19" width="7.625" style="423" customWidth="1"/>
    <col min="20" max="20" width="2.00390625" style="423" customWidth="1"/>
    <col min="21" max="21" width="5.625" style="423" customWidth="1"/>
    <col min="22" max="22" width="3.875" style="423" customWidth="1"/>
    <col min="23" max="23" width="3.75390625" style="423" customWidth="1"/>
    <col min="24" max="24" width="5.625" style="423" customWidth="1"/>
    <col min="25" max="25" width="1.875" style="423" customWidth="1"/>
    <col min="26" max="26" width="7.625" style="423" customWidth="1"/>
  </cols>
  <sheetData>
    <row r="1" spans="1:26" ht="30" customHeight="1">
      <c r="A1" s="184"/>
      <c r="B1" s="184"/>
      <c r="C1" s="183"/>
      <c r="D1" s="183"/>
      <c r="E1" s="183"/>
      <c r="F1" s="183"/>
      <c r="G1" s="183"/>
      <c r="H1" s="183"/>
      <c r="I1" s="421"/>
      <c r="J1" s="183"/>
      <c r="K1" s="183"/>
      <c r="L1" s="183"/>
      <c r="M1" s="183"/>
      <c r="O1" s="91"/>
      <c r="P1" s="91"/>
      <c r="Q1" s="91"/>
      <c r="R1" s="91"/>
      <c r="S1" s="422"/>
      <c r="T1" s="422"/>
      <c r="U1" s="422"/>
      <c r="W1" s="424"/>
      <c r="X1" s="424"/>
      <c r="Y1" s="424"/>
      <c r="Z1" s="424"/>
    </row>
    <row r="2" spans="1:26" ht="45" customHeight="1">
      <c r="A2" s="126" t="s">
        <v>245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425"/>
      <c r="T2" s="425"/>
      <c r="U2" s="425"/>
      <c r="V2" s="425"/>
      <c r="W2" s="425"/>
      <c r="X2" s="425"/>
      <c r="Y2" s="425"/>
      <c r="Z2" s="425"/>
    </row>
    <row r="3" spans="1:26" ht="16.5" customHeight="1" thickBot="1">
      <c r="A3" s="184"/>
      <c r="B3" s="184"/>
      <c r="C3" s="184"/>
      <c r="D3" s="184"/>
      <c r="E3" s="184"/>
      <c r="F3" s="184"/>
      <c r="G3" s="184"/>
      <c r="H3" s="184"/>
      <c r="I3" s="127"/>
      <c r="J3" s="184"/>
      <c r="K3" s="184"/>
      <c r="L3" s="184"/>
      <c r="M3" s="184"/>
      <c r="N3" s="184"/>
      <c r="O3" s="184"/>
      <c r="P3" s="184"/>
      <c r="Q3" s="184"/>
      <c r="R3" s="127" t="s">
        <v>246</v>
      </c>
      <c r="S3" s="426"/>
      <c r="T3" s="426"/>
      <c r="U3" s="426"/>
      <c r="V3" s="426"/>
      <c r="W3" s="426"/>
      <c r="X3" s="426"/>
      <c r="Y3" s="426"/>
      <c r="Z3" s="427"/>
    </row>
    <row r="4" spans="1:26" ht="18" customHeight="1">
      <c r="A4" s="185" t="s">
        <v>90</v>
      </c>
      <c r="B4" s="218"/>
      <c r="C4" s="132" t="s">
        <v>247</v>
      </c>
      <c r="D4" s="132"/>
      <c r="E4" s="428" t="s">
        <v>248</v>
      </c>
      <c r="F4" s="429"/>
      <c r="G4" s="132" t="s">
        <v>249</v>
      </c>
      <c r="H4" s="132"/>
      <c r="I4" s="428" t="s">
        <v>250</v>
      </c>
      <c r="J4" s="429"/>
      <c r="K4" s="132" t="s">
        <v>251</v>
      </c>
      <c r="L4" s="132"/>
      <c r="M4" s="132" t="s">
        <v>252</v>
      </c>
      <c r="N4" s="132"/>
      <c r="O4" s="132" t="s">
        <v>253</v>
      </c>
      <c r="P4" s="132"/>
      <c r="Q4" s="132" t="s">
        <v>254</v>
      </c>
      <c r="R4" s="228"/>
      <c r="S4" s="430"/>
      <c r="T4" s="430"/>
      <c r="U4" s="430"/>
      <c r="V4" s="430"/>
      <c r="W4" s="430"/>
      <c r="X4" s="430"/>
      <c r="Y4" s="430"/>
      <c r="Z4" s="430"/>
    </row>
    <row r="5" spans="1:26" ht="18" customHeight="1">
      <c r="A5" s="187"/>
      <c r="B5" s="222"/>
      <c r="C5" s="139"/>
      <c r="D5" s="139"/>
      <c r="E5" s="431"/>
      <c r="F5" s="432"/>
      <c r="G5" s="139"/>
      <c r="H5" s="139"/>
      <c r="I5" s="431"/>
      <c r="J5" s="432"/>
      <c r="K5" s="139"/>
      <c r="L5" s="139"/>
      <c r="M5" s="139"/>
      <c r="N5" s="139"/>
      <c r="O5" s="139"/>
      <c r="P5" s="139"/>
      <c r="Q5" s="139"/>
      <c r="R5" s="234"/>
      <c r="S5" s="430"/>
      <c r="T5" s="430"/>
      <c r="U5" s="430"/>
      <c r="V5" s="430"/>
      <c r="W5" s="430"/>
      <c r="X5" s="430"/>
      <c r="Y5" s="430"/>
      <c r="Z5" s="430"/>
    </row>
    <row r="6" spans="1:26" ht="6" customHeight="1">
      <c r="A6" s="194"/>
      <c r="B6" s="195"/>
      <c r="C6" s="433"/>
      <c r="D6" s="194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430"/>
      <c r="T6" s="430"/>
      <c r="U6" s="430"/>
      <c r="V6" s="430"/>
      <c r="W6" s="430"/>
      <c r="X6" s="430"/>
      <c r="Y6" s="430"/>
      <c r="Z6" s="430"/>
    </row>
    <row r="7" spans="1:26" ht="18" customHeight="1">
      <c r="A7" s="199" t="s">
        <v>101</v>
      </c>
      <c r="B7" s="171"/>
      <c r="C7" s="434">
        <v>1369141</v>
      </c>
      <c r="D7" s="147"/>
      <c r="E7" s="435">
        <v>221330</v>
      </c>
      <c r="F7" s="435"/>
      <c r="G7" s="435">
        <v>69155</v>
      </c>
      <c r="H7" s="435"/>
      <c r="I7" s="435">
        <v>75481</v>
      </c>
      <c r="J7" s="435"/>
      <c r="K7" s="435">
        <v>124752</v>
      </c>
      <c r="L7" s="435"/>
      <c r="M7" s="435">
        <v>80720</v>
      </c>
      <c r="N7" s="435"/>
      <c r="O7" s="435">
        <v>96585</v>
      </c>
      <c r="P7" s="435"/>
      <c r="Q7" s="435">
        <v>701118</v>
      </c>
      <c r="R7" s="435"/>
      <c r="S7" s="436"/>
      <c r="T7" s="436"/>
      <c r="U7" s="436"/>
      <c r="V7" s="436"/>
      <c r="W7" s="436"/>
      <c r="X7" s="436"/>
      <c r="Y7" s="436"/>
      <c r="Z7" s="436"/>
    </row>
    <row r="8" spans="1:26" ht="18" customHeight="1">
      <c r="A8" s="199" t="s">
        <v>102</v>
      </c>
      <c r="B8" s="171"/>
      <c r="C8" s="434">
        <v>1389100</v>
      </c>
      <c r="D8" s="147"/>
      <c r="E8" s="435">
        <v>209060</v>
      </c>
      <c r="F8" s="435"/>
      <c r="G8" s="435">
        <v>66875</v>
      </c>
      <c r="H8" s="435"/>
      <c r="I8" s="435">
        <v>86197</v>
      </c>
      <c r="J8" s="435"/>
      <c r="K8" s="435">
        <v>123668</v>
      </c>
      <c r="L8" s="435"/>
      <c r="M8" s="435">
        <v>68149</v>
      </c>
      <c r="N8" s="435"/>
      <c r="O8" s="435">
        <v>92964</v>
      </c>
      <c r="P8" s="435"/>
      <c r="Q8" s="435">
        <v>742187</v>
      </c>
      <c r="R8" s="435"/>
      <c r="S8" s="436"/>
      <c r="T8" s="436"/>
      <c r="U8" s="436"/>
      <c r="V8" s="436"/>
      <c r="W8" s="436"/>
      <c r="X8" s="436"/>
      <c r="Y8" s="436"/>
      <c r="Z8" s="436"/>
    </row>
    <row r="9" spans="1:26" ht="18" customHeight="1">
      <c r="A9" s="199" t="s">
        <v>103</v>
      </c>
      <c r="B9" s="171"/>
      <c r="C9" s="434">
        <v>1242693</v>
      </c>
      <c r="D9" s="147"/>
      <c r="E9" s="435">
        <v>206980</v>
      </c>
      <c r="F9" s="435"/>
      <c r="G9" s="435">
        <v>58308</v>
      </c>
      <c r="H9" s="435"/>
      <c r="I9" s="435">
        <v>0</v>
      </c>
      <c r="J9" s="435"/>
      <c r="K9" s="435">
        <v>122193</v>
      </c>
      <c r="L9" s="435"/>
      <c r="M9" s="435">
        <v>55449</v>
      </c>
      <c r="N9" s="435"/>
      <c r="O9" s="435">
        <v>86484</v>
      </c>
      <c r="P9" s="435"/>
      <c r="Q9" s="435">
        <v>713279</v>
      </c>
      <c r="R9" s="435"/>
      <c r="S9" s="436"/>
      <c r="T9" s="436"/>
      <c r="U9" s="436"/>
      <c r="V9" s="436"/>
      <c r="W9" s="436"/>
      <c r="X9" s="436"/>
      <c r="Y9" s="436"/>
      <c r="Z9" s="436"/>
    </row>
    <row r="10" spans="1:26" ht="18" customHeight="1">
      <c r="A10" s="199" t="s">
        <v>104</v>
      </c>
      <c r="B10" s="199"/>
      <c r="C10" s="434">
        <v>1084627</v>
      </c>
      <c r="D10" s="437"/>
      <c r="E10" s="435">
        <v>110755</v>
      </c>
      <c r="F10" s="435"/>
      <c r="G10" s="435">
        <v>57148</v>
      </c>
      <c r="H10" s="435"/>
      <c r="I10" s="435">
        <v>0</v>
      </c>
      <c r="J10" s="435"/>
      <c r="K10" s="435">
        <v>121731</v>
      </c>
      <c r="L10" s="435"/>
      <c r="M10" s="435">
        <v>45637</v>
      </c>
      <c r="N10" s="435"/>
      <c r="O10" s="435">
        <v>91668</v>
      </c>
      <c r="P10" s="435"/>
      <c r="Q10" s="435">
        <v>657688</v>
      </c>
      <c r="R10" s="435"/>
      <c r="S10" s="436"/>
      <c r="T10" s="436"/>
      <c r="U10" s="436"/>
      <c r="V10" s="436"/>
      <c r="W10" s="436"/>
      <c r="X10" s="436"/>
      <c r="Y10" s="436"/>
      <c r="Z10" s="436"/>
    </row>
    <row r="11" spans="1:26" ht="18" customHeight="1">
      <c r="A11" s="205" t="s">
        <v>105</v>
      </c>
      <c r="B11" s="205"/>
      <c r="C11" s="438">
        <f>SUM(E11:R11)</f>
        <v>1123479</v>
      </c>
      <c r="D11" s="439"/>
      <c r="E11" s="440">
        <f>SUM(E13:F26)</f>
        <v>76834</v>
      </c>
      <c r="F11" s="440"/>
      <c r="G11" s="440">
        <f>SUM(G13:H26)</f>
        <v>58694</v>
      </c>
      <c r="H11" s="440"/>
      <c r="I11" s="440">
        <v>0</v>
      </c>
      <c r="J11" s="440"/>
      <c r="K11" s="440">
        <f>SUM(K13:L26)</f>
        <v>156859</v>
      </c>
      <c r="L11" s="440"/>
      <c r="M11" s="440">
        <f>SUM(M13:N26)</f>
        <v>61636</v>
      </c>
      <c r="N11" s="440"/>
      <c r="O11" s="440">
        <f>SUM(O13:P26)</f>
        <v>109960</v>
      </c>
      <c r="P11" s="440"/>
      <c r="Q11" s="440">
        <f>SUM(Q13:R26)</f>
        <v>659496</v>
      </c>
      <c r="R11" s="440"/>
      <c r="S11" s="441"/>
      <c r="T11" s="441"/>
      <c r="U11" s="441"/>
      <c r="V11" s="441"/>
      <c r="W11" s="441"/>
      <c r="X11" s="441"/>
      <c r="Y11" s="441"/>
      <c r="Z11" s="441"/>
    </row>
    <row r="12" spans="1:26" ht="7.5" customHeight="1">
      <c r="A12" s="211"/>
      <c r="B12" s="211"/>
      <c r="C12" s="442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6"/>
      <c r="T12" s="436"/>
      <c r="U12" s="436"/>
      <c r="V12" s="436"/>
      <c r="W12" s="436"/>
      <c r="X12" s="436"/>
      <c r="Y12" s="436"/>
      <c r="Z12" s="436"/>
    </row>
    <row r="13" spans="1:26" ht="18" customHeight="1">
      <c r="A13" s="127" t="s">
        <v>255</v>
      </c>
      <c r="B13" s="211" t="s">
        <v>106</v>
      </c>
      <c r="C13" s="442">
        <f>SUM(E13:R13)</f>
        <v>85384</v>
      </c>
      <c r="D13" s="435"/>
      <c r="E13" s="435">
        <v>6589</v>
      </c>
      <c r="F13" s="435"/>
      <c r="G13" s="435">
        <v>4704</v>
      </c>
      <c r="H13" s="435"/>
      <c r="I13" s="435">
        <v>0</v>
      </c>
      <c r="J13" s="435"/>
      <c r="K13" s="435">
        <v>10787</v>
      </c>
      <c r="L13" s="435"/>
      <c r="M13" s="435">
        <v>5367</v>
      </c>
      <c r="N13" s="435"/>
      <c r="O13" s="435">
        <v>8680</v>
      </c>
      <c r="P13" s="435"/>
      <c r="Q13" s="435">
        <v>49257</v>
      </c>
      <c r="R13" s="435"/>
      <c r="S13" s="436"/>
      <c r="T13" s="436"/>
      <c r="U13" s="436"/>
      <c r="V13" s="436"/>
      <c r="W13" s="436"/>
      <c r="X13" s="436"/>
      <c r="Y13" s="436"/>
      <c r="Z13" s="436"/>
    </row>
    <row r="14" spans="1:26" ht="18" customHeight="1">
      <c r="A14" s="211"/>
      <c r="B14" s="211" t="s">
        <v>107</v>
      </c>
      <c r="C14" s="442">
        <f aca="true" t="shared" si="0" ref="C14:C26">SUM(E14:R14)</f>
        <v>95459</v>
      </c>
      <c r="D14" s="435"/>
      <c r="E14" s="435">
        <v>6032</v>
      </c>
      <c r="F14" s="435"/>
      <c r="G14" s="435">
        <v>5195</v>
      </c>
      <c r="H14" s="435"/>
      <c r="I14" s="435">
        <v>0</v>
      </c>
      <c r="J14" s="435"/>
      <c r="K14" s="435">
        <v>12310</v>
      </c>
      <c r="L14" s="435"/>
      <c r="M14" s="435">
        <v>5031</v>
      </c>
      <c r="N14" s="435"/>
      <c r="O14" s="435">
        <v>8767</v>
      </c>
      <c r="P14" s="435"/>
      <c r="Q14" s="435">
        <v>58124</v>
      </c>
      <c r="R14" s="435"/>
      <c r="S14" s="436"/>
      <c r="T14" s="436"/>
      <c r="U14" s="436"/>
      <c r="V14" s="436"/>
      <c r="W14" s="436"/>
      <c r="X14" s="436"/>
      <c r="Y14" s="436"/>
      <c r="Z14" s="436"/>
    </row>
    <row r="15" spans="1:26" ht="18" customHeight="1">
      <c r="A15" s="211"/>
      <c r="B15" s="211" t="s">
        <v>86</v>
      </c>
      <c r="C15" s="442">
        <f t="shared" si="0"/>
        <v>91707</v>
      </c>
      <c r="D15" s="435"/>
      <c r="E15" s="435">
        <v>6753</v>
      </c>
      <c r="F15" s="435"/>
      <c r="G15" s="435">
        <v>4652</v>
      </c>
      <c r="H15" s="435"/>
      <c r="I15" s="435">
        <v>0</v>
      </c>
      <c r="J15" s="435"/>
      <c r="K15" s="435">
        <v>11634</v>
      </c>
      <c r="L15" s="435"/>
      <c r="M15" s="435">
        <v>5487</v>
      </c>
      <c r="N15" s="435"/>
      <c r="O15" s="435">
        <v>9957</v>
      </c>
      <c r="P15" s="435"/>
      <c r="Q15" s="435">
        <v>53224</v>
      </c>
      <c r="R15" s="435"/>
      <c r="S15" s="436"/>
      <c r="T15" s="436"/>
      <c r="U15" s="436"/>
      <c r="V15" s="436"/>
      <c r="W15" s="436"/>
      <c r="X15" s="436"/>
      <c r="Y15" s="436"/>
      <c r="Z15" s="436"/>
    </row>
    <row r="16" spans="1:26" ht="18" customHeight="1">
      <c r="A16" s="211"/>
      <c r="B16" s="211" t="s">
        <v>87</v>
      </c>
      <c r="C16" s="442">
        <f t="shared" si="0"/>
        <v>106340</v>
      </c>
      <c r="D16" s="435"/>
      <c r="E16" s="435">
        <v>6736</v>
      </c>
      <c r="F16" s="435"/>
      <c r="G16" s="435">
        <v>5464</v>
      </c>
      <c r="H16" s="435"/>
      <c r="I16" s="435">
        <v>0</v>
      </c>
      <c r="J16" s="435"/>
      <c r="K16" s="435">
        <v>14897</v>
      </c>
      <c r="L16" s="435"/>
      <c r="M16" s="435">
        <v>5355</v>
      </c>
      <c r="N16" s="435"/>
      <c r="O16" s="435">
        <v>9706</v>
      </c>
      <c r="P16" s="435"/>
      <c r="Q16" s="435">
        <v>64182</v>
      </c>
      <c r="R16" s="435"/>
      <c r="S16" s="436"/>
      <c r="T16" s="436"/>
      <c r="U16" s="436"/>
      <c r="V16" s="436"/>
      <c r="W16" s="436"/>
      <c r="X16" s="436"/>
      <c r="Y16" s="436"/>
      <c r="Z16" s="436"/>
    </row>
    <row r="17" spans="1:26" ht="7.5" customHeight="1">
      <c r="A17" s="211"/>
      <c r="B17" s="211"/>
      <c r="C17" s="442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6"/>
      <c r="T17" s="436"/>
      <c r="U17" s="436"/>
      <c r="V17" s="436"/>
      <c r="W17" s="436"/>
      <c r="X17" s="436"/>
      <c r="Y17" s="436"/>
      <c r="Z17" s="436"/>
    </row>
    <row r="18" spans="1:26" ht="18" customHeight="1">
      <c r="A18" s="211"/>
      <c r="B18" s="211" t="s">
        <v>108</v>
      </c>
      <c r="C18" s="442">
        <f t="shared" si="0"/>
        <v>107257</v>
      </c>
      <c r="D18" s="435"/>
      <c r="E18" s="435">
        <v>6659</v>
      </c>
      <c r="F18" s="435"/>
      <c r="G18" s="435">
        <v>4714</v>
      </c>
      <c r="H18" s="435"/>
      <c r="I18" s="435">
        <v>0</v>
      </c>
      <c r="J18" s="435"/>
      <c r="K18" s="435">
        <v>15453</v>
      </c>
      <c r="L18" s="435"/>
      <c r="M18" s="435">
        <v>4866</v>
      </c>
      <c r="N18" s="435"/>
      <c r="O18" s="435">
        <v>8861</v>
      </c>
      <c r="P18" s="435"/>
      <c r="Q18" s="435">
        <v>66704</v>
      </c>
      <c r="R18" s="435"/>
      <c r="S18" s="436"/>
      <c r="T18" s="436"/>
      <c r="U18" s="436"/>
      <c r="V18" s="436"/>
      <c r="W18" s="436"/>
      <c r="X18" s="436"/>
      <c r="Y18" s="436"/>
      <c r="Z18" s="436"/>
    </row>
    <row r="19" spans="1:26" ht="18" customHeight="1">
      <c r="A19" s="211"/>
      <c r="B19" s="211" t="s">
        <v>109</v>
      </c>
      <c r="C19" s="442">
        <f t="shared" si="0"/>
        <v>86792</v>
      </c>
      <c r="D19" s="435"/>
      <c r="E19" s="435">
        <v>6248</v>
      </c>
      <c r="F19" s="435"/>
      <c r="G19" s="435">
        <v>4258</v>
      </c>
      <c r="H19" s="435"/>
      <c r="I19" s="435">
        <v>0</v>
      </c>
      <c r="J19" s="435"/>
      <c r="K19" s="435">
        <v>12175</v>
      </c>
      <c r="L19" s="435"/>
      <c r="M19" s="435">
        <v>4969</v>
      </c>
      <c r="N19" s="435"/>
      <c r="O19" s="435">
        <v>9087</v>
      </c>
      <c r="P19" s="435"/>
      <c r="Q19" s="435">
        <v>50055</v>
      </c>
      <c r="R19" s="435"/>
      <c r="S19" s="436"/>
      <c r="T19" s="436"/>
      <c r="U19" s="436"/>
      <c r="V19" s="436"/>
      <c r="W19" s="436"/>
      <c r="X19" s="436"/>
      <c r="Y19" s="436"/>
      <c r="Z19" s="436"/>
    </row>
    <row r="20" spans="1:26" ht="18" customHeight="1">
      <c r="A20" s="211"/>
      <c r="B20" s="211" t="s">
        <v>110</v>
      </c>
      <c r="C20" s="442">
        <f t="shared" si="0"/>
        <v>92449</v>
      </c>
      <c r="D20" s="435"/>
      <c r="E20" s="435">
        <v>6453</v>
      </c>
      <c r="F20" s="435"/>
      <c r="G20" s="435">
        <v>4970</v>
      </c>
      <c r="H20" s="435"/>
      <c r="I20" s="435">
        <v>0</v>
      </c>
      <c r="J20" s="435"/>
      <c r="K20" s="435">
        <v>17820</v>
      </c>
      <c r="L20" s="435"/>
      <c r="M20" s="435">
        <v>5225</v>
      </c>
      <c r="N20" s="435"/>
      <c r="O20" s="435">
        <v>9597</v>
      </c>
      <c r="P20" s="435"/>
      <c r="Q20" s="435">
        <v>48384</v>
      </c>
      <c r="R20" s="435"/>
      <c r="S20" s="436"/>
      <c r="T20" s="436"/>
      <c r="U20" s="436"/>
      <c r="V20" s="436"/>
      <c r="W20" s="436"/>
      <c r="X20" s="436"/>
      <c r="Y20" s="436"/>
      <c r="Z20" s="436"/>
    </row>
    <row r="21" spans="1:26" ht="18" customHeight="1">
      <c r="A21" s="211"/>
      <c r="B21" s="211" t="s">
        <v>111</v>
      </c>
      <c r="C21" s="442">
        <f t="shared" si="0"/>
        <v>86611</v>
      </c>
      <c r="D21" s="435"/>
      <c r="E21" s="435">
        <v>6043</v>
      </c>
      <c r="F21" s="435"/>
      <c r="G21" s="435">
        <v>4789</v>
      </c>
      <c r="H21" s="435"/>
      <c r="I21" s="435">
        <v>0</v>
      </c>
      <c r="J21" s="435"/>
      <c r="K21" s="435">
        <v>11374</v>
      </c>
      <c r="L21" s="435"/>
      <c r="M21" s="435">
        <v>5026</v>
      </c>
      <c r="N21" s="435"/>
      <c r="O21" s="435">
        <v>9044</v>
      </c>
      <c r="P21" s="435"/>
      <c r="Q21" s="435">
        <v>50335</v>
      </c>
      <c r="R21" s="435"/>
      <c r="S21" s="436"/>
      <c r="T21" s="436"/>
      <c r="U21" s="436"/>
      <c r="V21" s="436"/>
      <c r="W21" s="436"/>
      <c r="X21" s="436"/>
      <c r="Y21" s="436"/>
      <c r="Z21" s="436"/>
    </row>
    <row r="22" spans="1:26" ht="7.5" customHeight="1">
      <c r="A22" s="211"/>
      <c r="B22" s="211"/>
      <c r="C22" s="442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6"/>
      <c r="T22" s="436"/>
      <c r="U22" s="436"/>
      <c r="V22" s="436"/>
      <c r="W22" s="436"/>
      <c r="X22" s="436"/>
      <c r="Y22" s="436"/>
      <c r="Z22" s="436"/>
    </row>
    <row r="23" spans="1:26" ht="18" customHeight="1">
      <c r="A23" s="211"/>
      <c r="B23" s="211" t="s">
        <v>112</v>
      </c>
      <c r="C23" s="442">
        <f t="shared" si="0"/>
        <v>106557</v>
      </c>
      <c r="D23" s="435"/>
      <c r="E23" s="435">
        <v>6492</v>
      </c>
      <c r="F23" s="435"/>
      <c r="G23" s="435">
        <v>5976</v>
      </c>
      <c r="H23" s="435"/>
      <c r="I23" s="435">
        <v>0</v>
      </c>
      <c r="J23" s="435"/>
      <c r="K23" s="435">
        <v>13005</v>
      </c>
      <c r="L23" s="435"/>
      <c r="M23" s="435">
        <v>5479</v>
      </c>
      <c r="N23" s="435"/>
      <c r="O23" s="435">
        <v>8557</v>
      </c>
      <c r="P23" s="435"/>
      <c r="Q23" s="435">
        <v>67048</v>
      </c>
      <c r="R23" s="435"/>
      <c r="S23" s="436"/>
      <c r="T23" s="436"/>
      <c r="U23" s="436"/>
      <c r="V23" s="436"/>
      <c r="W23" s="436"/>
      <c r="X23" s="436"/>
      <c r="Y23" s="436"/>
      <c r="Z23" s="436"/>
    </row>
    <row r="24" spans="1:26" ht="18" customHeight="1">
      <c r="A24" s="127" t="s">
        <v>65</v>
      </c>
      <c r="B24" s="211" t="s">
        <v>113</v>
      </c>
      <c r="C24" s="442">
        <f t="shared" si="0"/>
        <v>92365</v>
      </c>
      <c r="D24" s="435"/>
      <c r="E24" s="435">
        <v>6370</v>
      </c>
      <c r="F24" s="435"/>
      <c r="G24" s="435">
        <v>5442</v>
      </c>
      <c r="H24" s="435"/>
      <c r="I24" s="435">
        <v>0</v>
      </c>
      <c r="J24" s="435"/>
      <c r="K24" s="435">
        <v>12754</v>
      </c>
      <c r="L24" s="435"/>
      <c r="M24" s="435">
        <v>4922</v>
      </c>
      <c r="N24" s="435"/>
      <c r="O24" s="435">
        <v>9457</v>
      </c>
      <c r="P24" s="435"/>
      <c r="Q24" s="435">
        <v>53420</v>
      </c>
      <c r="R24" s="435"/>
      <c r="S24" s="436"/>
      <c r="T24" s="436"/>
      <c r="U24" s="436"/>
      <c r="V24" s="436"/>
      <c r="W24" s="436"/>
      <c r="X24" s="436"/>
      <c r="Y24" s="436"/>
      <c r="Z24" s="436"/>
    </row>
    <row r="25" spans="1:26" ht="18" customHeight="1">
      <c r="A25" s="211"/>
      <c r="B25" s="211" t="s">
        <v>114</v>
      </c>
      <c r="C25" s="442">
        <f t="shared" si="0"/>
        <v>77953</v>
      </c>
      <c r="D25" s="435"/>
      <c r="E25" s="435">
        <v>6051</v>
      </c>
      <c r="F25" s="435"/>
      <c r="G25" s="435">
        <v>3884</v>
      </c>
      <c r="H25" s="435"/>
      <c r="I25" s="435">
        <v>0</v>
      </c>
      <c r="J25" s="435"/>
      <c r="K25" s="435">
        <v>10800</v>
      </c>
      <c r="L25" s="435"/>
      <c r="M25" s="435">
        <v>4539</v>
      </c>
      <c r="N25" s="435"/>
      <c r="O25" s="435">
        <v>9193</v>
      </c>
      <c r="P25" s="435"/>
      <c r="Q25" s="435">
        <v>43486</v>
      </c>
      <c r="R25" s="435"/>
      <c r="S25" s="436"/>
      <c r="T25" s="436"/>
      <c r="U25" s="436"/>
      <c r="V25" s="436"/>
      <c r="W25" s="436"/>
      <c r="X25" s="436"/>
      <c r="Y25" s="436"/>
      <c r="Z25" s="436"/>
    </row>
    <row r="26" spans="1:26" ht="18" customHeight="1">
      <c r="A26" s="211"/>
      <c r="B26" s="211" t="s">
        <v>115</v>
      </c>
      <c r="C26" s="442">
        <f t="shared" si="0"/>
        <v>94605</v>
      </c>
      <c r="D26" s="435"/>
      <c r="E26" s="435">
        <v>6408</v>
      </c>
      <c r="F26" s="435"/>
      <c r="G26" s="435">
        <v>4646</v>
      </c>
      <c r="H26" s="435"/>
      <c r="I26" s="435">
        <v>0</v>
      </c>
      <c r="J26" s="435"/>
      <c r="K26" s="435">
        <v>13850</v>
      </c>
      <c r="L26" s="435"/>
      <c r="M26" s="435">
        <v>5370</v>
      </c>
      <c r="N26" s="435"/>
      <c r="O26" s="435">
        <v>9054</v>
      </c>
      <c r="P26" s="435"/>
      <c r="Q26" s="435">
        <v>55277</v>
      </c>
      <c r="R26" s="435"/>
      <c r="S26" s="436"/>
      <c r="T26" s="436"/>
      <c r="U26" s="436"/>
      <c r="V26" s="436"/>
      <c r="W26" s="436"/>
      <c r="X26" s="436"/>
      <c r="Y26" s="436"/>
      <c r="Z26" s="436"/>
    </row>
    <row r="27" spans="1:26" ht="6" customHeight="1" thickBot="1">
      <c r="A27" s="213"/>
      <c r="B27" s="443"/>
      <c r="C27" s="444"/>
      <c r="D27" s="253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430"/>
      <c r="T27" s="430"/>
      <c r="U27" s="430"/>
      <c r="V27" s="430"/>
      <c r="W27" s="430"/>
      <c r="X27" s="430"/>
      <c r="Y27" s="430"/>
      <c r="Z27" s="430"/>
    </row>
    <row r="28" spans="1:26" ht="18" customHeight="1">
      <c r="A28" s="162" t="s">
        <v>256</v>
      </c>
      <c r="B28" s="184"/>
      <c r="C28" s="18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445"/>
      <c r="T28" s="445"/>
      <c r="U28" s="445"/>
      <c r="V28" s="445"/>
      <c r="W28" s="445"/>
      <c r="X28" s="445"/>
      <c r="Y28" s="445"/>
      <c r="Z28" s="445"/>
    </row>
  </sheetData>
  <mergeCells count="284">
    <mergeCell ref="K27:L27"/>
    <mergeCell ref="M27:N27"/>
    <mergeCell ref="Q25:R25"/>
    <mergeCell ref="O27:P27"/>
    <mergeCell ref="Q27:R27"/>
    <mergeCell ref="K26:L26"/>
    <mergeCell ref="M26:N26"/>
    <mergeCell ref="O26:P26"/>
    <mergeCell ref="Q26:R26"/>
    <mergeCell ref="O25:P25"/>
    <mergeCell ref="C27:D27"/>
    <mergeCell ref="E27:F27"/>
    <mergeCell ref="G27:H27"/>
    <mergeCell ref="I27:J27"/>
    <mergeCell ref="A2:R2"/>
    <mergeCell ref="A4:B5"/>
    <mergeCell ref="A6:B6"/>
    <mergeCell ref="C6:D6"/>
    <mergeCell ref="E6:F6"/>
    <mergeCell ref="G6:H6"/>
    <mergeCell ref="M6:N6"/>
    <mergeCell ref="O6:P6"/>
    <mergeCell ref="Q6:R6"/>
    <mergeCell ref="G4:H5"/>
    <mergeCell ref="C26:D26"/>
    <mergeCell ref="E26:F26"/>
    <mergeCell ref="G26:H26"/>
    <mergeCell ref="I26:J26"/>
    <mergeCell ref="G25:H25"/>
    <mergeCell ref="I25:J25"/>
    <mergeCell ref="K25:L25"/>
    <mergeCell ref="M25:N25"/>
    <mergeCell ref="O24:P24"/>
    <mergeCell ref="O23:P23"/>
    <mergeCell ref="Q24:R24"/>
    <mergeCell ref="G23:H23"/>
    <mergeCell ref="G24:H24"/>
    <mergeCell ref="I24:J24"/>
    <mergeCell ref="K24:L24"/>
    <mergeCell ref="Q23:R23"/>
    <mergeCell ref="M24:N24"/>
    <mergeCell ref="I23:J23"/>
    <mergeCell ref="K23:L23"/>
    <mergeCell ref="M23:N23"/>
    <mergeCell ref="C23:D23"/>
    <mergeCell ref="E23:F23"/>
    <mergeCell ref="Q22:R22"/>
    <mergeCell ref="K22:L22"/>
    <mergeCell ref="C22:D22"/>
    <mergeCell ref="E22:F22"/>
    <mergeCell ref="G22:H22"/>
    <mergeCell ref="I22:J22"/>
    <mergeCell ref="M22:N22"/>
    <mergeCell ref="O22:P22"/>
    <mergeCell ref="K21:L21"/>
    <mergeCell ref="M21:N21"/>
    <mergeCell ref="O21:P21"/>
    <mergeCell ref="Q21:R21"/>
    <mergeCell ref="C21:D21"/>
    <mergeCell ref="E21:F21"/>
    <mergeCell ref="G21:H21"/>
    <mergeCell ref="I21:J21"/>
    <mergeCell ref="K20:L20"/>
    <mergeCell ref="M20:N20"/>
    <mergeCell ref="O20:P20"/>
    <mergeCell ref="Q20:R20"/>
    <mergeCell ref="C20:D20"/>
    <mergeCell ref="E20:F20"/>
    <mergeCell ref="G20:H20"/>
    <mergeCell ref="I20:J20"/>
    <mergeCell ref="K19:L19"/>
    <mergeCell ref="M19:N19"/>
    <mergeCell ref="O19:P19"/>
    <mergeCell ref="Q19:R19"/>
    <mergeCell ref="C19:D19"/>
    <mergeCell ref="E19:F19"/>
    <mergeCell ref="G19:H19"/>
    <mergeCell ref="I19:J19"/>
    <mergeCell ref="K18:L18"/>
    <mergeCell ref="M18:N18"/>
    <mergeCell ref="O18:P18"/>
    <mergeCell ref="Q18:R18"/>
    <mergeCell ref="G18:H18"/>
    <mergeCell ref="I18:J18"/>
    <mergeCell ref="C17:D17"/>
    <mergeCell ref="E17:F17"/>
    <mergeCell ref="G17:H17"/>
    <mergeCell ref="I17:J17"/>
    <mergeCell ref="C18:D18"/>
    <mergeCell ref="E18:F18"/>
    <mergeCell ref="K17:L17"/>
    <mergeCell ref="M17:N17"/>
    <mergeCell ref="O17:P17"/>
    <mergeCell ref="Q17:R17"/>
    <mergeCell ref="M16:N16"/>
    <mergeCell ref="O16:P16"/>
    <mergeCell ref="Q14:R14"/>
    <mergeCell ref="K15:L15"/>
    <mergeCell ref="M15:N15"/>
    <mergeCell ref="O15:P15"/>
    <mergeCell ref="Q15:R15"/>
    <mergeCell ref="Q16:R16"/>
    <mergeCell ref="K14:L14"/>
    <mergeCell ref="M14:N14"/>
    <mergeCell ref="C12:D12"/>
    <mergeCell ref="E12:F12"/>
    <mergeCell ref="C14:D14"/>
    <mergeCell ref="K16:L16"/>
    <mergeCell ref="E16:F16"/>
    <mergeCell ref="G16:H16"/>
    <mergeCell ref="I16:J16"/>
    <mergeCell ref="G12:H12"/>
    <mergeCell ref="C16:D16"/>
    <mergeCell ref="O14:P14"/>
    <mergeCell ref="C15:D15"/>
    <mergeCell ref="E15:F15"/>
    <mergeCell ref="G15:H15"/>
    <mergeCell ref="I15:J15"/>
    <mergeCell ref="I14:J14"/>
    <mergeCell ref="E14:F14"/>
    <mergeCell ref="G14:H14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I12:J12"/>
    <mergeCell ref="Q4:R5"/>
    <mergeCell ref="O4:P5"/>
    <mergeCell ref="Q11:R11"/>
    <mergeCell ref="K11:L11"/>
    <mergeCell ref="M11:N11"/>
    <mergeCell ref="O8:P8"/>
    <mergeCell ref="Q8:R8"/>
    <mergeCell ref="Q9:R9"/>
    <mergeCell ref="Q10:R10"/>
    <mergeCell ref="O12:P12"/>
    <mergeCell ref="O11:P11"/>
    <mergeCell ref="I4:J5"/>
    <mergeCell ref="I6:J6"/>
    <mergeCell ref="K6:L6"/>
    <mergeCell ref="I7:J7"/>
    <mergeCell ref="K7:L7"/>
    <mergeCell ref="K4:L5"/>
    <mergeCell ref="M4:N5"/>
    <mergeCell ref="M8:N8"/>
    <mergeCell ref="G11:H11"/>
    <mergeCell ref="I11:J11"/>
    <mergeCell ref="K12:L12"/>
    <mergeCell ref="M12:N12"/>
    <mergeCell ref="C25:D25"/>
    <mergeCell ref="E25:F25"/>
    <mergeCell ref="C24:D24"/>
    <mergeCell ref="E24:F24"/>
    <mergeCell ref="A11:B11"/>
    <mergeCell ref="E4:F5"/>
    <mergeCell ref="C11:D11"/>
    <mergeCell ref="C4:D5"/>
    <mergeCell ref="E11:F11"/>
    <mergeCell ref="A7:B7"/>
    <mergeCell ref="C7:D7"/>
    <mergeCell ref="E7:F7"/>
    <mergeCell ref="A8:B8"/>
    <mergeCell ref="C8:D8"/>
    <mergeCell ref="G7:H7"/>
    <mergeCell ref="M7:N7"/>
    <mergeCell ref="O7:P7"/>
    <mergeCell ref="Q7:R7"/>
    <mergeCell ref="E8:F8"/>
    <mergeCell ref="G8:H8"/>
    <mergeCell ref="I8:J8"/>
    <mergeCell ref="K8:L8"/>
    <mergeCell ref="A9:B9"/>
    <mergeCell ref="C9:D9"/>
    <mergeCell ref="E9:F9"/>
    <mergeCell ref="G9:H9"/>
    <mergeCell ref="I9:J9"/>
    <mergeCell ref="K9:L9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S4:T5"/>
    <mergeCell ref="U4:V5"/>
    <mergeCell ref="W4:X5"/>
    <mergeCell ref="Y4:Z5"/>
    <mergeCell ref="S6:T6"/>
    <mergeCell ref="U6:V6"/>
    <mergeCell ref="W6:X6"/>
    <mergeCell ref="Y6:Z6"/>
    <mergeCell ref="S7:T7"/>
    <mergeCell ref="U7:V7"/>
    <mergeCell ref="W7:X7"/>
    <mergeCell ref="Y7:Z7"/>
    <mergeCell ref="S8:T8"/>
    <mergeCell ref="U8:V8"/>
    <mergeCell ref="W8:X8"/>
    <mergeCell ref="Y8:Z8"/>
    <mergeCell ref="S9:T9"/>
    <mergeCell ref="U9:V9"/>
    <mergeCell ref="W9:X9"/>
    <mergeCell ref="Y9:Z9"/>
    <mergeCell ref="S10:T10"/>
    <mergeCell ref="U10:V10"/>
    <mergeCell ref="W10:X10"/>
    <mergeCell ref="Y10:Z10"/>
    <mergeCell ref="S11:T11"/>
    <mergeCell ref="U11:V11"/>
    <mergeCell ref="W11:X11"/>
    <mergeCell ref="Y11:Z11"/>
    <mergeCell ref="S12:T12"/>
    <mergeCell ref="U12:V12"/>
    <mergeCell ref="W12:X12"/>
    <mergeCell ref="Y12:Z12"/>
    <mergeCell ref="S13:T13"/>
    <mergeCell ref="U13:V13"/>
    <mergeCell ref="W13:X13"/>
    <mergeCell ref="Y13:Z13"/>
    <mergeCell ref="S14:T14"/>
    <mergeCell ref="U14:V14"/>
    <mergeCell ref="W14:X14"/>
    <mergeCell ref="Y14:Z14"/>
    <mergeCell ref="S15:T15"/>
    <mergeCell ref="U15:V15"/>
    <mergeCell ref="W15:X15"/>
    <mergeCell ref="Y15:Z15"/>
    <mergeCell ref="S16:T16"/>
    <mergeCell ref="U16:V16"/>
    <mergeCell ref="W16:X16"/>
    <mergeCell ref="Y16:Z16"/>
    <mergeCell ref="S17:T17"/>
    <mergeCell ref="U17:V17"/>
    <mergeCell ref="W17:X17"/>
    <mergeCell ref="Y17:Z17"/>
    <mergeCell ref="S18:T18"/>
    <mergeCell ref="U18:V18"/>
    <mergeCell ref="W18:X18"/>
    <mergeCell ref="Y18:Z18"/>
    <mergeCell ref="S19:T19"/>
    <mergeCell ref="U19:V19"/>
    <mergeCell ref="W19:X19"/>
    <mergeCell ref="Y19:Z19"/>
    <mergeCell ref="S20:T20"/>
    <mergeCell ref="U20:V20"/>
    <mergeCell ref="W20:X20"/>
    <mergeCell ref="Y20:Z20"/>
    <mergeCell ref="S21:T21"/>
    <mergeCell ref="U21:V21"/>
    <mergeCell ref="W21:X21"/>
    <mergeCell ref="Y21:Z21"/>
    <mergeCell ref="S22:T22"/>
    <mergeCell ref="U22:V22"/>
    <mergeCell ref="W22:X22"/>
    <mergeCell ref="Y22:Z22"/>
    <mergeCell ref="S23:T23"/>
    <mergeCell ref="U23:V23"/>
    <mergeCell ref="W23:X23"/>
    <mergeCell ref="Y23:Z23"/>
    <mergeCell ref="S24:T24"/>
    <mergeCell ref="U24:V24"/>
    <mergeCell ref="W24:X24"/>
    <mergeCell ref="Y24:Z24"/>
    <mergeCell ref="S25:T25"/>
    <mergeCell ref="U25:V25"/>
    <mergeCell ref="W25:X25"/>
    <mergeCell ref="Y25:Z25"/>
    <mergeCell ref="S26:T26"/>
    <mergeCell ref="U26:V26"/>
    <mergeCell ref="W26:X26"/>
    <mergeCell ref="Y26:Z26"/>
    <mergeCell ref="S27:T27"/>
    <mergeCell ref="U27:V27"/>
    <mergeCell ref="W27:X27"/>
    <mergeCell ref="Y27:Z2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2" sqref="A2:R2"/>
    </sheetView>
  </sheetViews>
  <sheetFormatPr defaultColWidth="9.00390625" defaultRowHeight="13.5"/>
  <cols>
    <col min="1" max="1" width="5.875" style="516" customWidth="1"/>
    <col min="2" max="2" width="7.875" style="516" customWidth="1"/>
    <col min="3" max="3" width="7.875" style="517" customWidth="1"/>
    <col min="4" max="4" width="2.00390625" style="517" customWidth="1"/>
    <col min="5" max="5" width="5.625" style="517" customWidth="1"/>
    <col min="6" max="6" width="3.875" style="517" customWidth="1"/>
    <col min="7" max="7" width="3.625" style="517" customWidth="1"/>
    <col min="8" max="8" width="5.75390625" style="517" customWidth="1"/>
    <col min="9" max="9" width="1.875" style="517" customWidth="1"/>
    <col min="10" max="11" width="7.625" style="449" customWidth="1"/>
    <col min="12" max="12" width="2.00390625" style="449" customWidth="1"/>
    <col min="13" max="13" width="5.625" style="449" customWidth="1"/>
    <col min="14" max="14" width="3.875" style="449" customWidth="1"/>
    <col min="15" max="15" width="3.75390625" style="449" customWidth="1"/>
    <col min="16" max="16" width="5.625" style="449" customWidth="1"/>
    <col min="17" max="17" width="1.875" style="449" customWidth="1"/>
    <col min="18" max="18" width="7.625" style="449" customWidth="1"/>
    <col min="19" max="16384" width="9.00390625" style="450" customWidth="1"/>
  </cols>
  <sheetData>
    <row r="1" spans="1:18" ht="30" customHeight="1">
      <c r="A1" s="447"/>
      <c r="B1" s="447"/>
      <c r="C1" s="448"/>
      <c r="D1" s="448"/>
      <c r="E1" s="448"/>
      <c r="F1" s="448"/>
      <c r="G1" s="448"/>
      <c r="H1" s="448"/>
      <c r="I1" s="421"/>
      <c r="J1" s="448"/>
      <c r="K1" s="448"/>
      <c r="L1" s="448"/>
      <c r="M1" s="448"/>
      <c r="O1" s="91"/>
      <c r="P1" s="91"/>
      <c r="Q1" s="91"/>
      <c r="R1" s="91"/>
    </row>
    <row r="2" spans="1:18" ht="20.25" customHeight="1">
      <c r="A2" s="451" t="s">
        <v>257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</row>
    <row r="3" spans="1:18" ht="16.5" customHeight="1" thickBot="1">
      <c r="A3" s="447"/>
      <c r="B3" s="447"/>
      <c r="C3" s="448"/>
      <c r="D3" s="452"/>
      <c r="E3" s="452"/>
      <c r="F3" s="452"/>
      <c r="G3" s="452"/>
      <c r="H3" s="452"/>
      <c r="I3" s="453"/>
      <c r="J3" s="452"/>
      <c r="K3" s="452"/>
      <c r="L3" s="452"/>
      <c r="M3" s="452"/>
      <c r="N3" s="452"/>
      <c r="O3" s="452"/>
      <c r="P3" s="452"/>
      <c r="Q3" s="452"/>
      <c r="R3" s="453" t="s">
        <v>258</v>
      </c>
    </row>
    <row r="4" spans="1:18" ht="16.5" customHeight="1">
      <c r="A4" s="454" t="s">
        <v>259</v>
      </c>
      <c r="B4" s="455"/>
      <c r="C4" s="456" t="s">
        <v>247</v>
      </c>
      <c r="D4" s="457" t="s">
        <v>260</v>
      </c>
      <c r="E4" s="457"/>
      <c r="F4" s="457"/>
      <c r="G4" s="457"/>
      <c r="H4" s="457"/>
      <c r="I4" s="457"/>
      <c r="J4" s="457" t="s">
        <v>261</v>
      </c>
      <c r="K4" s="457"/>
      <c r="L4" s="458" t="s">
        <v>262</v>
      </c>
      <c r="M4" s="459"/>
      <c r="N4" s="460" t="s">
        <v>263</v>
      </c>
      <c r="O4" s="461"/>
      <c r="P4" s="457" t="s">
        <v>264</v>
      </c>
      <c r="Q4" s="457"/>
      <c r="R4" s="462" t="s">
        <v>265</v>
      </c>
    </row>
    <row r="5" spans="1:18" ht="16.5" customHeight="1">
      <c r="A5" s="463"/>
      <c r="B5" s="464"/>
      <c r="C5" s="465"/>
      <c r="D5" s="466"/>
      <c r="E5" s="466"/>
      <c r="F5" s="466"/>
      <c r="G5" s="466"/>
      <c r="H5" s="466"/>
      <c r="I5" s="466"/>
      <c r="J5" s="466"/>
      <c r="K5" s="466"/>
      <c r="L5" s="467"/>
      <c r="M5" s="468"/>
      <c r="N5" s="469"/>
      <c r="O5" s="470"/>
      <c r="P5" s="471"/>
      <c r="Q5" s="471"/>
      <c r="R5" s="472"/>
    </row>
    <row r="6" spans="1:18" ht="21" customHeight="1">
      <c r="A6" s="473"/>
      <c r="B6" s="474"/>
      <c r="C6" s="475"/>
      <c r="D6" s="475" t="s">
        <v>266</v>
      </c>
      <c r="E6" s="475"/>
      <c r="F6" s="475" t="s">
        <v>267</v>
      </c>
      <c r="G6" s="475"/>
      <c r="H6" s="475" t="s">
        <v>268</v>
      </c>
      <c r="I6" s="475"/>
      <c r="J6" s="476" t="s">
        <v>269</v>
      </c>
      <c r="K6" s="476" t="s">
        <v>270</v>
      </c>
      <c r="L6" s="475" t="s">
        <v>271</v>
      </c>
      <c r="M6" s="475"/>
      <c r="N6" s="477"/>
      <c r="O6" s="478"/>
      <c r="P6" s="466"/>
      <c r="Q6" s="466"/>
      <c r="R6" s="479"/>
    </row>
    <row r="7" spans="1:18" ht="6" customHeight="1">
      <c r="A7" s="480"/>
      <c r="B7" s="481"/>
      <c r="C7" s="482"/>
      <c r="D7" s="483"/>
      <c r="E7" s="483"/>
      <c r="F7" s="483"/>
      <c r="G7" s="483"/>
      <c r="H7" s="483"/>
      <c r="I7" s="483"/>
      <c r="J7" s="452"/>
      <c r="K7" s="452"/>
      <c r="L7" s="483"/>
      <c r="M7" s="483"/>
      <c r="N7" s="483"/>
      <c r="O7" s="483"/>
      <c r="P7" s="483"/>
      <c r="Q7" s="483"/>
      <c r="R7" s="452"/>
    </row>
    <row r="8" spans="1:18" ht="15" customHeight="1">
      <c r="A8" s="463" t="s">
        <v>80</v>
      </c>
      <c r="B8" s="484"/>
      <c r="C8" s="485">
        <v>350</v>
      </c>
      <c r="D8" s="486">
        <v>261</v>
      </c>
      <c r="E8" s="486"/>
      <c r="F8" s="486">
        <v>16</v>
      </c>
      <c r="G8" s="486"/>
      <c r="H8" s="486">
        <v>5</v>
      </c>
      <c r="I8" s="486"/>
      <c r="J8" s="487">
        <v>6</v>
      </c>
      <c r="K8" s="488">
        <v>4</v>
      </c>
      <c r="L8" s="489">
        <v>1</v>
      </c>
      <c r="M8" s="489"/>
      <c r="N8" s="489">
        <v>1</v>
      </c>
      <c r="O8" s="489"/>
      <c r="P8" s="489">
        <v>51</v>
      </c>
      <c r="Q8" s="489"/>
      <c r="R8" s="488">
        <v>5</v>
      </c>
    </row>
    <row r="9" spans="1:18" ht="15" customHeight="1">
      <c r="A9" s="490"/>
      <c r="B9" s="484"/>
      <c r="C9" s="491">
        <v>411.62</v>
      </c>
      <c r="D9" s="492">
        <v>42.45</v>
      </c>
      <c r="E9" s="492"/>
      <c r="F9" s="492">
        <v>22.27</v>
      </c>
      <c r="G9" s="492"/>
      <c r="H9" s="492">
        <v>22.43</v>
      </c>
      <c r="I9" s="492"/>
      <c r="J9" s="493">
        <v>131.25</v>
      </c>
      <c r="K9" s="494">
        <v>61.32</v>
      </c>
      <c r="L9" s="495">
        <v>60.07</v>
      </c>
      <c r="M9" s="495"/>
      <c r="N9" s="495">
        <v>7.46</v>
      </c>
      <c r="O9" s="495"/>
      <c r="P9" s="495">
        <v>63.11</v>
      </c>
      <c r="Q9" s="495"/>
      <c r="R9" s="494">
        <v>1.26</v>
      </c>
    </row>
    <row r="10" spans="1:18" ht="9" customHeight="1">
      <c r="A10" s="463"/>
      <c r="B10" s="484"/>
      <c r="C10" s="496"/>
      <c r="D10" s="492"/>
      <c r="E10" s="492"/>
      <c r="F10" s="492"/>
      <c r="G10" s="492"/>
      <c r="H10" s="488"/>
      <c r="I10" s="488"/>
      <c r="J10" s="488"/>
      <c r="K10" s="488"/>
      <c r="L10" s="495"/>
      <c r="M10" s="495"/>
      <c r="N10" s="495"/>
      <c r="O10" s="495"/>
      <c r="P10" s="495"/>
      <c r="Q10" s="495"/>
      <c r="R10" s="488"/>
    </row>
    <row r="11" spans="1:18" ht="15" customHeight="1">
      <c r="A11" s="463" t="s">
        <v>81</v>
      </c>
      <c r="B11" s="464"/>
      <c r="C11" s="497">
        <v>356</v>
      </c>
      <c r="D11" s="486">
        <v>267</v>
      </c>
      <c r="E11" s="486"/>
      <c r="F11" s="486">
        <v>16</v>
      </c>
      <c r="G11" s="486"/>
      <c r="H11" s="486">
        <v>5</v>
      </c>
      <c r="I11" s="486"/>
      <c r="J11" s="487">
        <v>6</v>
      </c>
      <c r="K11" s="488">
        <v>4</v>
      </c>
      <c r="L11" s="486">
        <v>1</v>
      </c>
      <c r="M11" s="486"/>
      <c r="N11" s="486">
        <v>1</v>
      </c>
      <c r="O11" s="486"/>
      <c r="P11" s="486">
        <v>51</v>
      </c>
      <c r="Q11" s="486"/>
      <c r="R11" s="488">
        <v>5</v>
      </c>
    </row>
    <row r="12" spans="1:18" ht="15" customHeight="1">
      <c r="A12" s="463"/>
      <c r="B12" s="464"/>
      <c r="C12" s="498">
        <v>420.72</v>
      </c>
      <c r="D12" s="492">
        <v>43.38</v>
      </c>
      <c r="E12" s="492"/>
      <c r="F12" s="492">
        <v>22.78</v>
      </c>
      <c r="G12" s="492"/>
      <c r="H12" s="492">
        <v>22.43</v>
      </c>
      <c r="I12" s="492"/>
      <c r="J12" s="493">
        <v>134.14</v>
      </c>
      <c r="K12" s="494">
        <v>65.47</v>
      </c>
      <c r="L12" s="495">
        <v>60.07</v>
      </c>
      <c r="M12" s="495"/>
      <c r="N12" s="495">
        <v>7.55</v>
      </c>
      <c r="O12" s="495"/>
      <c r="P12" s="495">
        <v>63.64</v>
      </c>
      <c r="Q12" s="495"/>
      <c r="R12" s="494">
        <v>1.26</v>
      </c>
    </row>
    <row r="13" spans="1:18" ht="9" customHeight="1">
      <c r="A13" s="463"/>
      <c r="B13" s="484"/>
      <c r="C13" s="496"/>
      <c r="D13" s="492"/>
      <c r="E13" s="492"/>
      <c r="F13" s="492"/>
      <c r="G13" s="492"/>
      <c r="H13" s="492"/>
      <c r="I13" s="492"/>
      <c r="J13" s="488"/>
      <c r="K13" s="488"/>
      <c r="L13" s="495"/>
      <c r="M13" s="495"/>
      <c r="N13" s="495"/>
      <c r="O13" s="495"/>
      <c r="P13" s="495"/>
      <c r="Q13" s="495"/>
      <c r="R13" s="488"/>
    </row>
    <row r="14" spans="1:18" ht="15" customHeight="1">
      <c r="A14" s="463" t="s">
        <v>82</v>
      </c>
      <c r="B14" s="464"/>
      <c r="C14" s="497">
        <v>361</v>
      </c>
      <c r="D14" s="486">
        <v>271</v>
      </c>
      <c r="E14" s="486"/>
      <c r="F14" s="486">
        <v>17</v>
      </c>
      <c r="G14" s="486"/>
      <c r="H14" s="486">
        <v>5</v>
      </c>
      <c r="I14" s="486"/>
      <c r="J14" s="487">
        <v>6</v>
      </c>
      <c r="K14" s="488">
        <v>4</v>
      </c>
      <c r="L14" s="486">
        <v>1</v>
      </c>
      <c r="M14" s="486"/>
      <c r="N14" s="486">
        <v>1</v>
      </c>
      <c r="O14" s="486"/>
      <c r="P14" s="486">
        <v>51</v>
      </c>
      <c r="Q14" s="486"/>
      <c r="R14" s="488">
        <v>5</v>
      </c>
    </row>
    <row r="15" spans="1:18" ht="15" customHeight="1">
      <c r="A15" s="463"/>
      <c r="B15" s="464"/>
      <c r="C15" s="498">
        <v>426.36</v>
      </c>
      <c r="D15" s="492">
        <v>44.05</v>
      </c>
      <c r="E15" s="492"/>
      <c r="F15" s="492">
        <v>23.27</v>
      </c>
      <c r="G15" s="492"/>
      <c r="H15" s="492">
        <v>22.43</v>
      </c>
      <c r="I15" s="492"/>
      <c r="J15" s="493">
        <v>137.26</v>
      </c>
      <c r="K15" s="494">
        <v>66.73</v>
      </c>
      <c r="L15" s="495">
        <v>60.07</v>
      </c>
      <c r="M15" s="495"/>
      <c r="N15" s="495">
        <v>7.65</v>
      </c>
      <c r="O15" s="495"/>
      <c r="P15" s="495">
        <v>63.64</v>
      </c>
      <c r="Q15" s="495"/>
      <c r="R15" s="494">
        <v>1.26</v>
      </c>
    </row>
    <row r="16" spans="1:18" ht="9" customHeight="1">
      <c r="A16" s="463"/>
      <c r="B16" s="464"/>
      <c r="C16" s="496"/>
      <c r="D16" s="489"/>
      <c r="E16" s="489"/>
      <c r="F16" s="489"/>
      <c r="G16" s="489"/>
      <c r="H16" s="489"/>
      <c r="I16" s="489"/>
      <c r="J16" s="488"/>
      <c r="K16" s="488"/>
      <c r="L16" s="489"/>
      <c r="M16" s="489"/>
      <c r="N16" s="489"/>
      <c r="O16" s="489"/>
      <c r="P16" s="489"/>
      <c r="Q16" s="489"/>
      <c r="R16" s="488"/>
    </row>
    <row r="17" spans="1:18" ht="15" customHeight="1">
      <c r="A17" s="463" t="s">
        <v>83</v>
      </c>
      <c r="B17" s="463"/>
      <c r="C17" s="497">
        <v>449</v>
      </c>
      <c r="D17" s="486">
        <v>330</v>
      </c>
      <c r="E17" s="486"/>
      <c r="F17" s="486">
        <v>19</v>
      </c>
      <c r="G17" s="486"/>
      <c r="H17" s="486">
        <v>9</v>
      </c>
      <c r="I17" s="486"/>
      <c r="J17" s="487">
        <v>7</v>
      </c>
      <c r="K17" s="488">
        <v>6</v>
      </c>
      <c r="L17" s="489">
        <v>2</v>
      </c>
      <c r="M17" s="489"/>
      <c r="N17" s="489">
        <v>2</v>
      </c>
      <c r="O17" s="489"/>
      <c r="P17" s="489">
        <v>69</v>
      </c>
      <c r="Q17" s="489"/>
      <c r="R17" s="488">
        <v>5</v>
      </c>
    </row>
    <row r="18" spans="1:18" ht="15" customHeight="1">
      <c r="A18" s="463"/>
      <c r="B18" s="463"/>
      <c r="C18" s="498">
        <v>576.97</v>
      </c>
      <c r="D18" s="492">
        <v>50.41</v>
      </c>
      <c r="E18" s="492"/>
      <c r="F18" s="492">
        <v>24.78</v>
      </c>
      <c r="G18" s="492"/>
      <c r="H18" s="492">
        <v>37.87</v>
      </c>
      <c r="I18" s="492"/>
      <c r="J18" s="493">
        <v>157.3</v>
      </c>
      <c r="K18" s="494">
        <v>82.03</v>
      </c>
      <c r="L18" s="495">
        <v>94.67</v>
      </c>
      <c r="M18" s="495"/>
      <c r="N18" s="495">
        <v>9.2</v>
      </c>
      <c r="O18" s="495"/>
      <c r="P18" s="492">
        <v>119.45</v>
      </c>
      <c r="Q18" s="492"/>
      <c r="R18" s="494">
        <v>1.26</v>
      </c>
    </row>
    <row r="19" spans="1:18" ht="9" customHeight="1">
      <c r="A19" s="463"/>
      <c r="B19" s="464"/>
      <c r="C19" s="496"/>
      <c r="D19" s="489"/>
      <c r="E19" s="489"/>
      <c r="F19" s="489"/>
      <c r="G19" s="489"/>
      <c r="H19" s="489"/>
      <c r="I19" s="489"/>
      <c r="J19" s="488"/>
      <c r="K19" s="488"/>
      <c r="L19" s="489"/>
      <c r="M19" s="489"/>
      <c r="N19" s="489"/>
      <c r="O19" s="489"/>
      <c r="P19" s="489"/>
      <c r="Q19" s="489"/>
      <c r="R19" s="488"/>
    </row>
    <row r="20" spans="1:18" ht="15" customHeight="1">
      <c r="A20" s="499" t="s">
        <v>84</v>
      </c>
      <c r="B20" s="499"/>
      <c r="C20" s="500">
        <f>SUM(D20:R20)</f>
        <v>461</v>
      </c>
      <c r="D20" s="501">
        <v>340</v>
      </c>
      <c r="E20" s="501"/>
      <c r="F20" s="501">
        <v>19</v>
      </c>
      <c r="G20" s="501"/>
      <c r="H20" s="501">
        <v>9</v>
      </c>
      <c r="I20" s="501"/>
      <c r="J20" s="502">
        <v>8</v>
      </c>
      <c r="K20" s="503">
        <v>6</v>
      </c>
      <c r="L20" s="504">
        <v>3</v>
      </c>
      <c r="M20" s="504"/>
      <c r="N20" s="504">
        <v>2</v>
      </c>
      <c r="O20" s="504"/>
      <c r="P20" s="504">
        <v>69</v>
      </c>
      <c r="Q20" s="504"/>
      <c r="R20" s="503">
        <v>5</v>
      </c>
    </row>
    <row r="21" spans="1:18" ht="15" customHeight="1">
      <c r="A21" s="499"/>
      <c r="B21" s="499"/>
      <c r="C21" s="505">
        <f>SUM(D21:R21)</f>
        <v>591.8900000000001</v>
      </c>
      <c r="D21" s="506">
        <v>51.4</v>
      </c>
      <c r="E21" s="506"/>
      <c r="F21" s="506">
        <v>26.25</v>
      </c>
      <c r="G21" s="506"/>
      <c r="H21" s="506">
        <v>38.12</v>
      </c>
      <c r="I21" s="506"/>
      <c r="J21" s="507">
        <v>168.15</v>
      </c>
      <c r="K21" s="508">
        <v>82.03</v>
      </c>
      <c r="L21" s="509">
        <v>94.67</v>
      </c>
      <c r="M21" s="509"/>
      <c r="N21" s="509">
        <v>9.2</v>
      </c>
      <c r="O21" s="509"/>
      <c r="P21" s="506">
        <v>120.81</v>
      </c>
      <c r="Q21" s="506"/>
      <c r="R21" s="508">
        <v>1.26</v>
      </c>
    </row>
    <row r="22" spans="1:18" ht="6" customHeight="1" thickBot="1">
      <c r="A22" s="510"/>
      <c r="B22" s="511"/>
      <c r="C22" s="512"/>
      <c r="D22" s="513"/>
      <c r="E22" s="513"/>
      <c r="F22" s="513"/>
      <c r="G22" s="513"/>
      <c r="H22" s="513"/>
      <c r="I22" s="513"/>
      <c r="J22" s="514"/>
      <c r="K22" s="514"/>
      <c r="L22" s="513"/>
      <c r="M22" s="513"/>
      <c r="N22" s="513"/>
      <c r="O22" s="513"/>
      <c r="P22" s="513"/>
      <c r="Q22" s="513"/>
      <c r="R22" s="514"/>
    </row>
    <row r="23" spans="1:18" ht="18" customHeight="1">
      <c r="A23" s="515" t="s">
        <v>272</v>
      </c>
      <c r="B23" s="447"/>
      <c r="C23" s="448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</row>
  </sheetData>
  <mergeCells count="119">
    <mergeCell ref="D6:E6"/>
    <mergeCell ref="L6:M6"/>
    <mergeCell ref="N4:O6"/>
    <mergeCell ref="A2:R2"/>
    <mergeCell ref="A4:B6"/>
    <mergeCell ref="C4:C6"/>
    <mergeCell ref="D4:I5"/>
    <mergeCell ref="J4:K5"/>
    <mergeCell ref="L4:M5"/>
    <mergeCell ref="P4:Q6"/>
    <mergeCell ref="N7:O7"/>
    <mergeCell ref="R4:R6"/>
    <mergeCell ref="F7:G7"/>
    <mergeCell ref="H7:I7"/>
    <mergeCell ref="F6:G6"/>
    <mergeCell ref="H6:I6"/>
    <mergeCell ref="P7:Q7"/>
    <mergeCell ref="F8:G8"/>
    <mergeCell ref="H8:I8"/>
    <mergeCell ref="H9:I9"/>
    <mergeCell ref="L7:M7"/>
    <mergeCell ref="A7:B7"/>
    <mergeCell ref="D7:E7"/>
    <mergeCell ref="A8:B9"/>
    <mergeCell ref="D8:E8"/>
    <mergeCell ref="L8:M8"/>
    <mergeCell ref="N8:O8"/>
    <mergeCell ref="P9:Q9"/>
    <mergeCell ref="P8:Q8"/>
    <mergeCell ref="A10:B10"/>
    <mergeCell ref="D10:E10"/>
    <mergeCell ref="F10:G10"/>
    <mergeCell ref="L10:M10"/>
    <mergeCell ref="N10:O10"/>
    <mergeCell ref="P10:Q10"/>
    <mergeCell ref="D9:E9"/>
    <mergeCell ref="F9:G9"/>
    <mergeCell ref="L9:M9"/>
    <mergeCell ref="N9:O9"/>
    <mergeCell ref="A11:B12"/>
    <mergeCell ref="D11:E11"/>
    <mergeCell ref="F11:G11"/>
    <mergeCell ref="H11:I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L11:M11"/>
    <mergeCell ref="N13:O13"/>
    <mergeCell ref="P13:Q13"/>
    <mergeCell ref="A14:B15"/>
    <mergeCell ref="D14:E14"/>
    <mergeCell ref="F14:G14"/>
    <mergeCell ref="H14:I14"/>
    <mergeCell ref="L14:M14"/>
    <mergeCell ref="N14:O14"/>
    <mergeCell ref="P14:Q14"/>
    <mergeCell ref="A13:B13"/>
    <mergeCell ref="F15:G15"/>
    <mergeCell ref="H15:I15"/>
    <mergeCell ref="L15:M15"/>
    <mergeCell ref="L13:M13"/>
    <mergeCell ref="N15:O15"/>
    <mergeCell ref="P15:Q15"/>
    <mergeCell ref="A16:B16"/>
    <mergeCell ref="D16:E16"/>
    <mergeCell ref="F16:G16"/>
    <mergeCell ref="H16:I16"/>
    <mergeCell ref="L16:M16"/>
    <mergeCell ref="N16:O16"/>
    <mergeCell ref="P16:Q16"/>
    <mergeCell ref="D15:E15"/>
    <mergeCell ref="A17:B18"/>
    <mergeCell ref="D17:E17"/>
    <mergeCell ref="F17:G17"/>
    <mergeCell ref="H17:I17"/>
    <mergeCell ref="N17:O17"/>
    <mergeCell ref="P17:Q17"/>
    <mergeCell ref="D18:E18"/>
    <mergeCell ref="F18:G18"/>
    <mergeCell ref="H18:I18"/>
    <mergeCell ref="L18:M18"/>
    <mergeCell ref="N18:O18"/>
    <mergeCell ref="P18:Q18"/>
    <mergeCell ref="D19:E19"/>
    <mergeCell ref="F19:G19"/>
    <mergeCell ref="H19:I19"/>
    <mergeCell ref="L17:M17"/>
    <mergeCell ref="N19:O19"/>
    <mergeCell ref="P19:Q19"/>
    <mergeCell ref="A20:B21"/>
    <mergeCell ref="D20:E20"/>
    <mergeCell ref="F20:G20"/>
    <mergeCell ref="H20:I20"/>
    <mergeCell ref="L20:M20"/>
    <mergeCell ref="N20:O20"/>
    <mergeCell ref="P20:Q20"/>
    <mergeCell ref="A19:B19"/>
    <mergeCell ref="F21:G21"/>
    <mergeCell ref="H21:I21"/>
    <mergeCell ref="L21:M21"/>
    <mergeCell ref="L19:M19"/>
    <mergeCell ref="N21:O21"/>
    <mergeCell ref="P21:Q21"/>
    <mergeCell ref="A22:B22"/>
    <mergeCell ref="D22:E22"/>
    <mergeCell ref="F22:G22"/>
    <mergeCell ref="H22:I22"/>
    <mergeCell ref="L22:M22"/>
    <mergeCell ref="N22:O22"/>
    <mergeCell ref="P22:Q22"/>
    <mergeCell ref="D21:E21"/>
  </mergeCells>
  <printOptions/>
  <pageMargins left="0.6692913385826772" right="0.6692913385826772" top="0.5905511811023623" bottom="0.6692913385826772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E1"/>
    </sheetView>
  </sheetViews>
  <sheetFormatPr defaultColWidth="9.00390625" defaultRowHeight="13.5"/>
  <cols>
    <col min="1" max="1" width="0.875" style="125" customWidth="1"/>
    <col min="2" max="2" width="4.625" style="125" customWidth="1"/>
    <col min="3" max="3" width="0.74609375" style="125" customWidth="1"/>
    <col min="4" max="4" width="8.25390625" style="125" customWidth="1"/>
    <col min="5" max="5" width="6.25390625" style="125" customWidth="1"/>
    <col min="6" max="6" width="0.74609375" style="125" customWidth="1"/>
    <col min="7" max="11" width="13.50390625" style="125" customWidth="1"/>
  </cols>
  <sheetData>
    <row r="1" spans="1:11" ht="30" customHeight="1">
      <c r="A1" s="348"/>
      <c r="B1" s="348"/>
      <c r="C1" s="348"/>
      <c r="D1" s="348"/>
      <c r="E1" s="348"/>
      <c r="F1" s="183"/>
      <c r="G1" s="183"/>
      <c r="H1" s="183"/>
      <c r="I1" s="183"/>
      <c r="J1" s="183"/>
      <c r="K1" s="183"/>
    </row>
    <row r="2" spans="1:11" ht="19.5" customHeight="1">
      <c r="A2" s="126" t="s">
        <v>281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6.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22.5" customHeight="1">
      <c r="A4" s="400" t="s">
        <v>273</v>
      </c>
      <c r="B4" s="261"/>
      <c r="C4" s="261"/>
      <c r="D4" s="261"/>
      <c r="E4" s="261"/>
      <c r="F4" s="261"/>
      <c r="G4" s="518" t="s">
        <v>282</v>
      </c>
      <c r="H4" s="518" t="s">
        <v>283</v>
      </c>
      <c r="I4" s="518" t="s">
        <v>284</v>
      </c>
      <c r="J4" s="518" t="s">
        <v>285</v>
      </c>
      <c r="K4" s="519" t="s">
        <v>286</v>
      </c>
    </row>
    <row r="5" spans="1:11" ht="25.5" customHeight="1">
      <c r="A5" s="520" t="s">
        <v>274</v>
      </c>
      <c r="B5" s="520"/>
      <c r="C5" s="521"/>
      <c r="D5" s="522" t="s">
        <v>275</v>
      </c>
      <c r="E5" s="523" t="s">
        <v>287</v>
      </c>
      <c r="F5" s="524"/>
      <c r="G5" s="525">
        <v>7868</v>
      </c>
      <c r="H5" s="525">
        <v>8192</v>
      </c>
      <c r="I5" s="525">
        <v>8419</v>
      </c>
      <c r="J5" s="203">
        <v>11123</v>
      </c>
      <c r="K5" s="209">
        <v>11484</v>
      </c>
    </row>
    <row r="6" spans="1:11" ht="24" customHeight="1">
      <c r="A6" s="526"/>
      <c r="B6" s="526"/>
      <c r="C6" s="521"/>
      <c r="D6" s="522" t="s">
        <v>276</v>
      </c>
      <c r="E6" s="523" t="s">
        <v>288</v>
      </c>
      <c r="F6" s="524"/>
      <c r="G6" s="203">
        <v>459090</v>
      </c>
      <c r="H6" s="203">
        <v>471010</v>
      </c>
      <c r="I6" s="203">
        <v>481530</v>
      </c>
      <c r="J6" s="203">
        <v>561767</v>
      </c>
      <c r="K6" s="209">
        <v>577857</v>
      </c>
    </row>
    <row r="7" spans="1:11" ht="24" customHeight="1">
      <c r="A7" s="527"/>
      <c r="B7" s="527"/>
      <c r="C7" s="521"/>
      <c r="D7" s="522" t="s">
        <v>277</v>
      </c>
      <c r="E7" s="523" t="s">
        <v>289</v>
      </c>
      <c r="F7" s="528"/>
      <c r="G7" s="529">
        <v>76.8</v>
      </c>
      <c r="H7" s="529">
        <v>78.3</v>
      </c>
      <c r="I7" s="529">
        <v>79.5</v>
      </c>
      <c r="J7" s="529">
        <v>71.4</v>
      </c>
      <c r="K7" s="530">
        <v>73.3</v>
      </c>
    </row>
    <row r="8" spans="1:11" ht="24" customHeight="1">
      <c r="A8" s="523"/>
      <c r="B8" s="531" t="s">
        <v>278</v>
      </c>
      <c r="C8" s="531"/>
      <c r="D8" s="531"/>
      <c r="E8" s="523" t="s">
        <v>290</v>
      </c>
      <c r="F8" s="532"/>
      <c r="G8" s="203">
        <v>181520</v>
      </c>
      <c r="H8" s="203">
        <v>189846</v>
      </c>
      <c r="I8" s="203">
        <v>196678</v>
      </c>
      <c r="J8" s="203">
        <v>230198</v>
      </c>
      <c r="K8" s="209">
        <v>238225</v>
      </c>
    </row>
    <row r="9" spans="1:11" ht="24" customHeight="1">
      <c r="A9" s="523"/>
      <c r="B9" s="531" t="s">
        <v>279</v>
      </c>
      <c r="C9" s="531"/>
      <c r="D9" s="531"/>
      <c r="E9" s="523" t="s">
        <v>291</v>
      </c>
      <c r="F9" s="532"/>
      <c r="G9" s="203">
        <v>74055747</v>
      </c>
      <c r="H9" s="203">
        <v>78762116</v>
      </c>
      <c r="I9" s="203">
        <v>85204017</v>
      </c>
      <c r="J9" s="203">
        <v>88071432</v>
      </c>
      <c r="K9" s="209">
        <v>92729233</v>
      </c>
    </row>
    <row r="10" spans="1:11" ht="24" customHeight="1" thickBot="1">
      <c r="A10" s="533"/>
      <c r="B10" s="534" t="s">
        <v>280</v>
      </c>
      <c r="C10" s="534"/>
      <c r="D10" s="534"/>
      <c r="E10" s="533" t="s">
        <v>292</v>
      </c>
      <c r="F10" s="535"/>
      <c r="G10" s="536">
        <v>2244012</v>
      </c>
      <c r="H10" s="536">
        <v>2323258</v>
      </c>
      <c r="I10" s="536">
        <v>2397716</v>
      </c>
      <c r="J10" s="536">
        <v>3024827</v>
      </c>
      <c r="K10" s="537">
        <v>3127205</v>
      </c>
    </row>
    <row r="11" spans="1:11" ht="18" customHeight="1">
      <c r="A11" s="162" t="s">
        <v>293</v>
      </c>
      <c r="B11" s="162"/>
      <c r="C11" s="197"/>
      <c r="D11" s="197"/>
      <c r="E11" s="197"/>
      <c r="F11" s="197"/>
      <c r="G11" s="197"/>
      <c r="H11" s="197"/>
      <c r="I11" s="197"/>
      <c r="J11" s="197"/>
      <c r="K11" s="197"/>
    </row>
  </sheetData>
  <mergeCells count="7">
    <mergeCell ref="B8:D8"/>
    <mergeCell ref="B9:D9"/>
    <mergeCell ref="B10:D10"/>
    <mergeCell ref="A1:E1"/>
    <mergeCell ref="A2:K2"/>
    <mergeCell ref="A4:F4"/>
    <mergeCell ref="A5:B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A1" sqref="A1"/>
    </sheetView>
  </sheetViews>
  <sheetFormatPr defaultColWidth="9.00390625" defaultRowHeight="13.5"/>
  <cols>
    <col min="1" max="1" width="7.75390625" style="125" customWidth="1"/>
    <col min="2" max="2" width="2.375" style="125" customWidth="1"/>
    <col min="3" max="3" width="3.00390625" style="125" customWidth="1"/>
    <col min="4" max="4" width="5.375" style="125" customWidth="1"/>
    <col min="5" max="5" width="1.4921875" style="125" customWidth="1"/>
    <col min="6" max="6" width="6.00390625" style="125" customWidth="1"/>
    <col min="7" max="7" width="3.875" style="125" customWidth="1"/>
    <col min="8" max="8" width="6.875" style="125" customWidth="1"/>
    <col min="9" max="9" width="3.00390625" style="125" customWidth="1"/>
    <col min="10" max="10" width="4.625" style="125" customWidth="1"/>
    <col min="11" max="11" width="3.00390625" style="125" customWidth="1"/>
    <col min="12" max="12" width="2.25390625" style="125" customWidth="1"/>
    <col min="13" max="13" width="4.625" style="125" customWidth="1"/>
    <col min="14" max="14" width="3.75390625" style="125" customWidth="1"/>
    <col min="15" max="15" width="1.4921875" style="125" customWidth="1"/>
    <col min="16" max="16" width="2.25390625" style="125" customWidth="1"/>
    <col min="17" max="17" width="6.75390625" style="125" customWidth="1"/>
    <col min="18" max="18" width="0.74609375" style="125" customWidth="1"/>
    <col min="19" max="19" width="2.375" style="125" customWidth="1"/>
    <col min="20" max="20" width="7.625" style="125" customWidth="1"/>
    <col min="21" max="21" width="10.75390625" style="125" customWidth="1"/>
  </cols>
  <sheetData>
    <row r="1" ht="30" customHeight="1">
      <c r="U1" s="91"/>
    </row>
    <row r="2" spans="1:21" ht="19.5" customHeight="1">
      <c r="A2" s="538" t="s">
        <v>302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21" ht="16.5" customHeight="1" thickBo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163" t="s">
        <v>303</v>
      </c>
    </row>
    <row r="4" spans="1:21" ht="22.5" customHeight="1">
      <c r="A4" s="128" t="s">
        <v>51</v>
      </c>
      <c r="B4" s="129"/>
      <c r="C4" s="129"/>
      <c r="D4" s="128" t="s">
        <v>294</v>
      </c>
      <c r="E4" s="129"/>
      <c r="F4" s="129"/>
      <c r="G4" s="129" t="s">
        <v>295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3"/>
    </row>
    <row r="5" spans="1:21" ht="25.5" customHeight="1">
      <c r="A5" s="134"/>
      <c r="B5" s="137"/>
      <c r="C5" s="137"/>
      <c r="D5" s="134"/>
      <c r="E5" s="137"/>
      <c r="F5" s="137"/>
      <c r="G5" s="137" t="s">
        <v>296</v>
      </c>
      <c r="H5" s="137"/>
      <c r="I5" s="137" t="s">
        <v>297</v>
      </c>
      <c r="J5" s="137"/>
      <c r="K5" s="137"/>
      <c r="L5" s="137" t="s">
        <v>298</v>
      </c>
      <c r="M5" s="137"/>
      <c r="N5" s="137"/>
      <c r="O5" s="539" t="s">
        <v>299</v>
      </c>
      <c r="P5" s="540"/>
      <c r="Q5" s="540"/>
      <c r="R5" s="137" t="s">
        <v>300</v>
      </c>
      <c r="S5" s="137"/>
      <c r="T5" s="137"/>
      <c r="U5" s="223" t="s">
        <v>301</v>
      </c>
    </row>
    <row r="6" spans="1:21" ht="24" customHeight="1">
      <c r="A6" s="194" t="s">
        <v>304</v>
      </c>
      <c r="B6" s="541"/>
      <c r="C6" s="542"/>
      <c r="D6" s="543">
        <v>29197051</v>
      </c>
      <c r="E6" s="544"/>
      <c r="F6" s="544"/>
      <c r="G6" s="545">
        <v>1970330</v>
      </c>
      <c r="H6" s="546"/>
      <c r="I6" s="545">
        <v>8027700</v>
      </c>
      <c r="J6" s="546"/>
      <c r="K6" s="546"/>
      <c r="L6" s="545">
        <v>7118536</v>
      </c>
      <c r="M6" s="546"/>
      <c r="N6" s="546"/>
      <c r="O6" s="545">
        <v>877935</v>
      </c>
      <c r="P6" s="546"/>
      <c r="Q6" s="546"/>
      <c r="R6" s="545">
        <v>7361866</v>
      </c>
      <c r="S6" s="546"/>
      <c r="T6" s="546"/>
      <c r="U6" s="547">
        <v>3840684</v>
      </c>
    </row>
    <row r="7" spans="1:21" ht="24" customHeight="1">
      <c r="A7" s="199" t="s">
        <v>305</v>
      </c>
      <c r="B7" s="375"/>
      <c r="C7" s="376"/>
      <c r="D7" s="548">
        <v>29249775</v>
      </c>
      <c r="E7" s="549"/>
      <c r="F7" s="549"/>
      <c r="G7" s="550">
        <v>2629905</v>
      </c>
      <c r="H7" s="147"/>
      <c r="I7" s="550">
        <v>6725400</v>
      </c>
      <c r="J7" s="147"/>
      <c r="K7" s="147"/>
      <c r="L7" s="550">
        <v>6972841</v>
      </c>
      <c r="M7" s="550"/>
      <c r="N7" s="550"/>
      <c r="O7" s="550">
        <v>916999</v>
      </c>
      <c r="P7" s="147"/>
      <c r="Q7" s="147"/>
      <c r="R7" s="550">
        <v>7459713</v>
      </c>
      <c r="S7" s="147"/>
      <c r="T7" s="147"/>
      <c r="U7" s="547">
        <v>4544917</v>
      </c>
    </row>
    <row r="8" spans="1:21" ht="24" customHeight="1">
      <c r="A8" s="199" t="s">
        <v>306</v>
      </c>
      <c r="B8" s="375"/>
      <c r="C8" s="376"/>
      <c r="D8" s="548">
        <v>29820163</v>
      </c>
      <c r="E8" s="549"/>
      <c r="F8" s="549"/>
      <c r="G8" s="550">
        <v>2610186</v>
      </c>
      <c r="H8" s="147"/>
      <c r="I8" s="550">
        <v>6996400</v>
      </c>
      <c r="J8" s="147"/>
      <c r="K8" s="147"/>
      <c r="L8" s="550">
        <v>6451103</v>
      </c>
      <c r="M8" s="550"/>
      <c r="N8" s="550"/>
      <c r="O8" s="550">
        <v>665477</v>
      </c>
      <c r="P8" s="147"/>
      <c r="Q8" s="147"/>
      <c r="R8" s="550">
        <v>7691870</v>
      </c>
      <c r="S8" s="147"/>
      <c r="T8" s="147"/>
      <c r="U8" s="547">
        <v>5405127</v>
      </c>
    </row>
    <row r="9" spans="1:21" ht="24" customHeight="1">
      <c r="A9" s="199" t="s">
        <v>307</v>
      </c>
      <c r="B9" s="199"/>
      <c r="C9" s="171"/>
      <c r="D9" s="549">
        <v>38149606</v>
      </c>
      <c r="E9" s="549"/>
      <c r="F9" s="549"/>
      <c r="G9" s="550">
        <v>4141288</v>
      </c>
      <c r="H9" s="150"/>
      <c r="I9" s="550">
        <v>9142100</v>
      </c>
      <c r="J9" s="150"/>
      <c r="K9" s="150"/>
      <c r="L9" s="550">
        <v>8308591</v>
      </c>
      <c r="M9" s="150"/>
      <c r="N9" s="150"/>
      <c r="O9" s="550">
        <v>756745</v>
      </c>
      <c r="P9" s="150"/>
      <c r="Q9" s="150"/>
      <c r="R9" s="550">
        <v>8819746</v>
      </c>
      <c r="S9" s="150"/>
      <c r="T9" s="150"/>
      <c r="U9" s="547">
        <v>6981136</v>
      </c>
    </row>
    <row r="10" spans="1:21" ht="24" customHeight="1" thickBot="1">
      <c r="A10" s="551" t="s">
        <v>308</v>
      </c>
      <c r="B10" s="551"/>
      <c r="C10" s="552"/>
      <c r="D10" s="553">
        <v>35926369</v>
      </c>
      <c r="E10" s="553"/>
      <c r="F10" s="553"/>
      <c r="G10" s="554">
        <v>3412938</v>
      </c>
      <c r="H10" s="555"/>
      <c r="I10" s="554">
        <v>8747500</v>
      </c>
      <c r="J10" s="555"/>
      <c r="K10" s="555"/>
      <c r="L10" s="554">
        <v>7124257</v>
      </c>
      <c r="M10" s="555"/>
      <c r="N10" s="555"/>
      <c r="O10" s="554">
        <v>868275</v>
      </c>
      <c r="P10" s="555"/>
      <c r="Q10" s="555"/>
      <c r="R10" s="554">
        <v>8964316</v>
      </c>
      <c r="S10" s="555"/>
      <c r="T10" s="555"/>
      <c r="U10" s="556">
        <v>6809083</v>
      </c>
    </row>
    <row r="11" ht="18" customHeight="1">
      <c r="A11" s="162" t="s">
        <v>293</v>
      </c>
    </row>
  </sheetData>
  <mergeCells count="44">
    <mergeCell ref="L9:N9"/>
    <mergeCell ref="O9:Q9"/>
    <mergeCell ref="R9:T9"/>
    <mergeCell ref="I8:K8"/>
    <mergeCell ref="L8:N8"/>
    <mergeCell ref="O8:Q8"/>
    <mergeCell ref="R8:T8"/>
    <mergeCell ref="I9:K9"/>
    <mergeCell ref="A7:C7"/>
    <mergeCell ref="D7:F7"/>
    <mergeCell ref="G7:H7"/>
    <mergeCell ref="I7:K7"/>
    <mergeCell ref="L7:N7"/>
    <mergeCell ref="O7:Q7"/>
    <mergeCell ref="R7:T7"/>
    <mergeCell ref="I6:K6"/>
    <mergeCell ref="L6:N6"/>
    <mergeCell ref="O6:Q6"/>
    <mergeCell ref="R6:T6"/>
    <mergeCell ref="R5:T5"/>
    <mergeCell ref="A4:C5"/>
    <mergeCell ref="D4:F5"/>
    <mergeCell ref="G4:U4"/>
    <mergeCell ref="G5:H5"/>
    <mergeCell ref="I5:K5"/>
    <mergeCell ref="L5:N5"/>
    <mergeCell ref="O5:Q5"/>
    <mergeCell ref="A8:C8"/>
    <mergeCell ref="D8:F8"/>
    <mergeCell ref="G8:H8"/>
    <mergeCell ref="D10:F10"/>
    <mergeCell ref="A9:C9"/>
    <mergeCell ref="D9:F9"/>
    <mergeCell ref="G9:H9"/>
    <mergeCell ref="A2:U2"/>
    <mergeCell ref="R10:T10"/>
    <mergeCell ref="O10:Q10"/>
    <mergeCell ref="L10:N10"/>
    <mergeCell ref="I10:K10"/>
    <mergeCell ref="G10:H10"/>
    <mergeCell ref="A10:C10"/>
    <mergeCell ref="A6:C6"/>
    <mergeCell ref="D6:F6"/>
    <mergeCell ref="G6:H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E13"/>
  <sheetViews>
    <sheetView workbookViewId="0" topLeftCell="A1">
      <selection activeCell="A2" sqref="A2:D2"/>
    </sheetView>
  </sheetViews>
  <sheetFormatPr defaultColWidth="9.00390625" defaultRowHeight="13.5"/>
  <cols>
    <col min="1" max="1" width="15.875" style="86" customWidth="1"/>
    <col min="2" max="2" width="15.875" style="87" customWidth="1"/>
    <col min="3" max="4" width="29.25390625" style="87" customWidth="1"/>
    <col min="5" max="5" width="11.00390625" style="87" customWidth="1"/>
    <col min="6" max="16384" width="11.00390625" style="57" customWidth="1"/>
  </cols>
  <sheetData>
    <row r="1" spans="1:5" ht="30" customHeight="1">
      <c r="A1" s="53"/>
      <c r="B1" s="54"/>
      <c r="C1" s="55"/>
      <c r="D1" s="55"/>
      <c r="E1" s="56"/>
    </row>
    <row r="2" spans="1:5" ht="66" customHeight="1">
      <c r="A2" s="58" t="s">
        <v>28</v>
      </c>
      <c r="B2" s="58"/>
      <c r="C2" s="58"/>
      <c r="D2" s="58"/>
      <c r="E2" s="59"/>
    </row>
    <row r="3" spans="1:5" ht="16.5" customHeight="1" thickBot="1">
      <c r="A3" s="60"/>
      <c r="B3" s="60"/>
      <c r="C3" s="60"/>
      <c r="D3" s="61" t="s">
        <v>29</v>
      </c>
      <c r="E3" s="59"/>
    </row>
    <row r="4" spans="1:5" ht="21" customHeight="1">
      <c r="A4" s="62" t="s">
        <v>1</v>
      </c>
      <c r="B4" s="63"/>
      <c r="C4" s="64" t="s">
        <v>30</v>
      </c>
      <c r="D4" s="65" t="s">
        <v>31</v>
      </c>
      <c r="E4" s="66"/>
    </row>
    <row r="5" spans="1:5" ht="27" customHeight="1">
      <c r="A5" s="67"/>
      <c r="B5" s="68"/>
      <c r="C5" s="69"/>
      <c r="D5" s="70"/>
      <c r="E5" s="66"/>
    </row>
    <row r="6" spans="1:5" ht="36" customHeight="1">
      <c r="A6" s="71" t="s">
        <v>32</v>
      </c>
      <c r="B6" s="72"/>
      <c r="C6" s="73">
        <v>5018</v>
      </c>
      <c r="D6" s="73">
        <v>42382</v>
      </c>
      <c r="E6" s="74"/>
    </row>
    <row r="7" spans="1:5" ht="36" customHeight="1">
      <c r="A7" s="75"/>
      <c r="B7" s="76" t="s">
        <v>33</v>
      </c>
      <c r="C7" s="73">
        <v>4929</v>
      </c>
      <c r="D7" s="73">
        <v>41009</v>
      </c>
      <c r="E7" s="74"/>
    </row>
    <row r="8" spans="1:5" ht="36" customHeight="1">
      <c r="A8" s="77" t="s">
        <v>34</v>
      </c>
      <c r="B8" s="76" t="s">
        <v>35</v>
      </c>
      <c r="C8" s="78">
        <v>4384</v>
      </c>
      <c r="D8" s="78">
        <v>20878</v>
      </c>
      <c r="E8" s="74"/>
    </row>
    <row r="9" spans="1:5" ht="36" customHeight="1">
      <c r="A9" s="79"/>
      <c r="B9" s="76" t="s">
        <v>36</v>
      </c>
      <c r="C9" s="78">
        <v>545</v>
      </c>
      <c r="D9" s="78">
        <v>20131</v>
      </c>
      <c r="E9" s="74"/>
    </row>
    <row r="10" spans="1:5" ht="36" customHeight="1">
      <c r="A10" s="75"/>
      <c r="B10" s="76" t="s">
        <v>33</v>
      </c>
      <c r="C10" s="73">
        <v>89</v>
      </c>
      <c r="D10" s="73">
        <v>1373</v>
      </c>
      <c r="E10" s="74"/>
    </row>
    <row r="11" spans="1:5" ht="36" customHeight="1">
      <c r="A11" s="77" t="s">
        <v>37</v>
      </c>
      <c r="B11" s="76" t="s">
        <v>35</v>
      </c>
      <c r="C11" s="78">
        <v>86</v>
      </c>
      <c r="D11" s="78">
        <v>1150</v>
      </c>
      <c r="E11" s="74"/>
    </row>
    <row r="12" spans="1:5" ht="36" customHeight="1" thickBot="1">
      <c r="A12" s="80"/>
      <c r="B12" s="81" t="s">
        <v>36</v>
      </c>
      <c r="C12" s="82">
        <v>3</v>
      </c>
      <c r="D12" s="82">
        <v>223</v>
      </c>
      <c r="E12" s="74"/>
    </row>
    <row r="13" spans="1:5" ht="18" customHeight="1">
      <c r="A13" s="83" t="s">
        <v>38</v>
      </c>
      <c r="B13" s="84"/>
      <c r="C13" s="84"/>
      <c r="D13" s="84"/>
      <c r="E13" s="85"/>
    </row>
  </sheetData>
  <mergeCells count="4">
    <mergeCell ref="A2:D2"/>
    <mergeCell ref="A4:B5"/>
    <mergeCell ref="C4:C5"/>
    <mergeCell ref="D4:D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5.875" style="124" customWidth="1"/>
    <col min="2" max="2" width="15.875" style="123" customWidth="1"/>
    <col min="3" max="6" width="14.625" style="123" customWidth="1"/>
    <col min="7" max="7" width="11.00390625" style="123" customWidth="1"/>
    <col min="8" max="16384" width="11.00390625" style="93" customWidth="1"/>
  </cols>
  <sheetData>
    <row r="1" spans="1:7" ht="30" customHeight="1">
      <c r="A1" s="88"/>
      <c r="B1" s="89"/>
      <c r="C1" s="90"/>
      <c r="D1" s="90"/>
      <c r="E1" s="90"/>
      <c r="F1" s="91"/>
      <c r="G1" s="92"/>
    </row>
    <row r="2" spans="1:7" ht="42" customHeight="1">
      <c r="A2" s="94" t="s">
        <v>44</v>
      </c>
      <c r="B2" s="94"/>
      <c r="C2" s="94"/>
      <c r="D2" s="94"/>
      <c r="E2" s="94"/>
      <c r="F2" s="94"/>
      <c r="G2" s="95"/>
    </row>
    <row r="3" spans="1:7" ht="16.5" customHeight="1" thickBot="1">
      <c r="A3" s="96"/>
      <c r="B3" s="96"/>
      <c r="C3" s="96"/>
      <c r="D3" s="96"/>
      <c r="E3" s="97"/>
      <c r="F3" s="97" t="s">
        <v>39</v>
      </c>
      <c r="G3" s="95"/>
    </row>
    <row r="4" spans="1:7" ht="40.5" customHeight="1">
      <c r="A4" s="98" t="s">
        <v>1</v>
      </c>
      <c r="B4" s="99"/>
      <c r="C4" s="100" t="s">
        <v>45</v>
      </c>
      <c r="D4" s="101" t="s">
        <v>46</v>
      </c>
      <c r="E4" s="101" t="s">
        <v>47</v>
      </c>
      <c r="F4" s="102" t="s">
        <v>48</v>
      </c>
      <c r="G4" s="103"/>
    </row>
    <row r="5" spans="1:7" ht="40.5" customHeight="1">
      <c r="A5" s="104" t="s">
        <v>40</v>
      </c>
      <c r="B5" s="105" t="s">
        <v>41</v>
      </c>
      <c r="C5" s="106">
        <v>2734</v>
      </c>
      <c r="D5" s="106">
        <v>2730</v>
      </c>
      <c r="E5" s="78">
        <v>2743</v>
      </c>
      <c r="F5" s="107">
        <v>5018</v>
      </c>
      <c r="G5" s="108"/>
    </row>
    <row r="6" spans="1:7" ht="40.5" customHeight="1">
      <c r="A6" s="109"/>
      <c r="B6" s="105" t="s">
        <v>42</v>
      </c>
      <c r="C6" s="106">
        <v>19370</v>
      </c>
      <c r="D6" s="106">
        <v>19512</v>
      </c>
      <c r="E6" s="78">
        <v>20003</v>
      </c>
      <c r="F6" s="107">
        <v>42382</v>
      </c>
      <c r="G6" s="108"/>
    </row>
    <row r="7" spans="1:7" ht="40.5" customHeight="1">
      <c r="A7" s="104" t="s">
        <v>43</v>
      </c>
      <c r="B7" s="105" t="s">
        <v>41</v>
      </c>
      <c r="C7" s="106">
        <v>211</v>
      </c>
      <c r="D7" s="106">
        <v>215</v>
      </c>
      <c r="E7" s="106">
        <v>584</v>
      </c>
      <c r="F7" s="110">
        <v>568</v>
      </c>
      <c r="G7" s="108"/>
    </row>
    <row r="8" spans="1:7" ht="40.5" customHeight="1">
      <c r="A8" s="109"/>
      <c r="B8" s="105" t="s">
        <v>42</v>
      </c>
      <c r="C8" s="111">
        <v>3957</v>
      </c>
      <c r="D8" s="111">
        <v>5396</v>
      </c>
      <c r="E8" s="111">
        <v>14706</v>
      </c>
      <c r="F8" s="112">
        <v>14398</v>
      </c>
      <c r="G8" s="108"/>
    </row>
    <row r="9" spans="1:7" ht="40.5" customHeight="1">
      <c r="A9" s="113" t="s">
        <v>49</v>
      </c>
      <c r="B9" s="105" t="s">
        <v>41</v>
      </c>
      <c r="C9" s="106">
        <v>50</v>
      </c>
      <c r="D9" s="106">
        <v>50</v>
      </c>
      <c r="E9" s="106">
        <v>270</v>
      </c>
      <c r="F9" s="110">
        <v>277</v>
      </c>
      <c r="G9" s="108"/>
    </row>
    <row r="10" spans="1:7" ht="40.5" customHeight="1" thickBot="1">
      <c r="A10" s="114"/>
      <c r="B10" s="115" t="s">
        <v>42</v>
      </c>
      <c r="C10" s="116">
        <v>778</v>
      </c>
      <c r="D10" s="116">
        <v>778.3</v>
      </c>
      <c r="E10" s="116">
        <v>7098</v>
      </c>
      <c r="F10" s="117">
        <v>8098</v>
      </c>
      <c r="G10" s="108"/>
    </row>
    <row r="11" spans="1:7" ht="18" customHeight="1">
      <c r="A11" s="118" t="s">
        <v>50</v>
      </c>
      <c r="B11" s="119"/>
      <c r="C11" s="119"/>
      <c r="D11" s="119"/>
      <c r="E11" s="119"/>
      <c r="F11" s="119"/>
      <c r="G11" s="120"/>
    </row>
    <row r="12" spans="1:6" ht="17.25">
      <c r="A12" s="121"/>
      <c r="B12" s="122"/>
      <c r="C12" s="122"/>
      <c r="D12" s="122"/>
      <c r="E12" s="122"/>
      <c r="F12" s="122"/>
    </row>
  </sheetData>
  <mergeCells count="4">
    <mergeCell ref="A2:F2"/>
    <mergeCell ref="A9:A10"/>
    <mergeCell ref="A5:A6"/>
    <mergeCell ref="A7:A8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" sqref="A2:K2"/>
    </sheetView>
  </sheetViews>
  <sheetFormatPr defaultColWidth="9.00390625" defaultRowHeight="13.5"/>
  <cols>
    <col min="1" max="1" width="14.75390625" style="125" customWidth="1"/>
    <col min="2" max="2" width="12.125" style="125" customWidth="1"/>
    <col min="3" max="3" width="2.625" style="125" customWidth="1"/>
    <col min="4" max="4" width="10.125" style="125" customWidth="1"/>
    <col min="5" max="5" width="4.625" style="125" customWidth="1"/>
    <col min="6" max="6" width="8.125" style="125" customWidth="1"/>
    <col min="7" max="7" width="6.625" style="125" customWidth="1"/>
    <col min="8" max="8" width="6.125" style="125" customWidth="1"/>
    <col min="9" max="9" width="8.625" style="125" customWidth="1"/>
    <col min="10" max="10" width="4.125" style="125" customWidth="1"/>
    <col min="11" max="11" width="12.125" style="125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6.5" customHeight="1" thickBot="1">
      <c r="K3" s="127" t="s">
        <v>56</v>
      </c>
    </row>
    <row r="4" spans="1:11" ht="21" customHeight="1">
      <c r="A4" s="128" t="s">
        <v>51</v>
      </c>
      <c r="B4" s="128" t="s">
        <v>52</v>
      </c>
      <c r="C4" s="129"/>
      <c r="D4" s="129"/>
      <c r="E4" s="129" t="s">
        <v>53</v>
      </c>
      <c r="F4" s="129"/>
      <c r="G4" s="130" t="s">
        <v>57</v>
      </c>
      <c r="H4" s="131"/>
      <c r="I4" s="132" t="s">
        <v>58</v>
      </c>
      <c r="J4" s="132"/>
      <c r="K4" s="133" t="s">
        <v>54</v>
      </c>
    </row>
    <row r="5" spans="1:11" ht="34.5" customHeight="1">
      <c r="A5" s="134"/>
      <c r="B5" s="135" t="s">
        <v>59</v>
      </c>
      <c r="C5" s="136" t="s">
        <v>60</v>
      </c>
      <c r="D5" s="137"/>
      <c r="E5" s="137"/>
      <c r="F5" s="137"/>
      <c r="G5" s="138"/>
      <c r="H5" s="138"/>
      <c r="I5" s="139"/>
      <c r="J5" s="139"/>
      <c r="K5" s="140"/>
    </row>
    <row r="6" spans="1:11" ht="7.5" customHeight="1">
      <c r="A6" s="141"/>
      <c r="B6" s="142"/>
      <c r="C6" s="143"/>
      <c r="D6" s="143"/>
      <c r="E6" s="143"/>
      <c r="F6" s="143"/>
      <c r="G6" s="143"/>
      <c r="H6" s="143"/>
      <c r="I6" s="143"/>
      <c r="J6" s="143"/>
      <c r="K6" s="142"/>
    </row>
    <row r="7" spans="1:11" ht="39" customHeight="1">
      <c r="A7" s="144" t="s">
        <v>61</v>
      </c>
      <c r="B7" s="145">
        <v>21</v>
      </c>
      <c r="C7" s="146">
        <v>4622</v>
      </c>
      <c r="D7" s="147"/>
      <c r="E7" s="146">
        <v>2813</v>
      </c>
      <c r="F7" s="147"/>
      <c r="G7" s="148">
        <v>540</v>
      </c>
      <c r="H7" s="147"/>
      <c r="I7" s="148">
        <v>913</v>
      </c>
      <c r="J7" s="147"/>
      <c r="K7" s="145">
        <v>8909</v>
      </c>
    </row>
    <row r="8" spans="1:11" ht="39" customHeight="1">
      <c r="A8" s="144" t="s">
        <v>62</v>
      </c>
      <c r="B8" s="145">
        <v>33</v>
      </c>
      <c r="C8" s="146">
        <v>4609</v>
      </c>
      <c r="D8" s="147"/>
      <c r="E8" s="146">
        <v>2813</v>
      </c>
      <c r="F8" s="147"/>
      <c r="G8" s="148">
        <v>540</v>
      </c>
      <c r="H8" s="147"/>
      <c r="I8" s="148">
        <v>913</v>
      </c>
      <c r="J8" s="147"/>
      <c r="K8" s="145">
        <v>8908</v>
      </c>
    </row>
    <row r="9" spans="1:11" ht="39" customHeight="1">
      <c r="A9" s="144" t="s">
        <v>63</v>
      </c>
      <c r="B9" s="149">
        <v>39</v>
      </c>
      <c r="C9" s="146">
        <v>4580</v>
      </c>
      <c r="D9" s="147"/>
      <c r="E9" s="146">
        <v>2849</v>
      </c>
      <c r="F9" s="147"/>
      <c r="G9" s="148">
        <v>540</v>
      </c>
      <c r="H9" s="147"/>
      <c r="I9" s="148">
        <v>913</v>
      </c>
      <c r="J9" s="147"/>
      <c r="K9" s="149">
        <v>8921</v>
      </c>
    </row>
    <row r="10" spans="1:11" ht="39" customHeight="1">
      <c r="A10" s="144" t="s">
        <v>64</v>
      </c>
      <c r="B10" s="145">
        <v>71</v>
      </c>
      <c r="C10" s="146">
        <v>6282</v>
      </c>
      <c r="D10" s="150"/>
      <c r="E10" s="146">
        <v>2973</v>
      </c>
      <c r="F10" s="150"/>
      <c r="G10" s="148">
        <v>540</v>
      </c>
      <c r="H10" s="150"/>
      <c r="I10" s="148">
        <v>1633</v>
      </c>
      <c r="J10" s="150"/>
      <c r="K10" s="145">
        <f>SUM(B10:J10)</f>
        <v>11499</v>
      </c>
    </row>
    <row r="11" spans="1:11" ht="39" customHeight="1">
      <c r="A11" s="151" t="s">
        <v>65</v>
      </c>
      <c r="B11" s="152">
        <v>71</v>
      </c>
      <c r="C11" s="153">
        <v>6294</v>
      </c>
      <c r="D11" s="154"/>
      <c r="E11" s="153">
        <v>2819</v>
      </c>
      <c r="F11" s="154"/>
      <c r="G11" s="155">
        <v>540</v>
      </c>
      <c r="H11" s="154"/>
      <c r="I11" s="155">
        <v>1633</v>
      </c>
      <c r="J11" s="154"/>
      <c r="K11" s="152">
        <f>SUM(B11:J11)</f>
        <v>11357</v>
      </c>
    </row>
    <row r="12" spans="1:11" ht="7.5" customHeight="1">
      <c r="A12" s="141"/>
      <c r="B12" s="142"/>
      <c r="C12" s="156"/>
      <c r="D12" s="156"/>
      <c r="E12" s="156"/>
      <c r="F12" s="156"/>
      <c r="G12" s="156"/>
      <c r="H12" s="156"/>
      <c r="I12" s="156"/>
      <c r="J12" s="156"/>
      <c r="K12" s="142"/>
    </row>
    <row r="13" spans="1:11" ht="39" customHeight="1">
      <c r="A13" s="144" t="s">
        <v>66</v>
      </c>
      <c r="B13" s="145">
        <v>20</v>
      </c>
      <c r="C13" s="146">
        <v>1076</v>
      </c>
      <c r="D13" s="147"/>
      <c r="E13" s="146">
        <v>1418</v>
      </c>
      <c r="F13" s="147"/>
      <c r="G13" s="148">
        <v>240</v>
      </c>
      <c r="H13" s="147"/>
      <c r="I13" s="148">
        <v>393</v>
      </c>
      <c r="J13" s="147"/>
      <c r="K13" s="145">
        <f aca="true" t="shared" si="0" ref="K13:K18">SUM(B13:J13)</f>
        <v>3147</v>
      </c>
    </row>
    <row r="14" spans="1:11" ht="39" customHeight="1">
      <c r="A14" s="144" t="s">
        <v>67</v>
      </c>
      <c r="B14" s="145">
        <v>12</v>
      </c>
      <c r="C14" s="146">
        <v>653</v>
      </c>
      <c r="D14" s="147"/>
      <c r="E14" s="146">
        <v>617</v>
      </c>
      <c r="F14" s="147"/>
      <c r="G14" s="157">
        <v>0</v>
      </c>
      <c r="H14" s="158"/>
      <c r="I14" s="157">
        <v>0</v>
      </c>
      <c r="J14" s="158"/>
      <c r="K14" s="145">
        <f t="shared" si="0"/>
        <v>1282</v>
      </c>
    </row>
    <row r="15" spans="1:11" ht="39" customHeight="1">
      <c r="A15" s="144" t="s">
        <v>68</v>
      </c>
      <c r="B15" s="149">
        <v>0</v>
      </c>
      <c r="C15" s="146">
        <v>1274</v>
      </c>
      <c r="D15" s="147"/>
      <c r="E15" s="146">
        <v>276</v>
      </c>
      <c r="F15" s="147"/>
      <c r="G15" s="157">
        <v>0</v>
      </c>
      <c r="H15" s="158"/>
      <c r="I15" s="148">
        <v>320</v>
      </c>
      <c r="J15" s="147"/>
      <c r="K15" s="149">
        <f t="shared" si="0"/>
        <v>1870</v>
      </c>
    </row>
    <row r="16" spans="1:11" ht="39" customHeight="1">
      <c r="A16" s="144" t="s">
        <v>69</v>
      </c>
      <c r="B16" s="145">
        <v>7</v>
      </c>
      <c r="C16" s="146">
        <v>1862</v>
      </c>
      <c r="D16" s="150"/>
      <c r="E16" s="146">
        <v>396</v>
      </c>
      <c r="F16" s="150"/>
      <c r="G16" s="148">
        <v>300</v>
      </c>
      <c r="H16" s="150"/>
      <c r="I16" s="148">
        <v>200</v>
      </c>
      <c r="J16" s="150"/>
      <c r="K16" s="145">
        <f>SUM(B16:J16)</f>
        <v>2765</v>
      </c>
    </row>
    <row r="17" spans="1:11" ht="39" customHeight="1">
      <c r="A17" s="144" t="s">
        <v>70</v>
      </c>
      <c r="B17" s="145">
        <v>12</v>
      </c>
      <c r="C17" s="146">
        <v>517</v>
      </c>
      <c r="D17" s="150"/>
      <c r="E17" s="157">
        <v>0</v>
      </c>
      <c r="F17" s="158"/>
      <c r="G17" s="157">
        <v>0</v>
      </c>
      <c r="H17" s="158"/>
      <c r="I17" s="148">
        <v>320</v>
      </c>
      <c r="J17" s="150"/>
      <c r="K17" s="145">
        <f>SUM(B17:J17)</f>
        <v>849</v>
      </c>
    </row>
    <row r="18" spans="1:11" ht="39" customHeight="1">
      <c r="A18" s="144" t="s">
        <v>71</v>
      </c>
      <c r="B18" s="145">
        <v>0</v>
      </c>
      <c r="C18" s="146">
        <v>330</v>
      </c>
      <c r="D18" s="150"/>
      <c r="E18" s="146">
        <v>112</v>
      </c>
      <c r="F18" s="150"/>
      <c r="G18" s="157">
        <v>0</v>
      </c>
      <c r="H18" s="158"/>
      <c r="I18" s="148">
        <v>160</v>
      </c>
      <c r="J18" s="150"/>
      <c r="K18" s="145">
        <f t="shared" si="0"/>
        <v>602</v>
      </c>
    </row>
    <row r="19" spans="1:11" ht="39" customHeight="1">
      <c r="A19" s="144" t="s">
        <v>72</v>
      </c>
      <c r="B19" s="145">
        <v>20</v>
      </c>
      <c r="C19" s="146">
        <v>582</v>
      </c>
      <c r="D19" s="150"/>
      <c r="E19" s="157">
        <v>0</v>
      </c>
      <c r="F19" s="158"/>
      <c r="G19" s="157">
        <v>0</v>
      </c>
      <c r="H19" s="158"/>
      <c r="I19" s="148">
        <v>240</v>
      </c>
      <c r="J19" s="150"/>
      <c r="K19" s="145">
        <f>SUM(B19:J19)</f>
        <v>842</v>
      </c>
    </row>
    <row r="20" spans="1:11" ht="7.5" customHeight="1" thickBot="1">
      <c r="A20" s="159"/>
      <c r="B20" s="160"/>
      <c r="C20" s="161"/>
      <c r="D20" s="161"/>
      <c r="E20" s="161"/>
      <c r="F20" s="161"/>
      <c r="G20" s="161"/>
      <c r="H20" s="161"/>
      <c r="I20" s="161"/>
      <c r="J20" s="161"/>
      <c r="K20" s="160"/>
    </row>
    <row r="21" ht="18" customHeight="1">
      <c r="A21" s="162" t="s">
        <v>73</v>
      </c>
    </row>
  </sheetData>
  <mergeCells count="68">
    <mergeCell ref="A2:K2"/>
    <mergeCell ref="A4:A5"/>
    <mergeCell ref="C11:D11"/>
    <mergeCell ref="E11:F11"/>
    <mergeCell ref="G11:H11"/>
    <mergeCell ref="I4:J5"/>
    <mergeCell ref="K4:K5"/>
    <mergeCell ref="I11:J11"/>
    <mergeCell ref="C5:D5"/>
    <mergeCell ref="B4:D4"/>
    <mergeCell ref="E4:F5"/>
    <mergeCell ref="G4:H5"/>
    <mergeCell ref="C10:D10"/>
    <mergeCell ref="E10:F10"/>
    <mergeCell ref="G10:H10"/>
    <mergeCell ref="C9:D9"/>
    <mergeCell ref="C7:D7"/>
    <mergeCell ref="E7:F7"/>
    <mergeCell ref="G7:H7"/>
    <mergeCell ref="I10:J10"/>
    <mergeCell ref="E8:F8"/>
    <mergeCell ref="G8:H8"/>
    <mergeCell ref="I8:J8"/>
    <mergeCell ref="E9:F9"/>
    <mergeCell ref="G9:H9"/>
    <mergeCell ref="I9:J9"/>
    <mergeCell ref="I7:J7"/>
    <mergeCell ref="C8:D8"/>
    <mergeCell ref="C6:D6"/>
    <mergeCell ref="E6:F6"/>
    <mergeCell ref="G6:H6"/>
    <mergeCell ref="I6:J6"/>
    <mergeCell ref="C20:D20"/>
    <mergeCell ref="E20:F20"/>
    <mergeCell ref="G20:H20"/>
    <mergeCell ref="I20:J20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2" sqref="A2:K2"/>
    </sheetView>
  </sheetViews>
  <sheetFormatPr defaultColWidth="9.00390625" defaultRowHeight="13.5"/>
  <cols>
    <col min="1" max="1" width="14.75390625" style="125" customWidth="1"/>
    <col min="2" max="2" width="12.125" style="125" customWidth="1"/>
    <col min="3" max="3" width="2.625" style="125" customWidth="1"/>
    <col min="4" max="4" width="10.125" style="125" customWidth="1"/>
    <col min="5" max="5" width="4.625" style="125" customWidth="1"/>
    <col min="6" max="6" width="8.125" style="125" customWidth="1"/>
    <col min="7" max="7" width="6.625" style="125" customWidth="1"/>
    <col min="8" max="8" width="6.125" style="125" customWidth="1"/>
    <col min="9" max="9" width="8.625" style="125" customWidth="1"/>
    <col min="10" max="10" width="4.125" style="125" customWidth="1"/>
    <col min="11" max="11" width="12.125" style="125" customWidth="1"/>
  </cols>
  <sheetData>
    <row r="1" spans="1:5" ht="30" customHeight="1">
      <c r="A1" s="1"/>
      <c r="B1" s="1"/>
      <c r="C1" s="1"/>
      <c r="D1" s="1"/>
      <c r="E1" s="1"/>
    </row>
    <row r="2" spans="1:11" ht="42" customHeight="1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6.5" customHeight="1" thickBot="1">
      <c r="K3" s="163" t="s">
        <v>77</v>
      </c>
    </row>
    <row r="4" spans="1:11" ht="39" customHeight="1">
      <c r="A4" s="164" t="s">
        <v>51</v>
      </c>
      <c r="B4" s="165" t="s">
        <v>78</v>
      </c>
      <c r="C4" s="166"/>
      <c r="D4" s="129" t="s">
        <v>74</v>
      </c>
      <c r="E4" s="129"/>
      <c r="F4" s="129" t="s">
        <v>75</v>
      </c>
      <c r="G4" s="129"/>
      <c r="H4" s="167" t="s">
        <v>79</v>
      </c>
      <c r="I4" s="168"/>
      <c r="J4" s="129" t="s">
        <v>54</v>
      </c>
      <c r="K4" s="133"/>
    </row>
    <row r="5" spans="1:11" ht="6.75" customHeight="1">
      <c r="A5" s="169"/>
      <c r="B5" s="170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22.5" customHeight="1">
      <c r="A6" s="171" t="s">
        <v>80</v>
      </c>
      <c r="B6" s="172">
        <v>2835</v>
      </c>
      <c r="C6" s="173"/>
      <c r="D6" s="173">
        <v>2099</v>
      </c>
      <c r="E6" s="173"/>
      <c r="F6" s="173">
        <v>10</v>
      </c>
      <c r="G6" s="173"/>
      <c r="H6" s="173">
        <v>710</v>
      </c>
      <c r="I6" s="173"/>
      <c r="J6" s="173">
        <v>5654</v>
      </c>
      <c r="K6" s="173"/>
    </row>
    <row r="7" spans="1:11" ht="22.5" customHeight="1">
      <c r="A7" s="171"/>
      <c r="B7" s="174">
        <v>136.4</v>
      </c>
      <c r="C7" s="175"/>
      <c r="D7" s="175">
        <v>49.5</v>
      </c>
      <c r="E7" s="175"/>
      <c r="F7" s="175">
        <v>102.5</v>
      </c>
      <c r="G7" s="175"/>
      <c r="H7" s="175">
        <v>107.9</v>
      </c>
      <c r="I7" s="175"/>
      <c r="J7" s="175">
        <v>100.5</v>
      </c>
      <c r="K7" s="175"/>
    </row>
    <row r="8" spans="1:11" ht="7.5" customHeight="1">
      <c r="A8" s="169"/>
      <c r="B8" s="172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22.5" customHeight="1">
      <c r="A9" s="171" t="s">
        <v>81</v>
      </c>
      <c r="B9" s="172">
        <v>2659</v>
      </c>
      <c r="C9" s="173"/>
      <c r="D9" s="173">
        <v>2220</v>
      </c>
      <c r="E9" s="173"/>
      <c r="F9" s="173">
        <v>34</v>
      </c>
      <c r="G9" s="173"/>
      <c r="H9" s="173">
        <v>865</v>
      </c>
      <c r="I9" s="173"/>
      <c r="J9" s="173">
        <v>5778</v>
      </c>
      <c r="K9" s="173"/>
    </row>
    <row r="10" spans="1:11" ht="22.5" customHeight="1">
      <c r="A10" s="171"/>
      <c r="B10" s="174">
        <v>136.7</v>
      </c>
      <c r="C10" s="175"/>
      <c r="D10" s="175">
        <v>49.8</v>
      </c>
      <c r="E10" s="175"/>
      <c r="F10" s="175">
        <v>125.3</v>
      </c>
      <c r="G10" s="175"/>
      <c r="H10" s="175">
        <v>105.8</v>
      </c>
      <c r="I10" s="175"/>
      <c r="J10" s="175">
        <v>98.6</v>
      </c>
      <c r="K10" s="175"/>
    </row>
    <row r="11" spans="1:11" ht="7.5" customHeight="1">
      <c r="A11" s="169"/>
      <c r="B11" s="172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ht="22.5" customHeight="1">
      <c r="A12" s="171" t="s">
        <v>82</v>
      </c>
      <c r="B12" s="172">
        <v>2823</v>
      </c>
      <c r="C12" s="173"/>
      <c r="D12" s="173">
        <v>2251</v>
      </c>
      <c r="E12" s="173"/>
      <c r="F12" s="173">
        <v>39</v>
      </c>
      <c r="G12" s="173"/>
      <c r="H12" s="173">
        <v>1022</v>
      </c>
      <c r="I12" s="173"/>
      <c r="J12" s="173">
        <v>6135</v>
      </c>
      <c r="K12" s="173"/>
    </row>
    <row r="13" spans="1:11" ht="22.5" customHeight="1">
      <c r="A13" s="171"/>
      <c r="B13" s="174">
        <v>135.8</v>
      </c>
      <c r="C13" s="175"/>
      <c r="D13" s="175">
        <v>46.7</v>
      </c>
      <c r="E13" s="175"/>
      <c r="F13" s="175">
        <v>109.1</v>
      </c>
      <c r="G13" s="175"/>
      <c r="H13" s="175">
        <v>100.9</v>
      </c>
      <c r="I13" s="175"/>
      <c r="J13" s="175">
        <v>97.1</v>
      </c>
      <c r="K13" s="175"/>
    </row>
    <row r="14" spans="1:11" ht="7.5" customHeight="1">
      <c r="A14" s="144"/>
      <c r="B14" s="17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ht="22.5" customHeight="1">
      <c r="A15" s="171" t="s">
        <v>83</v>
      </c>
      <c r="B15" s="173">
        <v>3521</v>
      </c>
      <c r="C15" s="173"/>
      <c r="D15" s="173">
        <v>3300</v>
      </c>
      <c r="E15" s="173"/>
      <c r="F15" s="173">
        <v>12</v>
      </c>
      <c r="G15" s="173"/>
      <c r="H15" s="173">
        <v>1046</v>
      </c>
      <c r="I15" s="173"/>
      <c r="J15" s="173">
        <v>7879</v>
      </c>
      <c r="K15" s="173"/>
    </row>
    <row r="16" spans="1:11" ht="22.5" customHeight="1">
      <c r="A16" s="171"/>
      <c r="B16" s="177">
        <v>136.7</v>
      </c>
      <c r="C16" s="177"/>
      <c r="D16" s="177">
        <v>47.7</v>
      </c>
      <c r="E16" s="177"/>
      <c r="F16" s="177">
        <v>192.4</v>
      </c>
      <c r="G16" s="177"/>
      <c r="H16" s="177">
        <v>109.8</v>
      </c>
      <c r="I16" s="177"/>
      <c r="J16" s="177">
        <v>96</v>
      </c>
      <c r="K16" s="177"/>
    </row>
    <row r="17" spans="1:11" ht="7.5" customHeight="1">
      <c r="A17" s="144"/>
      <c r="B17" s="17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22.5" customHeight="1">
      <c r="A18" s="178" t="s">
        <v>84</v>
      </c>
      <c r="B18" s="179">
        <v>3688</v>
      </c>
      <c r="C18" s="179"/>
      <c r="D18" s="179">
        <v>3722</v>
      </c>
      <c r="E18" s="179"/>
      <c r="F18" s="179">
        <v>52</v>
      </c>
      <c r="G18" s="179"/>
      <c r="H18" s="179">
        <v>941</v>
      </c>
      <c r="I18" s="179"/>
      <c r="J18" s="179">
        <v>8403</v>
      </c>
      <c r="K18" s="179"/>
    </row>
    <row r="19" spans="1:11" ht="22.5" customHeight="1">
      <c r="A19" s="178"/>
      <c r="B19" s="180">
        <v>134.5</v>
      </c>
      <c r="C19" s="180"/>
      <c r="D19" s="180">
        <v>46.4</v>
      </c>
      <c r="E19" s="180"/>
      <c r="F19" s="180">
        <v>57.5</v>
      </c>
      <c r="G19" s="180"/>
      <c r="H19" s="180">
        <v>103.1</v>
      </c>
      <c r="I19" s="180"/>
      <c r="J19" s="180">
        <v>91.5</v>
      </c>
      <c r="K19" s="180"/>
    </row>
    <row r="20" spans="1:11" ht="6.75" customHeight="1" thickBot="1">
      <c r="A20" s="181"/>
      <c r="B20" s="182"/>
      <c r="C20" s="161"/>
      <c r="D20" s="161"/>
      <c r="E20" s="161"/>
      <c r="F20" s="161"/>
      <c r="G20" s="161"/>
      <c r="H20" s="161"/>
      <c r="I20" s="161"/>
      <c r="J20" s="161"/>
      <c r="K20" s="161"/>
    </row>
    <row r="21" spans="1:2" ht="18" customHeight="1">
      <c r="A21" s="162" t="s">
        <v>85</v>
      </c>
      <c r="B21" s="162"/>
    </row>
  </sheetData>
  <mergeCells count="91">
    <mergeCell ref="A12:A13"/>
    <mergeCell ref="A15:A16"/>
    <mergeCell ref="H4:I4"/>
    <mergeCell ref="J4:K4"/>
    <mergeCell ref="H13:I13"/>
    <mergeCell ref="B16:C16"/>
    <mergeCell ref="D16:E16"/>
    <mergeCell ref="F16:G16"/>
    <mergeCell ref="H10:I10"/>
    <mergeCell ref="J13:K13"/>
    <mergeCell ref="B19:C19"/>
    <mergeCell ref="A2:K2"/>
    <mergeCell ref="B4:C4"/>
    <mergeCell ref="D4:E4"/>
    <mergeCell ref="F4:G4"/>
    <mergeCell ref="A18:A19"/>
    <mergeCell ref="A6:A7"/>
    <mergeCell ref="A9:A10"/>
    <mergeCell ref="D19:E19"/>
    <mergeCell ref="F19:G19"/>
    <mergeCell ref="H19:I19"/>
    <mergeCell ref="J16:K16"/>
    <mergeCell ref="J18:K18"/>
    <mergeCell ref="J19:K19"/>
    <mergeCell ref="J17:K17"/>
    <mergeCell ref="H16:I16"/>
    <mergeCell ref="B18:C18"/>
    <mergeCell ref="D18:E18"/>
    <mergeCell ref="F18:G18"/>
    <mergeCell ref="H18:I18"/>
    <mergeCell ref="J15:K15"/>
    <mergeCell ref="B13:C13"/>
    <mergeCell ref="D13:E13"/>
    <mergeCell ref="F13:G13"/>
    <mergeCell ref="B15:C15"/>
    <mergeCell ref="D15:E15"/>
    <mergeCell ref="F15:G15"/>
    <mergeCell ref="H15:I15"/>
    <mergeCell ref="H7:I7"/>
    <mergeCell ref="J10:K10"/>
    <mergeCell ref="B12:C12"/>
    <mergeCell ref="D12:E12"/>
    <mergeCell ref="F12:G12"/>
    <mergeCell ref="H12:I12"/>
    <mergeCell ref="J12:K12"/>
    <mergeCell ref="B10:C10"/>
    <mergeCell ref="D10:E10"/>
    <mergeCell ref="F10:G10"/>
    <mergeCell ref="J6:K6"/>
    <mergeCell ref="J7:K7"/>
    <mergeCell ref="B9:C9"/>
    <mergeCell ref="D9:E9"/>
    <mergeCell ref="F9:G9"/>
    <mergeCell ref="H9:I9"/>
    <mergeCell ref="J9:K9"/>
    <mergeCell ref="B7:C7"/>
    <mergeCell ref="D7:E7"/>
    <mergeCell ref="F7:G7"/>
    <mergeCell ref="B6:C6"/>
    <mergeCell ref="D6:E6"/>
    <mergeCell ref="F6:G6"/>
    <mergeCell ref="H6:I6"/>
    <mergeCell ref="J5:K5"/>
    <mergeCell ref="B8:C8"/>
    <mergeCell ref="D8:E8"/>
    <mergeCell ref="F8:G8"/>
    <mergeCell ref="H8:I8"/>
    <mergeCell ref="J8:K8"/>
    <mergeCell ref="B5:C5"/>
    <mergeCell ref="D5:E5"/>
    <mergeCell ref="H5:I5"/>
    <mergeCell ref="F5:G5"/>
    <mergeCell ref="J11:K11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B17:C17"/>
    <mergeCell ref="D17:E17"/>
    <mergeCell ref="F17:G17"/>
    <mergeCell ref="H17:I17"/>
    <mergeCell ref="J20:K20"/>
    <mergeCell ref="B20:C20"/>
    <mergeCell ref="D20:E20"/>
    <mergeCell ref="F20:G20"/>
    <mergeCell ref="H20:I2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"/>
    </sheetView>
  </sheetViews>
  <sheetFormatPr defaultColWidth="9.00390625" defaultRowHeight="13.5"/>
  <cols>
    <col min="1" max="2" width="6.625" style="216" customWidth="1"/>
    <col min="3" max="8" width="12.625" style="125" customWidth="1"/>
    <col min="9" max="17" width="9.625" style="125" customWidth="1"/>
  </cols>
  <sheetData>
    <row r="1" spans="1:17" ht="27" customHeight="1">
      <c r="A1" s="1"/>
      <c r="B1" s="1"/>
      <c r="C1" s="1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91"/>
    </row>
    <row r="2" spans="1:17" ht="45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6.5" customHeight="1" thickBot="1">
      <c r="A3" s="184"/>
      <c r="B3" s="184"/>
      <c r="C3" s="184"/>
      <c r="D3" s="184"/>
      <c r="E3" s="184"/>
      <c r="F3" s="184"/>
      <c r="G3" s="184"/>
      <c r="H3" s="127"/>
      <c r="I3" s="184"/>
      <c r="J3" s="184"/>
      <c r="K3" s="184"/>
      <c r="L3" s="184"/>
      <c r="M3" s="184"/>
      <c r="N3" s="184"/>
      <c r="O3" s="184"/>
      <c r="P3" s="184"/>
      <c r="Q3" s="127" t="s">
        <v>89</v>
      </c>
    </row>
    <row r="4" spans="1:17" ht="16.5" customHeight="1">
      <c r="A4" s="185" t="s">
        <v>90</v>
      </c>
      <c r="B4" s="185"/>
      <c r="C4" s="133" t="s">
        <v>91</v>
      </c>
      <c r="D4" s="186"/>
      <c r="E4" s="128"/>
      <c r="F4" s="186" t="s">
        <v>92</v>
      </c>
      <c r="G4" s="186"/>
      <c r="H4" s="186"/>
      <c r="I4" s="128" t="s">
        <v>93</v>
      </c>
      <c r="J4" s="129"/>
      <c r="K4" s="129"/>
      <c r="L4" s="129" t="s">
        <v>94</v>
      </c>
      <c r="M4" s="129"/>
      <c r="N4" s="129"/>
      <c r="O4" s="129" t="s">
        <v>95</v>
      </c>
      <c r="P4" s="129"/>
      <c r="Q4" s="133"/>
    </row>
    <row r="5" spans="1:17" ht="30" customHeight="1">
      <c r="A5" s="187"/>
      <c r="B5" s="187"/>
      <c r="C5" s="188" t="s">
        <v>96</v>
      </c>
      <c r="D5" s="189" t="s">
        <v>97</v>
      </c>
      <c r="E5" s="190" t="s">
        <v>98</v>
      </c>
      <c r="F5" s="188" t="s">
        <v>96</v>
      </c>
      <c r="G5" s="189" t="s">
        <v>97</v>
      </c>
      <c r="H5" s="191" t="s">
        <v>98</v>
      </c>
      <c r="I5" s="192" t="s">
        <v>99</v>
      </c>
      <c r="J5" s="193" t="s">
        <v>100</v>
      </c>
      <c r="K5" s="190" t="s">
        <v>98</v>
      </c>
      <c r="L5" s="193" t="s">
        <v>99</v>
      </c>
      <c r="M5" s="193" t="s">
        <v>100</v>
      </c>
      <c r="N5" s="190" t="s">
        <v>98</v>
      </c>
      <c r="O5" s="193" t="s">
        <v>99</v>
      </c>
      <c r="P5" s="193" t="s">
        <v>100</v>
      </c>
      <c r="Q5" s="191" t="s">
        <v>98</v>
      </c>
    </row>
    <row r="6" spans="1:17" ht="6" customHeight="1">
      <c r="A6" s="194"/>
      <c r="B6" s="195"/>
      <c r="C6" s="196"/>
      <c r="D6" s="197"/>
      <c r="E6" s="197"/>
      <c r="F6" s="197"/>
      <c r="G6" s="197"/>
      <c r="H6" s="197"/>
      <c r="I6" s="197"/>
      <c r="J6" s="198"/>
      <c r="K6" s="197"/>
      <c r="L6" s="197"/>
      <c r="M6" s="198"/>
      <c r="N6" s="197"/>
      <c r="O6" s="197"/>
      <c r="P6" s="198"/>
      <c r="Q6" s="197"/>
    </row>
    <row r="7" spans="1:17" ht="15" customHeight="1">
      <c r="A7" s="199" t="s">
        <v>101</v>
      </c>
      <c r="B7" s="199"/>
      <c r="C7" s="200">
        <v>4124</v>
      </c>
      <c r="D7" s="201">
        <v>875363</v>
      </c>
      <c r="E7" s="202">
        <v>212.2606692531523</v>
      </c>
      <c r="F7" s="201">
        <v>3204</v>
      </c>
      <c r="G7" s="201">
        <v>423431</v>
      </c>
      <c r="H7" s="202">
        <v>132.15699126092383</v>
      </c>
      <c r="I7" s="203">
        <v>141</v>
      </c>
      <c r="J7" s="203">
        <v>25421</v>
      </c>
      <c r="K7" s="204">
        <v>180.29078014184398</v>
      </c>
      <c r="L7" s="203">
        <v>239</v>
      </c>
      <c r="M7" s="203">
        <v>160607</v>
      </c>
      <c r="N7" s="204">
        <v>671.9958158995815</v>
      </c>
      <c r="O7" s="203">
        <v>540</v>
      </c>
      <c r="P7" s="203">
        <v>265904</v>
      </c>
      <c r="Q7" s="204">
        <v>492.4148148148148</v>
      </c>
    </row>
    <row r="8" spans="1:17" ht="15" customHeight="1">
      <c r="A8" s="199" t="s">
        <v>102</v>
      </c>
      <c r="B8" s="199"/>
      <c r="C8" s="200">
        <v>4102</v>
      </c>
      <c r="D8" s="201">
        <v>1182260</v>
      </c>
      <c r="E8" s="202">
        <v>288.21550463188686</v>
      </c>
      <c r="F8" s="201">
        <v>3164</v>
      </c>
      <c r="G8" s="201">
        <v>417641</v>
      </c>
      <c r="H8" s="202">
        <v>131.99778761061947</v>
      </c>
      <c r="I8" s="203">
        <v>155</v>
      </c>
      <c r="J8" s="203">
        <v>29519</v>
      </c>
      <c r="K8" s="204">
        <v>190.44516129032257</v>
      </c>
      <c r="L8" s="203">
        <v>225</v>
      </c>
      <c r="M8" s="203">
        <v>180995</v>
      </c>
      <c r="N8" s="204">
        <v>804.4222222222222</v>
      </c>
      <c r="O8" s="203">
        <v>558</v>
      </c>
      <c r="P8" s="203">
        <v>554105</v>
      </c>
      <c r="Q8" s="204">
        <v>993.0197132616487</v>
      </c>
    </row>
    <row r="9" spans="1:17" ht="15" customHeight="1">
      <c r="A9" s="199" t="s">
        <v>103</v>
      </c>
      <c r="B9" s="199"/>
      <c r="C9" s="200">
        <v>4173</v>
      </c>
      <c r="D9" s="201">
        <v>1104097</v>
      </c>
      <c r="E9" s="202">
        <v>264.58</v>
      </c>
      <c r="F9" s="201">
        <v>3260</v>
      </c>
      <c r="G9" s="201">
        <v>425624</v>
      </c>
      <c r="H9" s="202">
        <v>130.56</v>
      </c>
      <c r="I9" s="203">
        <v>163</v>
      </c>
      <c r="J9" s="203">
        <v>33267</v>
      </c>
      <c r="K9" s="204">
        <v>204.09</v>
      </c>
      <c r="L9" s="203">
        <v>224</v>
      </c>
      <c r="M9" s="203">
        <v>152159</v>
      </c>
      <c r="N9" s="204">
        <v>679.28</v>
      </c>
      <c r="O9" s="203">
        <v>526</v>
      </c>
      <c r="P9" s="203">
        <v>493047</v>
      </c>
      <c r="Q9" s="204">
        <v>937.35</v>
      </c>
    </row>
    <row r="10" spans="1:17" ht="15" customHeight="1">
      <c r="A10" s="199" t="s">
        <v>104</v>
      </c>
      <c r="B10" s="199"/>
      <c r="C10" s="200">
        <v>5304</v>
      </c>
      <c r="D10" s="201">
        <v>1254278</v>
      </c>
      <c r="E10" s="202">
        <v>236.48</v>
      </c>
      <c r="F10" s="201">
        <v>4120</v>
      </c>
      <c r="G10" s="201">
        <v>546287</v>
      </c>
      <c r="H10" s="202">
        <v>132.59</v>
      </c>
      <c r="I10" s="203">
        <v>167</v>
      </c>
      <c r="J10" s="203">
        <v>28478</v>
      </c>
      <c r="K10" s="204">
        <v>170.53</v>
      </c>
      <c r="L10" s="203">
        <v>276</v>
      </c>
      <c r="M10" s="203">
        <v>164909</v>
      </c>
      <c r="N10" s="204">
        <v>597.5</v>
      </c>
      <c r="O10" s="203">
        <v>741</v>
      </c>
      <c r="P10" s="203">
        <v>514604</v>
      </c>
      <c r="Q10" s="204">
        <v>694.47</v>
      </c>
    </row>
    <row r="11" spans="1:17" ht="15" customHeight="1">
      <c r="A11" s="205" t="s">
        <v>105</v>
      </c>
      <c r="B11" s="205"/>
      <c r="C11" s="206">
        <f>SUM(C13:C26)</f>
        <v>5688</v>
      </c>
      <c r="D11" s="207">
        <f>SUM(D13:D26)</f>
        <v>1308020</v>
      </c>
      <c r="E11" s="208">
        <f>+D11/C11</f>
        <v>229.96132208157525</v>
      </c>
      <c r="F11" s="207">
        <f>SUM(F13:F26)</f>
        <v>4471</v>
      </c>
      <c r="G11" s="207">
        <f>SUM(G13:G26)</f>
        <v>589106</v>
      </c>
      <c r="H11" s="208">
        <f>+G11/F11</f>
        <v>131.7615745918139</v>
      </c>
      <c r="I11" s="209">
        <f>SUM(I12:I26)</f>
        <v>136</v>
      </c>
      <c r="J11" s="209">
        <f>SUM(J12:J26)</f>
        <v>22367</v>
      </c>
      <c r="K11" s="210">
        <f>+J11/I11</f>
        <v>164.46323529411765</v>
      </c>
      <c r="L11" s="209">
        <f>SUM(L12:L26)</f>
        <v>289</v>
      </c>
      <c r="M11" s="209">
        <f>SUM(M12:M26)</f>
        <v>229608</v>
      </c>
      <c r="N11" s="210">
        <f>+M11/L11</f>
        <v>794.4913494809689</v>
      </c>
      <c r="O11" s="209">
        <f>SUM(O12:O26)</f>
        <v>792</v>
      </c>
      <c r="P11" s="209">
        <f>SUM(P12:P26)</f>
        <v>466939</v>
      </c>
      <c r="Q11" s="210">
        <f>+P11/O11</f>
        <v>589.5694444444445</v>
      </c>
    </row>
    <row r="12" spans="1:17" ht="9" customHeight="1">
      <c r="A12" s="211"/>
      <c r="B12" s="211"/>
      <c r="C12" s="200"/>
      <c r="D12" s="201"/>
      <c r="E12" s="202"/>
      <c r="F12" s="201"/>
      <c r="G12" s="201"/>
      <c r="H12" s="202"/>
      <c r="I12" s="203"/>
      <c r="J12" s="203"/>
      <c r="K12" s="204"/>
      <c r="L12" s="203"/>
      <c r="M12" s="203"/>
      <c r="N12" s="204"/>
      <c r="O12" s="203"/>
      <c r="P12" s="203"/>
      <c r="Q12" s="204"/>
    </row>
    <row r="13" spans="1:17" ht="15" customHeight="1">
      <c r="A13" s="127" t="s">
        <v>105</v>
      </c>
      <c r="B13" s="211" t="s">
        <v>106</v>
      </c>
      <c r="C13" s="200">
        <f aca="true" t="shared" si="0" ref="C13:D16">+F13+I13+L13+O13</f>
        <v>482</v>
      </c>
      <c r="D13" s="201">
        <f t="shared" si="0"/>
        <v>101049</v>
      </c>
      <c r="E13" s="202">
        <f>+D13/C13</f>
        <v>209.64522821576764</v>
      </c>
      <c r="F13" s="201">
        <v>365</v>
      </c>
      <c r="G13" s="201">
        <v>48933</v>
      </c>
      <c r="H13" s="202">
        <f>+G13/F13</f>
        <v>134.06301369863013</v>
      </c>
      <c r="I13" s="203">
        <v>8</v>
      </c>
      <c r="J13" s="203">
        <v>1726</v>
      </c>
      <c r="K13" s="204">
        <f aca="true" t="shared" si="1" ref="K13:K26">+J13/I13</f>
        <v>215.75</v>
      </c>
      <c r="L13" s="203">
        <v>24</v>
      </c>
      <c r="M13" s="203">
        <v>11527</v>
      </c>
      <c r="N13" s="204">
        <f>+M13/L13</f>
        <v>480.2916666666667</v>
      </c>
      <c r="O13" s="203">
        <v>85</v>
      </c>
      <c r="P13" s="203">
        <v>38863</v>
      </c>
      <c r="Q13" s="204">
        <f>+P13/O13</f>
        <v>457.21176470588233</v>
      </c>
    </row>
    <row r="14" spans="1:17" ht="15" customHeight="1">
      <c r="A14" s="211"/>
      <c r="B14" s="211" t="s">
        <v>107</v>
      </c>
      <c r="C14" s="200">
        <f t="shared" si="0"/>
        <v>485</v>
      </c>
      <c r="D14" s="201">
        <f t="shared" si="0"/>
        <v>151540</v>
      </c>
      <c r="E14" s="202">
        <f>+D14/C14</f>
        <v>312.45360824742266</v>
      </c>
      <c r="F14" s="201">
        <v>378</v>
      </c>
      <c r="G14" s="201">
        <v>48536</v>
      </c>
      <c r="H14" s="202">
        <f>+G14/F14</f>
        <v>128.4021164021164</v>
      </c>
      <c r="I14" s="203">
        <v>17</v>
      </c>
      <c r="J14" s="203">
        <v>2884</v>
      </c>
      <c r="K14" s="204">
        <f t="shared" si="1"/>
        <v>169.64705882352942</v>
      </c>
      <c r="L14" s="203">
        <v>26</v>
      </c>
      <c r="M14" s="203">
        <v>15233</v>
      </c>
      <c r="N14" s="204">
        <f>+M14/L14</f>
        <v>585.8846153846154</v>
      </c>
      <c r="O14" s="203">
        <v>64</v>
      </c>
      <c r="P14" s="203">
        <v>84887</v>
      </c>
      <c r="Q14" s="204">
        <f>+P14/O14</f>
        <v>1326.359375</v>
      </c>
    </row>
    <row r="15" spans="1:17" ht="15" customHeight="1">
      <c r="A15" s="211"/>
      <c r="B15" s="211" t="s">
        <v>86</v>
      </c>
      <c r="C15" s="200">
        <f t="shared" si="0"/>
        <v>499</v>
      </c>
      <c r="D15" s="201">
        <f t="shared" si="0"/>
        <v>92294</v>
      </c>
      <c r="E15" s="202">
        <f>+D15/C15</f>
        <v>184.9579158316633</v>
      </c>
      <c r="F15" s="201">
        <v>406</v>
      </c>
      <c r="G15" s="201">
        <v>53069</v>
      </c>
      <c r="H15" s="202">
        <f>+G15/F15</f>
        <v>130.71182266009853</v>
      </c>
      <c r="I15" s="203">
        <v>8</v>
      </c>
      <c r="J15" s="203">
        <v>1511</v>
      </c>
      <c r="K15" s="204">
        <f t="shared" si="1"/>
        <v>188.875</v>
      </c>
      <c r="L15" s="203">
        <v>26</v>
      </c>
      <c r="M15" s="203">
        <v>13533</v>
      </c>
      <c r="N15" s="204">
        <f>+M15/L15</f>
        <v>520.5</v>
      </c>
      <c r="O15" s="203">
        <v>59</v>
      </c>
      <c r="P15" s="203">
        <v>24181</v>
      </c>
      <c r="Q15" s="204">
        <f>+P15/O15</f>
        <v>409.8474576271187</v>
      </c>
    </row>
    <row r="16" spans="1:17" ht="15" customHeight="1">
      <c r="A16" s="211"/>
      <c r="B16" s="211" t="s">
        <v>87</v>
      </c>
      <c r="C16" s="200">
        <f t="shared" si="0"/>
        <v>501</v>
      </c>
      <c r="D16" s="201">
        <f t="shared" si="0"/>
        <v>107611</v>
      </c>
      <c r="E16" s="202">
        <f>+D16/C16</f>
        <v>214.79241516966067</v>
      </c>
      <c r="F16" s="201">
        <v>397</v>
      </c>
      <c r="G16" s="201">
        <v>54302</v>
      </c>
      <c r="H16" s="202">
        <f>+G16/F16</f>
        <v>136.78085642317382</v>
      </c>
      <c r="I16" s="203">
        <v>12</v>
      </c>
      <c r="J16" s="203">
        <v>1821</v>
      </c>
      <c r="K16" s="204">
        <f t="shared" si="1"/>
        <v>151.75</v>
      </c>
      <c r="L16" s="203">
        <v>20</v>
      </c>
      <c r="M16" s="203">
        <v>7832</v>
      </c>
      <c r="N16" s="204">
        <f>+M16/L16</f>
        <v>391.6</v>
      </c>
      <c r="O16" s="203">
        <v>72</v>
      </c>
      <c r="P16" s="203">
        <v>43656</v>
      </c>
      <c r="Q16" s="204">
        <f>+P16/O16</f>
        <v>606.3333333333334</v>
      </c>
    </row>
    <row r="17" spans="1:17" ht="6" customHeight="1">
      <c r="A17" s="211"/>
      <c r="B17" s="211"/>
      <c r="C17" s="200"/>
      <c r="D17" s="201"/>
      <c r="E17" s="202"/>
      <c r="F17" s="201"/>
      <c r="G17" s="201"/>
      <c r="H17" s="202"/>
      <c r="I17" s="203"/>
      <c r="J17" s="212"/>
      <c r="K17" s="204"/>
      <c r="L17" s="203"/>
      <c r="M17" s="212"/>
      <c r="N17" s="204"/>
      <c r="O17" s="203"/>
      <c r="P17" s="212"/>
      <c r="Q17" s="204"/>
    </row>
    <row r="18" spans="1:17" ht="15" customHeight="1">
      <c r="A18" s="184"/>
      <c r="B18" s="211" t="s">
        <v>108</v>
      </c>
      <c r="C18" s="200">
        <f aca="true" t="shared" si="2" ref="C18:D21">+F18+I18+L18+O18</f>
        <v>479</v>
      </c>
      <c r="D18" s="201">
        <f t="shared" si="2"/>
        <v>110972</v>
      </c>
      <c r="E18" s="202">
        <f>+D18/C18</f>
        <v>231.67432150313152</v>
      </c>
      <c r="F18" s="201">
        <v>372</v>
      </c>
      <c r="G18" s="201">
        <v>49414</v>
      </c>
      <c r="H18" s="202">
        <f>+G18/F18</f>
        <v>132.83333333333334</v>
      </c>
      <c r="I18" s="203">
        <v>10</v>
      </c>
      <c r="J18" s="203">
        <v>1546</v>
      </c>
      <c r="K18" s="204">
        <f t="shared" si="1"/>
        <v>154.6</v>
      </c>
      <c r="L18" s="203">
        <v>24</v>
      </c>
      <c r="M18" s="203">
        <v>16006</v>
      </c>
      <c r="N18" s="204">
        <f>+M18/L18</f>
        <v>666.9166666666666</v>
      </c>
      <c r="O18" s="203">
        <v>73</v>
      </c>
      <c r="P18" s="203">
        <v>44006</v>
      </c>
      <c r="Q18" s="204">
        <f>+P18/O18</f>
        <v>602.8219178082192</v>
      </c>
    </row>
    <row r="19" spans="1:17" ht="15" customHeight="1">
      <c r="A19" s="184"/>
      <c r="B19" s="211" t="s">
        <v>109</v>
      </c>
      <c r="C19" s="200">
        <f t="shared" si="2"/>
        <v>486</v>
      </c>
      <c r="D19" s="201">
        <f t="shared" si="2"/>
        <v>104767</v>
      </c>
      <c r="E19" s="202">
        <f>+D19/C19</f>
        <v>215.56995884773661</v>
      </c>
      <c r="F19" s="201">
        <v>373</v>
      </c>
      <c r="G19" s="201">
        <v>49327</v>
      </c>
      <c r="H19" s="202">
        <f>+G19/F19</f>
        <v>132.24396782841822</v>
      </c>
      <c r="I19" s="203">
        <v>15</v>
      </c>
      <c r="J19" s="203">
        <v>2242</v>
      </c>
      <c r="K19" s="204">
        <f t="shared" si="1"/>
        <v>149.46666666666667</v>
      </c>
      <c r="L19" s="203">
        <v>33</v>
      </c>
      <c r="M19" s="203">
        <v>24173</v>
      </c>
      <c r="N19" s="204">
        <f>+M19/L19</f>
        <v>732.5151515151515</v>
      </c>
      <c r="O19" s="203">
        <v>65</v>
      </c>
      <c r="P19" s="203">
        <v>29025</v>
      </c>
      <c r="Q19" s="204">
        <f>+P19/O19</f>
        <v>446.53846153846155</v>
      </c>
    </row>
    <row r="20" spans="1:17" ht="15" customHeight="1">
      <c r="A20" s="184"/>
      <c r="B20" s="211" t="s">
        <v>110</v>
      </c>
      <c r="C20" s="200">
        <f t="shared" si="2"/>
        <v>463</v>
      </c>
      <c r="D20" s="201">
        <f t="shared" si="2"/>
        <v>112902</v>
      </c>
      <c r="E20" s="202">
        <f>+D20/C20</f>
        <v>243.8488120950324</v>
      </c>
      <c r="F20" s="201">
        <v>379</v>
      </c>
      <c r="G20" s="201">
        <v>49294</v>
      </c>
      <c r="H20" s="202">
        <f>+G20/F20</f>
        <v>130.06332453825857</v>
      </c>
      <c r="I20" s="203">
        <v>8</v>
      </c>
      <c r="J20" s="203">
        <v>1162</v>
      </c>
      <c r="K20" s="204">
        <f t="shared" si="1"/>
        <v>145.25</v>
      </c>
      <c r="L20" s="203">
        <v>27</v>
      </c>
      <c r="M20" s="203">
        <v>29300</v>
      </c>
      <c r="N20" s="204">
        <f>+M20/L20</f>
        <v>1085.1851851851852</v>
      </c>
      <c r="O20" s="203">
        <v>49</v>
      </c>
      <c r="P20" s="203">
        <v>33146</v>
      </c>
      <c r="Q20" s="204">
        <f>+P20/O20</f>
        <v>676.4489795918367</v>
      </c>
    </row>
    <row r="21" spans="1:17" ht="15" customHeight="1">
      <c r="A21" s="184"/>
      <c r="B21" s="211" t="s">
        <v>111</v>
      </c>
      <c r="C21" s="200">
        <f t="shared" si="2"/>
        <v>432</v>
      </c>
      <c r="D21" s="201">
        <f t="shared" si="2"/>
        <v>101608</v>
      </c>
      <c r="E21" s="202">
        <f>+D21/C21</f>
        <v>235.2037037037037</v>
      </c>
      <c r="F21" s="201">
        <v>339</v>
      </c>
      <c r="G21" s="201">
        <v>43166</v>
      </c>
      <c r="H21" s="202">
        <f>+G21/F21</f>
        <v>127.33333333333333</v>
      </c>
      <c r="I21" s="203">
        <v>13</v>
      </c>
      <c r="J21" s="203">
        <v>2088</v>
      </c>
      <c r="K21" s="204">
        <f t="shared" si="1"/>
        <v>160.6153846153846</v>
      </c>
      <c r="L21" s="203">
        <v>26</v>
      </c>
      <c r="M21" s="203">
        <v>8529</v>
      </c>
      <c r="N21" s="204">
        <f>+M21/L21</f>
        <v>328.03846153846155</v>
      </c>
      <c r="O21" s="203">
        <v>54</v>
      </c>
      <c r="P21" s="203">
        <v>47825</v>
      </c>
      <c r="Q21" s="204">
        <f>+P21/O21</f>
        <v>885.6481481481482</v>
      </c>
    </row>
    <row r="22" spans="1:17" ht="6" customHeight="1">
      <c r="A22" s="184"/>
      <c r="B22" s="211"/>
      <c r="C22" s="200"/>
      <c r="D22" s="201"/>
      <c r="E22" s="202"/>
      <c r="F22" s="201"/>
      <c r="G22" s="201"/>
      <c r="H22" s="202"/>
      <c r="I22" s="203"/>
      <c r="J22" s="212"/>
      <c r="K22" s="204"/>
      <c r="L22" s="203"/>
      <c r="M22" s="212"/>
      <c r="N22" s="204"/>
      <c r="O22" s="203"/>
      <c r="P22" s="212"/>
      <c r="Q22" s="204"/>
    </row>
    <row r="23" spans="1:17" ht="15" customHeight="1">
      <c r="A23" s="211"/>
      <c r="B23" s="211" t="s">
        <v>112</v>
      </c>
      <c r="C23" s="200">
        <f aca="true" t="shared" si="3" ref="C23:D26">+F23+I23+L23+O23</f>
        <v>442</v>
      </c>
      <c r="D23" s="201">
        <f t="shared" si="3"/>
        <v>90922</v>
      </c>
      <c r="E23" s="202">
        <f>+D23/C23</f>
        <v>205.7058823529412</v>
      </c>
      <c r="F23" s="201">
        <v>350</v>
      </c>
      <c r="G23" s="201">
        <v>47157</v>
      </c>
      <c r="H23" s="202">
        <f>+G23/F23</f>
        <v>134.7342857142857</v>
      </c>
      <c r="I23" s="203">
        <v>8</v>
      </c>
      <c r="J23" s="203">
        <v>1004</v>
      </c>
      <c r="K23" s="204">
        <f t="shared" si="1"/>
        <v>125.5</v>
      </c>
      <c r="L23" s="203">
        <v>25</v>
      </c>
      <c r="M23" s="203">
        <v>19136</v>
      </c>
      <c r="N23" s="204">
        <f>+M23/L23</f>
        <v>765.44</v>
      </c>
      <c r="O23" s="203">
        <v>59</v>
      </c>
      <c r="P23" s="203">
        <v>23625</v>
      </c>
      <c r="Q23" s="204">
        <f>+P23/O23</f>
        <v>400.4237288135593</v>
      </c>
    </row>
    <row r="24" spans="1:17" ht="15" customHeight="1">
      <c r="A24" s="127" t="s">
        <v>65</v>
      </c>
      <c r="B24" s="211" t="s">
        <v>113</v>
      </c>
      <c r="C24" s="200">
        <f t="shared" si="3"/>
        <v>443</v>
      </c>
      <c r="D24" s="201">
        <f t="shared" si="3"/>
        <v>115852</v>
      </c>
      <c r="E24" s="202">
        <f>+D24/C24</f>
        <v>261.5169300225734</v>
      </c>
      <c r="F24" s="201">
        <v>340</v>
      </c>
      <c r="G24" s="201">
        <v>44102</v>
      </c>
      <c r="H24" s="202">
        <f>+G24/F24</f>
        <v>129.71176470588236</v>
      </c>
      <c r="I24" s="203">
        <v>9</v>
      </c>
      <c r="J24" s="203">
        <v>1491</v>
      </c>
      <c r="K24" s="204">
        <f t="shared" si="1"/>
        <v>165.66666666666666</v>
      </c>
      <c r="L24" s="203">
        <v>23</v>
      </c>
      <c r="M24" s="203">
        <v>48352</v>
      </c>
      <c r="N24" s="204">
        <f>+M24/L24</f>
        <v>2102.2608695652175</v>
      </c>
      <c r="O24" s="203">
        <v>71</v>
      </c>
      <c r="P24" s="203">
        <v>21907</v>
      </c>
      <c r="Q24" s="204">
        <f>+P24/O24</f>
        <v>308.5492957746479</v>
      </c>
    </row>
    <row r="25" spans="1:17" ht="15" customHeight="1">
      <c r="A25" s="211"/>
      <c r="B25" s="211" t="s">
        <v>114</v>
      </c>
      <c r="C25" s="200">
        <f t="shared" si="3"/>
        <v>443</v>
      </c>
      <c r="D25" s="201">
        <f t="shared" si="3"/>
        <v>97487</v>
      </c>
      <c r="E25" s="202">
        <f>+D25/C25</f>
        <v>220.06094808126412</v>
      </c>
      <c r="F25" s="201">
        <v>349</v>
      </c>
      <c r="G25" s="201">
        <v>47174</v>
      </c>
      <c r="H25" s="202">
        <f>+G25/F25</f>
        <v>135.16905444126076</v>
      </c>
      <c r="I25" s="203">
        <v>12</v>
      </c>
      <c r="J25" s="203">
        <v>2402</v>
      </c>
      <c r="K25" s="204">
        <f t="shared" si="1"/>
        <v>200.16666666666666</v>
      </c>
      <c r="L25" s="203">
        <v>16</v>
      </c>
      <c r="M25" s="203">
        <v>23946</v>
      </c>
      <c r="N25" s="204">
        <f>+M25/L25</f>
        <v>1496.625</v>
      </c>
      <c r="O25" s="203">
        <v>66</v>
      </c>
      <c r="P25" s="203">
        <v>23965</v>
      </c>
      <c r="Q25" s="204">
        <f>+P25/O25</f>
        <v>363.1060606060606</v>
      </c>
    </row>
    <row r="26" spans="1:17" ht="15" customHeight="1">
      <c r="A26" s="211"/>
      <c r="B26" s="211" t="s">
        <v>115</v>
      </c>
      <c r="C26" s="200">
        <f t="shared" si="3"/>
        <v>533</v>
      </c>
      <c r="D26" s="201">
        <f t="shared" si="3"/>
        <v>121016</v>
      </c>
      <c r="E26" s="202">
        <f>+D26/C26</f>
        <v>227.046904315197</v>
      </c>
      <c r="F26" s="201">
        <v>423</v>
      </c>
      <c r="G26" s="201">
        <v>54632</v>
      </c>
      <c r="H26" s="202">
        <f>+G26/F26</f>
        <v>129.15366430260048</v>
      </c>
      <c r="I26" s="203">
        <v>16</v>
      </c>
      <c r="J26" s="203">
        <v>2490</v>
      </c>
      <c r="K26" s="204">
        <f t="shared" si="1"/>
        <v>155.625</v>
      </c>
      <c r="L26" s="203">
        <v>19</v>
      </c>
      <c r="M26" s="203">
        <v>12041</v>
      </c>
      <c r="N26" s="204">
        <f>+M26/L26</f>
        <v>633.7368421052631</v>
      </c>
      <c r="O26" s="203">
        <v>75</v>
      </c>
      <c r="P26" s="203">
        <v>51853</v>
      </c>
      <c r="Q26" s="204">
        <f>+P26/O26</f>
        <v>691.3733333333333</v>
      </c>
    </row>
    <row r="27" spans="1:17" ht="6" customHeight="1" thickBot="1">
      <c r="A27" s="213"/>
      <c r="B27" s="213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</row>
    <row r="28" spans="1:17" ht="18" customHeight="1">
      <c r="A28" s="162" t="s">
        <v>116</v>
      </c>
      <c r="B28" s="184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  <row r="29" ht="13.5">
      <c r="A29" s="216" t="s">
        <v>117</v>
      </c>
    </row>
  </sheetData>
  <mergeCells count="13">
    <mergeCell ref="A7:B7"/>
    <mergeCell ref="A6:B6"/>
    <mergeCell ref="L4:N4"/>
    <mergeCell ref="O4:Q4"/>
    <mergeCell ref="I4:K4"/>
    <mergeCell ref="A4:B5"/>
    <mergeCell ref="A2:H2"/>
    <mergeCell ref="C4:E4"/>
    <mergeCell ref="F4:H4"/>
    <mergeCell ref="A9:B9"/>
    <mergeCell ref="A10:B10"/>
    <mergeCell ref="A11:B11"/>
    <mergeCell ref="A8:B8"/>
  </mergeCells>
  <printOptions horizontalCentered="1"/>
  <pageMargins left="0.6692913385826772" right="0.6692913385826772" top="0.5905511811023623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00390625" defaultRowHeight="13.5"/>
  <cols>
    <col min="1" max="2" width="7.125" style="216" customWidth="1"/>
    <col min="3" max="8" width="11.625" style="125" customWidth="1"/>
    <col min="9" max="14" width="14.125" style="125" customWidth="1"/>
  </cols>
  <sheetData>
    <row r="1" spans="1:14" ht="27" customHeight="1">
      <c r="A1" s="1"/>
      <c r="B1" s="1"/>
      <c r="C1" s="1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24" customHeight="1">
      <c r="A2" s="126" t="s">
        <v>120</v>
      </c>
      <c r="B2" s="126"/>
      <c r="C2" s="126"/>
      <c r="D2" s="126"/>
      <c r="E2" s="126"/>
      <c r="F2" s="126"/>
      <c r="G2" s="126"/>
      <c r="H2" s="126"/>
      <c r="I2" s="183"/>
      <c r="J2" s="183"/>
      <c r="K2" s="183"/>
      <c r="L2" s="183"/>
      <c r="M2" s="183"/>
      <c r="N2" s="183"/>
    </row>
    <row r="3" spans="1:14" ht="16.5" customHeight="1" thickBot="1">
      <c r="A3" s="184"/>
      <c r="B3" s="184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217" t="s">
        <v>89</v>
      </c>
    </row>
    <row r="4" spans="1:14" ht="18" customHeight="1">
      <c r="A4" s="185" t="s">
        <v>90</v>
      </c>
      <c r="B4" s="218"/>
      <c r="C4" s="133" t="s">
        <v>121</v>
      </c>
      <c r="D4" s="186"/>
      <c r="E4" s="133" t="s">
        <v>122</v>
      </c>
      <c r="F4" s="128"/>
      <c r="G4" s="133" t="s">
        <v>123</v>
      </c>
      <c r="H4" s="186"/>
      <c r="I4" s="165" t="s">
        <v>124</v>
      </c>
      <c r="J4" s="219"/>
      <c r="K4" s="220" t="s">
        <v>125</v>
      </c>
      <c r="L4" s="221"/>
      <c r="M4" s="220" t="s">
        <v>126</v>
      </c>
      <c r="N4" s="165"/>
    </row>
    <row r="5" spans="1:14" ht="24" customHeight="1">
      <c r="A5" s="187"/>
      <c r="B5" s="222"/>
      <c r="C5" s="188" t="s">
        <v>96</v>
      </c>
      <c r="D5" s="189" t="s">
        <v>97</v>
      </c>
      <c r="E5" s="189" t="s">
        <v>118</v>
      </c>
      <c r="F5" s="188" t="s">
        <v>119</v>
      </c>
      <c r="G5" s="189" t="s">
        <v>118</v>
      </c>
      <c r="H5" s="223" t="s">
        <v>119</v>
      </c>
      <c r="I5" s="224" t="s">
        <v>96</v>
      </c>
      <c r="J5" s="193" t="s">
        <v>97</v>
      </c>
      <c r="K5" s="224" t="s">
        <v>96</v>
      </c>
      <c r="L5" s="193" t="s">
        <v>97</v>
      </c>
      <c r="M5" s="193" t="s">
        <v>96</v>
      </c>
      <c r="N5" s="223" t="s">
        <v>97</v>
      </c>
    </row>
    <row r="6" spans="1:14" ht="6" customHeight="1">
      <c r="A6" s="194"/>
      <c r="B6" s="195"/>
      <c r="C6" s="196"/>
      <c r="D6" s="197"/>
      <c r="E6" s="197"/>
      <c r="F6" s="197"/>
      <c r="G6" s="197"/>
      <c r="H6" s="197"/>
      <c r="I6" s="225"/>
      <c r="J6" s="225"/>
      <c r="K6" s="225"/>
      <c r="L6" s="225"/>
      <c r="M6" s="225"/>
      <c r="N6" s="225"/>
    </row>
    <row r="7" spans="1:14" ht="15" customHeight="1">
      <c r="A7" s="199" t="s">
        <v>101</v>
      </c>
      <c r="B7" s="199"/>
      <c r="C7" s="200">
        <v>4124</v>
      </c>
      <c r="D7" s="201">
        <v>875363</v>
      </c>
      <c r="E7" s="201">
        <v>2790</v>
      </c>
      <c r="F7" s="201">
        <v>364870</v>
      </c>
      <c r="G7" s="201">
        <v>1171</v>
      </c>
      <c r="H7" s="201">
        <v>324928</v>
      </c>
      <c r="I7" s="201">
        <v>10</v>
      </c>
      <c r="J7" s="201">
        <v>45863</v>
      </c>
      <c r="K7" s="201">
        <v>148</v>
      </c>
      <c r="L7" s="201">
        <v>139557</v>
      </c>
      <c r="M7" s="201">
        <v>5</v>
      </c>
      <c r="N7" s="201">
        <v>145</v>
      </c>
    </row>
    <row r="8" spans="1:14" ht="15" customHeight="1">
      <c r="A8" s="199" t="s">
        <v>102</v>
      </c>
      <c r="B8" s="199"/>
      <c r="C8" s="200">
        <v>4102</v>
      </c>
      <c r="D8" s="201">
        <v>1182260</v>
      </c>
      <c r="E8" s="201">
        <v>2823</v>
      </c>
      <c r="F8" s="201">
        <v>362960</v>
      </c>
      <c r="G8" s="201">
        <v>1143</v>
      </c>
      <c r="H8" s="201">
        <v>640428</v>
      </c>
      <c r="I8" s="201">
        <v>8</v>
      </c>
      <c r="J8" s="201">
        <v>55126</v>
      </c>
      <c r="K8" s="201">
        <v>126</v>
      </c>
      <c r="L8" s="201">
        <v>123706</v>
      </c>
      <c r="M8" s="201">
        <v>2</v>
      </c>
      <c r="N8" s="201">
        <v>40</v>
      </c>
    </row>
    <row r="9" spans="1:14" ht="15" customHeight="1">
      <c r="A9" s="199" t="s">
        <v>103</v>
      </c>
      <c r="B9" s="199"/>
      <c r="C9" s="200">
        <v>4173</v>
      </c>
      <c r="D9" s="201">
        <v>1104097</v>
      </c>
      <c r="E9" s="201">
        <v>2851</v>
      </c>
      <c r="F9" s="201">
        <v>367902</v>
      </c>
      <c r="G9" s="201">
        <v>1157</v>
      </c>
      <c r="H9" s="201">
        <v>464376</v>
      </c>
      <c r="I9" s="201">
        <v>5</v>
      </c>
      <c r="J9" s="201">
        <v>55377</v>
      </c>
      <c r="K9" s="201">
        <v>154</v>
      </c>
      <c r="L9" s="201">
        <v>216253</v>
      </c>
      <c r="M9" s="201">
        <v>6</v>
      </c>
      <c r="N9" s="201">
        <v>189</v>
      </c>
    </row>
    <row r="10" spans="1:14" ht="15" customHeight="1">
      <c r="A10" s="199" t="s">
        <v>104</v>
      </c>
      <c r="B10" s="199"/>
      <c r="C10" s="200">
        <v>5304</v>
      </c>
      <c r="D10" s="201">
        <v>1254278</v>
      </c>
      <c r="E10" s="201">
        <v>3633</v>
      </c>
      <c r="F10" s="201">
        <v>472623</v>
      </c>
      <c r="G10" s="201">
        <v>1474</v>
      </c>
      <c r="H10" s="201">
        <v>557536</v>
      </c>
      <c r="I10" s="201">
        <v>7</v>
      </c>
      <c r="J10" s="201">
        <v>23534</v>
      </c>
      <c r="K10" s="201">
        <v>188</v>
      </c>
      <c r="L10" s="201">
        <v>200547</v>
      </c>
      <c r="M10" s="201">
        <v>2</v>
      </c>
      <c r="N10" s="201">
        <v>38</v>
      </c>
    </row>
    <row r="11" spans="1:14" ht="15" customHeight="1">
      <c r="A11" s="205" t="s">
        <v>105</v>
      </c>
      <c r="B11" s="205"/>
      <c r="C11" s="206">
        <f aca="true" t="shared" si="0" ref="C11:H11">SUM(C13:C26)</f>
        <v>5688</v>
      </c>
      <c r="D11" s="207">
        <f t="shared" si="0"/>
        <v>1308020</v>
      </c>
      <c r="E11" s="207">
        <f t="shared" si="0"/>
        <v>3876</v>
      </c>
      <c r="F11" s="207">
        <f t="shared" si="0"/>
        <v>504930</v>
      </c>
      <c r="G11" s="207">
        <f t="shared" si="0"/>
        <v>1590</v>
      </c>
      <c r="H11" s="207">
        <f t="shared" si="0"/>
        <v>576499</v>
      </c>
      <c r="I11" s="207">
        <f>SUM(I13:I26)</f>
        <v>2</v>
      </c>
      <c r="J11" s="207">
        <f>SUM(J12:J26)</f>
        <v>8362</v>
      </c>
      <c r="K11" s="207">
        <f>SUM(K12:K26)</f>
        <v>214</v>
      </c>
      <c r="L11" s="207">
        <f>SUM(L12:L26)</f>
        <v>217740</v>
      </c>
      <c r="M11" s="207">
        <f>SUM(M12:M26)</f>
        <v>6</v>
      </c>
      <c r="N11" s="207">
        <f>SUM(N12:N26)</f>
        <v>489</v>
      </c>
    </row>
    <row r="12" spans="1:14" ht="6" customHeight="1">
      <c r="A12" s="211"/>
      <c r="B12" s="211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 ht="15" customHeight="1">
      <c r="A13" s="127" t="s">
        <v>105</v>
      </c>
      <c r="B13" s="211" t="s">
        <v>106</v>
      </c>
      <c r="C13" s="200">
        <f>+E13+G13+I13+K13+M13</f>
        <v>482</v>
      </c>
      <c r="D13" s="201">
        <f>+F13+H13+J13+L13+N13</f>
        <v>101049</v>
      </c>
      <c r="E13" s="201">
        <v>317</v>
      </c>
      <c r="F13" s="201">
        <v>42714</v>
      </c>
      <c r="G13" s="201">
        <v>144</v>
      </c>
      <c r="H13" s="201">
        <v>42572</v>
      </c>
      <c r="I13" s="201">
        <v>0</v>
      </c>
      <c r="J13" s="201">
        <v>0</v>
      </c>
      <c r="K13" s="201">
        <v>20</v>
      </c>
      <c r="L13" s="201">
        <v>15718</v>
      </c>
      <c r="M13" s="201">
        <v>1</v>
      </c>
      <c r="N13" s="201">
        <v>45</v>
      </c>
    </row>
    <row r="14" spans="1:14" ht="15" customHeight="1">
      <c r="A14" s="211"/>
      <c r="B14" s="211" t="s">
        <v>107</v>
      </c>
      <c r="C14" s="200">
        <f>+E14+G14+I14+K14+M14</f>
        <v>485</v>
      </c>
      <c r="D14" s="201">
        <f aca="true" t="shared" si="1" ref="D14:D26">+F14+H14+J14+L14+N14</f>
        <v>151540</v>
      </c>
      <c r="E14" s="201">
        <v>331</v>
      </c>
      <c r="F14" s="201">
        <v>41203</v>
      </c>
      <c r="G14" s="201">
        <v>133</v>
      </c>
      <c r="H14" s="201">
        <v>93021</v>
      </c>
      <c r="I14" s="201">
        <v>0</v>
      </c>
      <c r="J14" s="201">
        <v>0</v>
      </c>
      <c r="K14" s="201">
        <v>21</v>
      </c>
      <c r="L14" s="201">
        <v>17316</v>
      </c>
      <c r="M14" s="201">
        <v>0</v>
      </c>
      <c r="N14" s="201">
        <v>0</v>
      </c>
    </row>
    <row r="15" spans="1:14" ht="15" customHeight="1">
      <c r="A15" s="211"/>
      <c r="B15" s="211" t="s">
        <v>86</v>
      </c>
      <c r="C15" s="200">
        <f>+E15+G15+I15+K15+M15</f>
        <v>499</v>
      </c>
      <c r="D15" s="201">
        <f t="shared" si="1"/>
        <v>92294</v>
      </c>
      <c r="E15" s="201">
        <v>348</v>
      </c>
      <c r="F15" s="201">
        <v>44803</v>
      </c>
      <c r="G15" s="201">
        <v>132</v>
      </c>
      <c r="H15" s="201">
        <v>32530</v>
      </c>
      <c r="I15" s="201">
        <v>1</v>
      </c>
      <c r="J15" s="201">
        <v>484</v>
      </c>
      <c r="K15" s="201">
        <v>18</v>
      </c>
      <c r="L15" s="201">
        <v>14477</v>
      </c>
      <c r="M15" s="201">
        <v>0</v>
      </c>
      <c r="N15" s="201">
        <v>0</v>
      </c>
    </row>
    <row r="16" spans="1:14" ht="15" customHeight="1">
      <c r="A16" s="211"/>
      <c r="B16" s="211" t="s">
        <v>87</v>
      </c>
      <c r="C16" s="200">
        <f>+E16+G16+I16+K16+M16</f>
        <v>501</v>
      </c>
      <c r="D16" s="201">
        <f t="shared" si="1"/>
        <v>107611</v>
      </c>
      <c r="E16" s="201">
        <v>343</v>
      </c>
      <c r="F16" s="201">
        <v>46052</v>
      </c>
      <c r="G16" s="201">
        <v>140</v>
      </c>
      <c r="H16" s="201">
        <v>53937</v>
      </c>
      <c r="I16" s="201">
        <v>0</v>
      </c>
      <c r="J16" s="201">
        <v>0</v>
      </c>
      <c r="K16" s="201">
        <v>18</v>
      </c>
      <c r="L16" s="201">
        <v>7622</v>
      </c>
      <c r="M16" s="201">
        <v>0</v>
      </c>
      <c r="N16" s="201">
        <v>0</v>
      </c>
    </row>
    <row r="17" spans="1:14" ht="6" customHeight="1">
      <c r="A17" s="211"/>
      <c r="B17" s="211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4" ht="15" customHeight="1">
      <c r="A18" s="184"/>
      <c r="B18" s="211" t="s">
        <v>108</v>
      </c>
      <c r="C18" s="200">
        <f>+E18+G18+I18+K18+M18</f>
        <v>479</v>
      </c>
      <c r="D18" s="201">
        <f t="shared" si="1"/>
        <v>110972</v>
      </c>
      <c r="E18" s="201">
        <v>322</v>
      </c>
      <c r="F18" s="201">
        <v>42449</v>
      </c>
      <c r="G18" s="201">
        <v>140</v>
      </c>
      <c r="H18" s="201">
        <v>56290</v>
      </c>
      <c r="I18" s="201">
        <v>0</v>
      </c>
      <c r="J18" s="201">
        <v>0</v>
      </c>
      <c r="K18" s="201">
        <v>17</v>
      </c>
      <c r="L18" s="201">
        <v>12233</v>
      </c>
      <c r="M18" s="201">
        <v>0</v>
      </c>
      <c r="N18" s="201">
        <v>0</v>
      </c>
    </row>
    <row r="19" spans="1:14" ht="15" customHeight="1">
      <c r="A19" s="184"/>
      <c r="B19" s="211" t="s">
        <v>109</v>
      </c>
      <c r="C19" s="200">
        <f>+E19+G19+I19+K19+M19</f>
        <v>486</v>
      </c>
      <c r="D19" s="201">
        <f t="shared" si="1"/>
        <v>104767</v>
      </c>
      <c r="E19" s="201">
        <v>325</v>
      </c>
      <c r="F19" s="201">
        <v>43275</v>
      </c>
      <c r="G19" s="201">
        <v>145</v>
      </c>
      <c r="H19" s="201">
        <v>41802</v>
      </c>
      <c r="I19" s="201">
        <v>0</v>
      </c>
      <c r="J19" s="201">
        <v>0</v>
      </c>
      <c r="K19" s="201">
        <v>16</v>
      </c>
      <c r="L19" s="201">
        <v>19690</v>
      </c>
      <c r="M19" s="201"/>
      <c r="N19" s="201"/>
    </row>
    <row r="20" spans="1:14" ht="15" customHeight="1">
      <c r="A20" s="184"/>
      <c r="B20" s="211" t="s">
        <v>110</v>
      </c>
      <c r="C20" s="200">
        <f>+E20+G20+I20+K20+M20</f>
        <v>463</v>
      </c>
      <c r="D20" s="201">
        <f t="shared" si="1"/>
        <v>112902</v>
      </c>
      <c r="E20" s="201">
        <v>310</v>
      </c>
      <c r="F20" s="201">
        <v>40360</v>
      </c>
      <c r="G20" s="201">
        <v>133</v>
      </c>
      <c r="H20" s="201">
        <v>46733</v>
      </c>
      <c r="I20" s="201">
        <v>1</v>
      </c>
      <c r="J20" s="201">
        <v>7878</v>
      </c>
      <c r="K20" s="201">
        <v>18</v>
      </c>
      <c r="L20" s="201">
        <v>17917</v>
      </c>
      <c r="M20" s="201">
        <v>1</v>
      </c>
      <c r="N20" s="201">
        <v>14</v>
      </c>
    </row>
    <row r="21" spans="1:14" ht="15" customHeight="1">
      <c r="A21" s="184"/>
      <c r="B21" s="211" t="s">
        <v>111</v>
      </c>
      <c r="C21" s="200">
        <f>+E21+G21+I21+K21+M21</f>
        <v>432</v>
      </c>
      <c r="D21" s="201">
        <f t="shared" si="1"/>
        <v>101608</v>
      </c>
      <c r="E21" s="201">
        <v>307</v>
      </c>
      <c r="F21" s="201">
        <v>38299</v>
      </c>
      <c r="G21" s="201">
        <v>114</v>
      </c>
      <c r="H21" s="201">
        <v>58680</v>
      </c>
      <c r="I21" s="201">
        <v>0</v>
      </c>
      <c r="J21" s="201">
        <v>0</v>
      </c>
      <c r="K21" s="201">
        <v>11</v>
      </c>
      <c r="L21" s="201">
        <v>4629</v>
      </c>
      <c r="M21" s="201">
        <v>0</v>
      </c>
      <c r="N21" s="201">
        <v>0</v>
      </c>
    </row>
    <row r="22" spans="1:14" ht="6" customHeight="1">
      <c r="A22" s="184"/>
      <c r="B22" s="211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ht="15" customHeight="1">
      <c r="A23" s="211"/>
      <c r="B23" s="211" t="s">
        <v>112</v>
      </c>
      <c r="C23" s="200">
        <f>+E23+G23+I23+K23+M23</f>
        <v>442</v>
      </c>
      <c r="D23" s="201">
        <f t="shared" si="1"/>
        <v>90922</v>
      </c>
      <c r="E23" s="201">
        <v>301</v>
      </c>
      <c r="F23" s="201">
        <v>39544</v>
      </c>
      <c r="G23" s="201">
        <v>124</v>
      </c>
      <c r="H23" s="201">
        <v>32435</v>
      </c>
      <c r="I23" s="201">
        <v>0</v>
      </c>
      <c r="J23" s="201">
        <v>0</v>
      </c>
      <c r="K23" s="201">
        <v>17</v>
      </c>
      <c r="L23" s="201">
        <v>18943</v>
      </c>
      <c r="M23" s="201">
        <v>0</v>
      </c>
      <c r="N23" s="201">
        <v>0</v>
      </c>
    </row>
    <row r="24" spans="1:14" ht="15" customHeight="1">
      <c r="A24" s="127" t="s">
        <v>65</v>
      </c>
      <c r="B24" s="211" t="s">
        <v>113</v>
      </c>
      <c r="C24" s="200">
        <f>+E24+G24+I24+K24+M24</f>
        <v>443</v>
      </c>
      <c r="D24" s="201">
        <f t="shared" si="1"/>
        <v>115852</v>
      </c>
      <c r="E24" s="201">
        <v>295</v>
      </c>
      <c r="F24" s="201">
        <v>37980</v>
      </c>
      <c r="G24" s="201">
        <v>126</v>
      </c>
      <c r="H24" s="201">
        <v>25117</v>
      </c>
      <c r="I24" s="201">
        <v>0</v>
      </c>
      <c r="J24" s="201">
        <v>0</v>
      </c>
      <c r="K24" s="201">
        <v>22</v>
      </c>
      <c r="L24" s="201">
        <v>52755</v>
      </c>
      <c r="M24" s="201">
        <v>0</v>
      </c>
      <c r="N24" s="201">
        <v>0</v>
      </c>
    </row>
    <row r="25" spans="1:14" ht="15" customHeight="1">
      <c r="A25" s="211"/>
      <c r="B25" s="211" t="s">
        <v>114</v>
      </c>
      <c r="C25" s="200">
        <f>+E25+G25+I25+K25+M25</f>
        <v>443</v>
      </c>
      <c r="D25" s="201">
        <f t="shared" si="1"/>
        <v>97487</v>
      </c>
      <c r="E25" s="201">
        <v>304</v>
      </c>
      <c r="F25" s="201">
        <v>40273</v>
      </c>
      <c r="G25" s="201">
        <v>123</v>
      </c>
      <c r="H25" s="201">
        <v>32894</v>
      </c>
      <c r="I25" s="201">
        <v>0</v>
      </c>
      <c r="J25" s="201">
        <v>0</v>
      </c>
      <c r="K25" s="201">
        <v>16</v>
      </c>
      <c r="L25" s="201">
        <v>24320</v>
      </c>
      <c r="M25" s="201">
        <v>0</v>
      </c>
      <c r="N25" s="201">
        <v>0</v>
      </c>
    </row>
    <row r="26" spans="1:14" ht="15" customHeight="1">
      <c r="A26" s="211"/>
      <c r="B26" s="211" t="s">
        <v>115</v>
      </c>
      <c r="C26" s="200">
        <f>+E26+G26+I26+K26+M26</f>
        <v>533</v>
      </c>
      <c r="D26" s="201">
        <f t="shared" si="1"/>
        <v>121016</v>
      </c>
      <c r="E26" s="201">
        <v>373</v>
      </c>
      <c r="F26" s="201">
        <v>47978</v>
      </c>
      <c r="G26" s="201">
        <v>136</v>
      </c>
      <c r="H26" s="201">
        <v>60488</v>
      </c>
      <c r="I26" s="201">
        <v>0</v>
      </c>
      <c r="J26" s="201">
        <v>0</v>
      </c>
      <c r="K26" s="201">
        <v>20</v>
      </c>
      <c r="L26" s="201">
        <v>12120</v>
      </c>
      <c r="M26" s="201">
        <v>4</v>
      </c>
      <c r="N26" s="201">
        <v>430</v>
      </c>
    </row>
    <row r="27" spans="1:14" ht="6" customHeight="1" thickBot="1">
      <c r="A27" s="213"/>
      <c r="B27" s="213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</row>
    <row r="28" spans="1:14" ht="18" customHeight="1">
      <c r="A28" s="162" t="s">
        <v>116</v>
      </c>
      <c r="B28" s="184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</row>
    <row r="29" ht="13.5">
      <c r="A29" s="216" t="s">
        <v>127</v>
      </c>
    </row>
  </sheetData>
  <mergeCells count="14">
    <mergeCell ref="A2:H2"/>
    <mergeCell ref="C4:D4"/>
    <mergeCell ref="E4:F4"/>
    <mergeCell ref="G4:H4"/>
    <mergeCell ref="A9:B9"/>
    <mergeCell ref="A10:B10"/>
    <mergeCell ref="A11:B11"/>
    <mergeCell ref="A7:B7"/>
    <mergeCell ref="I4:J4"/>
    <mergeCell ref="K4:L4"/>
    <mergeCell ref="M4:N4"/>
    <mergeCell ref="A8:B8"/>
    <mergeCell ref="A6:B6"/>
    <mergeCell ref="A4:B5"/>
  </mergeCells>
  <printOptions horizontalCentered="1"/>
  <pageMargins left="0.8661417322834646" right="0.8661417322834646" top="0.5905511811023623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2" sqref="A2:R2"/>
    </sheetView>
  </sheetViews>
  <sheetFormatPr defaultColWidth="9.00390625" defaultRowHeight="13.5"/>
  <cols>
    <col min="1" max="1" width="0.875" style="216" customWidth="1"/>
    <col min="2" max="2" width="3.625" style="216" customWidth="1"/>
    <col min="3" max="3" width="2.125" style="216" customWidth="1"/>
    <col min="4" max="4" width="0.875" style="216" customWidth="1"/>
    <col min="5" max="5" width="2.125" style="125" customWidth="1"/>
    <col min="6" max="6" width="0.875" style="125" customWidth="1"/>
    <col min="7" max="7" width="13.125" style="125" customWidth="1"/>
    <col min="8" max="8" width="0.875" style="125" customWidth="1"/>
    <col min="9" max="9" width="5.125" style="125" customWidth="1"/>
    <col min="10" max="10" width="0.875" style="125" customWidth="1"/>
    <col min="11" max="11" width="9.875" style="125" customWidth="1"/>
    <col min="12" max="12" width="10.00390625" style="125" customWidth="1"/>
    <col min="13" max="13" width="5.75390625" style="125" customWidth="1"/>
    <col min="14" max="14" width="4.125" style="125" customWidth="1"/>
    <col min="15" max="15" width="10.00390625" style="125" customWidth="1"/>
    <col min="16" max="16" width="2.625" style="125" customWidth="1"/>
    <col min="17" max="17" width="6.875" style="125" customWidth="1"/>
    <col min="18" max="18" width="10.375" style="125" customWidth="1"/>
  </cols>
  <sheetData>
    <row r="1" spans="1:18" ht="33" customHeight="1">
      <c r="A1" s="226"/>
      <c r="B1" s="226"/>
      <c r="C1" s="226"/>
      <c r="D1" s="226"/>
      <c r="E1" s="226"/>
      <c r="F1" s="226"/>
      <c r="G1" s="226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ht="51" customHeight="1">
      <c r="A2" s="126" t="s">
        <v>128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6.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27"/>
    </row>
    <row r="4" spans="1:18" ht="18" customHeight="1">
      <c r="A4" s="218" t="s">
        <v>129</v>
      </c>
      <c r="B4" s="227"/>
      <c r="C4" s="227"/>
      <c r="D4" s="227"/>
      <c r="E4" s="227"/>
      <c r="F4" s="227"/>
      <c r="G4" s="227"/>
      <c r="H4" s="227"/>
      <c r="I4" s="132" t="s">
        <v>130</v>
      </c>
      <c r="J4" s="132"/>
      <c r="K4" s="132"/>
      <c r="L4" s="228" t="s">
        <v>131</v>
      </c>
      <c r="M4" s="229"/>
      <c r="N4" s="129" t="s">
        <v>132</v>
      </c>
      <c r="O4" s="129"/>
      <c r="P4" s="129"/>
      <c r="Q4" s="129"/>
      <c r="R4" s="133"/>
    </row>
    <row r="5" spans="1:18" ht="15" customHeight="1">
      <c r="A5" s="171"/>
      <c r="B5" s="230"/>
      <c r="C5" s="230"/>
      <c r="D5" s="230"/>
      <c r="E5" s="230"/>
      <c r="F5" s="230"/>
      <c r="G5" s="230"/>
      <c r="H5" s="230"/>
      <c r="I5" s="231"/>
      <c r="J5" s="231"/>
      <c r="K5" s="231"/>
      <c r="L5" s="176"/>
      <c r="M5" s="232"/>
      <c r="N5" s="231" t="s">
        <v>133</v>
      </c>
      <c r="O5" s="231"/>
      <c r="P5" s="231"/>
      <c r="Q5" s="231" t="s">
        <v>134</v>
      </c>
      <c r="R5" s="176"/>
    </row>
    <row r="6" spans="1:18" ht="15" customHeight="1">
      <c r="A6" s="222"/>
      <c r="B6" s="233"/>
      <c r="C6" s="233"/>
      <c r="D6" s="233"/>
      <c r="E6" s="233"/>
      <c r="F6" s="233"/>
      <c r="G6" s="233"/>
      <c r="H6" s="233"/>
      <c r="I6" s="139"/>
      <c r="J6" s="139"/>
      <c r="K6" s="139"/>
      <c r="L6" s="234" t="s">
        <v>135</v>
      </c>
      <c r="M6" s="235"/>
      <c r="N6" s="139" t="s">
        <v>136</v>
      </c>
      <c r="O6" s="139"/>
      <c r="P6" s="139"/>
      <c r="Q6" s="139" t="s">
        <v>137</v>
      </c>
      <c r="R6" s="234"/>
    </row>
    <row r="7" spans="1:18" ht="7.5" customHeight="1">
      <c r="A7" s="184"/>
      <c r="B7" s="194"/>
      <c r="C7" s="194"/>
      <c r="D7" s="194"/>
      <c r="E7" s="194"/>
      <c r="F7" s="194"/>
      <c r="G7" s="194"/>
      <c r="H7" s="197"/>
      <c r="I7" s="236"/>
      <c r="J7" s="237"/>
      <c r="K7" s="237"/>
      <c r="L7" s="237"/>
      <c r="M7" s="237"/>
      <c r="N7" s="237"/>
      <c r="O7" s="237"/>
      <c r="P7" s="237"/>
      <c r="Q7" s="237"/>
      <c r="R7" s="237"/>
    </row>
    <row r="8" spans="1:18" ht="22.5" customHeight="1">
      <c r="A8" s="184"/>
      <c r="B8" s="199" t="s">
        <v>138</v>
      </c>
      <c r="C8" s="199"/>
      <c r="D8" s="199"/>
      <c r="E8" s="199"/>
      <c r="F8" s="199"/>
      <c r="G8" s="199"/>
      <c r="H8" s="197"/>
      <c r="I8" s="238">
        <v>279463</v>
      </c>
      <c r="J8" s="147"/>
      <c r="K8" s="147"/>
      <c r="L8" s="239">
        <v>34350003</v>
      </c>
      <c r="M8" s="239"/>
      <c r="N8" s="240">
        <v>1385853854</v>
      </c>
      <c r="O8" s="240"/>
      <c r="P8" s="240"/>
      <c r="Q8" s="239">
        <v>40345.08684031265</v>
      </c>
      <c r="R8" s="239"/>
    </row>
    <row r="9" spans="1:18" ht="22.5" customHeight="1">
      <c r="A9" s="184"/>
      <c r="B9" s="199" t="s">
        <v>139</v>
      </c>
      <c r="C9" s="199"/>
      <c r="D9" s="199"/>
      <c r="E9" s="199"/>
      <c r="F9" s="199"/>
      <c r="G9" s="199"/>
      <c r="H9" s="197"/>
      <c r="I9" s="238">
        <v>279150</v>
      </c>
      <c r="J9" s="147"/>
      <c r="K9" s="147"/>
      <c r="L9" s="239">
        <v>34796581</v>
      </c>
      <c r="M9" s="239"/>
      <c r="N9" s="240">
        <v>1280204047</v>
      </c>
      <c r="O9" s="240"/>
      <c r="P9" s="240"/>
      <c r="Q9" s="239">
        <v>36791.08723354171</v>
      </c>
      <c r="R9" s="239"/>
    </row>
    <row r="10" spans="1:18" ht="22.5" customHeight="1">
      <c r="A10" s="184"/>
      <c r="B10" s="199" t="s">
        <v>140</v>
      </c>
      <c r="C10" s="199"/>
      <c r="D10" s="199"/>
      <c r="E10" s="199"/>
      <c r="F10" s="199"/>
      <c r="G10" s="199"/>
      <c r="H10" s="197"/>
      <c r="I10" s="238">
        <v>279270</v>
      </c>
      <c r="J10" s="147"/>
      <c r="K10" s="147"/>
      <c r="L10" s="239">
        <v>35178827</v>
      </c>
      <c r="M10" s="239"/>
      <c r="N10" s="240">
        <v>1329408704</v>
      </c>
      <c r="O10" s="240"/>
      <c r="P10" s="240"/>
      <c r="Q10" s="239">
        <v>37790.02364120896</v>
      </c>
      <c r="R10" s="239"/>
    </row>
    <row r="11" spans="1:18" s="243" customFormat="1" ht="22.5" customHeight="1">
      <c r="A11" s="184"/>
      <c r="B11" s="199" t="s">
        <v>141</v>
      </c>
      <c r="C11" s="199"/>
      <c r="D11" s="199"/>
      <c r="E11" s="199"/>
      <c r="F11" s="199"/>
      <c r="G11" s="199"/>
      <c r="H11" s="197"/>
      <c r="I11" s="241">
        <v>400545</v>
      </c>
      <c r="J11" s="242"/>
      <c r="K11" s="242"/>
      <c r="L11" s="239">
        <v>49367423</v>
      </c>
      <c r="M11" s="239"/>
      <c r="N11" s="240">
        <v>1770078686</v>
      </c>
      <c r="O11" s="240"/>
      <c r="P11" s="240"/>
      <c r="Q11" s="239">
        <v>35855</v>
      </c>
      <c r="R11" s="239"/>
    </row>
    <row r="12" spans="1:18" ht="22.5" customHeight="1">
      <c r="A12" s="184"/>
      <c r="B12" s="205" t="s">
        <v>142</v>
      </c>
      <c r="C12" s="205"/>
      <c r="D12" s="205"/>
      <c r="E12" s="205"/>
      <c r="F12" s="205"/>
      <c r="G12" s="205"/>
      <c r="H12" s="244"/>
      <c r="I12" s="245">
        <v>393644</v>
      </c>
      <c r="J12" s="246"/>
      <c r="K12" s="246"/>
      <c r="L12" s="247">
        <v>49979443</v>
      </c>
      <c r="M12" s="247"/>
      <c r="N12" s="248">
        <v>1616843910</v>
      </c>
      <c r="O12" s="248"/>
      <c r="P12" s="248"/>
      <c r="Q12" s="247">
        <v>32350</v>
      </c>
      <c r="R12" s="247"/>
    </row>
    <row r="13" spans="1:18" ht="7.5" customHeight="1">
      <c r="A13" s="184"/>
      <c r="B13" s="199"/>
      <c r="C13" s="199"/>
      <c r="D13" s="199"/>
      <c r="E13" s="199"/>
      <c r="F13" s="199"/>
      <c r="G13" s="199"/>
      <c r="H13" s="197"/>
      <c r="I13" s="238"/>
      <c r="J13" s="239"/>
      <c r="K13" s="239"/>
      <c r="L13" s="239"/>
      <c r="M13" s="239"/>
      <c r="N13" s="240"/>
      <c r="O13" s="240"/>
      <c r="P13" s="240"/>
      <c r="Q13" s="239"/>
      <c r="R13" s="239"/>
    </row>
    <row r="14" spans="1:18" ht="22.5" customHeight="1">
      <c r="A14" s="184"/>
      <c r="B14" s="249" t="s">
        <v>143</v>
      </c>
      <c r="C14" s="249"/>
      <c r="D14" s="184"/>
      <c r="E14" s="183" t="s">
        <v>144</v>
      </c>
      <c r="F14" s="197"/>
      <c r="G14" s="197" t="s">
        <v>145</v>
      </c>
      <c r="H14" s="197"/>
      <c r="I14" s="238">
        <v>250303</v>
      </c>
      <c r="J14" s="239"/>
      <c r="K14" s="239"/>
      <c r="L14" s="239">
        <v>23021045</v>
      </c>
      <c r="M14" s="239"/>
      <c r="N14" s="240">
        <v>577615978</v>
      </c>
      <c r="O14" s="240"/>
      <c r="P14" s="240"/>
      <c r="Q14" s="239">
        <v>25091</v>
      </c>
      <c r="R14" s="239"/>
    </row>
    <row r="15" spans="1:18" ht="22.5" customHeight="1">
      <c r="A15" s="184"/>
      <c r="B15" s="249" t="s">
        <v>146</v>
      </c>
      <c r="C15" s="249"/>
      <c r="D15" s="184"/>
      <c r="E15" s="183" t="s">
        <v>147</v>
      </c>
      <c r="F15" s="197"/>
      <c r="G15" s="197" t="s">
        <v>148</v>
      </c>
      <c r="H15" s="197"/>
      <c r="I15" s="250">
        <v>117136</v>
      </c>
      <c r="J15" s="251"/>
      <c r="K15" s="251"/>
      <c r="L15" s="239">
        <v>25856269</v>
      </c>
      <c r="M15" s="239"/>
      <c r="N15" s="240">
        <v>1037735593</v>
      </c>
      <c r="O15" s="240"/>
      <c r="P15" s="240"/>
      <c r="Q15" s="239">
        <v>40135</v>
      </c>
      <c r="R15" s="239"/>
    </row>
    <row r="16" spans="1:18" ht="22.5" customHeight="1">
      <c r="A16" s="184"/>
      <c r="B16" s="199"/>
      <c r="C16" s="199"/>
      <c r="D16" s="184"/>
      <c r="E16" s="252" t="s">
        <v>149</v>
      </c>
      <c r="F16" s="252"/>
      <c r="G16" s="252"/>
      <c r="H16" s="197"/>
      <c r="I16" s="238">
        <v>26205</v>
      </c>
      <c r="J16" s="239"/>
      <c r="K16" s="239"/>
      <c r="L16" s="239">
        <v>1102129</v>
      </c>
      <c r="M16" s="239"/>
      <c r="N16" s="240">
        <v>1492339</v>
      </c>
      <c r="O16" s="240"/>
      <c r="P16" s="240"/>
      <c r="Q16" s="239">
        <v>1354</v>
      </c>
      <c r="R16" s="239"/>
    </row>
    <row r="17" spans="1:18" ht="7.5" customHeight="1" thickBot="1">
      <c r="A17" s="213"/>
      <c r="B17" s="253"/>
      <c r="C17" s="253"/>
      <c r="D17" s="253"/>
      <c r="E17" s="253"/>
      <c r="F17" s="253"/>
      <c r="G17" s="253"/>
      <c r="H17" s="254"/>
      <c r="I17" s="255"/>
      <c r="J17" s="256"/>
      <c r="K17" s="256"/>
      <c r="L17" s="256"/>
      <c r="M17" s="256"/>
      <c r="N17" s="256"/>
      <c r="O17" s="256"/>
      <c r="P17" s="256"/>
      <c r="Q17" s="256"/>
      <c r="R17" s="256"/>
    </row>
    <row r="18" spans="1:18" ht="18" customHeight="1">
      <c r="A18" s="162" t="s">
        <v>150</v>
      </c>
      <c r="B18" s="162"/>
      <c r="C18" s="184"/>
      <c r="D18" s="184"/>
      <c r="E18" s="183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</row>
  </sheetData>
  <mergeCells count="67">
    <mergeCell ref="B11:G11"/>
    <mergeCell ref="B12:G12"/>
    <mergeCell ref="B13:G13"/>
    <mergeCell ref="B14:C14"/>
    <mergeCell ref="A4:H6"/>
    <mergeCell ref="B8:G8"/>
    <mergeCell ref="B9:G9"/>
    <mergeCell ref="B10:G10"/>
    <mergeCell ref="B15:C15"/>
    <mergeCell ref="I15:K15"/>
    <mergeCell ref="L15:M15"/>
    <mergeCell ref="N15:P15"/>
    <mergeCell ref="I4:K6"/>
    <mergeCell ref="N5:P5"/>
    <mergeCell ref="Q5:R5"/>
    <mergeCell ref="N6:P6"/>
    <mergeCell ref="Q6:R6"/>
    <mergeCell ref="N4:R4"/>
    <mergeCell ref="L4:M5"/>
    <mergeCell ref="L6:M6"/>
    <mergeCell ref="L13:M13"/>
    <mergeCell ref="N13:P13"/>
    <mergeCell ref="Q13:R13"/>
    <mergeCell ref="I12:K12"/>
    <mergeCell ref="L12:M12"/>
    <mergeCell ref="N12:P12"/>
    <mergeCell ref="Q12:R12"/>
    <mergeCell ref="I16:K16"/>
    <mergeCell ref="L16:M16"/>
    <mergeCell ref="N16:P16"/>
    <mergeCell ref="Q16:R16"/>
    <mergeCell ref="N7:P7"/>
    <mergeCell ref="A1:G1"/>
    <mergeCell ref="E16:G16"/>
    <mergeCell ref="A2:R2"/>
    <mergeCell ref="I14:K14"/>
    <mergeCell ref="L14:M14"/>
    <mergeCell ref="N14:P14"/>
    <mergeCell ref="Q14:R14"/>
    <mergeCell ref="I13:K13"/>
    <mergeCell ref="Q15:R15"/>
    <mergeCell ref="Q7:R7"/>
    <mergeCell ref="B17:G17"/>
    <mergeCell ref="I17:K17"/>
    <mergeCell ref="L17:M17"/>
    <mergeCell ref="N17:P17"/>
    <mergeCell ref="Q17:R17"/>
    <mergeCell ref="B16:C16"/>
    <mergeCell ref="B7:G7"/>
    <mergeCell ref="I7:K7"/>
    <mergeCell ref="L7:M7"/>
    <mergeCell ref="I8:K8"/>
    <mergeCell ref="L8:M8"/>
    <mergeCell ref="N8:P8"/>
    <mergeCell ref="Q8:R8"/>
    <mergeCell ref="I9:K9"/>
    <mergeCell ref="L9:M9"/>
    <mergeCell ref="N9:P9"/>
    <mergeCell ref="Q9:R9"/>
    <mergeCell ref="I10:K10"/>
    <mergeCell ref="L10:M10"/>
    <mergeCell ref="N10:P10"/>
    <mergeCell ref="Q10:R10"/>
    <mergeCell ref="I11:K11"/>
    <mergeCell ref="L11:M11"/>
    <mergeCell ref="N11:P11"/>
    <mergeCell ref="Q11:R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:G1"/>
    </sheetView>
  </sheetViews>
  <sheetFormatPr defaultColWidth="9.00390625" defaultRowHeight="13.5"/>
  <cols>
    <col min="1" max="1" width="0.875" style="216" customWidth="1"/>
    <col min="2" max="2" width="3.625" style="216" customWidth="1"/>
    <col min="3" max="3" width="2.125" style="216" customWidth="1"/>
    <col min="4" max="4" width="0.875" style="216" customWidth="1"/>
    <col min="5" max="5" width="2.125" style="125" customWidth="1"/>
    <col min="6" max="6" width="0.875" style="125" customWidth="1"/>
    <col min="7" max="7" width="13.125" style="125" customWidth="1"/>
    <col min="8" max="8" width="0.875" style="125" customWidth="1"/>
    <col min="9" max="9" width="5.125" style="125" customWidth="1"/>
    <col min="10" max="10" width="0.875" style="125" customWidth="1"/>
    <col min="11" max="11" width="5.75390625" style="125" customWidth="1"/>
    <col min="12" max="12" width="4.125" style="125" customWidth="1"/>
    <col min="13" max="13" width="10.00390625" style="125" customWidth="1"/>
    <col min="14" max="14" width="2.625" style="125" customWidth="1"/>
    <col min="15" max="15" width="6.875" style="125" customWidth="1"/>
    <col min="16" max="16" width="10.375" style="125" customWidth="1"/>
    <col min="17" max="17" width="2.625" style="125" customWidth="1"/>
    <col min="18" max="18" width="6.875" style="125" customWidth="1"/>
    <col min="19" max="19" width="10.375" style="125" customWidth="1"/>
  </cols>
  <sheetData>
    <row r="1" spans="1:19" ht="33" customHeight="1">
      <c r="A1" s="226"/>
      <c r="B1" s="226"/>
      <c r="C1" s="226"/>
      <c r="D1" s="226"/>
      <c r="E1" s="226"/>
      <c r="F1" s="226"/>
      <c r="G1" s="226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30" customHeight="1">
      <c r="A2" s="126" t="s">
        <v>151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6.5" customHeight="1" thickBot="1">
      <c r="A3" s="184"/>
      <c r="B3" s="184"/>
      <c r="C3" s="184"/>
      <c r="D3" s="184"/>
      <c r="E3" s="183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63"/>
      <c r="Q3" s="197"/>
      <c r="R3" s="197"/>
      <c r="S3" s="163" t="s">
        <v>89</v>
      </c>
    </row>
    <row r="4" spans="1:19" ht="18" customHeight="1">
      <c r="A4" s="257" t="s">
        <v>152</v>
      </c>
      <c r="B4" s="258"/>
      <c r="C4" s="227" t="s">
        <v>153</v>
      </c>
      <c r="D4" s="227"/>
      <c r="E4" s="227"/>
      <c r="F4" s="227"/>
      <c r="G4" s="227"/>
      <c r="H4" s="227"/>
      <c r="I4" s="227"/>
      <c r="J4" s="227"/>
      <c r="K4" s="259" t="s">
        <v>154</v>
      </c>
      <c r="L4" s="260"/>
      <c r="M4" s="219"/>
      <c r="N4" s="261" t="s">
        <v>155</v>
      </c>
      <c r="O4" s="261"/>
      <c r="P4" s="259"/>
      <c r="Q4" s="262" t="s">
        <v>156</v>
      </c>
      <c r="R4" s="262"/>
      <c r="S4" s="263"/>
    </row>
    <row r="5" spans="1:19" ht="24" customHeight="1">
      <c r="A5" s="264"/>
      <c r="B5" s="265"/>
      <c r="C5" s="233"/>
      <c r="D5" s="233"/>
      <c r="E5" s="233"/>
      <c r="F5" s="233"/>
      <c r="G5" s="233"/>
      <c r="H5" s="233"/>
      <c r="I5" s="233"/>
      <c r="J5" s="266"/>
      <c r="K5" s="267" t="s">
        <v>157</v>
      </c>
      <c r="L5" s="267"/>
      <c r="M5" s="268" t="s">
        <v>158</v>
      </c>
      <c r="N5" s="267" t="s">
        <v>157</v>
      </c>
      <c r="O5" s="267"/>
      <c r="P5" s="268" t="s">
        <v>158</v>
      </c>
      <c r="Q5" s="269" t="s">
        <v>157</v>
      </c>
      <c r="R5" s="269"/>
      <c r="S5" s="270" t="s">
        <v>158</v>
      </c>
    </row>
    <row r="6" spans="1:19" ht="6" customHeight="1">
      <c r="A6" s="199"/>
      <c r="B6" s="199"/>
      <c r="C6" s="184"/>
      <c r="D6" s="184"/>
      <c r="E6" s="143"/>
      <c r="F6" s="143"/>
      <c r="G6" s="143"/>
      <c r="H6" s="143"/>
      <c r="I6" s="143"/>
      <c r="J6" s="197"/>
      <c r="K6" s="271"/>
      <c r="L6" s="272"/>
      <c r="M6" s="197"/>
      <c r="N6" s="237"/>
      <c r="O6" s="237"/>
      <c r="P6" s="197"/>
      <c r="Q6" s="273"/>
      <c r="R6" s="273"/>
      <c r="S6" s="244"/>
    </row>
    <row r="7" spans="1:19" ht="24" customHeight="1">
      <c r="A7" s="199"/>
      <c r="B7" s="199"/>
      <c r="C7" s="184"/>
      <c r="D7" s="184"/>
      <c r="E7" s="199" t="s">
        <v>159</v>
      </c>
      <c r="F7" s="199"/>
      <c r="G7" s="199"/>
      <c r="H7" s="199"/>
      <c r="I7" s="199"/>
      <c r="J7" s="184"/>
      <c r="K7" s="274">
        <v>89520</v>
      </c>
      <c r="L7" s="275"/>
      <c r="M7" s="276">
        <v>19673527</v>
      </c>
      <c r="N7" s="277">
        <v>120345</v>
      </c>
      <c r="O7" s="277"/>
      <c r="P7" s="276">
        <v>25499387</v>
      </c>
      <c r="Q7" s="278">
        <v>120536</v>
      </c>
      <c r="R7" s="278"/>
      <c r="S7" s="279">
        <v>25936498</v>
      </c>
    </row>
    <row r="8" spans="1:19" ht="6.75" customHeight="1">
      <c r="A8" s="199"/>
      <c r="B8" s="199"/>
      <c r="C8" s="184"/>
      <c r="D8" s="184"/>
      <c r="E8" s="199"/>
      <c r="F8" s="199"/>
      <c r="G8" s="199"/>
      <c r="H8" s="199"/>
      <c r="I8" s="199"/>
      <c r="J8" s="184"/>
      <c r="K8" s="274"/>
      <c r="L8" s="275"/>
      <c r="M8" s="276"/>
      <c r="N8" s="280"/>
      <c r="O8" s="280"/>
      <c r="P8" s="276"/>
      <c r="Q8" s="278"/>
      <c r="R8" s="278"/>
      <c r="S8" s="279"/>
    </row>
    <row r="9" spans="1:19" ht="22.5" customHeight="1">
      <c r="A9" s="281" t="s">
        <v>160</v>
      </c>
      <c r="B9" s="281"/>
      <c r="C9" s="184" t="s">
        <v>161</v>
      </c>
      <c r="D9" s="184"/>
      <c r="E9" s="252" t="s">
        <v>162</v>
      </c>
      <c r="F9" s="252"/>
      <c r="G9" s="252"/>
      <c r="H9" s="252"/>
      <c r="I9" s="252"/>
      <c r="J9" s="183"/>
      <c r="K9" s="274">
        <v>146</v>
      </c>
      <c r="L9" s="275"/>
      <c r="M9" s="276">
        <v>463463</v>
      </c>
      <c r="N9" s="282">
        <v>156</v>
      </c>
      <c r="O9" s="282"/>
      <c r="P9" s="276">
        <v>551706</v>
      </c>
      <c r="Q9" s="278">
        <v>158</v>
      </c>
      <c r="R9" s="278"/>
      <c r="S9" s="279">
        <v>553843</v>
      </c>
    </row>
    <row r="10" spans="1:19" ht="22.5" customHeight="1">
      <c r="A10" s="281"/>
      <c r="B10" s="281"/>
      <c r="C10" s="184" t="s">
        <v>163</v>
      </c>
      <c r="D10" s="184"/>
      <c r="E10" s="252" t="s">
        <v>164</v>
      </c>
      <c r="F10" s="252"/>
      <c r="G10" s="252"/>
      <c r="H10" s="252"/>
      <c r="I10" s="252"/>
      <c r="J10" s="183"/>
      <c r="K10" s="274">
        <v>12230</v>
      </c>
      <c r="L10" s="275"/>
      <c r="M10" s="276">
        <v>2771739</v>
      </c>
      <c r="N10" s="280">
        <v>13440</v>
      </c>
      <c r="O10" s="280"/>
      <c r="P10" s="276">
        <v>3120513</v>
      </c>
      <c r="Q10" s="278">
        <v>15635</v>
      </c>
      <c r="R10" s="278"/>
      <c r="S10" s="279">
        <v>3193248</v>
      </c>
    </row>
    <row r="11" spans="1:19" ht="22.5" customHeight="1">
      <c r="A11" s="283" t="s">
        <v>165</v>
      </c>
      <c r="B11" s="283"/>
      <c r="C11" s="184" t="s">
        <v>166</v>
      </c>
      <c r="D11" s="184"/>
      <c r="E11" s="252" t="s">
        <v>167</v>
      </c>
      <c r="F11" s="252"/>
      <c r="G11" s="252"/>
      <c r="H11" s="252"/>
      <c r="I11" s="252"/>
      <c r="J11" s="183"/>
      <c r="K11" s="274">
        <v>10111</v>
      </c>
      <c r="L11" s="275"/>
      <c r="M11" s="276">
        <v>1866843</v>
      </c>
      <c r="N11" s="280">
        <v>12937</v>
      </c>
      <c r="O11" s="280"/>
      <c r="P11" s="276">
        <v>2396080</v>
      </c>
      <c r="Q11" s="278">
        <v>12241</v>
      </c>
      <c r="R11" s="278"/>
      <c r="S11" s="279">
        <v>2365036</v>
      </c>
    </row>
    <row r="12" spans="1:19" ht="27" customHeight="1">
      <c r="A12" s="283"/>
      <c r="B12" s="283"/>
      <c r="C12" s="184" t="s">
        <v>168</v>
      </c>
      <c r="D12" s="184"/>
      <c r="E12" s="284" t="s">
        <v>169</v>
      </c>
      <c r="F12" s="252"/>
      <c r="G12" s="252"/>
      <c r="H12" s="252"/>
      <c r="I12" s="252"/>
      <c r="J12" s="183"/>
      <c r="K12" s="274">
        <v>176</v>
      </c>
      <c r="L12" s="275"/>
      <c r="M12" s="276">
        <v>10851</v>
      </c>
      <c r="N12" s="280">
        <v>278</v>
      </c>
      <c r="O12" s="280"/>
      <c r="P12" s="276">
        <v>19082</v>
      </c>
      <c r="Q12" s="278">
        <v>272</v>
      </c>
      <c r="R12" s="278"/>
      <c r="S12" s="279">
        <v>18692</v>
      </c>
    </row>
    <row r="13" spans="1:19" ht="22.5" customHeight="1">
      <c r="A13" s="283"/>
      <c r="B13" s="283"/>
      <c r="C13" s="184" t="s">
        <v>170</v>
      </c>
      <c r="D13" s="184"/>
      <c r="E13" s="252" t="s">
        <v>171</v>
      </c>
      <c r="F13" s="252"/>
      <c r="G13" s="252"/>
      <c r="H13" s="252"/>
      <c r="I13" s="252"/>
      <c r="J13" s="183"/>
      <c r="K13" s="274">
        <v>15525</v>
      </c>
      <c r="L13" s="275"/>
      <c r="M13" s="276">
        <v>2034398</v>
      </c>
      <c r="N13" s="280">
        <v>21147</v>
      </c>
      <c r="O13" s="280"/>
      <c r="P13" s="276">
        <v>2769419</v>
      </c>
      <c r="Q13" s="278">
        <v>21027</v>
      </c>
      <c r="R13" s="278"/>
      <c r="S13" s="279">
        <v>2930130</v>
      </c>
    </row>
    <row r="14" spans="1:19" ht="24" customHeight="1">
      <c r="A14" s="199"/>
      <c r="B14" s="199"/>
      <c r="C14" s="184"/>
      <c r="D14" s="184"/>
      <c r="E14" s="199" t="s">
        <v>172</v>
      </c>
      <c r="F14" s="199"/>
      <c r="G14" s="199"/>
      <c r="H14" s="199"/>
      <c r="I14" s="199"/>
      <c r="J14" s="184"/>
      <c r="K14" s="274">
        <v>38188</v>
      </c>
      <c r="L14" s="275"/>
      <c r="M14" s="276">
        <v>7147294</v>
      </c>
      <c r="N14" s="285">
        <v>47958</v>
      </c>
      <c r="O14" s="285"/>
      <c r="P14" s="276">
        <v>8856800</v>
      </c>
      <c r="Q14" s="278">
        <v>49333</v>
      </c>
      <c r="R14" s="278"/>
      <c r="S14" s="279">
        <v>9060949</v>
      </c>
    </row>
    <row r="15" spans="1:19" ht="6" customHeight="1">
      <c r="A15" s="199"/>
      <c r="B15" s="199"/>
      <c r="C15" s="184"/>
      <c r="D15" s="184"/>
      <c r="E15" s="199"/>
      <c r="F15" s="199"/>
      <c r="G15" s="199"/>
      <c r="H15" s="199"/>
      <c r="I15" s="199"/>
      <c r="J15" s="184"/>
      <c r="K15" s="274"/>
      <c r="L15" s="275"/>
      <c r="M15" s="276"/>
      <c r="N15" s="280"/>
      <c r="O15" s="280"/>
      <c r="P15" s="276"/>
      <c r="Q15" s="278"/>
      <c r="R15" s="278"/>
      <c r="S15" s="279"/>
    </row>
    <row r="16" spans="1:19" ht="22.5" customHeight="1">
      <c r="A16" s="286" t="s">
        <v>173</v>
      </c>
      <c r="B16" s="286"/>
      <c r="C16" s="184" t="s">
        <v>144</v>
      </c>
      <c r="D16" s="184"/>
      <c r="E16" s="252" t="s">
        <v>162</v>
      </c>
      <c r="F16" s="252"/>
      <c r="G16" s="252"/>
      <c r="H16" s="252"/>
      <c r="I16" s="252"/>
      <c r="J16" s="183"/>
      <c r="K16" s="274">
        <v>745</v>
      </c>
      <c r="L16" s="275"/>
      <c r="M16" s="276">
        <v>1189232</v>
      </c>
      <c r="N16" s="287">
        <v>1097</v>
      </c>
      <c r="O16" s="287"/>
      <c r="P16" s="276">
        <v>1388309</v>
      </c>
      <c r="Q16" s="278">
        <v>1094</v>
      </c>
      <c r="R16" s="278"/>
      <c r="S16" s="279">
        <v>1374236</v>
      </c>
    </row>
    <row r="17" spans="1:19" ht="22.5" customHeight="1">
      <c r="A17" s="286"/>
      <c r="B17" s="286"/>
      <c r="C17" s="184" t="s">
        <v>174</v>
      </c>
      <c r="D17" s="184"/>
      <c r="E17" s="252" t="s">
        <v>164</v>
      </c>
      <c r="F17" s="252"/>
      <c r="G17" s="252"/>
      <c r="H17" s="252"/>
      <c r="I17" s="252"/>
      <c r="J17" s="183"/>
      <c r="K17" s="274">
        <v>5953</v>
      </c>
      <c r="L17" s="275"/>
      <c r="M17" s="276">
        <v>1452378</v>
      </c>
      <c r="N17" s="280">
        <v>6657</v>
      </c>
      <c r="O17" s="280"/>
      <c r="P17" s="276">
        <v>1811360</v>
      </c>
      <c r="Q17" s="278">
        <v>7425</v>
      </c>
      <c r="R17" s="278"/>
      <c r="S17" s="279">
        <v>1780330</v>
      </c>
    </row>
    <row r="18" spans="1:19" ht="22.5" customHeight="1">
      <c r="A18" s="286" t="s">
        <v>175</v>
      </c>
      <c r="B18" s="286"/>
      <c r="C18" s="184" t="s">
        <v>166</v>
      </c>
      <c r="D18" s="184"/>
      <c r="E18" s="252" t="s">
        <v>167</v>
      </c>
      <c r="F18" s="252"/>
      <c r="G18" s="252"/>
      <c r="H18" s="252"/>
      <c r="I18" s="252"/>
      <c r="J18" s="183"/>
      <c r="K18" s="274">
        <v>26506</v>
      </c>
      <c r="L18" s="275"/>
      <c r="M18" s="276">
        <v>8822569</v>
      </c>
      <c r="N18" s="280">
        <v>35484</v>
      </c>
      <c r="O18" s="280"/>
      <c r="P18" s="276">
        <v>11710426</v>
      </c>
      <c r="Q18" s="278">
        <v>32765</v>
      </c>
      <c r="R18" s="278"/>
      <c r="S18" s="279">
        <v>11503376</v>
      </c>
    </row>
    <row r="19" spans="1:19" ht="27" customHeight="1">
      <c r="A19" s="286" t="s">
        <v>176</v>
      </c>
      <c r="B19" s="286"/>
      <c r="C19" s="184" t="s">
        <v>177</v>
      </c>
      <c r="D19" s="184"/>
      <c r="E19" s="284" t="s">
        <v>169</v>
      </c>
      <c r="F19" s="252"/>
      <c r="G19" s="252"/>
      <c r="H19" s="252"/>
      <c r="I19" s="252"/>
      <c r="J19" s="288"/>
      <c r="K19" s="274">
        <v>2261</v>
      </c>
      <c r="L19" s="275"/>
      <c r="M19" s="276">
        <v>34732</v>
      </c>
      <c r="N19" s="280">
        <v>3684</v>
      </c>
      <c r="O19" s="280"/>
      <c r="P19" s="276">
        <v>86645</v>
      </c>
      <c r="Q19" s="278">
        <v>3595</v>
      </c>
      <c r="R19" s="278"/>
      <c r="S19" s="279">
        <v>83408</v>
      </c>
    </row>
    <row r="20" spans="1:19" ht="22.5" customHeight="1">
      <c r="A20" s="286"/>
      <c r="B20" s="286"/>
      <c r="C20" s="184" t="s">
        <v>170</v>
      </c>
      <c r="D20" s="184"/>
      <c r="E20" s="252" t="s">
        <v>171</v>
      </c>
      <c r="F20" s="252"/>
      <c r="G20" s="252"/>
      <c r="H20" s="252"/>
      <c r="I20" s="252"/>
      <c r="J20" s="288"/>
      <c r="K20" s="274">
        <v>15867</v>
      </c>
      <c r="L20" s="275"/>
      <c r="M20" s="276">
        <v>1027322</v>
      </c>
      <c r="N20" s="280">
        <v>25465</v>
      </c>
      <c r="O20" s="280"/>
      <c r="P20" s="276">
        <v>1645847</v>
      </c>
      <c r="Q20" s="278">
        <v>26324</v>
      </c>
      <c r="R20" s="278"/>
      <c r="S20" s="279">
        <v>2134199</v>
      </c>
    </row>
    <row r="21" spans="1:19" ht="24" customHeight="1">
      <c r="A21" s="199"/>
      <c r="B21" s="199"/>
      <c r="C21" s="184"/>
      <c r="D21" s="184"/>
      <c r="E21" s="199" t="s">
        <v>172</v>
      </c>
      <c r="F21" s="199"/>
      <c r="G21" s="199"/>
      <c r="H21" s="199"/>
      <c r="I21" s="199"/>
      <c r="J21" s="288"/>
      <c r="K21" s="274">
        <v>51332</v>
      </c>
      <c r="L21" s="275"/>
      <c r="M21" s="276">
        <v>12526233</v>
      </c>
      <c r="N21" s="285">
        <v>72387</v>
      </c>
      <c r="O21" s="285"/>
      <c r="P21" s="276">
        <v>16642587</v>
      </c>
      <c r="Q21" s="278">
        <v>71203</v>
      </c>
      <c r="R21" s="278"/>
      <c r="S21" s="279">
        <v>16875549</v>
      </c>
    </row>
    <row r="22" spans="1:19" ht="6" customHeight="1" thickBot="1">
      <c r="A22" s="253"/>
      <c r="B22" s="253"/>
      <c r="C22" s="213"/>
      <c r="D22" s="213"/>
      <c r="E22" s="161"/>
      <c r="F22" s="161"/>
      <c r="G22" s="161"/>
      <c r="H22" s="161"/>
      <c r="I22" s="161"/>
      <c r="J22" s="289"/>
      <c r="K22" s="255"/>
      <c r="L22" s="256"/>
      <c r="M22" s="254"/>
      <c r="N22" s="256"/>
      <c r="O22" s="256"/>
      <c r="P22" s="254"/>
      <c r="Q22" s="290"/>
      <c r="R22" s="290"/>
      <c r="S22" s="291"/>
    </row>
    <row r="23" spans="1:19" ht="18" customHeight="1">
      <c r="A23" s="162" t="s">
        <v>178</v>
      </c>
      <c r="B23" s="162"/>
      <c r="C23" s="184"/>
      <c r="D23" s="184"/>
      <c r="E23" s="183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</row>
    <row r="25" ht="13.5">
      <c r="O25" s="292"/>
    </row>
    <row r="27" ht="13.5">
      <c r="O27" s="292"/>
    </row>
  </sheetData>
  <mergeCells count="90">
    <mergeCell ref="K22:L22"/>
    <mergeCell ref="N22:O22"/>
    <mergeCell ref="K20:L20"/>
    <mergeCell ref="N20:O20"/>
    <mergeCell ref="K21:L21"/>
    <mergeCell ref="N21:O21"/>
    <mergeCell ref="K18:L18"/>
    <mergeCell ref="N18:O18"/>
    <mergeCell ref="K19:L19"/>
    <mergeCell ref="N19:O19"/>
    <mergeCell ref="K16:L16"/>
    <mergeCell ref="N16:O16"/>
    <mergeCell ref="K17:L17"/>
    <mergeCell ref="N17:O17"/>
    <mergeCell ref="K14:L14"/>
    <mergeCell ref="N14:O14"/>
    <mergeCell ref="K15:L15"/>
    <mergeCell ref="N15:O15"/>
    <mergeCell ref="K12:L12"/>
    <mergeCell ref="N12:O12"/>
    <mergeCell ref="K13:L13"/>
    <mergeCell ref="N13:O13"/>
    <mergeCell ref="K10:L10"/>
    <mergeCell ref="N10:O10"/>
    <mergeCell ref="K11:L11"/>
    <mergeCell ref="N11:O11"/>
    <mergeCell ref="K8:L8"/>
    <mergeCell ref="N8:O8"/>
    <mergeCell ref="K9:L9"/>
    <mergeCell ref="N9:O9"/>
    <mergeCell ref="K6:L6"/>
    <mergeCell ref="N6:O6"/>
    <mergeCell ref="K7:L7"/>
    <mergeCell ref="N7:O7"/>
    <mergeCell ref="K4:M4"/>
    <mergeCell ref="N4:P4"/>
    <mergeCell ref="K5:L5"/>
    <mergeCell ref="N5:O5"/>
    <mergeCell ref="A16:B17"/>
    <mergeCell ref="A18:B18"/>
    <mergeCell ref="A19:B20"/>
    <mergeCell ref="A9:B10"/>
    <mergeCell ref="A11:B13"/>
    <mergeCell ref="A15:B15"/>
    <mergeCell ref="E13:I13"/>
    <mergeCell ref="C4:J5"/>
    <mergeCell ref="A4:B5"/>
    <mergeCell ref="E10:I10"/>
    <mergeCell ref="E11:I11"/>
    <mergeCell ref="E7:I7"/>
    <mergeCell ref="A2:S2"/>
    <mergeCell ref="E19:I19"/>
    <mergeCell ref="E20:I20"/>
    <mergeCell ref="Q9:R9"/>
    <mergeCell ref="Q19:R19"/>
    <mergeCell ref="Q18:R18"/>
    <mergeCell ref="Q15:R15"/>
    <mergeCell ref="Q10:R10"/>
    <mergeCell ref="A8:B8"/>
    <mergeCell ref="E12:I12"/>
    <mergeCell ref="E21:I21"/>
    <mergeCell ref="E14:I14"/>
    <mergeCell ref="E16:I16"/>
    <mergeCell ref="E17:I17"/>
    <mergeCell ref="E18:I18"/>
    <mergeCell ref="A21:B21"/>
    <mergeCell ref="Q5:R5"/>
    <mergeCell ref="Q4:S4"/>
    <mergeCell ref="Q14:R14"/>
    <mergeCell ref="Q12:R12"/>
    <mergeCell ref="Q7:R7"/>
    <mergeCell ref="Q11:R11"/>
    <mergeCell ref="Q13:R13"/>
    <mergeCell ref="Q6:R6"/>
    <mergeCell ref="Q8:R8"/>
    <mergeCell ref="A1:G1"/>
    <mergeCell ref="E22:I22"/>
    <mergeCell ref="E6:I6"/>
    <mergeCell ref="E8:I8"/>
    <mergeCell ref="E15:I15"/>
    <mergeCell ref="A6:B6"/>
    <mergeCell ref="A7:B7"/>
    <mergeCell ref="A14:B14"/>
    <mergeCell ref="E9:I9"/>
    <mergeCell ref="A22:B22"/>
    <mergeCell ref="Q22:R22"/>
    <mergeCell ref="Q16:R16"/>
    <mergeCell ref="Q21:R21"/>
    <mergeCell ref="Q20:R20"/>
    <mergeCell ref="Q17:R1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2008-01-04T07:12:37Z</cp:lastPrinted>
  <dcterms:created xsi:type="dcterms:W3CDTF">2001-02-09T06:42:36Z</dcterms:created>
  <dcterms:modified xsi:type="dcterms:W3CDTF">2008-03-07T05:54:54Z</dcterms:modified>
  <cp:category/>
  <cp:version/>
  <cp:contentType/>
  <cp:contentStatus/>
</cp:coreProperties>
</file>