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74"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CO35" i="10"/>
  <c r="CO36" i="10" s="1"/>
  <c r="CO37" i="10" s="1"/>
  <c r="CO38" i="10" s="1"/>
  <c r="CO39" i="10" s="1"/>
  <c r="CO40" i="10" s="1"/>
  <c r="CO41" i="10" s="1"/>
  <c r="CO42" i="10" s="1"/>
  <c r="CO43"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<sst xmlns="http://schemas.openxmlformats.org/spreadsheetml/2006/main" count="993" uniqueCount="613">
  <si>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</si>
  <si>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</si>
  <si>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</si>
  <si>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</si>
  <si>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</si>
  <si>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</si>
  <si>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</si>
  <si>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</si>
  <si>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</si>
  <si>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</si>
  <si>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</si>
  <si>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</si>
  <si>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</si>
  <si>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</si>
  <si>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</si>
  <si>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</si>
  <si>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</si>
  <si>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</si>
  <si>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</si>
  <si>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</si>
  <si>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</si>
  <si>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</si>
  <si>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</si>
  <si>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</si>
  <si>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</si>
  <si>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</si>
  <si>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</si>
  <si>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</si>
  <si>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</si>
  <si>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</si>
  <si>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</si>
  <si>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</si>
  <si>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</si>
  <si>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</si>
  <si>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</si>
  <si>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</si>
  <si>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</si>
  <si>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</si>
  <si>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</si>
  <si>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</si>
  <si>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</si>
  <si>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</si>
  <si>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</si>
  <si>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</si>
  <si>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</si>
  <si>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</si>
  <si>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</si>
  <si>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</si>
  <si>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</si>
  <si>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</si>
  <si>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</si>
  <si>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</si>
  <si>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</si>
  <si>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</si>
  <si>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</si>
  <si>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</si>
  <si>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</si>
  <si>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</si>
  <si>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</si>
  <si>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</si>
  <si>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</si>
  <si>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</si>
  <si>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</si>
  <si>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</si>
  <si>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</si>
  <si>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</si>
  <si>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</si>
  <si>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</si>
  <si>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</si>
  <si>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</si>
  <si>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</si>
  <si>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</si>
  <si>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</si>
  <si>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</si>
  <si>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</si>
  <si>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</si>
  <si>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</si>
  <si>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</si>
  <si>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</si>
  <si>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</si>
  <si>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</si>
  <si>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</si>
  <si>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</si>
  <si>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</si>
  <si>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</si>
  <si>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</si>
  <si>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</si>
  <si>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</si>
  <si>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</si>
  <si>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</si>
  <si>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</si>
  <si>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</si>
  <si>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</si>
  <si>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</si>
  <si>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</si>
  <si>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</si>
  <si>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</si>
  <si>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</si>
  <si>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</si>
  <si>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</si>
  <si>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</si>
  <si>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</si>
  <si>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</si>
  <si>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</si>
  <si>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</si>
  <si>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</si>
  <si>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</si>
  <si>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</si>
  <si>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</si>
  <si>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</si>
  <si>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</si>
  <si>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</si>
  <si>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</si>
  <si>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</si>
  <si>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</si>
  <si>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</si>
  <si>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</si>
  <si>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</si>
  <si>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</si>
  <si>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</si>
  <si>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</si>
  <si>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</si>
  <si>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</si>
  <si>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</si>
  <si>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</si>
  <si>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</si>
  <si>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</si>
  <si>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</si>
  <si>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</si>
  <si>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</si>
  <si>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</si>
  <si>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</si>
  <si>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</si>
  <si>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</si>
  <si>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</si>
  <si>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</si>
  <si>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</si>
  <si>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</si>
  <si>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</si>
  <si>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</si>
  <si>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</si>
  <si>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</si>
  <si>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</si>
  <si>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</si>
  <si>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</si>
  <si>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</si>
  <si>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</si>
  <si>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</si>
  <si>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</si>
  <si>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</si>
  <si>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</si>
  <si>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</si>
  <si>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</si>
  <si>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</si>
  <si>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</si>
  <si>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</si>
  <si>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</si>
  <si>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</si>
  <si>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</si>
  <si>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</si>
  <si>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</si>
  <si>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</si>
  <si>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</si>
  <si>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</si>
  <si>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</si>
  <si>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</si>
  <si>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</si>
  <si>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</si>
  <si>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</si>
  <si>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</si>
  <si>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</si>
  <si>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</si>
  <si>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</si>
  <si>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</si>
  <si>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</si>
  <si>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</si>
  <si>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</si>
  <si>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</si>
  <si>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</si>
  <si>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</si>
  <si>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</si>
  <si>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</si>
  <si>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</si>
  <si>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</si>
  <si>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</si>
  <si>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</si>
  <si>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</si>
  <si>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</si>
  <si>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</si>
  <si>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</si>
  <si>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</si>
  <si>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</si>
  <si>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</si>
  <si>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</si>
  <si>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</si>
  <si>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</si>
  <si>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</si>
  <si>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</si>
  <si>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</si>
  <si>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</si>
  <si>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</si>
  <si>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</si>
  <si>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</si>
  <si>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</si>
  <si>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</si>
  <si>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</si>
  <si>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</si>
  <si>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</si>
  <si>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</si>
  <si>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</si>
  <si>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</si>
  <si>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</si>
  <si>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静岡県浜松市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</si>
  <si>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</si>
  <si>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</si>
  <si>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</si>
  <si>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</si>
  <si>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</si>
  <si>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</si>
  <si>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</si>
  <si>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</si>
  <si>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</si>
  <si>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</si>
  <si>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</si>
  <si>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</si>
  <si>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</si>
  <si>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</si>
  <si>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</si>
  <si>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</si>
  <si>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</si>
  <si>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</si>
  <si>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</si>
  <si>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</si>
  <si>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</si>
  <si>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</si>
  <si>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</si>
  <si>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</si>
  <si>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</si>
  <si>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</si>
  <si>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</si>
  <si>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</si>
  <si>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</si>
  <si>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</si>
  <si>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</si>
  <si>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</si>
  <si>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</si>
  <si>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</si>
  <si>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</si>
  <si>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</si>
  <si>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</si>
  <si>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</si>
  <si>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</si>
  <si>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</si>
  <si>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</si>
  <si>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</si>
  <si>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</si>
  <si>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</si>
  <si>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</si>
  <si>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</si>
  <si>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</si>
  <si>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</si>
  <si>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</si>
  <si>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</si>
  <si>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</si>
  <si>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</si>
  <si>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</si>
  <si>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</si>
  <si>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</si>
  <si>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</si>
  <si>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</si>
  <si>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</si>
  <si>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</si>
  <si>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</si>
  <si>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</si>
  <si>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</si>
  <si>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</si>
  <si>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</si>
  <si>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</si>
  <si>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</si>
  <si>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</si>
  <si>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</si>
  <si>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</si>
  <si>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</si>
  <si>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</si>
  <si>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</si>
  <si>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</si>
  <si>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</si>
  <si>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</si>
  <si>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</si>
  <si>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</si>
  <si>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</si>
  <si>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</si>
  <si>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</si>
  <si>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</si>
  <si>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</si>
  <si>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</si>
  <si>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</si>
  <si>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</si>
  <si>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</si>
  <si>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</si>
  <si>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</si>
  <si>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</si>
  <si>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</si>
  <si>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</si>
  <si>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</si>
  <si>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</si>
  <si>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</si>
  <si>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</si>
  <si>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</si>
  <si>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</si>
  <si>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</si>
  <si>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</si>
  <si>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</si>
  <si>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</si>
  <si>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</si>
  <si>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</si>
  <si>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</si>
  <si>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</si>
  <si>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</si>
  <si>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</si>
  <si>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</si>
  <si>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</si>
  <si>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</si>
  <si>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</si>
  <si>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</si>
  <si>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</si>
  <si>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</si>
  <si>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</si>
  <si>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</si>
  <si>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</si>
  <si>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</si>
  <si>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</si>
  <si>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</si>
  <si>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</si>
  <si>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</si>
  <si>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</si>
  <si>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</si>
  <si>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</si>
  <si>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</si>
  <si>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</si>
  <si>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</si>
  <si>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</si>
  <si>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</si>
  <si>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</si>
  <si>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</si>
  <si>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</si>
  <si>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</si>
  <si>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</si>
  <si>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</si>
  <si>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</si>
  <si>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</si>
  <si>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</si>
  <si>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</si>
  <si>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</si>
  <si>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</si>
  <si>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</si>
  <si>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</si>
  <si>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</si>
  <si>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</si>
  <si>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</si>
  <si>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</si>
  <si>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</si>
  <si>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</si>
  <si>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</si>
  <si>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</si>
  <si>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</si>
  <si>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静岡県浜松市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</si>
  <si>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</si>
  <si>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</si>
  <si>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</si>
  <si>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</si>
  <si>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</si>
  <si>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</si>
  <si>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</si>
  <si>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</si>
  <si>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</si>
  <si>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</si>
  <si>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</si>
  <si>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</si>
  <si>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</si>
  <si>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</si>
  <si>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</si>
  <si>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</si>
  <si>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</si>
  <si>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</si>
  <si>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</si>
  <si>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</si>
  <si>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</si>
  <si>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</si>
  <si>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</si>
  <si>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</si>
  <si>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</si>
  <si>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</si>
  <si>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</si>
  <si>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</si>
  <si>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</si>
  <si>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</si>
  <si>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</si>
  <si>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</si>
  <si>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</si>
  <si>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</si>
  <si>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</si>
  <si>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</si>
  <si>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</si>
  <si>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</si>
  <si>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</si>
  <si>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</si>
  <si>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</si>
  <si>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</si>
  <si>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</si>
  <si>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</si>
  <si>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</si>
  <si>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</si>
  <si>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</si>
  <si>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</si>
  <si>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</si>
  <si>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</si>
  <si>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</si>
  <si>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法非適用企業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</si>
  <si>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</si>
  <si>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</si>
  <si>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</si>
  <si>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</si>
  <si>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</si>
  <si>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</si>
  <si>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</si>
  <si>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</si>
  <si>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</si>
  <si>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</si>
  <si>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</si>
  <si>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</si>
  <si>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</si>
  <si>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</si>
  <si>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</si>
  <si>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</si>
  <si>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</si>
  <si>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</si>
  <si>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</si>
  <si>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</si>
  <si>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</si>
  <si>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</si>
  <si>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</si>
  <si>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</si>
  <si>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</si>
  <si>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</si>
  <si>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</si>
  <si>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</si>
  <si>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</si>
  <si>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</si>
  <si>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</si>
  <si>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</si>
  <si>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</si>
  <si>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</si>
  <si>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</si>
  <si>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</si>
  <si>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</si>
  <si>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</si>
  <si>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</si>
  <si>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</si>
  <si>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</si>
  <si>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</si>
  <si>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</si>
  <si>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</si>
  <si>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</si>
  <si>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</si>
  <si>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</si>
  <si>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</si>
  <si>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</si>
  <si>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</si>
  <si>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</si>
  <si>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</si>
  <si>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</si>
  <si>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</si>
  <si>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</si>
  <si>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</si>
  <si>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</si>
  <si>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</si>
  <si>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</si>
  <si>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</si>
  <si>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</si>
  <si>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</si>
  <si>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</si>
  <si>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</si>
  <si>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t>
    <phoneticPr fontId="5"/>
  </si>
  <si>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</si>
  <si>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</si>
  <si>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</si>
  <si>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</si>
  <si>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</si>
  <si>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</si>
  <si>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</si>
  <si>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</si>
  <si>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</si>
  <si>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</si>
  <si>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</si>
  <si>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</si>
  <si>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</si>
  <si>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</si>
  <si>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</si>
  <si>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</si>
  <si>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</si>
  <si>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</si>
  <si>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</si>
  <si>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</si>
  <si>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</si>
  <si>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</si>
  <si>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</si>
  <si>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</si>
  <si>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</si>
  <si>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</si>
  <si>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</si>
  <si>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</si>
  <si>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</si>
  <si>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</si>
  <si>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</si>
  <si>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</si>
  <si>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</si>
  <si>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</si>
  <si>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</si>
  <si>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</si>
  <si>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</si>
  <si>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</si>
  <si>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</si>
  <si>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</si>
  <si>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</si>
  <si>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</si>
  <si>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</si>
  <si>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</si>
  <si>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</si>
  <si>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</si>
  <si>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</si>
  <si>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</si>
  <si>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</si>
  <si>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</si>
  <si>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</si>
  <si>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</si>
  <si>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</si>
  <si>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</si>
  <si>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</si>
  <si>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</si>
  <si>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</si>
  <si>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</si>
  <si>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</si>
  <si>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</si>
  <si>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</si>
  <si>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</si>
  <si>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</si>
  <si>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</si>
  <si>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</si>
  <si>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</si>
  <si>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</si>
  <si>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</si>
  <si>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</si>
  <si>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</si>
  <si>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</si>
  <si>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</si>
  <si>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</si>
  <si>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</si>
  <si>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</si>
  <si>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</si>
  <si>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</si>
  <si>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</si>
  <si>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</si>
  <si>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</si>
  <si>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</si>
  <si>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</si>
  <si>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</si>
  <si>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</si>
  <si>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</si>
  <si>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</si>
  <si>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</si>
  <si>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0.19</t>
  </si>
  <si>
    <t>▲ 0.21</t>
  </si>
  <si>
    <t>▲ 1.76</t>
  </si>
  <si>
    <t>水道事業</t>
  </si>
  <si>
    <t>一般会計</t>
  </si>
  <si>
    <t>下水道事業</t>
  </si>
  <si>
    <t>病院事業</t>
  </si>
  <si>
    <t>国民健康保険事業</t>
  </si>
  <si>
    <t>介護保険事業</t>
  </si>
  <si>
    <t>小型自動車競走事業</t>
  </si>
  <si>
    <t>母子父子寡婦福祉資金貸付事業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</si>
  <si>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</si>
  <si>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</si>
  <si>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</si>
  <si>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</si>
  <si>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</si>
  <si>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</si>
  <si>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</si>
  <si>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</si>
  <si>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(一般廃棄物処理施設整備事業基金(R01年度末現在))</t>
    <rPh sb="1" eb="3">
      <t>イッパン</t>
    </rPh>
    <rPh sb="3" eb="6">
      <t>ハイキブツ</t>
    </rPh>
    <rPh sb="6" eb="8">
      <t>ショリ</t>
    </rPh>
    <rPh sb="8" eb="10">
      <t>シセツ</t>
    </rPh>
    <rPh sb="10" eb="12">
      <t>セイビ</t>
    </rPh>
    <rPh sb="12" eb="14">
      <t>ジギョウ</t>
    </rPh>
    <rPh sb="14" eb="16">
      <t>キキン</t>
    </rPh>
    <phoneticPr fontId="2"/>
  </si>
  <si>
    <t>(資産管理基金(R01年度末現在))</t>
    <rPh sb="1" eb="3">
      <t>シサン</t>
    </rPh>
    <rPh sb="3" eb="5">
      <t>カンリ</t>
    </rPh>
    <rPh sb="5" eb="7">
      <t>キキン</t>
    </rPh>
    <phoneticPr fontId="2"/>
  </si>
  <si>
    <t>(商工業振興施設整備基金(R01年度末現在))</t>
    <rPh sb="1" eb="4">
      <t>ショウコウギョウ</t>
    </rPh>
    <rPh sb="4" eb="6">
      <t>シンコウ</t>
    </rPh>
    <rPh sb="6" eb="8">
      <t>シセツ</t>
    </rPh>
    <rPh sb="8" eb="10">
      <t>セイビ</t>
    </rPh>
    <rPh sb="10" eb="12">
      <t>キキン</t>
    </rPh>
    <phoneticPr fontId="2"/>
  </si>
  <si>
    <t>(スポーツ施設整備基金(R01年度末現在))</t>
    <rPh sb="5" eb="7">
      <t>シセツ</t>
    </rPh>
    <rPh sb="7" eb="9">
      <t>セイビ</t>
    </rPh>
    <rPh sb="9" eb="11">
      <t>キキン</t>
    </rPh>
    <phoneticPr fontId="2"/>
  </si>
  <si>
    <t>(過疎地域自立促進事業基金(R01年度末現在))</t>
    <rPh sb="1" eb="3">
      <t>カソ</t>
    </rPh>
    <rPh sb="3" eb="5">
      <t>チイキ</t>
    </rPh>
    <rPh sb="5" eb="7">
      <t>ジリツ</t>
    </rPh>
    <rPh sb="7" eb="9">
      <t>ソクシン</t>
    </rPh>
    <rPh sb="9" eb="11">
      <t>ジギョウ</t>
    </rPh>
    <rPh sb="11" eb="13">
      <t>キキン</t>
    </rPh>
    <phoneticPr fontId="2"/>
  </si>
  <si>
    <t>浜名湖競艇企業団</t>
    <rPh sb="0" eb="3">
      <t>ハマナコ</t>
    </rPh>
    <rPh sb="3" eb="5">
      <t>キョウテイ</t>
    </rPh>
    <rPh sb="5" eb="7">
      <t>キギョウ</t>
    </rPh>
    <rPh sb="7" eb="8">
      <t>ダン</t>
    </rPh>
    <phoneticPr fontId="2"/>
  </si>
  <si>
    <t>養護老人ホームとよおか管理組合</t>
    <rPh sb="0" eb="2">
      <t>ヨウゴ</t>
    </rPh>
    <rPh sb="2" eb="4">
      <t>ロウジン</t>
    </rPh>
    <rPh sb="11" eb="13">
      <t>カンリ</t>
    </rPh>
    <rPh sb="13" eb="15">
      <t>クミアイ</t>
    </rPh>
    <phoneticPr fontId="2"/>
  </si>
  <si>
    <t>浜名学園組合</t>
    <rPh sb="0" eb="2">
      <t>ハマナ</t>
    </rPh>
    <rPh sb="2" eb="4">
      <t>ガクエン</t>
    </rPh>
    <rPh sb="4" eb="6">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</si>
  <si>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</si>
  <si>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</si>
  <si>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</si>
  <si>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（公益財団法人）浜松国際交流協会</t>
    <rPh sb="1" eb="3">
      <t>コウエキ</t>
    </rPh>
    <rPh sb="3" eb="5">
      <t>ザイダン</t>
    </rPh>
    <rPh sb="5" eb="7">
      <t>ホウジン</t>
    </rPh>
    <rPh sb="8" eb="10">
      <t>ハママツ</t>
    </rPh>
    <rPh sb="10" eb="12">
      <t>コクサイ</t>
    </rPh>
    <rPh sb="12" eb="14">
      <t>コウリュウ</t>
    </rPh>
    <rPh sb="14" eb="16">
      <t>キョウカイ</t>
    </rPh>
    <phoneticPr fontId="2"/>
  </si>
  <si>
    <t>（社会福祉法人）浜松市社会福祉事業団</t>
    <rPh sb="1" eb="3">
      <t>シャカイ</t>
    </rPh>
    <rPh sb="3" eb="5">
      <t>フクシ</t>
    </rPh>
    <rPh sb="5" eb="7">
      <t>ホウジン</t>
    </rPh>
    <rPh sb="8" eb="11">
      <t>ハママツシ</t>
    </rPh>
    <rPh sb="11" eb="13">
      <t>シャカイ</t>
    </rPh>
    <rPh sb="13" eb="15">
      <t>フクシ</t>
    </rPh>
    <rPh sb="15" eb="18">
      <t>ジギョウダン</t>
    </rPh>
    <phoneticPr fontId="2"/>
  </si>
  <si>
    <t>（公益財団法人）浜松市医療公社</t>
    <rPh sb="1" eb="3">
      <t>コウエキ</t>
    </rPh>
    <rPh sb="3" eb="5">
      <t>ザイダン</t>
    </rPh>
    <rPh sb="5" eb="7">
      <t>ホウジン</t>
    </rPh>
    <rPh sb="8" eb="11">
      <t>ハママツシ</t>
    </rPh>
    <rPh sb="11" eb="13">
      <t>イリョウ</t>
    </rPh>
    <rPh sb="13" eb="15">
      <t>コウシャ</t>
    </rPh>
    <phoneticPr fontId="2"/>
  </si>
  <si>
    <t>（一般財団法人）浜松市清掃公社</t>
    <rPh sb="1" eb="3">
      <t>イッパン</t>
    </rPh>
    <rPh sb="3" eb="5">
      <t>ザイダン</t>
    </rPh>
    <rPh sb="5" eb="7">
      <t>ホウジン</t>
    </rPh>
    <rPh sb="8" eb="11">
      <t>ハママツシ</t>
    </rPh>
    <rPh sb="11" eb="13">
      <t>セイソウ</t>
    </rPh>
    <rPh sb="13" eb="15">
      <t>コウシャ</t>
    </rPh>
    <phoneticPr fontId="2"/>
  </si>
  <si>
    <t>（公益財団法人）浜松地域イノベーション推進機構</t>
    <rPh sb="1" eb="3">
      <t>コウエキ</t>
    </rPh>
    <rPh sb="3" eb="5">
      <t>ザイダン</t>
    </rPh>
    <rPh sb="5" eb="7">
      <t>ホウジン</t>
    </rPh>
    <rPh sb="8" eb="10">
      <t>ハママツ</t>
    </rPh>
    <rPh sb="10" eb="12">
      <t>チイキ</t>
    </rPh>
    <rPh sb="19" eb="21">
      <t>スイシン</t>
    </rPh>
    <rPh sb="21" eb="23">
      <t>キコウ</t>
    </rPh>
    <phoneticPr fontId="2"/>
  </si>
  <si>
    <t>（公益財団法人）浜松市勤労福祉協会</t>
    <rPh sb="1" eb="3">
      <t>コウエキ</t>
    </rPh>
    <rPh sb="3" eb="5">
      <t>ザイダン</t>
    </rPh>
    <rPh sb="5" eb="7">
      <t>ホウジン</t>
    </rPh>
    <rPh sb="8" eb="11">
      <t>ハママツシ</t>
    </rPh>
    <rPh sb="11" eb="13">
      <t>キンロウ</t>
    </rPh>
    <rPh sb="13" eb="15">
      <t>フクシ</t>
    </rPh>
    <rPh sb="15" eb="17">
      <t>キョウカイ</t>
    </rPh>
    <phoneticPr fontId="2"/>
  </si>
  <si>
    <t>（公益財団法人）浜松市花みどり振興財団</t>
    <rPh sb="1" eb="3">
      <t>コウエキ</t>
    </rPh>
    <rPh sb="3" eb="5">
      <t>ザイダン</t>
    </rPh>
    <rPh sb="5" eb="7">
      <t>ホウジン</t>
    </rPh>
    <rPh sb="8" eb="10">
      <t>ハママツ</t>
    </rPh>
    <rPh sb="10" eb="11">
      <t>シ</t>
    </rPh>
    <rPh sb="11" eb="12">
      <t>ハナ</t>
    </rPh>
    <rPh sb="15" eb="17">
      <t>シンコウ</t>
    </rPh>
    <rPh sb="17" eb="19">
      <t>ザイダン</t>
    </rPh>
    <phoneticPr fontId="2"/>
  </si>
  <si>
    <t>（一般財団法人）浜北まちづくり公社</t>
    <rPh sb="1" eb="3">
      <t>イッパン</t>
    </rPh>
    <rPh sb="3" eb="5">
      <t>ザイダン</t>
    </rPh>
    <rPh sb="5" eb="7">
      <t>ホウジン</t>
    </rPh>
    <rPh sb="8" eb="10">
      <t>ハマキタ</t>
    </rPh>
    <rPh sb="15" eb="17">
      <t>コウシャ</t>
    </rPh>
    <phoneticPr fontId="2"/>
  </si>
  <si>
    <t>（株式会社）なゆた浜北</t>
    <rPh sb="1" eb="5">
      <t>カブシキガイシャ</t>
    </rPh>
    <rPh sb="9" eb="11">
      <t>ハマキタ</t>
    </rPh>
    <phoneticPr fontId="2"/>
  </si>
  <si>
    <t>（公益財団法人）浜松市文化振興財団</t>
    <rPh sb="1" eb="3">
      <t>コウエキ</t>
    </rPh>
    <rPh sb="3" eb="5">
      <t>ザイダン</t>
    </rPh>
    <rPh sb="5" eb="7">
      <t>ホウジン</t>
    </rPh>
    <rPh sb="8" eb="10">
      <t>ハママツ</t>
    </rPh>
    <rPh sb="10" eb="11">
      <t>シ</t>
    </rPh>
    <rPh sb="11" eb="13">
      <t>ブンカ</t>
    </rPh>
    <rPh sb="13" eb="15">
      <t>シンコウ</t>
    </rPh>
    <rPh sb="15" eb="17">
      <t>ザイダン</t>
    </rPh>
    <phoneticPr fontId="2"/>
  </si>
  <si>
    <t>（公益財団法人）浜松市社会福祉協議会</t>
    <rPh sb="1" eb="3">
      <t>コウエキ</t>
    </rPh>
    <rPh sb="3" eb="5">
      <t>ザイダン</t>
    </rPh>
    <rPh sb="5" eb="7">
      <t>ホウジン</t>
    </rPh>
    <rPh sb="8" eb="11">
      <t>ハママツシ</t>
    </rPh>
    <rPh sb="11" eb="13">
      <t>シャカイ</t>
    </rPh>
    <rPh sb="13" eb="15">
      <t>フクシ</t>
    </rPh>
    <rPh sb="15" eb="18">
      <t>キョウギカイ</t>
    </rPh>
    <phoneticPr fontId="2"/>
  </si>
  <si>
    <t>（公益財団法人）浜松市シルバー人材センター</t>
    <rPh sb="1" eb="3">
      <t>コウエキ</t>
    </rPh>
    <rPh sb="3" eb="5">
      <t>ザイダン</t>
    </rPh>
    <rPh sb="5" eb="7">
      <t>ホウジン</t>
    </rPh>
    <rPh sb="8" eb="11">
      <t>ハママツシ</t>
    </rPh>
    <rPh sb="15" eb="17">
      <t>ジンザイ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</si>
</sst>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xmlns:c16r2="http://schemas.microsoft.com/office/drawing/2015/06/chart">
            <c:ext xmlns:c16="http://schemas.microsoft.com/office/drawing/2014/chart" uri="{C3380CC4-5D6E-409C-BE32-E72D297353CC}">
              <c16:uniqueId val="{00000000-A2FA-4B86-AC31-BC290F2E01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59649</c:v>
                </c:pt>
                <c:pt idx="1">
                  <c:v>64501</c:v>
                </c:pt>
                <c:pt idx="2">
                  <c:v>54626</c:v>
                </c:pt>
                <c:pt idx="3">
                  <c:v>52492</c:v>
                </c:pt>
                <c:pt idx="4">
                  <c:v>70651</c:v>
                </c:pt>
              </c:numCache>
            </c:numRef>
          </c:val>
          <c:smooth val="0"/>
          <c:extLst xmlns:c16r2="http://schemas.microsoft.com/office/drawing/2015/06/chart">
            <c:ext xmlns:c16="http://schemas.microsoft.com/office/drawing/2014/chart" uri="{C3380CC4-5D6E-409C-BE32-E72D297353CC}">
              <c16:uniqueId val="{00000001-A2FA-4B86-AC31-BC290F2E019A}"/>
            </c:ext>
          </c:extLst>
        </c:ser>
        <c:dLbls>
          <c:showLegendKey val="0"/>
          <c:showVal val="0"/>
          <c:showCatName val="0"/>
          <c:showSerName val="0"/>
          <c:showPercent val="0"/>
          <c:showBubbleSize val="0"/>
        </c:dLbls>
        <c:marker val="1"/>
        <c:smooth val="0"/>
        <c:axId val="254200064"/>
        <c:axId val="254284160"/>
      </c:lineChart>
      <c:catAx>
        <c:axId val="25420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84160"/>
        <c:crosses val="autoZero"/>
        <c:auto val="1"/>
        <c:lblAlgn val="ctr"/>
        <c:lblOffset val="100"/>
        <c:tickLblSkip val="1"/>
        <c:tickMarkSkip val="1"/>
        <c:noMultiLvlLbl val="0"/>
      </c:catAx>
      <c:valAx>
        <c:axId val="254284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4.29</c:v>
                </c:pt>
                <c:pt idx="1">
                  <c:v>3.87</c:v>
                </c:pt>
                <c:pt idx="2">
                  <c:v>3.11</c:v>
                </c:pt>
                <c:pt idx="3">
                  <c:v>2.83</c:v>
                </c:pt>
                <c:pt idx="4">
                  <c:v>2.79</c:v>
                </c:pt>
              </c:numCache>
            </c:numRef>
          </c:val>
          <c:extLst xmlns:c16r2="http://schemas.microsoft.com/office/drawing/2015/06/chart">
            <c:ext xmlns:c16="http://schemas.microsoft.com/office/drawing/2014/chart" uri="{C3380CC4-5D6E-409C-BE32-E72D297353CC}">
              <c16:uniqueId val="{00000000-64BF-4843-BF81-EC82BF781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c:v>
                </c:pt>
                <c:pt idx="1">
                  <c:v>8.5</c:v>
                </c:pt>
                <c:pt idx="2">
                  <c:v>7.28</c:v>
                </c:pt>
                <c:pt idx="3">
                  <c:v>7.15</c:v>
                </c:pt>
                <c:pt idx="4">
                  <c:v>5.42</c:v>
                </c:pt>
              </c:numCache>
            </c:numRef>
          </c:val>
          <c:extLst xmlns:c16r2="http://schemas.microsoft.com/office/drawing/2015/06/chart">
            <c:ext xmlns:c16="http://schemas.microsoft.com/office/drawing/2014/chart" uri="{C3380CC4-5D6E-409C-BE32-E72D297353CC}">
              <c16:uniqueId val="{00000001-64BF-4843-BF81-EC82BF781C0C}"/>
            </c:ext>
          </c:extLst>
        </c:ser>
        <c:dLbls>
          <c:showLegendKey val="0"/>
          <c:showVal val="0"/>
          <c:showCatName val="0"/>
          <c:showSerName val="0"/>
          <c:showPercent val="0"/>
          <c:showBubbleSize val="0"/>
        </c:dLbls>
        <c:gapWidth val="250"/>
        <c:overlap val="100"/>
        <c:axId val="133173632"/>
        <c:axId val="13317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1.04</c:v>
                </c:pt>
                <c:pt idx="1">
                  <c:v>-0.39</c:v>
                </c:pt>
                <c:pt idx="2">
                  <c:v>-0.19</c:v>
                </c:pt>
                <c:pt idx="3">
                  <c:v>-0.21</c:v>
                </c:pt>
                <c:pt idx="4">
                  <c:v>-1.76</c:v>
                </c:pt>
              </c:numCache>
            </c:numRef>
          </c:val>
          <c:smooth val="0"/>
          <c:extLst xmlns:c16r2="http://schemas.microsoft.com/office/drawing/2015/06/chart">
            <c:ext xmlns:c16="http://schemas.microsoft.com/office/drawing/2014/chart" uri="{C3380CC4-5D6E-409C-BE32-E72D297353CC}">
              <c16:uniqueId val="{00000002-64BF-4843-BF81-EC82BF781C0C}"/>
            </c:ext>
          </c:extLst>
        </c:ser>
        <c:dLbls>
          <c:showLegendKey val="0"/>
          <c:showVal val="0"/>
          <c:showCatName val="0"/>
          <c:showSerName val="0"/>
          <c:showPercent val="0"/>
          <c:showBubbleSize val="0"/>
        </c:dLbls>
        <c:marker val="1"/>
        <c:smooth val="0"/>
        <c:axId val="133173632"/>
        <c:axId val="133175168"/>
      </c:lineChart>
      <c:catAx>
        <c:axId val="1331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75168"/>
        <c:crosses val="autoZero"/>
        <c:auto val="1"/>
        <c:lblAlgn val="ctr"/>
        <c:lblOffset val="100"/>
        <c:tickLblSkip val="1"/>
        <c:tickMarkSkip val="1"/>
        <c:noMultiLvlLbl val="0"/>
      </c:catAx>
      <c:valAx>
        <c:axId val="1331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0.13</c:v>
                </c:pt>
                <c:pt idx="4">
                  <c:v>#N/A</c:v>
                </c:pt>
                <c:pt idx="5">
                  <c:v>0.04</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0-8278-4288-9B15-FC31574EC7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78-4288-9B15-FC31574EC728}"/>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0.06</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278-4288-9B15-FC31574EC728}"/>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0.38</c:v>
                </c:pt>
                <c:pt idx="2">
                  <c:v>#N/A</c:v>
                </c:pt>
                <c:pt idx="3">
                  <c:v>0.37</c:v>
                </c:pt>
                <c:pt idx="4">
                  <c:v>#N/A</c:v>
                </c:pt>
                <c:pt idx="5">
                  <c:v>0.32</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3-8278-4288-9B15-FC31574EC728}"/>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1.21</c:v>
                </c:pt>
                <c:pt idx="4">
                  <c:v>#N/A</c:v>
                </c:pt>
                <c:pt idx="5">
                  <c:v>0.24</c:v>
                </c:pt>
                <c:pt idx="6">
                  <c:v>#N/A</c:v>
                </c:pt>
                <c:pt idx="7">
                  <c:v>0.57999999999999996</c:v>
                </c:pt>
                <c:pt idx="8">
                  <c:v>#N/A</c:v>
                </c:pt>
                <c:pt idx="9">
                  <c:v>0.33</c:v>
                </c:pt>
              </c:numCache>
            </c:numRef>
          </c:val>
          <c:extLst xmlns:c16r2="http://schemas.microsoft.com/office/drawing/2015/06/chart">
            <c:ext xmlns:c16="http://schemas.microsoft.com/office/drawing/2014/chart" uri="{C3380CC4-5D6E-409C-BE32-E72D297353CC}">
              <c16:uniqueId val="{00000004-8278-4288-9B15-FC31574EC72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0.47</c:v>
                </c:pt>
                <c:pt idx="4">
                  <c:v>#N/A</c:v>
                </c:pt>
                <c:pt idx="5">
                  <c:v>1.58</c:v>
                </c:pt>
                <c:pt idx="6">
                  <c:v>#N/A</c:v>
                </c:pt>
                <c:pt idx="7">
                  <c:v>0.79</c:v>
                </c:pt>
                <c:pt idx="8">
                  <c:v>#N/A</c:v>
                </c:pt>
                <c:pt idx="9">
                  <c:v>0.87</c:v>
                </c:pt>
              </c:numCache>
            </c:numRef>
          </c:val>
          <c:extLst xmlns:c16r2="http://schemas.microsoft.com/office/drawing/2015/06/chart">
            <c:ext xmlns:c16="http://schemas.microsoft.com/office/drawing/2014/chart" uri="{C3380CC4-5D6E-409C-BE32-E72D297353CC}">
              <c16:uniqueId val="{00000005-8278-4288-9B15-FC31574EC728}"/>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1.75</c:v>
                </c:pt>
                <c:pt idx="2">
                  <c:v>#N/A</c:v>
                </c:pt>
                <c:pt idx="3">
                  <c:v>1.55</c:v>
                </c:pt>
                <c:pt idx="4">
                  <c:v>#N/A</c:v>
                </c:pt>
                <c:pt idx="5">
                  <c:v>1.35</c:v>
                </c:pt>
                <c:pt idx="6">
                  <c:v>#N/A</c:v>
                </c:pt>
                <c:pt idx="7">
                  <c:v>1.45</c:v>
                </c:pt>
                <c:pt idx="8">
                  <c:v>#N/A</c:v>
                </c:pt>
                <c:pt idx="9">
                  <c:v>1.45</c:v>
                </c:pt>
              </c:numCache>
            </c:numRef>
          </c:val>
          <c:extLst xmlns:c16r2="http://schemas.microsoft.com/office/drawing/2015/06/chart">
            <c:ext xmlns:c16="http://schemas.microsoft.com/office/drawing/2014/chart" uri="{C3380CC4-5D6E-409C-BE32-E72D297353CC}">
              <c16:uniqueId val="{00000006-8278-4288-9B15-FC31574EC728}"/>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1.29</c:v>
                </c:pt>
                <c:pt idx="2">
                  <c:v>#N/A</c:v>
                </c:pt>
                <c:pt idx="3">
                  <c:v>1.01</c:v>
                </c:pt>
                <c:pt idx="4">
                  <c:v>#N/A</c:v>
                </c:pt>
                <c:pt idx="5">
                  <c:v>1.28</c:v>
                </c:pt>
                <c:pt idx="6">
                  <c:v>#N/A</c:v>
                </c:pt>
                <c:pt idx="7">
                  <c:v>1.42</c:v>
                </c:pt>
                <c:pt idx="8">
                  <c:v>#N/A</c:v>
                </c:pt>
                <c:pt idx="9">
                  <c:v>1.95</c:v>
                </c:pt>
              </c:numCache>
            </c:numRef>
          </c:val>
          <c:extLst xmlns:c16r2="http://schemas.microsoft.com/office/drawing/2015/06/chart">
            <c:ext xmlns:c16="http://schemas.microsoft.com/office/drawing/2014/chart" uri="{C3380CC4-5D6E-409C-BE32-E72D297353CC}">
              <c16:uniqueId val="{00000007-8278-4288-9B15-FC31574EC7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4.25</c:v>
                </c:pt>
                <c:pt idx="2">
                  <c:v>#N/A</c:v>
                </c:pt>
                <c:pt idx="3">
                  <c:v>3.82</c:v>
                </c:pt>
                <c:pt idx="4">
                  <c:v>#N/A</c:v>
                </c:pt>
                <c:pt idx="5">
                  <c:v>3.08</c:v>
                </c:pt>
                <c:pt idx="6">
                  <c:v>#N/A</c:v>
                </c:pt>
                <c:pt idx="7">
                  <c:v>2.81</c:v>
                </c:pt>
                <c:pt idx="8">
                  <c:v>#N/A</c:v>
                </c:pt>
                <c:pt idx="9">
                  <c:v>2.76</c:v>
                </c:pt>
              </c:numCache>
            </c:numRef>
          </c:val>
          <c:extLst xmlns:c16r2="http://schemas.microsoft.com/office/drawing/2015/06/chart">
            <c:ext xmlns:c16="http://schemas.microsoft.com/office/drawing/2014/chart" uri="{C3380CC4-5D6E-409C-BE32-E72D297353CC}">
              <c16:uniqueId val="{00000008-8278-4288-9B15-FC31574EC728}"/>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6.83</c:v>
                </c:pt>
                <c:pt idx="2">
                  <c:v>#N/A</c:v>
                </c:pt>
                <c:pt idx="3">
                  <c:v>7.24</c:v>
                </c:pt>
                <c:pt idx="4">
                  <c:v>#N/A</c:v>
                </c:pt>
                <c:pt idx="5">
                  <c:v>6.02</c:v>
                </c:pt>
                <c:pt idx="6">
                  <c:v>#N/A</c:v>
                </c:pt>
                <c:pt idx="7">
                  <c:v>5.66</c:v>
                </c:pt>
                <c:pt idx="8">
                  <c:v>#N/A</c:v>
                </c:pt>
                <c:pt idx="9">
                  <c:v>5.31</c:v>
                </c:pt>
              </c:numCache>
            </c:numRef>
          </c:val>
          <c:extLst xmlns:c16r2="http://schemas.microsoft.com/office/drawing/2015/06/chart">
            <c:ext xmlns:c16="http://schemas.microsoft.com/office/drawing/2014/chart" uri="{C3380CC4-5D6E-409C-BE32-E72D297353CC}">
              <c16:uniqueId val="{00000009-8278-4288-9B15-FC31574EC728}"/>
            </c:ext>
          </c:extLst>
        </c:ser>
        <c:dLbls>
          <c:showLegendKey val="0"/>
          <c:showVal val="0"/>
          <c:showCatName val="0"/>
          <c:showSerName val="0"/>
          <c:showPercent val="0"/>
          <c:showBubbleSize val="0"/>
        </c:dLbls>
        <c:gapWidth val="150"/>
        <c:overlap val="100"/>
        <c:axId val="133617152"/>
        <c:axId val="133618688"/>
      </c:barChart>
      <c:catAx>
        <c:axId val="1336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18688"/>
        <c:crosses val="autoZero"/>
        <c:auto val="1"/>
        <c:lblAlgn val="ctr"/>
        <c:lblOffset val="100"/>
        <c:tickLblSkip val="1"/>
        <c:tickMarkSkip val="1"/>
        <c:noMultiLvlLbl val="0"/>
      </c:catAx>
      <c:valAx>
        <c:axId val="1336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31182</c:v>
                </c:pt>
                <c:pt idx="5">
                  <c:v>31638</c:v>
                </c:pt>
                <c:pt idx="8">
                  <c:v>32129</c:v>
                </c:pt>
                <c:pt idx="11">
                  <c:v>31905</c:v>
                </c:pt>
                <c:pt idx="14">
                  <c:v>31398</c:v>
                </c:pt>
              </c:numCache>
            </c:numRef>
          </c:val>
          <c:extLst xmlns:c16r2="http://schemas.microsoft.com/office/drawing/2015/06/chart">
            <c:ext xmlns:c16="http://schemas.microsoft.com/office/drawing/2014/chart" uri="{C3380CC4-5D6E-409C-BE32-E72D297353CC}">
              <c16:uniqueId val="{00000000-90A9-4C72-BD5D-D3DF02A53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A9-4C72-BD5D-D3DF02A53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1125</c:v>
                </c:pt>
                <c:pt idx="3">
                  <c:v>1194</c:v>
                </c:pt>
                <c:pt idx="6">
                  <c:v>1041</c:v>
                </c:pt>
                <c:pt idx="9">
                  <c:v>1045</c:v>
                </c:pt>
                <c:pt idx="12">
                  <c:v>982</c:v>
                </c:pt>
              </c:numCache>
            </c:numRef>
          </c:val>
          <c:extLst xmlns:c16r2="http://schemas.microsoft.com/office/drawing/2015/06/chart">
            <c:ext xmlns:c16="http://schemas.microsoft.com/office/drawing/2014/chart" uri="{C3380CC4-5D6E-409C-BE32-E72D297353CC}">
              <c16:uniqueId val="{00000002-90A9-4C72-BD5D-D3DF02A53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1</c:v>
                </c:pt>
                <c:pt idx="9">
                  <c:v>1</c:v>
                </c:pt>
                <c:pt idx="12">
                  <c:v>1</c:v>
                </c:pt>
              </c:numCache>
            </c:numRef>
          </c:val>
          <c:extLst xmlns:c16r2="http://schemas.microsoft.com/office/drawing/2015/06/chart">
            <c:ext xmlns:c16="http://schemas.microsoft.com/office/drawing/2014/chart" uri="{C3380CC4-5D6E-409C-BE32-E72D297353CC}">
              <c16:uniqueId val="{00000003-90A9-4C72-BD5D-D3DF02A53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6216</c:v>
                </c:pt>
                <c:pt idx="3">
                  <c:v>6494</c:v>
                </c:pt>
                <c:pt idx="6">
                  <c:v>6185</c:v>
                </c:pt>
                <c:pt idx="9">
                  <c:v>5618</c:v>
                </c:pt>
                <c:pt idx="12">
                  <c:v>5497</c:v>
                </c:pt>
              </c:numCache>
            </c:numRef>
          </c:val>
          <c:extLst xmlns:c16r2="http://schemas.microsoft.com/office/drawing/2015/06/chart">
            <c:ext xmlns:c16="http://schemas.microsoft.com/office/drawing/2014/chart" uri="{C3380CC4-5D6E-409C-BE32-E72D297353CC}">
              <c16:uniqueId val="{00000004-90A9-4C72-BD5D-D3DF02A53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2667</c:v>
                </c:pt>
                <c:pt idx="3">
                  <c:v>3000</c:v>
                </c:pt>
                <c:pt idx="6">
                  <c:v>3333</c:v>
                </c:pt>
                <c:pt idx="9">
                  <c:v>3667</c:v>
                </c:pt>
                <c:pt idx="12">
                  <c:v>4000</c:v>
                </c:pt>
              </c:numCache>
            </c:numRef>
          </c:val>
          <c:extLst xmlns:c16r2="http://schemas.microsoft.com/office/drawing/2015/06/chart">
            <c:ext xmlns:c16="http://schemas.microsoft.com/office/drawing/2014/chart" uri="{C3380CC4-5D6E-409C-BE32-E72D297353CC}">
              <c16:uniqueId val="{00000005-90A9-4C72-BD5D-D3DF02A53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A9-4C72-BD5D-D3DF02A53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33791</c:v>
                </c:pt>
                <c:pt idx="3">
                  <c:v>33241</c:v>
                </c:pt>
                <c:pt idx="6">
                  <c:v>32841</c:v>
                </c:pt>
                <c:pt idx="9">
                  <c:v>31595</c:v>
                </c:pt>
                <c:pt idx="12">
                  <c:v>30558</c:v>
                </c:pt>
              </c:numCache>
            </c:numRef>
          </c:val>
          <c:extLst xmlns:c16r2="http://schemas.microsoft.com/office/drawing/2015/06/chart">
            <c:ext xmlns:c16="http://schemas.microsoft.com/office/drawing/2014/chart" uri="{C3380CC4-5D6E-409C-BE32-E72D297353CC}">
              <c16:uniqueId val="{00000007-90A9-4C72-BD5D-D3DF02A53061}"/>
            </c:ext>
          </c:extLst>
        </c:ser>
        <c:dLbls>
          <c:showLegendKey val="0"/>
          <c:showVal val="0"/>
          <c:showCatName val="0"/>
          <c:showSerName val="0"/>
          <c:showPercent val="0"/>
          <c:showBubbleSize val="0"/>
        </c:dLbls>
        <c:gapWidth val="100"/>
        <c:overlap val="100"/>
        <c:axId val="133292800"/>
        <c:axId val="13329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12620</c:v>
                </c:pt>
                <c:pt idx="2">
                  <c:v>#N/A</c:v>
                </c:pt>
                <c:pt idx="3">
                  <c:v>#N/A</c:v>
                </c:pt>
                <c:pt idx="4">
                  <c:v>12294</c:v>
                </c:pt>
                <c:pt idx="5">
                  <c:v>#N/A</c:v>
                </c:pt>
                <c:pt idx="6">
                  <c:v>#N/A</c:v>
                </c:pt>
                <c:pt idx="7">
                  <c:v>11272</c:v>
                </c:pt>
                <c:pt idx="8">
                  <c:v>#N/A</c:v>
                </c:pt>
                <c:pt idx="9">
                  <c:v>#N/A</c:v>
                </c:pt>
                <c:pt idx="10">
                  <c:v>10021</c:v>
                </c:pt>
                <c:pt idx="11">
                  <c:v>#N/A</c:v>
                </c:pt>
                <c:pt idx="12">
                  <c:v>#N/A</c:v>
                </c:pt>
                <c:pt idx="13">
                  <c:v>9640</c:v>
                </c:pt>
                <c:pt idx="14">
                  <c:v>#N/A</c:v>
                </c:pt>
              </c:numCache>
            </c:numRef>
          </c:val>
          <c:smooth val="0"/>
          <c:extLst xmlns:c16r2="http://schemas.microsoft.com/office/drawing/2015/06/chart">
            <c:ext xmlns:c16="http://schemas.microsoft.com/office/drawing/2014/chart" uri="{C3380CC4-5D6E-409C-BE32-E72D297353CC}">
              <c16:uniqueId val="{00000008-90A9-4C72-BD5D-D3DF02A53061}"/>
            </c:ext>
          </c:extLst>
        </c:ser>
        <c:dLbls>
          <c:showLegendKey val="0"/>
          <c:showVal val="0"/>
          <c:showCatName val="0"/>
          <c:showSerName val="0"/>
          <c:showPercent val="0"/>
          <c:showBubbleSize val="0"/>
        </c:dLbls>
        <c:marker val="1"/>
        <c:smooth val="0"/>
        <c:axId val="133292800"/>
        <c:axId val="133294720"/>
      </c:lineChart>
      <c:catAx>
        <c:axId val="1332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94720"/>
        <c:crosses val="autoZero"/>
        <c:auto val="1"/>
        <c:lblAlgn val="ctr"/>
        <c:lblOffset val="100"/>
        <c:tickLblSkip val="1"/>
        <c:tickMarkSkip val="1"/>
        <c:noMultiLvlLbl val="0"/>
      </c:catAx>
      <c:valAx>
        <c:axId val="1332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9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321450</c:v>
                </c:pt>
                <c:pt idx="5">
                  <c:v>330413</c:v>
                </c:pt>
                <c:pt idx="8">
                  <c:v>339169</c:v>
                </c:pt>
                <c:pt idx="11">
                  <c:v>344659</c:v>
                </c:pt>
                <c:pt idx="14">
                  <c:v>351547</c:v>
                </c:pt>
              </c:numCache>
            </c:numRef>
          </c:val>
          <c:extLst xmlns:c16r2="http://schemas.microsoft.com/office/drawing/2015/06/chart">
            <c:ext xmlns:c16="http://schemas.microsoft.com/office/drawing/2014/chart" uri="{C3380CC4-5D6E-409C-BE32-E72D297353CC}">
              <c16:uniqueId val="{00000000-10BF-4B83-996D-641F01DEF2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57590</c:v>
                </c:pt>
                <c:pt idx="5">
                  <c:v>58626</c:v>
                </c:pt>
                <c:pt idx="8">
                  <c:v>53843</c:v>
                </c:pt>
                <c:pt idx="11">
                  <c:v>46091</c:v>
                </c:pt>
                <c:pt idx="14">
                  <c:v>42834</c:v>
                </c:pt>
              </c:numCache>
            </c:numRef>
          </c:val>
          <c:extLst xmlns:c16r2="http://schemas.microsoft.com/office/drawing/2015/06/chart">
            <c:ext xmlns:c16="http://schemas.microsoft.com/office/drawing/2014/chart" uri="{C3380CC4-5D6E-409C-BE32-E72D297353CC}">
              <c16:uniqueId val="{00000001-10BF-4B83-996D-641F01DEF2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63080</c:v>
                </c:pt>
                <c:pt idx="5">
                  <c:v>65273</c:v>
                </c:pt>
                <c:pt idx="8">
                  <c:v>69834</c:v>
                </c:pt>
                <c:pt idx="11">
                  <c:v>77197</c:v>
                </c:pt>
                <c:pt idx="14">
                  <c:v>78539</c:v>
                </c:pt>
              </c:numCache>
            </c:numRef>
          </c:val>
          <c:extLst xmlns:c16r2="http://schemas.microsoft.com/office/drawing/2015/06/chart">
            <c:ext xmlns:c16="http://schemas.microsoft.com/office/drawing/2014/chart" uri="{C3380CC4-5D6E-409C-BE32-E72D297353CC}">
              <c16:uniqueId val="{00000002-10BF-4B83-996D-641F01DEF2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BF-4B83-996D-641F01DEF2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BF-4B83-996D-641F01DEF2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BF-4B83-996D-641F01DEF2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37202</c:v>
                </c:pt>
                <c:pt idx="3">
                  <c:v>37163</c:v>
                </c:pt>
                <c:pt idx="6">
                  <c:v>69090</c:v>
                </c:pt>
                <c:pt idx="9">
                  <c:v>66422</c:v>
                </c:pt>
                <c:pt idx="12">
                  <c:v>64692</c:v>
                </c:pt>
              </c:numCache>
            </c:numRef>
          </c:val>
          <c:extLst xmlns:c16r2="http://schemas.microsoft.com/office/drawing/2015/06/chart">
            <c:ext xmlns:c16="http://schemas.microsoft.com/office/drawing/2014/chart" uri="{C3380CC4-5D6E-409C-BE32-E72D297353CC}">
              <c16:uniqueId val="{00000006-10BF-4B83-996D-641F01DEF2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c:v>
                </c:pt>
                <c:pt idx="3">
                  <c:v>63</c:v>
                </c:pt>
                <c:pt idx="6">
                  <c:v>52</c:v>
                </c:pt>
                <c:pt idx="9">
                  <c:v>41</c:v>
                </c:pt>
                <c:pt idx="12">
                  <c:v>29</c:v>
                </c:pt>
              </c:numCache>
            </c:numRef>
          </c:val>
          <c:extLst xmlns:c16r2="http://schemas.microsoft.com/office/drawing/2015/06/chart">
            <c:ext xmlns:c16="http://schemas.microsoft.com/office/drawing/2014/chart" uri="{C3380CC4-5D6E-409C-BE32-E72D297353CC}">
              <c16:uniqueId val="{00000007-10BF-4B83-996D-641F01DEF2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84325</c:v>
                </c:pt>
                <c:pt idx="3">
                  <c:v>84476</c:v>
                </c:pt>
                <c:pt idx="6">
                  <c:v>77038</c:v>
                </c:pt>
                <c:pt idx="9">
                  <c:v>70958</c:v>
                </c:pt>
                <c:pt idx="12">
                  <c:v>65344</c:v>
                </c:pt>
              </c:numCache>
            </c:numRef>
          </c:val>
          <c:extLst xmlns:c16r2="http://schemas.microsoft.com/office/drawing/2015/06/chart">
            <c:ext xmlns:c16="http://schemas.microsoft.com/office/drawing/2014/chart" uri="{C3380CC4-5D6E-409C-BE32-E72D297353CC}">
              <c16:uniqueId val="{00000008-10BF-4B83-996D-641F01DEF2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12337</c:v>
                </c:pt>
                <c:pt idx="3">
                  <c:v>11522</c:v>
                </c:pt>
                <c:pt idx="6">
                  <c:v>10676</c:v>
                </c:pt>
                <c:pt idx="9">
                  <c:v>9466</c:v>
                </c:pt>
                <c:pt idx="12">
                  <c:v>10378</c:v>
                </c:pt>
              </c:numCache>
            </c:numRef>
          </c:val>
          <c:extLst xmlns:c16r2="http://schemas.microsoft.com/office/drawing/2015/06/chart">
            <c:ext xmlns:c16="http://schemas.microsoft.com/office/drawing/2014/chart" uri="{C3380CC4-5D6E-409C-BE32-E72D297353CC}">
              <c16:uniqueId val="{00000009-10BF-4B83-996D-641F01DEF2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283000</c:v>
                </c:pt>
                <c:pt idx="3">
                  <c:v>281064</c:v>
                </c:pt>
                <c:pt idx="6">
                  <c:v>282790</c:v>
                </c:pt>
                <c:pt idx="9">
                  <c:v>281322</c:v>
                </c:pt>
                <c:pt idx="12">
                  <c:v>281621</c:v>
                </c:pt>
              </c:numCache>
            </c:numRef>
          </c:val>
          <c:extLst xmlns:c16r2="http://schemas.microsoft.com/office/drawing/2015/06/chart">
            <c:ext xmlns:c16="http://schemas.microsoft.com/office/drawing/2014/chart" uri="{C3380CC4-5D6E-409C-BE32-E72D297353CC}">
              <c16:uniqueId val="{0000000A-10BF-4B83-996D-641F01DEF282}"/>
            </c:ext>
          </c:extLst>
        </c:ser>
        <c:dLbls>
          <c:showLegendKey val="0"/>
          <c:showVal val="0"/>
          <c:showCatName val="0"/>
          <c:showSerName val="0"/>
          <c:showPercent val="0"/>
          <c:showBubbleSize val="0"/>
        </c:dLbls>
        <c:gapWidth val="100"/>
        <c:overlap val="100"/>
        <c:axId val="133467136"/>
        <c:axId val="13347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0BF-4B83-996D-641F01DEF282}"/>
            </c:ext>
          </c:extLst>
        </c:ser>
        <c:dLbls>
          <c:showLegendKey val="0"/>
          <c:showVal val="0"/>
          <c:showCatName val="0"/>
          <c:showSerName val="0"/>
          <c:showPercent val="0"/>
          <c:showBubbleSize val="0"/>
        </c:dLbls>
        <c:marker val="1"/>
        <c:smooth val="0"/>
        <c:axId val="133467136"/>
        <c:axId val="133473408"/>
      </c:lineChart>
      <c:catAx>
        <c:axId val="1334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73408"/>
        <c:crosses val="autoZero"/>
        <c:auto val="1"/>
        <c:lblAlgn val="ctr"/>
        <c:lblOffset val="100"/>
        <c:tickLblSkip val="1"/>
        <c:tickMarkSkip val="1"/>
        <c:noMultiLvlLbl val="0"/>
      </c:catAx>
      <c:valAx>
        <c:axId val="1334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15200</c:v>
                </c:pt>
                <c:pt idx="1">
                  <c:v>15225</c:v>
                </c:pt>
                <c:pt idx="2">
                  <c:v>11546</c:v>
                </c:pt>
              </c:numCache>
            </c:numRef>
          </c:val>
          <c:extLst xmlns:c16r2="http://schemas.microsoft.com/office/drawing/2015/06/chart">
            <c:ext xmlns:c16="http://schemas.microsoft.com/office/drawing/2014/chart" uri="{C3380CC4-5D6E-409C-BE32-E72D297353CC}">
              <c16:uniqueId val="{00000000-C3CB-4396-8B90-5E28628862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951</c:v>
                </c:pt>
                <c:pt idx="1">
                  <c:v>1031</c:v>
                </c:pt>
                <c:pt idx="2">
                  <c:v>1010</c:v>
                </c:pt>
              </c:numCache>
            </c:numRef>
          </c:val>
          <c:extLst xmlns:c16r2="http://schemas.microsoft.com/office/drawing/2015/06/chart">
            <c:ext xmlns:c16="http://schemas.microsoft.com/office/drawing/2014/chart" uri="{C3380CC4-5D6E-409C-BE32-E72D297353CC}">
              <c16:uniqueId val="{00000001-C3CB-4396-8B90-5E28628862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25553</c:v>
                </c:pt>
                <c:pt idx="1">
                  <c:v>29864</c:v>
                </c:pt>
                <c:pt idx="2">
                  <c:v>32846</c:v>
                </c:pt>
              </c:numCache>
            </c:numRef>
          </c:val>
          <c:extLst xmlns:c16r2="http://schemas.microsoft.com/office/drawing/2015/06/chart">
            <c:ext xmlns:c16="http://schemas.microsoft.com/office/drawing/2014/chart" uri="{C3380CC4-5D6E-409C-BE32-E72D297353CC}">
              <c16:uniqueId val="{00000002-C3CB-4396-8B90-5E286288627E}"/>
            </c:ext>
          </c:extLst>
        </c:ser>
        <c:dLbls>
          <c:showLegendKey val="0"/>
          <c:showVal val="0"/>
          <c:showCatName val="0"/>
          <c:showSerName val="0"/>
          <c:showPercent val="0"/>
          <c:showBubbleSize val="0"/>
        </c:dLbls>
        <c:gapWidth val="120"/>
        <c:overlap val="100"/>
        <c:axId val="133792128"/>
        <c:axId val="133793664"/>
      </c:barChart>
      <c:catAx>
        <c:axId val="1337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793664"/>
        <c:crosses val="autoZero"/>
        <c:auto val="1"/>
        <c:lblAlgn val="ctr"/>
        <c:lblOffset val="100"/>
        <c:tickLblSkip val="1"/>
        <c:tickMarkSkip val="1"/>
        <c:noMultiLvlLbl val="0"/>
      </c:catAx>
      <c:valAx>
        <c:axId val="133793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7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令和元年度の実質公債費比率の分子は、公債費元利償還金の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億円の減などにより、前年より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億円の減となった。本市では、中期財政計画（平成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年度まで）において、実質公債費比率を「類似政令指定都市（平成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年度以降に合併を行い政令指定都市に移行した</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都市）平均を下回る」ことを補足目標としており、本市</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に対して、類似政令指定都市平均</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と目標を達している。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市場公募債（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年満期一括償還）を平成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年度より発行。発行年度の翌年度から</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年間、発行額の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を毎年減債基金へ積み立てている。平成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年度は減債基金へ</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億円を積み立て、</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億円の取崩償還を行うことにより</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令和元年度は、将来負担比率の分子は前年度比</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億円の減となった。この主な要因として、下水道市債残高の減に伴う繰入見込額の減や、職員の新陳代謝及び職員数の減に伴う退職手当負担見込額の減などにより、将来負担額が前年度比</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また、充当可能財源等については、充当可能基金が前年度比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億円の増、基準財政需要額算入見込額が臨時財政対策債などの増により前年度比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億円の増となり、将来負担比率の改善に寄与している。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億円の減となった。その主な要因として、財政調整基金や津波対策事業基金等が大きく減となった一方、一般廃棄物処理施設整備事業基金や商工業振興施設整備基金等は、増となっている。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・商工業振興施設整備基金：企業立地促進助成事業（補助金）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（新たな清掃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工場を建設しており、その財源とすることを予定）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・スポーツ施設整備基金：スポーツ施設整備事業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・過疎地域自立促進事業基金：過疎地域自立促進特別事業及び過疎地域の振興事業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・商工業振興施設整備基金について、立地企業に対する補助金に要する経費の積立て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・一般廃棄物処理施設整備事業基金について、新清掃工場に対する財源確保を目的とした積立てにより、前年度比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・津波対策事業基金について、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防潮堤整備事業に対する取崩しにより、前年度比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・市債の元利償還金の財源などとして活用していく。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年度にかけて法人市民税の税収の増などにより基準財政収入額が増加し、改善傾向となる。令和元年度については、県費負担教職員の権限移譲に伴い、基準財政需要額が増加したことなどにより前年度より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153670</xdr:rowOff>
    </xdr:to>
    <xdr:cxnSp macro="">
      <xdr:nvCxnSpPr>
        <xdr:cNvPr id="70" name="直線コネクタ 69"/>
        <xdr:cNvCxnSpPr/>
      </xdr:nvCxnSpPr>
      <xdr:spPr>
        <a:xfrm>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105410</xdr:rowOff>
    </xdr:to>
    <xdr:cxnSp macro="">
      <xdr:nvCxnSpPr>
        <xdr:cNvPr id="76" name="直線コネクタ 75"/>
        <xdr:cNvCxnSpPr/>
      </xdr:nvCxnSpPr>
      <xdr:spPr>
        <a:xfrm>
          <a:off x="1447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市税などの増に伴う経常一般財源の増加により、改善傾向となった。令和元年度は、地方消費税交付金や臨時財政対策債の減などによる経常一般財源の減、人件費の増及び幼児教育・保育無償化や私立保育所の創設に伴う扶助費の増などによる経常経費充当一般財源の増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年ぶりに悪化した。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19755</xdr:rowOff>
    </xdr:from>
    <xdr:to>
      <xdr:col>23</xdr:col>
      <xdr:colOff>133350</xdr:colOff>
      <xdr:row>60</xdr:row>
      <xdr:rowOff>65617</xdr:rowOff>
    </xdr:to>
    <xdr:cxnSp macro="">
      <xdr:nvCxnSpPr>
        <xdr:cNvPr id="130" name="直線コネクタ 129"/>
        <xdr:cNvCxnSpPr/>
      </xdr:nvCxnSpPr>
      <xdr:spPr>
        <a:xfrm>
          <a:off x="4114800" y="9963855"/>
          <a:ext cx="8382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19755</xdr:rowOff>
    </xdr:from>
    <xdr:to>
      <xdr:col>19</xdr:col>
      <xdr:colOff>133350</xdr:colOff>
      <xdr:row>59</xdr:row>
      <xdr:rowOff>89605</xdr:rowOff>
    </xdr:to>
    <xdr:cxnSp macro="">
      <xdr:nvCxnSpPr>
        <xdr:cNvPr id="133" name="直線コネクタ 132"/>
        <xdr:cNvCxnSpPr/>
      </xdr:nvCxnSpPr>
      <xdr:spPr>
        <a:xfrm flipV="1">
          <a:off x="3225800" y="99638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89605</xdr:rowOff>
    </xdr:from>
    <xdr:to>
      <xdr:col>15</xdr:col>
      <xdr:colOff>82550</xdr:colOff>
      <xdr:row>60</xdr:row>
      <xdr:rowOff>105833</xdr:rowOff>
    </xdr:to>
    <xdr:cxnSp macro="">
      <xdr:nvCxnSpPr>
        <xdr:cNvPr id="136" name="直線コネクタ 135"/>
        <xdr:cNvCxnSpPr/>
      </xdr:nvCxnSpPr>
      <xdr:spPr>
        <a:xfrm flipV="1">
          <a:off x="2336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60</xdr:row>
      <xdr:rowOff>105833</xdr:rowOff>
    </xdr:to>
    <xdr:cxnSp macro="">
      <xdr:nvCxnSpPr>
        <xdr:cNvPr id="139" name="直線コネクタ 138"/>
        <xdr:cNvCxnSpPr/>
      </xdr:nvCxnSpPr>
      <xdr:spPr>
        <a:xfrm>
          <a:off x="1447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49" name="楕円 148"/>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0" name="財政構造の弾力性該当値テキスト"/>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140405</xdr:rowOff>
    </xdr:from>
    <xdr:to>
      <xdr:col>19</xdr:col>
      <xdr:colOff>184150</xdr:colOff>
      <xdr:row>58</xdr:row>
      <xdr:rowOff>70555</xdr:rowOff>
    </xdr:to>
    <xdr:sp macro="" textlink="">
      <xdr:nvSpPr>
        <xdr:cNvPr id="151" name="楕円 150"/>
        <xdr:cNvSpPr/>
      </xdr:nvSpPr>
      <xdr:spPr>
        <a:xfrm>
          <a:off x="4064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80732</xdr:rowOff>
    </xdr:from>
    <xdr:ext cx="736600" cy="259045"/>
    <xdr:sp macro="" textlink="">
      <xdr:nvSpPr>
        <xdr:cNvPr id="152" name="テキスト ボックス 151"/>
        <xdr:cNvSpPr txBox="1"/>
      </xdr:nvSpPr>
      <xdr:spPr>
        <a:xfrm>
          <a:off x="3733800" y="968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38805</xdr:rowOff>
    </xdr:from>
    <xdr:to>
      <xdr:col>15</xdr:col>
      <xdr:colOff>133350</xdr:colOff>
      <xdr:row>59</xdr:row>
      <xdr:rowOff>140405</xdr:rowOff>
    </xdr:to>
    <xdr:sp macro="" textlink="">
      <xdr:nvSpPr>
        <xdr:cNvPr id="153" name="楕円 152"/>
        <xdr:cNvSpPr/>
      </xdr:nvSpPr>
      <xdr:spPr>
        <a:xfrm>
          <a:off x="3175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150582</xdr:rowOff>
    </xdr:from>
    <xdr:ext cx="762000" cy="259045"/>
    <xdr:sp macro="" textlink="">
      <xdr:nvSpPr>
        <xdr:cNvPr id="154" name="テキスト ボックス 153"/>
        <xdr:cNvSpPr txBox="1"/>
      </xdr:nvSpPr>
      <xdr:spPr>
        <a:xfrm>
          <a:off x="2844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5" name="楕円 154"/>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6" name="テキスト ボックス 155"/>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7" name="楕円 156"/>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58" name="テキスト ボックス 157"/>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定員適正化計画の着実な実施及び行政の効率化の推進により、継続して類似団体平均を下回っている。令和元年度は、ふるさと納税事業委託の前年比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億円増などにより、物件費が前年度比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億円増となったことにより、全国平均は上回った。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年間で職員定数</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28003</xdr:rowOff>
    </xdr:from>
    <xdr:to>
      <xdr:col>23</xdr:col>
      <xdr:colOff>133350</xdr:colOff>
      <xdr:row>86</xdr:row>
      <xdr:rowOff>67174</xdr:rowOff>
    </xdr:to>
    <xdr:cxnSp macro="">
      <xdr:nvCxnSpPr>
        <xdr:cNvPr id="193" name="直線コネクタ 192"/>
        <xdr:cNvCxnSpPr/>
      </xdr:nvCxnSpPr>
      <xdr:spPr>
        <a:xfrm>
          <a:off x="4114800" y="14772703"/>
          <a:ext cx="8382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28003</xdr:rowOff>
    </xdr:from>
    <xdr:to>
      <xdr:col>19</xdr:col>
      <xdr:colOff>133350</xdr:colOff>
      <xdr:row>86</xdr:row>
      <xdr:rowOff>39928</xdr:rowOff>
    </xdr:to>
    <xdr:cxnSp macro="">
      <xdr:nvCxnSpPr>
        <xdr:cNvPr id="196" name="直線コネクタ 195"/>
        <xdr:cNvCxnSpPr/>
      </xdr:nvCxnSpPr>
      <xdr:spPr>
        <a:xfrm flipV="1">
          <a:off x="3225800" y="1477270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120092</xdr:rowOff>
    </xdr:from>
    <xdr:to>
      <xdr:col>15</xdr:col>
      <xdr:colOff>82550</xdr:colOff>
      <xdr:row>86</xdr:row>
      <xdr:rowOff>39928</xdr:rowOff>
    </xdr:to>
    <xdr:cxnSp macro="">
      <xdr:nvCxnSpPr>
        <xdr:cNvPr id="199" name="直線コネクタ 198"/>
        <xdr:cNvCxnSpPr/>
      </xdr:nvCxnSpPr>
      <xdr:spPr>
        <a:xfrm>
          <a:off x="2336800" y="14007542"/>
          <a:ext cx="889000" cy="77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73822</xdr:rowOff>
    </xdr:from>
    <xdr:to>
      <xdr:col>11</xdr:col>
      <xdr:colOff>31750</xdr:colOff>
      <xdr:row>81</xdr:row>
      <xdr:rowOff>120092</xdr:rowOff>
    </xdr:to>
    <xdr:cxnSp macro="">
      <xdr:nvCxnSpPr>
        <xdr:cNvPr id="202" name="直線コネクタ 201"/>
        <xdr:cNvCxnSpPr/>
      </xdr:nvCxnSpPr>
      <xdr:spPr>
        <a:xfrm>
          <a:off x="1447800" y="13961272"/>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16374</xdr:rowOff>
    </xdr:from>
    <xdr:to>
      <xdr:col>23</xdr:col>
      <xdr:colOff>184150</xdr:colOff>
      <xdr:row>86</xdr:row>
      <xdr:rowOff>117974</xdr:rowOff>
    </xdr:to>
    <xdr:sp macro="" textlink="">
      <xdr:nvSpPr>
        <xdr:cNvPr id="212" name="楕円 211"/>
        <xdr:cNvSpPr/>
      </xdr:nvSpPr>
      <xdr:spPr>
        <a:xfrm>
          <a:off x="4902200" y="147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32901</xdr:rowOff>
    </xdr:from>
    <xdr:ext cx="762000" cy="259045"/>
    <xdr:sp macro="" textlink="">
      <xdr:nvSpPr>
        <xdr:cNvPr id="213" name="人件費・物件費等の状況該当値テキスト"/>
        <xdr:cNvSpPr txBox="1"/>
      </xdr:nvSpPr>
      <xdr:spPr>
        <a:xfrm>
          <a:off x="5041900" y="1460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148653</xdr:rowOff>
    </xdr:from>
    <xdr:to>
      <xdr:col>19</xdr:col>
      <xdr:colOff>184150</xdr:colOff>
      <xdr:row>86</xdr:row>
      <xdr:rowOff>78803</xdr:rowOff>
    </xdr:to>
    <xdr:sp macro="" textlink="">
      <xdr:nvSpPr>
        <xdr:cNvPr id="214" name="楕円 213"/>
        <xdr:cNvSpPr/>
      </xdr:nvSpPr>
      <xdr:spPr>
        <a:xfrm>
          <a:off x="4064000" y="147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88980</xdr:rowOff>
    </xdr:from>
    <xdr:ext cx="736600" cy="259045"/>
    <xdr:sp macro="" textlink="">
      <xdr:nvSpPr>
        <xdr:cNvPr id="215" name="テキスト ボックス 214"/>
        <xdr:cNvSpPr txBox="1"/>
      </xdr:nvSpPr>
      <xdr:spPr>
        <a:xfrm>
          <a:off x="3733800" y="1449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160578</xdr:rowOff>
    </xdr:from>
    <xdr:to>
      <xdr:col>15</xdr:col>
      <xdr:colOff>133350</xdr:colOff>
      <xdr:row>86</xdr:row>
      <xdr:rowOff>90728</xdr:rowOff>
    </xdr:to>
    <xdr:sp macro="" textlink="">
      <xdr:nvSpPr>
        <xdr:cNvPr id="216" name="楕円 215"/>
        <xdr:cNvSpPr/>
      </xdr:nvSpPr>
      <xdr:spPr>
        <a:xfrm>
          <a:off x="3175000" y="14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100905</xdr:rowOff>
    </xdr:from>
    <xdr:ext cx="762000" cy="259045"/>
    <xdr:sp macro="" textlink="">
      <xdr:nvSpPr>
        <xdr:cNvPr id="217" name="テキスト ボックス 216"/>
        <xdr:cNvSpPr txBox="1"/>
      </xdr:nvSpPr>
      <xdr:spPr>
        <a:xfrm>
          <a:off x="2844800" y="145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69292</xdr:rowOff>
    </xdr:from>
    <xdr:to>
      <xdr:col>11</xdr:col>
      <xdr:colOff>82550</xdr:colOff>
      <xdr:row>81</xdr:row>
      <xdr:rowOff>170892</xdr:rowOff>
    </xdr:to>
    <xdr:sp macro="" textlink="">
      <xdr:nvSpPr>
        <xdr:cNvPr id="218" name="楕円 217"/>
        <xdr:cNvSpPr/>
      </xdr:nvSpPr>
      <xdr:spPr>
        <a:xfrm>
          <a:off x="2286000" y="13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9619</xdr:rowOff>
    </xdr:from>
    <xdr:ext cx="762000" cy="259045"/>
    <xdr:sp macro="" textlink="">
      <xdr:nvSpPr>
        <xdr:cNvPr id="219" name="テキスト ボックス 218"/>
        <xdr:cNvSpPr txBox="1"/>
      </xdr:nvSpPr>
      <xdr:spPr>
        <a:xfrm>
          <a:off x="1955800" y="137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23022</xdr:rowOff>
    </xdr:from>
    <xdr:to>
      <xdr:col>7</xdr:col>
      <xdr:colOff>31750</xdr:colOff>
      <xdr:row>81</xdr:row>
      <xdr:rowOff>124622</xdr:rowOff>
    </xdr:to>
    <xdr:sp macro="" textlink="">
      <xdr:nvSpPr>
        <xdr:cNvPr id="220" name="楕円 219"/>
        <xdr:cNvSpPr/>
      </xdr:nvSpPr>
      <xdr:spPr>
        <a:xfrm>
          <a:off x="1397000" y="139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134799</xdr:rowOff>
    </xdr:from>
    <xdr:ext cx="762000" cy="259045"/>
    <xdr:sp macro="" textlink="">
      <xdr:nvSpPr>
        <xdr:cNvPr id="221" name="テキスト ボックス 220"/>
        <xdr:cNvSpPr txBox="1"/>
      </xdr:nvSpPr>
      <xdr:spPr>
        <a:xfrm>
          <a:off x="1066800" y="136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5" name="直線コネクタ 254"/>
        <xdr:cNvCxnSpPr/>
      </xdr:nvCxnSpPr>
      <xdr:spPr>
        <a:xfrm>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31750</xdr:rowOff>
    </xdr:to>
    <xdr:cxnSp macro="">
      <xdr:nvCxnSpPr>
        <xdr:cNvPr id="261" name="直線コネクタ 260"/>
        <xdr:cNvCxnSpPr/>
      </xdr:nvCxnSpPr>
      <xdr:spPr>
        <a:xfrm>
          <a:off x="14401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122766</xdr:rowOff>
    </xdr:to>
    <xdr:cxnSp macro="">
      <xdr:nvCxnSpPr>
        <xdr:cNvPr id="264" name="直線コネクタ 263"/>
        <xdr:cNvCxnSpPr/>
      </xdr:nvCxnSpPr>
      <xdr:spPr>
        <a:xfrm>
          <a:off x="13512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2" name="楕円 281"/>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3" name="テキスト ボックス 282"/>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latin typeface="ＭＳ Ｐゴシック" panose="020B0600070205080204" pitchFamily="50" charset="-128"/>
              <a:ea typeface="ＭＳ Ｐゴシック" panose="020B0600070205080204" pitchFamily="50" charset="-128"/>
            </a:rPr>
            <a:t>3,426</a:t>
          </a:r>
          <a:r>
            <a:rPr kumimoji="1" lang="ja-JP" altLang="en-US" sz="1300">
              <a:latin typeface="ＭＳ Ｐゴシック" panose="020B0600070205080204" pitchFamily="50" charset="-128"/>
              <a:ea typeface="ＭＳ Ｐゴシック" panose="020B0600070205080204" pitchFamily="50" charset="-128"/>
            </a:rPr>
            <a:t>人の増となった。令和元年度は、人口千人当たり職員数は前年度比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10.38</a:t>
          </a:r>
          <a:r>
            <a:rPr kumimoji="1" lang="ja-JP" altLang="en-US" sz="1300">
              <a:latin typeface="ＭＳ Ｐゴシック" panose="020B0600070205080204" pitchFamily="50" charset="-128"/>
              <a:ea typeface="ＭＳ Ｐゴシック" panose="020B0600070205080204" pitchFamily="50" charset="-128"/>
            </a:rPr>
            <a:t>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152781</xdr:rowOff>
    </xdr:from>
    <xdr:to>
      <xdr:col>81</xdr:col>
      <xdr:colOff>44450</xdr:colOff>
      <xdr:row>64</xdr:row>
      <xdr:rowOff>155194</xdr:rowOff>
    </xdr:to>
    <xdr:cxnSp macro="">
      <xdr:nvCxnSpPr>
        <xdr:cNvPr id="316" name="直線コネクタ 315"/>
        <xdr:cNvCxnSpPr/>
      </xdr:nvCxnSpPr>
      <xdr:spPr>
        <a:xfrm>
          <a:off x="16179800" y="1112558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152781</xdr:rowOff>
    </xdr:from>
    <xdr:to>
      <xdr:col>77</xdr:col>
      <xdr:colOff>44450</xdr:colOff>
      <xdr:row>64</xdr:row>
      <xdr:rowOff>160020</xdr:rowOff>
    </xdr:to>
    <xdr:cxnSp macro="">
      <xdr:nvCxnSpPr>
        <xdr:cNvPr id="319" name="直線コネクタ 318"/>
        <xdr:cNvCxnSpPr/>
      </xdr:nvCxnSpPr>
      <xdr:spPr>
        <a:xfrm flipV="1">
          <a:off x="15290800" y="111255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160020</xdr:rowOff>
    </xdr:from>
    <xdr:to>
      <xdr:col>72</xdr:col>
      <xdr:colOff>203200</xdr:colOff>
      <xdr:row>64</xdr:row>
      <xdr:rowOff>160020</xdr:rowOff>
    </xdr:to>
    <xdr:cxnSp macro="">
      <xdr:nvCxnSpPr>
        <xdr:cNvPr id="322" name="直線コネクタ 321"/>
        <xdr:cNvCxnSpPr/>
      </xdr:nvCxnSpPr>
      <xdr:spPr>
        <a:xfrm>
          <a:off x="14401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134239</xdr:rowOff>
    </xdr:from>
    <xdr:to>
      <xdr:col>68</xdr:col>
      <xdr:colOff>152400</xdr:colOff>
      <xdr:row>64</xdr:row>
      <xdr:rowOff>160020</xdr:rowOff>
    </xdr:to>
    <xdr:cxnSp macro="">
      <xdr:nvCxnSpPr>
        <xdr:cNvPr id="325" name="直線コネクタ 324"/>
        <xdr:cNvCxnSpPr/>
      </xdr:nvCxnSpPr>
      <xdr:spPr>
        <a:xfrm>
          <a:off x="13512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104394</xdr:rowOff>
    </xdr:from>
    <xdr:to>
      <xdr:col>81</xdr:col>
      <xdr:colOff>95250</xdr:colOff>
      <xdr:row>65</xdr:row>
      <xdr:rowOff>34544</xdr:rowOff>
    </xdr:to>
    <xdr:sp macro="" textlink="">
      <xdr:nvSpPr>
        <xdr:cNvPr id="335" name="楕円 334"/>
        <xdr:cNvSpPr/>
      </xdr:nvSpPr>
      <xdr:spPr>
        <a:xfrm>
          <a:off x="16967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120921</xdr:rowOff>
    </xdr:from>
    <xdr:ext cx="762000" cy="259045"/>
    <xdr:sp macro="" textlink="">
      <xdr:nvSpPr>
        <xdr:cNvPr id="336" name="定員管理の状況該当値テキスト"/>
        <xdr:cNvSpPr txBox="1"/>
      </xdr:nvSpPr>
      <xdr:spPr>
        <a:xfrm>
          <a:off x="17106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101981</xdr:rowOff>
    </xdr:from>
    <xdr:to>
      <xdr:col>77</xdr:col>
      <xdr:colOff>95250</xdr:colOff>
      <xdr:row>65</xdr:row>
      <xdr:rowOff>32131</xdr:rowOff>
    </xdr:to>
    <xdr:sp macro="" textlink="">
      <xdr:nvSpPr>
        <xdr:cNvPr id="337" name="楕円 336"/>
        <xdr:cNvSpPr/>
      </xdr:nvSpPr>
      <xdr:spPr>
        <a:xfrm>
          <a:off x="16129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42308</xdr:rowOff>
    </xdr:from>
    <xdr:ext cx="736600" cy="259045"/>
    <xdr:sp macro="" textlink="">
      <xdr:nvSpPr>
        <xdr:cNvPr id="338" name="テキスト ボックス 337"/>
        <xdr:cNvSpPr txBox="1"/>
      </xdr:nvSpPr>
      <xdr:spPr>
        <a:xfrm>
          <a:off x="15798800" y="1084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39" name="楕円 338"/>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49547</xdr:rowOff>
    </xdr:from>
    <xdr:ext cx="762000" cy="259045"/>
    <xdr:sp macro="" textlink="">
      <xdr:nvSpPr>
        <xdr:cNvPr id="340" name="テキスト ボックス 339"/>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109220</xdr:rowOff>
    </xdr:from>
    <xdr:to>
      <xdr:col>68</xdr:col>
      <xdr:colOff>203200</xdr:colOff>
      <xdr:row>65</xdr:row>
      <xdr:rowOff>39370</xdr:rowOff>
    </xdr:to>
    <xdr:sp macro="" textlink="">
      <xdr:nvSpPr>
        <xdr:cNvPr id="341" name="楕円 340"/>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49547</xdr:rowOff>
    </xdr:from>
    <xdr:ext cx="762000" cy="259045"/>
    <xdr:sp macro="" textlink="">
      <xdr:nvSpPr>
        <xdr:cNvPr id="342" name="テキスト ボックス 341"/>
        <xdr:cNvSpPr txBox="1"/>
      </xdr:nvSpPr>
      <xdr:spPr>
        <a:xfrm>
          <a:off x="14020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83439</xdr:rowOff>
    </xdr:from>
    <xdr:to>
      <xdr:col>64</xdr:col>
      <xdr:colOff>152400</xdr:colOff>
      <xdr:row>59</xdr:row>
      <xdr:rowOff>13589</xdr:rowOff>
    </xdr:to>
    <xdr:sp macro="" textlink="">
      <xdr:nvSpPr>
        <xdr:cNvPr id="343" name="楕円 342"/>
        <xdr:cNvSpPr/>
      </xdr:nvSpPr>
      <xdr:spPr>
        <a:xfrm>
          <a:off x="13462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23766</xdr:rowOff>
    </xdr:from>
    <xdr:ext cx="762000" cy="259045"/>
    <xdr:sp macro="" textlink="">
      <xdr:nvSpPr>
        <xdr:cNvPr id="344" name="テキスト ボックス 343"/>
        <xdr:cNvSpPr txBox="1"/>
      </xdr:nvSpPr>
      <xdr:spPr>
        <a:xfrm>
          <a:off x="13131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カ年平均では、県費負担教職員制度の権限移譲に伴う標準財政規模の増や市債残高の削減等により、前年度比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ポイント改善した。単年度数値（</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705</xdr:rowOff>
    </xdr:from>
    <xdr:to>
      <xdr:col>81</xdr:col>
      <xdr:colOff>44450</xdr:colOff>
      <xdr:row>38</xdr:row>
      <xdr:rowOff>134761</xdr:rowOff>
    </xdr:to>
    <xdr:cxnSp macro="">
      <xdr:nvCxnSpPr>
        <xdr:cNvPr id="379" name="直線コネクタ 378"/>
        <xdr:cNvCxnSpPr/>
      </xdr:nvCxnSpPr>
      <xdr:spPr>
        <a:xfrm flipV="1">
          <a:off x="16179800" y="651580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39</xdr:row>
      <xdr:rowOff>83961</xdr:rowOff>
    </xdr:to>
    <xdr:cxnSp macro="">
      <xdr:nvCxnSpPr>
        <xdr:cNvPr id="382" name="直線コネクタ 381"/>
        <xdr:cNvCxnSpPr/>
      </xdr:nvCxnSpPr>
      <xdr:spPr>
        <a:xfrm flipV="1">
          <a:off x="15290800" y="66498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83961</xdr:rowOff>
    </xdr:from>
    <xdr:to>
      <xdr:col>72</xdr:col>
      <xdr:colOff>203200</xdr:colOff>
      <xdr:row>40</xdr:row>
      <xdr:rowOff>46567</xdr:rowOff>
    </xdr:to>
    <xdr:cxnSp macro="">
      <xdr:nvCxnSpPr>
        <xdr:cNvPr id="385" name="直線コネクタ 384"/>
        <xdr:cNvCxnSpPr/>
      </xdr:nvCxnSpPr>
      <xdr:spPr>
        <a:xfrm flipV="1">
          <a:off x="14401800" y="67705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140405</xdr:rowOff>
    </xdr:to>
    <xdr:cxnSp macro="">
      <xdr:nvCxnSpPr>
        <xdr:cNvPr id="388" name="直線コネクタ 387"/>
        <xdr:cNvCxnSpPr/>
      </xdr:nvCxnSpPr>
      <xdr:spPr>
        <a:xfrm flipV="1">
          <a:off x="13512800" y="69045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121355</xdr:rowOff>
    </xdr:from>
    <xdr:to>
      <xdr:col>81</xdr:col>
      <xdr:colOff>95250</xdr:colOff>
      <xdr:row>38</xdr:row>
      <xdr:rowOff>51505</xdr:rowOff>
    </xdr:to>
    <xdr:sp macro="" textlink="">
      <xdr:nvSpPr>
        <xdr:cNvPr id="398" name="楕円 397"/>
        <xdr:cNvSpPr/>
      </xdr:nvSpPr>
      <xdr:spPr>
        <a:xfrm>
          <a:off x="16967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137882</xdr:rowOff>
    </xdr:from>
    <xdr:ext cx="762000" cy="259045"/>
    <xdr:sp macro="" textlink="">
      <xdr:nvSpPr>
        <xdr:cNvPr id="399" name="公債費負担の状況該当値テキスト"/>
        <xdr:cNvSpPr txBox="1"/>
      </xdr:nvSpPr>
      <xdr:spPr>
        <a:xfrm>
          <a:off x="17106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00" name="楕円 399"/>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01" name="テキスト ボックス 400"/>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33161</xdr:rowOff>
    </xdr:from>
    <xdr:to>
      <xdr:col>73</xdr:col>
      <xdr:colOff>44450</xdr:colOff>
      <xdr:row>39</xdr:row>
      <xdr:rowOff>134761</xdr:rowOff>
    </xdr:to>
    <xdr:sp macro="" textlink="">
      <xdr:nvSpPr>
        <xdr:cNvPr id="402" name="楕円 401"/>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144938</xdr:rowOff>
    </xdr:from>
    <xdr:ext cx="762000" cy="259045"/>
    <xdr:sp macro="" textlink="">
      <xdr:nvSpPr>
        <xdr:cNvPr id="403" name="テキスト ボックス 402"/>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4" name="楕円 403"/>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5" name="テキスト ボックス 404"/>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406" name="楕円 405"/>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29932</xdr:rowOff>
    </xdr:from>
    <xdr:ext cx="762000" cy="259045"/>
    <xdr:sp macro="" textlink="">
      <xdr:nvSpPr>
        <xdr:cNvPr id="407" name="テキスト ボックス 406"/>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令和元年度の将来負担額は、市債残高の減や職員の新陳代謝及び職員数の減などにより、前年度比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億円の減。充当可能財源等は、基準財政需要額算入見込額が臨時財政対策債などの増などにより前年度比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1" name="将来負担の状況平均値テキスト"/>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2" name="フローチャート: 判断 441"/>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3" name="フローチャート: 判断 442"/>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4" name="テキスト ボックス 443"/>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86360</xdr:rowOff>
    </xdr:from>
    <xdr:to>
      <xdr:col>73</xdr:col>
      <xdr:colOff>44450</xdr:colOff>
      <xdr:row>19</xdr:row>
      <xdr:rowOff>16510</xdr:rowOff>
    </xdr:to>
    <xdr:sp macro="" textlink="">
      <xdr:nvSpPr>
        <xdr:cNvPr id="445" name="フローチャート: 判断 444"/>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6" name="テキスト ボックス 445"/>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47" name="フローチャート: 判断 446"/>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48" name="テキスト ボックス 447"/>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49" name="フローチャート: 判断 448"/>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0" name="テキスト ボックス 449"/>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経常経費充当一般財源（分子）は</a:t>
          </a:r>
          <a:r>
            <a:rPr kumimoji="1" lang="en-US" altLang="ja-JP" sz="1250">
              <a:latin typeface="ＭＳ Ｐゴシック" panose="020B0600070205080204" pitchFamily="50" charset="-128"/>
              <a:ea typeface="ＭＳ Ｐゴシック" panose="020B0600070205080204" pitchFamily="50" charset="-128"/>
            </a:rPr>
            <a:t>9.6</a:t>
          </a:r>
          <a:r>
            <a:rPr kumimoji="1" lang="ja-JP" altLang="en-US" sz="1250">
              <a:latin typeface="ＭＳ Ｐゴシック" panose="020B0600070205080204" pitchFamily="50" charset="-128"/>
              <a:ea typeface="ＭＳ Ｐゴシック" panose="020B0600070205080204" pitchFamily="50" charset="-128"/>
            </a:rPr>
            <a:t>億円の増（</a:t>
          </a:r>
          <a:r>
            <a:rPr kumimoji="1" lang="en-US" altLang="ja-JP" sz="1250">
              <a:latin typeface="ＭＳ Ｐゴシック" panose="020B0600070205080204" pitchFamily="50" charset="-128"/>
              <a:ea typeface="ＭＳ Ｐゴシック" panose="020B0600070205080204" pitchFamily="50" charset="-128"/>
            </a:rPr>
            <a:t>H30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663.6</a:t>
          </a:r>
          <a:r>
            <a:rPr kumimoji="1" lang="ja-JP" altLang="en-US" sz="1250">
              <a:latin typeface="ＭＳ Ｐゴシック" panose="020B0600070205080204" pitchFamily="50" charset="-128"/>
              <a:ea typeface="ＭＳ Ｐゴシック" panose="020B0600070205080204" pitchFamily="50" charset="-128"/>
            </a:rPr>
            <a:t>億円→</a:t>
          </a:r>
          <a:r>
            <a:rPr kumimoji="1" lang="en-US" altLang="ja-JP" sz="1250">
              <a:latin typeface="ＭＳ Ｐゴシック" panose="020B0600070205080204" pitchFamily="50" charset="-128"/>
              <a:ea typeface="ＭＳ Ｐゴシック" panose="020B0600070205080204" pitchFamily="50" charset="-128"/>
            </a:rPr>
            <a:t>R1</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673.2</a:t>
          </a:r>
          <a:r>
            <a:rPr kumimoji="1" lang="ja-JP" altLang="en-US" sz="1250">
              <a:latin typeface="ＭＳ Ｐゴシック" panose="020B0600070205080204" pitchFamily="50" charset="-128"/>
              <a:ea typeface="ＭＳ Ｐゴシック" panose="020B0600070205080204" pitchFamily="50" charset="-128"/>
            </a:rPr>
            <a:t>億円）となるとともに、経常一般財源（分母）が臨時財政対策債及び地方消費税交付金等の減により</a:t>
          </a:r>
          <a:r>
            <a:rPr kumimoji="1" lang="en-US" altLang="ja-JP" sz="1250">
              <a:latin typeface="ＭＳ Ｐゴシック" panose="020B0600070205080204" pitchFamily="50" charset="-128"/>
              <a:ea typeface="ＭＳ Ｐゴシック" panose="020B0600070205080204" pitchFamily="50" charset="-128"/>
            </a:rPr>
            <a:t>45</a:t>
          </a:r>
          <a:r>
            <a:rPr kumimoji="1" lang="ja-JP" altLang="en-US" sz="1250">
              <a:latin typeface="ＭＳ Ｐゴシック" panose="020B0600070205080204" pitchFamily="50" charset="-128"/>
              <a:ea typeface="ＭＳ Ｐゴシック" panose="020B0600070205080204" pitchFamily="50" charset="-128"/>
            </a:rPr>
            <a:t>億円の減（</a:t>
          </a:r>
          <a:r>
            <a:rPr kumimoji="1" lang="en-US" altLang="ja-JP" sz="1250">
              <a:latin typeface="ＭＳ Ｐゴシック" panose="020B0600070205080204" pitchFamily="50" charset="-128"/>
              <a:ea typeface="ＭＳ Ｐゴシック" panose="020B0600070205080204" pitchFamily="50" charset="-128"/>
            </a:rPr>
            <a:t>H30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2,177</a:t>
          </a:r>
          <a:r>
            <a:rPr kumimoji="1" lang="ja-JP" altLang="en-US" sz="1250">
              <a:latin typeface="ＭＳ Ｐゴシック" panose="020B0600070205080204" pitchFamily="50" charset="-128"/>
              <a:ea typeface="ＭＳ Ｐゴシック" panose="020B0600070205080204" pitchFamily="50" charset="-128"/>
            </a:rPr>
            <a:t>億円→</a:t>
          </a:r>
          <a:r>
            <a:rPr kumimoji="1" lang="en-US" altLang="ja-JP" sz="1250">
              <a:latin typeface="ＭＳ Ｐゴシック" panose="020B0600070205080204" pitchFamily="50" charset="-128"/>
              <a:ea typeface="ＭＳ Ｐゴシック" panose="020B0600070205080204" pitchFamily="50" charset="-128"/>
            </a:rPr>
            <a:t>R1</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2,132</a:t>
          </a:r>
          <a:r>
            <a:rPr kumimoji="1" lang="ja-JP" altLang="en-US" sz="1250">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ポイントの悪化となった。今後は、平成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年度から令和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年度の</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年間で職員定数</a:t>
          </a:r>
          <a:r>
            <a:rPr kumimoji="1" lang="en-US" altLang="ja-JP" sz="1250">
              <a:latin typeface="ＭＳ Ｐゴシック" panose="020B0600070205080204" pitchFamily="50" charset="-128"/>
              <a:ea typeface="ＭＳ Ｐゴシック" panose="020B0600070205080204" pitchFamily="50" charset="-128"/>
            </a:rPr>
            <a:t>330</a:t>
          </a:r>
          <a:r>
            <a:rPr kumimoji="1" lang="ja-JP" altLang="en-US" sz="1250">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39</xdr:row>
      <xdr:rowOff>64407</xdr:rowOff>
    </xdr:to>
    <xdr:cxnSp macro="">
      <xdr:nvCxnSpPr>
        <xdr:cNvPr id="68" name="直線コネクタ 67"/>
        <xdr:cNvCxnSpPr/>
      </xdr:nvCxnSpPr>
      <xdr:spPr>
        <a:xfrm>
          <a:off x="3987800" y="6631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8362</xdr:rowOff>
    </xdr:from>
    <xdr:ext cx="762000" cy="259045"/>
    <xdr:sp macro="" textlink="">
      <xdr:nvSpPr>
        <xdr:cNvPr id="69" name="人件費平均値テキスト"/>
        <xdr:cNvSpPr txBox="1"/>
      </xdr:nvSpPr>
      <xdr:spPr>
        <a:xfrm>
          <a:off x="4914900" y="652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42635</xdr:rowOff>
    </xdr:to>
    <xdr:cxnSp macro="">
      <xdr:nvCxnSpPr>
        <xdr:cNvPr id="71" name="直線コネクタ 70"/>
        <xdr:cNvCxnSpPr/>
      </xdr:nvCxnSpPr>
      <xdr:spPr>
        <a:xfrm flipV="1">
          <a:off x="3098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39</xdr:row>
      <xdr:rowOff>42635</xdr:rowOff>
    </xdr:to>
    <xdr:cxnSp macro="">
      <xdr:nvCxnSpPr>
        <xdr:cNvPr id="74" name="直線コネクタ 73"/>
        <xdr:cNvCxnSpPr/>
      </xdr:nvCxnSpPr>
      <xdr:spPr>
        <a:xfrm>
          <a:off x="2209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91622</xdr:rowOff>
    </xdr:to>
    <xdr:cxnSp macro="">
      <xdr:nvCxnSpPr>
        <xdr:cNvPr id="77" name="直線コネクタ 76"/>
        <xdr:cNvCxnSpPr/>
      </xdr:nvCxnSpPr>
      <xdr:spPr>
        <a:xfrm>
          <a:off x="1320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90" name="テキスト ボックス 89"/>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163285</xdr:rowOff>
    </xdr:from>
    <xdr:to>
      <xdr:col>15</xdr:col>
      <xdr:colOff>149225</xdr:colOff>
      <xdr:row>39</xdr:row>
      <xdr:rowOff>93435</xdr:rowOff>
    </xdr:to>
    <xdr:sp macro="" textlink="">
      <xdr:nvSpPr>
        <xdr:cNvPr id="91" name="楕円 90"/>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103612</xdr:rowOff>
    </xdr:from>
    <xdr:ext cx="762000" cy="259045"/>
    <xdr:sp macro="" textlink="">
      <xdr:nvSpPr>
        <xdr:cNvPr id="92" name="テキスト ボックス 91"/>
        <xdr:cNvSpPr txBox="1"/>
      </xdr:nvSpPr>
      <xdr:spPr>
        <a:xfrm>
          <a:off x="27178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市町村の合併を行い類似団体で最も広い市域を有する。そのため管理する施設も多く、物件費に係る経常収支比率は類似団体の平均を例年上回る。令和元年度の経常経費充当一般財源（分子）は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44450</xdr:rowOff>
    </xdr:to>
    <xdr:cxnSp macro="">
      <xdr:nvCxnSpPr>
        <xdr:cNvPr id="129" name="直線コネクタ 128"/>
        <xdr:cNvCxnSpPr/>
      </xdr:nvCxnSpPr>
      <xdr:spPr>
        <a:xfrm>
          <a:off x="15671800" y="321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165100</xdr:rowOff>
    </xdr:to>
    <xdr:cxnSp macro="">
      <xdr:nvCxnSpPr>
        <xdr:cNvPr id="132" name="直線コネクタ 131"/>
        <xdr:cNvCxnSpPr/>
      </xdr:nvCxnSpPr>
      <xdr:spPr>
        <a:xfrm flipV="1">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4" name="テキスト ボックス 133"/>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127000</xdr:rowOff>
    </xdr:to>
    <xdr:cxnSp macro="">
      <xdr:nvCxnSpPr>
        <xdr:cNvPr id="135" name="直線コネクタ 134"/>
        <xdr:cNvCxnSpPr/>
      </xdr:nvCxnSpPr>
      <xdr:spPr>
        <a:xfrm flipV="1">
          <a:off x="13893800" y="3251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127000</xdr:rowOff>
    </xdr:to>
    <xdr:cxnSp macro="">
      <xdr:nvCxnSpPr>
        <xdr:cNvPr id="138" name="直線コネクタ 137"/>
        <xdr:cNvCxnSpPr/>
      </xdr:nvCxnSpPr>
      <xdr:spPr>
        <a:xfrm>
          <a:off x="13004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40" name="テキスト ボックス 139"/>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2" name="テキスト ボックス 141"/>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8" name="楕円 147"/>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9"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2" name="楕円 151"/>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3" name="テキスト ボックス 152"/>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6" name="楕円 155"/>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7" name="テキスト ボックス 156"/>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経常一般財源（分母）が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億円の減となるとともに、幼児教育・保育無償化関連事業に係る私立幼稚園保育料等の公費負担皆増等により、経常経費充当一般財源（分子）は前年度比</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億円となったことから、経常収支比率は前年度比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151493</xdr:rowOff>
    </xdr:to>
    <xdr:cxnSp macro="">
      <xdr:nvCxnSpPr>
        <xdr:cNvPr id="192" name="直線コネクタ 191"/>
        <xdr:cNvCxnSpPr/>
      </xdr:nvCxnSpPr>
      <xdr:spPr>
        <a:xfrm>
          <a:off x="3987800" y="9140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3"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53522</xdr:rowOff>
    </xdr:to>
    <xdr:cxnSp macro="">
      <xdr:nvCxnSpPr>
        <xdr:cNvPr id="195" name="直線コネクタ 194"/>
        <xdr:cNvCxnSpPr/>
      </xdr:nvCxnSpPr>
      <xdr:spPr>
        <a:xfrm>
          <a:off x="3098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127000</xdr:rowOff>
    </xdr:to>
    <xdr:cxnSp macro="">
      <xdr:nvCxnSpPr>
        <xdr:cNvPr id="198" name="直線コネクタ 197"/>
        <xdr:cNvCxnSpPr/>
      </xdr:nvCxnSpPr>
      <xdr:spPr>
        <a:xfrm flipV="1">
          <a:off x="2209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0" name="テキスト ボックス 199"/>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127000</xdr:rowOff>
    </xdr:to>
    <xdr:cxnSp macro="">
      <xdr:nvCxnSpPr>
        <xdr:cNvPr id="201" name="直線コネクタ 200"/>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3" name="テキスト ボックス 202"/>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5" name="テキスト ボックス 204"/>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11" name="楕円 210"/>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12"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3" name="楕円 212"/>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4" name="テキスト ボックス 213"/>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その他の経常収支比率は前年度と増減がなかった。今後保有資産の老朽化に伴う維持管理経費が大きな財政負担となることが見込まれており、資産の見直しや活用、運営管理等に関し長期的かつ着実に推進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月に定めた公共施設等総合管理計画により、維持管理コストの適正化を図る。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127000</xdr:rowOff>
    </xdr:to>
    <xdr:cxnSp macro="">
      <xdr:nvCxnSpPr>
        <xdr:cNvPr id="253" name="直線コネクタ 252"/>
        <xdr:cNvCxnSpPr/>
      </xdr:nvCxnSpPr>
      <xdr:spPr>
        <a:xfrm>
          <a:off x="15671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4" name="その他平均値テキスト"/>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165100</xdr:rowOff>
    </xdr:to>
    <xdr:cxnSp macro="">
      <xdr:nvCxnSpPr>
        <xdr:cNvPr id="256" name="直線コネクタ 255"/>
        <xdr:cNvCxnSpPr/>
      </xdr:nvCxnSpPr>
      <xdr:spPr>
        <a:xfrm flipV="1">
          <a:off x="14782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8" name="テキスト ボックス 25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60</xdr:row>
      <xdr:rowOff>31750</xdr:rowOff>
    </xdr:to>
    <xdr:cxnSp macro="">
      <xdr:nvCxnSpPr>
        <xdr:cNvPr id="259" name="直線コネクタ 258"/>
        <xdr:cNvCxnSpPr/>
      </xdr:nvCxnSpPr>
      <xdr:spPr>
        <a:xfrm flipV="1">
          <a:off x="13893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1" name="テキスト ボックス 26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31750</xdr:rowOff>
    </xdr:to>
    <xdr:cxnSp macro="">
      <xdr:nvCxnSpPr>
        <xdr:cNvPr id="262" name="直線コネクタ 261"/>
        <xdr:cNvCxnSpPr/>
      </xdr:nvCxnSpPr>
      <xdr:spPr>
        <a:xfrm>
          <a:off x="13004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4" name="テキスト ボックス 263"/>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6" name="テキスト ボックス 265"/>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4" name="楕円 273"/>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5" name="テキスト ボックス 274"/>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6" name="楕円 275"/>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7" name="テキスト ボックス 276"/>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152400</xdr:rowOff>
    </xdr:from>
    <xdr:to>
      <xdr:col>69</xdr:col>
      <xdr:colOff>142875</xdr:colOff>
      <xdr:row>60</xdr:row>
      <xdr:rowOff>82550</xdr:rowOff>
    </xdr:to>
    <xdr:sp macro="" textlink="">
      <xdr:nvSpPr>
        <xdr:cNvPr id="278" name="楕円 277"/>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67327</xdr:rowOff>
    </xdr:from>
    <xdr:ext cx="762000" cy="259045"/>
    <xdr:sp macro="" textlink="">
      <xdr:nvSpPr>
        <xdr:cNvPr id="279" name="テキスト ボックス 278"/>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令和元年度は、経常経費充当一般財源（分子）は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億円、経常一般財源（分母）は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億円の減となったことにより、補助費等の経常収支比率は前年度比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ポイント悪化した。補助金及び負担金については、ガイドラインに基づく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9" name="直線コネクタ 308"/>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0"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1" name="直線コネクタ 310"/>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2"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3" name="直線コネクタ 312"/>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34</xdr:row>
      <xdr:rowOff>165100</xdr:rowOff>
    </xdr:to>
    <xdr:cxnSp macro="">
      <xdr:nvCxnSpPr>
        <xdr:cNvPr id="314" name="直線コネクタ 313"/>
        <xdr:cNvCxnSpPr/>
      </xdr:nvCxnSpPr>
      <xdr:spPr>
        <a:xfrm>
          <a:off x="15671800" y="597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5"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6" name="フローチャート: 判断 315"/>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34</xdr:row>
      <xdr:rowOff>146050</xdr:rowOff>
    </xdr:to>
    <xdr:cxnSp macro="">
      <xdr:nvCxnSpPr>
        <xdr:cNvPr id="317" name="直線コネクタ 316"/>
        <xdr:cNvCxnSpPr/>
      </xdr:nvCxnSpPr>
      <xdr:spPr>
        <a:xfrm>
          <a:off x="14782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8" name="フローチャート: 判断 317"/>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9" name="テキスト ボックス 318"/>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146050</xdr:rowOff>
    </xdr:from>
    <xdr:to>
      <xdr:col>73</xdr:col>
      <xdr:colOff>180975</xdr:colOff>
      <xdr:row>36</xdr:row>
      <xdr:rowOff>50800</xdr:rowOff>
    </xdr:to>
    <xdr:cxnSp macro="">
      <xdr:nvCxnSpPr>
        <xdr:cNvPr id="320" name="直線コネクタ 319"/>
        <xdr:cNvCxnSpPr/>
      </xdr:nvCxnSpPr>
      <xdr:spPr>
        <a:xfrm flipV="1">
          <a:off x="13893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21" name="フローチャート: 判断 320"/>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2" name="テキスト ボックス 321"/>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50800</xdr:rowOff>
    </xdr:to>
    <xdr:cxnSp macro="">
      <xdr:nvCxnSpPr>
        <xdr:cNvPr id="323" name="直線コネクタ 322"/>
        <xdr:cNvCxnSpPr/>
      </xdr:nvCxnSpPr>
      <xdr:spPr>
        <a:xfrm>
          <a:off x="13004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4" name="フローチャート: 判断 323"/>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5" name="テキスト ボックス 324"/>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6" name="フローチャート: 判断 325"/>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7" name="テキスト ボックス 326"/>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4"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95250</xdr:rowOff>
    </xdr:from>
    <xdr:to>
      <xdr:col>74</xdr:col>
      <xdr:colOff>31750</xdr:colOff>
      <xdr:row>35</xdr:row>
      <xdr:rowOff>25400</xdr:rowOff>
    </xdr:to>
    <xdr:sp macro="" textlink="">
      <xdr:nvSpPr>
        <xdr:cNvPr id="337" name="楕円 336"/>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35577</xdr:rowOff>
    </xdr:from>
    <xdr:ext cx="762000" cy="259045"/>
    <xdr:sp macro="" textlink="">
      <xdr:nvSpPr>
        <xdr:cNvPr id="338" name="テキスト ボックス 337"/>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9" name="楕円 338"/>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0" name="テキスト ボックス 339"/>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42" name="テキスト ボックス 341"/>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類似団体の中では中位に位置する。経常経費充当一般財源（分子）は、前年度比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億円となった一方、経常一般財源（分母）が臨時財政対策債及び地方消費税交付金等の減により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一人あたり市債残高は、令和元年度末は</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人で、中期財政計画（平成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年度まで）における計画値</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人以下を達成している。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0" name="直線コネクタ 369"/>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1"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2" name="直線コネクタ 371"/>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3"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4" name="直線コネクタ 373"/>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88900</xdr:rowOff>
    </xdr:to>
    <xdr:cxnSp macro="">
      <xdr:nvCxnSpPr>
        <xdr:cNvPr id="375" name="直線コネクタ 374"/>
        <xdr:cNvCxnSpPr/>
      </xdr:nvCxnSpPr>
      <xdr:spPr>
        <a:xfrm>
          <a:off x="3987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6"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7" name="フローチャート: 判断 376"/>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107950</xdr:rowOff>
    </xdr:to>
    <xdr:cxnSp macro="">
      <xdr:nvCxnSpPr>
        <xdr:cNvPr id="378" name="直線コネクタ 377"/>
        <xdr:cNvCxnSpPr/>
      </xdr:nvCxnSpPr>
      <xdr:spPr>
        <a:xfrm flipV="1">
          <a:off x="3098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9" name="フローチャート: 判断 37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80</xdr:row>
      <xdr:rowOff>12700</xdr:rowOff>
    </xdr:to>
    <xdr:cxnSp macro="">
      <xdr:nvCxnSpPr>
        <xdr:cNvPr id="381" name="直線コネクタ 380"/>
        <xdr:cNvCxnSpPr/>
      </xdr:nvCxnSpPr>
      <xdr:spPr>
        <a:xfrm flipV="1">
          <a:off x="2209800" y="131381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2" name="フローチャート: 判断 381"/>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3" name="テキスト ボックス 382"/>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84" name="直線コネクタ 383"/>
        <xdr:cNvCxnSpPr/>
      </xdr:nvCxnSpPr>
      <xdr:spPr>
        <a:xfrm>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5" name="フローチャート: 判断 384"/>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6" name="テキスト ボックス 385"/>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7" name="フローチャート: 判断 386"/>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8" name="テキスト ボックス 387"/>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4" name="楕円 393"/>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5"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6" name="楕円 395"/>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7" name="テキスト ボックス 39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98" name="楕円 397"/>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99" name="テキスト ボックス 398"/>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400" name="楕円 399"/>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401" name="テキスト ボックス 400"/>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2" name="楕円 401"/>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3" name="テキスト ボックス 402"/>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類似団体の中では上位に位置する。令和元年度の公債費以外の経常収支比率は、</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主な要因は、幼児教育・保育の無償化に伴う人件費の経常経費充当一般財源の増などであり、今後も更なる経常経費の圧縮に努める。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9" name="直線コネクタ 428"/>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30"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31" name="直線コネクタ 430"/>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2"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3" name="直線コネクタ 432"/>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76</xdr:row>
      <xdr:rowOff>58420</xdr:rowOff>
    </xdr:to>
    <xdr:cxnSp macro="">
      <xdr:nvCxnSpPr>
        <xdr:cNvPr id="434" name="直線コネクタ 433"/>
        <xdr:cNvCxnSpPr/>
      </xdr:nvCxnSpPr>
      <xdr:spPr>
        <a:xfrm>
          <a:off x="15671800" y="128600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5"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6" name="フローチャート: 判断 435"/>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120142</xdr:rowOff>
    </xdr:to>
    <xdr:cxnSp macro="">
      <xdr:nvCxnSpPr>
        <xdr:cNvPr id="437" name="直線コネクタ 436"/>
        <xdr:cNvCxnSpPr/>
      </xdr:nvCxnSpPr>
      <xdr:spPr>
        <a:xfrm flipV="1">
          <a:off x="14782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8" name="フローチャート: 判断 437"/>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9" name="テキスト ボックス 438"/>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120142</xdr:rowOff>
    </xdr:to>
    <xdr:cxnSp macro="">
      <xdr:nvCxnSpPr>
        <xdr:cNvPr id="440" name="直線コネクタ 439"/>
        <xdr:cNvCxnSpPr/>
      </xdr:nvCxnSpPr>
      <xdr:spPr>
        <a:xfrm>
          <a:off x="13893800" y="128234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74</xdr:row>
      <xdr:rowOff>136144</xdr:rowOff>
    </xdr:to>
    <xdr:cxnSp macro="">
      <xdr:nvCxnSpPr>
        <xdr:cNvPr id="443" name="直線コネクタ 442"/>
        <xdr:cNvCxnSpPr/>
      </xdr:nvCxnSpPr>
      <xdr:spPr>
        <a:xfrm>
          <a:off x="13004800" y="126131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6" name="フローチャート: 判断 445"/>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7" name="テキスト ボックス 446"/>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3" name="楕円 45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4"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5" name="楕円 454"/>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6" name="テキスト ボックス 455"/>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7" name="楕円 456"/>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8" name="テキスト ボックス 457"/>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9" name="楕円 458"/>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60" name="テキスト ボックス 459"/>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46482</xdr:rowOff>
    </xdr:from>
    <xdr:to>
      <xdr:col>65</xdr:col>
      <xdr:colOff>53975</xdr:colOff>
      <xdr:row>73</xdr:row>
      <xdr:rowOff>148082</xdr:rowOff>
    </xdr:to>
    <xdr:sp macro="" textlink="">
      <xdr:nvSpPr>
        <xdr:cNvPr id="461" name="楕円 460"/>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158259</xdr:rowOff>
    </xdr:from>
    <xdr:ext cx="762000" cy="259045"/>
    <xdr:sp macro="" textlink="">
      <xdr:nvSpPr>
        <xdr:cNvPr id="462" name="テキスト ボックス 461"/>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67812</xdr:rowOff>
    </xdr:from>
    <xdr:to>
      <xdr:col>29</xdr:col>
      <xdr:colOff>127000</xdr:colOff>
      <xdr:row>14</xdr:row>
      <xdr:rowOff>76079</xdr:rowOff>
    </xdr:to>
    <xdr:cxnSp macro="">
      <xdr:nvCxnSpPr>
        <xdr:cNvPr id="50" name="直線コネクタ 49"/>
        <xdr:cNvCxnSpPr/>
      </xdr:nvCxnSpPr>
      <xdr:spPr bwMode="auto">
        <a:xfrm flipV="1">
          <a:off x="5003800" y="2515737"/>
          <a:ext cx="6477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75070</xdr:rowOff>
    </xdr:from>
    <xdr:to>
      <xdr:col>26</xdr:col>
      <xdr:colOff>50800</xdr:colOff>
      <xdr:row>14</xdr:row>
      <xdr:rowOff>76079</xdr:rowOff>
    </xdr:to>
    <xdr:cxnSp macro="">
      <xdr:nvCxnSpPr>
        <xdr:cNvPr id="53" name="直線コネクタ 52"/>
        <xdr:cNvCxnSpPr/>
      </xdr:nvCxnSpPr>
      <xdr:spPr bwMode="auto">
        <a:xfrm>
          <a:off x="4305300" y="2522995"/>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75070</xdr:rowOff>
    </xdr:from>
    <xdr:to>
      <xdr:col>22</xdr:col>
      <xdr:colOff>114300</xdr:colOff>
      <xdr:row>18</xdr:row>
      <xdr:rowOff>137116</xdr:rowOff>
    </xdr:to>
    <xdr:cxnSp macro="">
      <xdr:nvCxnSpPr>
        <xdr:cNvPr id="56" name="直線コネクタ 55"/>
        <xdr:cNvCxnSpPr/>
      </xdr:nvCxnSpPr>
      <xdr:spPr bwMode="auto">
        <a:xfrm flipV="1">
          <a:off x="36068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131325</xdr:rowOff>
    </xdr:from>
    <xdr:to>
      <xdr:col>18</xdr:col>
      <xdr:colOff>177800</xdr:colOff>
      <xdr:row>18</xdr:row>
      <xdr:rowOff>137116</xdr:rowOff>
    </xdr:to>
    <xdr:cxnSp macro="">
      <xdr:nvCxnSpPr>
        <xdr:cNvPr id="59" name="直線コネクタ 58"/>
        <xdr:cNvCxnSpPr/>
      </xdr:nvCxnSpPr>
      <xdr:spPr bwMode="auto">
        <a:xfrm>
          <a:off x="29083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17012</xdr:rowOff>
    </xdr:from>
    <xdr:to>
      <xdr:col>29</xdr:col>
      <xdr:colOff>177800</xdr:colOff>
      <xdr:row>14</xdr:row>
      <xdr:rowOff>118612</xdr:rowOff>
    </xdr:to>
    <xdr:sp macro="" textlink="">
      <xdr:nvSpPr>
        <xdr:cNvPr id="69" name="楕円 68"/>
        <xdr:cNvSpPr/>
      </xdr:nvSpPr>
      <xdr:spPr bwMode="auto">
        <a:xfrm>
          <a:off x="5600700" y="246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160539</xdr:rowOff>
    </xdr:from>
    <xdr:ext cx="762000" cy="259045"/>
    <xdr:sp macro="" textlink="">
      <xdr:nvSpPr>
        <xdr:cNvPr id="70" name="人口1人当たり決算額の推移該当値テキスト130"/>
        <xdr:cNvSpPr txBox="1"/>
      </xdr:nvSpPr>
      <xdr:spPr>
        <a:xfrm>
          <a:off x="5740400" y="243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25279</xdr:rowOff>
    </xdr:from>
    <xdr:to>
      <xdr:col>26</xdr:col>
      <xdr:colOff>101600</xdr:colOff>
      <xdr:row>14</xdr:row>
      <xdr:rowOff>126879</xdr:rowOff>
    </xdr:to>
    <xdr:sp macro="" textlink="">
      <xdr:nvSpPr>
        <xdr:cNvPr id="71" name="楕円 70"/>
        <xdr:cNvSpPr/>
      </xdr:nvSpPr>
      <xdr:spPr bwMode="auto">
        <a:xfrm>
          <a:off x="49530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111656</xdr:rowOff>
    </xdr:from>
    <xdr:ext cx="736600" cy="259045"/>
    <xdr:sp macro="" textlink="">
      <xdr:nvSpPr>
        <xdr:cNvPr id="72" name="テキスト ボックス 71"/>
        <xdr:cNvSpPr txBox="1"/>
      </xdr:nvSpPr>
      <xdr:spPr>
        <a:xfrm>
          <a:off x="4622800" y="255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24270</xdr:rowOff>
    </xdr:from>
    <xdr:to>
      <xdr:col>22</xdr:col>
      <xdr:colOff>165100</xdr:colOff>
      <xdr:row>14</xdr:row>
      <xdr:rowOff>125870</xdr:rowOff>
    </xdr:to>
    <xdr:sp macro="" textlink="">
      <xdr:nvSpPr>
        <xdr:cNvPr id="73" name="楕円 72"/>
        <xdr:cNvSpPr/>
      </xdr:nvSpPr>
      <xdr:spPr bwMode="auto">
        <a:xfrm>
          <a:off x="42545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110647</xdr:rowOff>
    </xdr:from>
    <xdr:ext cx="762000" cy="259045"/>
    <xdr:sp macro="" textlink="">
      <xdr:nvSpPr>
        <xdr:cNvPr id="74" name="テキスト ボックス 73"/>
        <xdr:cNvSpPr txBox="1"/>
      </xdr:nvSpPr>
      <xdr:spPr>
        <a:xfrm>
          <a:off x="3924300" y="255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86315</xdr:rowOff>
    </xdr:from>
    <xdr:to>
      <xdr:col>19</xdr:col>
      <xdr:colOff>38100</xdr:colOff>
      <xdr:row>19</xdr:row>
      <xdr:rowOff>16466</xdr:rowOff>
    </xdr:to>
    <xdr:sp macro="" textlink="">
      <xdr:nvSpPr>
        <xdr:cNvPr id="75" name="楕円 74"/>
        <xdr:cNvSpPr/>
      </xdr:nvSpPr>
      <xdr:spPr bwMode="auto">
        <a:xfrm>
          <a:off x="35560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1243</xdr:rowOff>
    </xdr:from>
    <xdr:ext cx="762000" cy="259045"/>
    <xdr:sp macro="" textlink="">
      <xdr:nvSpPr>
        <xdr:cNvPr id="76" name="テキスト ボックス 75"/>
        <xdr:cNvSpPr txBox="1"/>
      </xdr:nvSpPr>
      <xdr:spPr>
        <a:xfrm>
          <a:off x="32258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80524</xdr:rowOff>
    </xdr:from>
    <xdr:to>
      <xdr:col>15</xdr:col>
      <xdr:colOff>101600</xdr:colOff>
      <xdr:row>19</xdr:row>
      <xdr:rowOff>10675</xdr:rowOff>
    </xdr:to>
    <xdr:sp macro="" textlink="">
      <xdr:nvSpPr>
        <xdr:cNvPr id="77" name="楕円 76"/>
        <xdr:cNvSpPr/>
      </xdr:nvSpPr>
      <xdr:spPr bwMode="auto">
        <a:xfrm>
          <a:off x="28575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166902</xdr:rowOff>
    </xdr:from>
    <xdr:ext cx="762000" cy="259045"/>
    <xdr:sp macro="" textlink="">
      <xdr:nvSpPr>
        <xdr:cNvPr id="78" name="テキスト ボックス 77"/>
        <xdr:cNvSpPr txBox="1"/>
      </xdr:nvSpPr>
      <xdr:spPr>
        <a:xfrm>
          <a:off x="25273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300690</xdr:rowOff>
    </xdr:from>
    <xdr:to>
      <xdr:col>29</xdr:col>
      <xdr:colOff>127000</xdr:colOff>
      <xdr:row>35</xdr:row>
      <xdr:rowOff>320761</xdr:rowOff>
    </xdr:to>
    <xdr:cxnSp macro="">
      <xdr:nvCxnSpPr>
        <xdr:cNvPr id="110" name="直線コネクタ 109"/>
        <xdr:cNvCxnSpPr/>
      </xdr:nvCxnSpPr>
      <xdr:spPr bwMode="auto">
        <a:xfrm>
          <a:off x="5003800" y="6911040"/>
          <a:ext cx="6477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11" name="人口1人当たり決算額の推移平均値テキスト445"/>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231333</xdr:rowOff>
    </xdr:from>
    <xdr:to>
      <xdr:col>26</xdr:col>
      <xdr:colOff>50800</xdr:colOff>
      <xdr:row>35</xdr:row>
      <xdr:rowOff>300690</xdr:rowOff>
    </xdr:to>
    <xdr:cxnSp macro="">
      <xdr:nvCxnSpPr>
        <xdr:cNvPr id="113" name="直線コネクタ 112"/>
        <xdr:cNvCxnSpPr/>
      </xdr:nvCxnSpPr>
      <xdr:spPr bwMode="auto">
        <a:xfrm>
          <a:off x="4305300" y="6841683"/>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5" name="テキスト ボックス 114"/>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174275</xdr:rowOff>
    </xdr:from>
    <xdr:to>
      <xdr:col>22</xdr:col>
      <xdr:colOff>114300</xdr:colOff>
      <xdr:row>35</xdr:row>
      <xdr:rowOff>231333</xdr:rowOff>
    </xdr:to>
    <xdr:cxnSp macro="">
      <xdr:nvCxnSpPr>
        <xdr:cNvPr id="116" name="直線コネクタ 115"/>
        <xdr:cNvCxnSpPr/>
      </xdr:nvCxnSpPr>
      <xdr:spPr bwMode="auto">
        <a:xfrm>
          <a:off x="36068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8" name="テキスト ボックス 117"/>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156764</xdr:rowOff>
    </xdr:from>
    <xdr:to>
      <xdr:col>18</xdr:col>
      <xdr:colOff>177800</xdr:colOff>
      <xdr:row>35</xdr:row>
      <xdr:rowOff>174275</xdr:rowOff>
    </xdr:to>
    <xdr:cxnSp macro="">
      <xdr:nvCxnSpPr>
        <xdr:cNvPr id="119" name="直線コネクタ 118"/>
        <xdr:cNvCxnSpPr/>
      </xdr:nvCxnSpPr>
      <xdr:spPr bwMode="auto">
        <a:xfrm>
          <a:off x="29083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21" name="テキスト ボックス 120"/>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3" name="テキスト ボックス 122"/>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269961</xdr:rowOff>
    </xdr:from>
    <xdr:to>
      <xdr:col>29</xdr:col>
      <xdr:colOff>177800</xdr:colOff>
      <xdr:row>36</xdr:row>
      <xdr:rowOff>28661</xdr:rowOff>
    </xdr:to>
    <xdr:sp macro="" textlink="">
      <xdr:nvSpPr>
        <xdr:cNvPr id="129" name="楕円 128"/>
        <xdr:cNvSpPr/>
      </xdr:nvSpPr>
      <xdr:spPr bwMode="auto">
        <a:xfrm>
          <a:off x="56007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242038</xdr:rowOff>
    </xdr:from>
    <xdr:ext cx="762000" cy="259045"/>
    <xdr:sp macro="" textlink="">
      <xdr:nvSpPr>
        <xdr:cNvPr id="130" name="人口1人当たり決算額の推移該当値テキスト445"/>
        <xdr:cNvSpPr txBox="1"/>
      </xdr:nvSpPr>
      <xdr:spPr>
        <a:xfrm>
          <a:off x="5740400" y="685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249890</xdr:rowOff>
    </xdr:from>
    <xdr:to>
      <xdr:col>26</xdr:col>
      <xdr:colOff>101600</xdr:colOff>
      <xdr:row>36</xdr:row>
      <xdr:rowOff>8590</xdr:rowOff>
    </xdr:to>
    <xdr:sp macro="" textlink="">
      <xdr:nvSpPr>
        <xdr:cNvPr id="131" name="楕円 130"/>
        <xdr:cNvSpPr/>
      </xdr:nvSpPr>
      <xdr:spPr bwMode="auto">
        <a:xfrm>
          <a:off x="49530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336267</xdr:rowOff>
    </xdr:from>
    <xdr:ext cx="736600" cy="259045"/>
    <xdr:sp macro="" textlink="">
      <xdr:nvSpPr>
        <xdr:cNvPr id="132" name="テキスト ボックス 131"/>
        <xdr:cNvSpPr txBox="1"/>
      </xdr:nvSpPr>
      <xdr:spPr>
        <a:xfrm>
          <a:off x="4622800" y="694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180533</xdr:rowOff>
    </xdr:from>
    <xdr:to>
      <xdr:col>22</xdr:col>
      <xdr:colOff>165100</xdr:colOff>
      <xdr:row>35</xdr:row>
      <xdr:rowOff>282133</xdr:rowOff>
    </xdr:to>
    <xdr:sp macro="" textlink="">
      <xdr:nvSpPr>
        <xdr:cNvPr id="133" name="楕円 132"/>
        <xdr:cNvSpPr/>
      </xdr:nvSpPr>
      <xdr:spPr bwMode="auto">
        <a:xfrm>
          <a:off x="42545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266910</xdr:rowOff>
    </xdr:from>
    <xdr:ext cx="762000" cy="259045"/>
    <xdr:sp macro="" textlink="">
      <xdr:nvSpPr>
        <xdr:cNvPr id="134" name="テキスト ボックス 133"/>
        <xdr:cNvSpPr txBox="1"/>
      </xdr:nvSpPr>
      <xdr:spPr>
        <a:xfrm>
          <a:off x="39243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123475</xdr:rowOff>
    </xdr:from>
    <xdr:to>
      <xdr:col>19</xdr:col>
      <xdr:colOff>38100</xdr:colOff>
      <xdr:row>35</xdr:row>
      <xdr:rowOff>225075</xdr:rowOff>
    </xdr:to>
    <xdr:sp macro="" textlink="">
      <xdr:nvSpPr>
        <xdr:cNvPr id="135" name="楕円 134"/>
        <xdr:cNvSpPr/>
      </xdr:nvSpPr>
      <xdr:spPr bwMode="auto">
        <a:xfrm>
          <a:off x="35560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209852</xdr:rowOff>
    </xdr:from>
    <xdr:ext cx="762000" cy="259045"/>
    <xdr:sp macro="" textlink="">
      <xdr:nvSpPr>
        <xdr:cNvPr id="136" name="テキスト ボックス 135"/>
        <xdr:cNvSpPr txBox="1"/>
      </xdr:nvSpPr>
      <xdr:spPr>
        <a:xfrm>
          <a:off x="32258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105964</xdr:rowOff>
    </xdr:from>
    <xdr:to>
      <xdr:col>15</xdr:col>
      <xdr:colOff>101600</xdr:colOff>
      <xdr:row>35</xdr:row>
      <xdr:rowOff>207564</xdr:rowOff>
    </xdr:to>
    <xdr:sp macro="" textlink="">
      <xdr:nvSpPr>
        <xdr:cNvPr id="137" name="楕円 136"/>
        <xdr:cNvSpPr/>
      </xdr:nvSpPr>
      <xdr:spPr bwMode="auto">
        <a:xfrm>
          <a:off x="28575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192341</xdr:rowOff>
    </xdr:from>
    <xdr:ext cx="762000" cy="259045"/>
    <xdr:sp macro="" textlink="">
      <xdr:nvSpPr>
        <xdr:cNvPr id="138" name="テキスト ボックス 137"/>
        <xdr:cNvSpPr txBox="1"/>
      </xdr:nvSpPr>
      <xdr:spPr>
        <a:xfrm>
          <a:off x="25273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144615</xdr:rowOff>
    </xdr:from>
    <xdr:to>
      <xdr:col>24</xdr:col>
      <xdr:colOff>63500</xdr:colOff>
      <xdr:row>32</xdr:row>
      <xdr:rowOff>161474</xdr:rowOff>
    </xdr:to>
    <xdr:cxnSp macro="">
      <xdr:nvCxnSpPr>
        <xdr:cNvPr id="61" name="直線コネクタ 60"/>
        <xdr:cNvCxnSpPr/>
      </xdr:nvCxnSpPr>
      <xdr:spPr>
        <a:xfrm flipV="1">
          <a:off x="3797300" y="5631015"/>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161474</xdr:rowOff>
    </xdr:from>
    <xdr:to>
      <xdr:col>19</xdr:col>
      <xdr:colOff>177800</xdr:colOff>
      <xdr:row>32</xdr:row>
      <xdr:rowOff>164503</xdr:rowOff>
    </xdr:to>
    <xdr:cxnSp macro="">
      <xdr:nvCxnSpPr>
        <xdr:cNvPr id="64" name="直線コネクタ 63"/>
        <xdr:cNvCxnSpPr/>
      </xdr:nvCxnSpPr>
      <xdr:spPr>
        <a:xfrm flipV="1">
          <a:off x="2908300" y="564787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164503</xdr:rowOff>
    </xdr:from>
    <xdr:to>
      <xdr:col>15</xdr:col>
      <xdr:colOff>50800</xdr:colOff>
      <xdr:row>37</xdr:row>
      <xdr:rowOff>129394</xdr:rowOff>
    </xdr:to>
    <xdr:cxnSp macro="">
      <xdr:nvCxnSpPr>
        <xdr:cNvPr id="67" name="直線コネクタ 66"/>
        <xdr:cNvCxnSpPr/>
      </xdr:nvCxnSpPr>
      <xdr:spPr>
        <a:xfrm flipV="1">
          <a:off x="2019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116059</xdr:rowOff>
    </xdr:from>
    <xdr:to>
      <xdr:col>10</xdr:col>
      <xdr:colOff>114300</xdr:colOff>
      <xdr:row>37</xdr:row>
      <xdr:rowOff>129394</xdr:rowOff>
    </xdr:to>
    <xdr:cxnSp macro="">
      <xdr:nvCxnSpPr>
        <xdr:cNvPr id="70" name="直線コネクタ 69"/>
        <xdr:cNvCxnSpPr/>
      </xdr:nvCxnSpPr>
      <xdr:spPr>
        <a:xfrm>
          <a:off x="1130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93815</xdr:rowOff>
    </xdr:from>
    <xdr:to>
      <xdr:col>24</xdr:col>
      <xdr:colOff>114300</xdr:colOff>
      <xdr:row>33</xdr:row>
      <xdr:rowOff>23965</xdr:rowOff>
    </xdr:to>
    <xdr:sp macro="" textlink="">
      <xdr:nvSpPr>
        <xdr:cNvPr id="80" name="楕円 79"/>
        <xdr:cNvSpPr/>
      </xdr:nvSpPr>
      <xdr:spPr>
        <a:xfrm>
          <a:off x="4584700" y="55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72242</xdr:rowOff>
    </xdr:from>
    <xdr:ext cx="534377" cy="259045"/>
    <xdr:sp macro="" textlink="">
      <xdr:nvSpPr>
        <xdr:cNvPr id="81" name="人件費該当値テキスト"/>
        <xdr:cNvSpPr txBox="1"/>
      </xdr:nvSpPr>
      <xdr:spPr>
        <a:xfrm>
          <a:off x="4686300" y="55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110674</xdr:rowOff>
    </xdr:from>
    <xdr:to>
      <xdr:col>20</xdr:col>
      <xdr:colOff>38100</xdr:colOff>
      <xdr:row>33</xdr:row>
      <xdr:rowOff>40824</xdr:rowOff>
    </xdr:to>
    <xdr:sp macro="" textlink="">
      <xdr:nvSpPr>
        <xdr:cNvPr id="82" name="楕円 81"/>
        <xdr:cNvSpPr/>
      </xdr:nvSpPr>
      <xdr:spPr>
        <a:xfrm>
          <a:off x="37465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31951</xdr:rowOff>
    </xdr:from>
    <xdr:ext cx="534377" cy="259045"/>
    <xdr:sp macro="" textlink="">
      <xdr:nvSpPr>
        <xdr:cNvPr id="83" name="テキスト ボックス 82"/>
        <xdr:cNvSpPr txBox="1"/>
      </xdr:nvSpPr>
      <xdr:spPr>
        <a:xfrm>
          <a:off x="3530111" y="56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113703</xdr:rowOff>
    </xdr:from>
    <xdr:to>
      <xdr:col>15</xdr:col>
      <xdr:colOff>101600</xdr:colOff>
      <xdr:row>33</xdr:row>
      <xdr:rowOff>43853</xdr:rowOff>
    </xdr:to>
    <xdr:sp macro="" textlink="">
      <xdr:nvSpPr>
        <xdr:cNvPr id="84" name="楕円 83"/>
        <xdr:cNvSpPr/>
      </xdr:nvSpPr>
      <xdr:spPr>
        <a:xfrm>
          <a:off x="2857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34980</xdr:rowOff>
    </xdr:from>
    <xdr:ext cx="534377" cy="259045"/>
    <xdr:sp macro="" textlink="">
      <xdr:nvSpPr>
        <xdr:cNvPr id="85" name="テキスト ボックス 84"/>
        <xdr:cNvSpPr txBox="1"/>
      </xdr:nvSpPr>
      <xdr:spPr>
        <a:xfrm>
          <a:off x="2641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78594</xdr:rowOff>
    </xdr:from>
    <xdr:to>
      <xdr:col>10</xdr:col>
      <xdr:colOff>165100</xdr:colOff>
      <xdr:row>38</xdr:row>
      <xdr:rowOff>8744</xdr:rowOff>
    </xdr:to>
    <xdr:sp macro="" textlink="">
      <xdr:nvSpPr>
        <xdr:cNvPr id="86" name="楕円 85"/>
        <xdr:cNvSpPr/>
      </xdr:nvSpPr>
      <xdr:spPr>
        <a:xfrm>
          <a:off x="1968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171321</xdr:rowOff>
    </xdr:from>
    <xdr:ext cx="534377" cy="259045"/>
    <xdr:sp macro="" textlink="">
      <xdr:nvSpPr>
        <xdr:cNvPr id="87" name="テキスト ボックス 86"/>
        <xdr:cNvSpPr txBox="1"/>
      </xdr:nvSpPr>
      <xdr:spPr>
        <a:xfrm>
          <a:off x="1752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65259</xdr:rowOff>
    </xdr:from>
    <xdr:to>
      <xdr:col>6</xdr:col>
      <xdr:colOff>38100</xdr:colOff>
      <xdr:row>37</xdr:row>
      <xdr:rowOff>166859</xdr:rowOff>
    </xdr:to>
    <xdr:sp macro="" textlink="">
      <xdr:nvSpPr>
        <xdr:cNvPr id="88" name="楕円 87"/>
        <xdr:cNvSpPr/>
      </xdr:nvSpPr>
      <xdr:spPr>
        <a:xfrm>
          <a:off x="1079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157986</xdr:rowOff>
    </xdr:from>
    <xdr:ext cx="534377" cy="259045"/>
    <xdr:sp macro="" textlink="">
      <xdr:nvSpPr>
        <xdr:cNvPr id="89" name="テキスト ボックス 88"/>
        <xdr:cNvSpPr txBox="1"/>
      </xdr:nvSpPr>
      <xdr:spPr>
        <a:xfrm>
          <a:off x="863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89179</xdr:rowOff>
    </xdr:from>
    <xdr:to>
      <xdr:col>24</xdr:col>
      <xdr:colOff>63500</xdr:colOff>
      <xdr:row>55</xdr:row>
      <xdr:rowOff>61747</xdr:rowOff>
    </xdr:to>
    <xdr:cxnSp macro="">
      <xdr:nvCxnSpPr>
        <xdr:cNvPr id="119" name="直線コネクタ 118"/>
        <xdr:cNvCxnSpPr/>
      </xdr:nvCxnSpPr>
      <xdr:spPr>
        <a:xfrm flipV="1">
          <a:off x="3797300" y="9347479"/>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20"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61747</xdr:rowOff>
    </xdr:from>
    <xdr:to>
      <xdr:col>19</xdr:col>
      <xdr:colOff>177800</xdr:colOff>
      <xdr:row>55</xdr:row>
      <xdr:rowOff>124993</xdr:rowOff>
    </xdr:to>
    <xdr:cxnSp macro="">
      <xdr:nvCxnSpPr>
        <xdr:cNvPr id="122" name="直線コネクタ 121"/>
        <xdr:cNvCxnSpPr/>
      </xdr:nvCxnSpPr>
      <xdr:spPr>
        <a:xfrm flipV="1">
          <a:off x="2908300" y="9491497"/>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4" name="テキスト ボックス 123"/>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142367</xdr:rowOff>
    </xdr:from>
    <xdr:to>
      <xdr:col>15</xdr:col>
      <xdr:colOff>50800</xdr:colOff>
      <xdr:row>55</xdr:row>
      <xdr:rowOff>124993</xdr:rowOff>
    </xdr:to>
    <xdr:cxnSp macro="">
      <xdr:nvCxnSpPr>
        <xdr:cNvPr id="125" name="直線コネクタ 124"/>
        <xdr:cNvCxnSpPr/>
      </xdr:nvCxnSpPr>
      <xdr:spPr>
        <a:xfrm>
          <a:off x="2019300" y="9400667"/>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7" name="テキスト ボックス 126"/>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142367</xdr:rowOff>
    </xdr:from>
    <xdr:to>
      <xdr:col>10</xdr:col>
      <xdr:colOff>114300</xdr:colOff>
      <xdr:row>55</xdr:row>
      <xdr:rowOff>156235</xdr:rowOff>
    </xdr:to>
    <xdr:cxnSp macro="">
      <xdr:nvCxnSpPr>
        <xdr:cNvPr id="128" name="直線コネクタ 127"/>
        <xdr:cNvCxnSpPr/>
      </xdr:nvCxnSpPr>
      <xdr:spPr>
        <a:xfrm flipV="1">
          <a:off x="1130300" y="9400667"/>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30" name="テキスト ボックス 129"/>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2" name="テキスト ボックス 131"/>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38379</xdr:rowOff>
    </xdr:from>
    <xdr:to>
      <xdr:col>24</xdr:col>
      <xdr:colOff>114300</xdr:colOff>
      <xdr:row>54</xdr:row>
      <xdr:rowOff>139979</xdr:rowOff>
    </xdr:to>
    <xdr:sp macro="" textlink="">
      <xdr:nvSpPr>
        <xdr:cNvPr id="138" name="楕円 137"/>
        <xdr:cNvSpPr/>
      </xdr:nvSpPr>
      <xdr:spPr>
        <a:xfrm>
          <a:off x="4584700" y="92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61256</xdr:rowOff>
    </xdr:from>
    <xdr:ext cx="534377" cy="259045"/>
    <xdr:sp macro="" textlink="">
      <xdr:nvSpPr>
        <xdr:cNvPr id="139" name="物件費該当値テキスト"/>
        <xdr:cNvSpPr txBox="1"/>
      </xdr:nvSpPr>
      <xdr:spPr>
        <a:xfrm>
          <a:off x="4686300" y="91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10947</xdr:rowOff>
    </xdr:from>
    <xdr:to>
      <xdr:col>20</xdr:col>
      <xdr:colOff>38100</xdr:colOff>
      <xdr:row>55</xdr:row>
      <xdr:rowOff>112547</xdr:rowOff>
    </xdr:to>
    <xdr:sp macro="" textlink="">
      <xdr:nvSpPr>
        <xdr:cNvPr id="140" name="楕円 139"/>
        <xdr:cNvSpPr/>
      </xdr:nvSpPr>
      <xdr:spPr>
        <a:xfrm>
          <a:off x="3746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129074</xdr:rowOff>
    </xdr:from>
    <xdr:ext cx="534377" cy="259045"/>
    <xdr:sp macro="" textlink="">
      <xdr:nvSpPr>
        <xdr:cNvPr id="141" name="テキスト ボックス 140"/>
        <xdr:cNvSpPr txBox="1"/>
      </xdr:nvSpPr>
      <xdr:spPr>
        <a:xfrm>
          <a:off x="3530111" y="9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74193</xdr:rowOff>
    </xdr:from>
    <xdr:to>
      <xdr:col>15</xdr:col>
      <xdr:colOff>101600</xdr:colOff>
      <xdr:row>56</xdr:row>
      <xdr:rowOff>4343</xdr:rowOff>
    </xdr:to>
    <xdr:sp macro="" textlink="">
      <xdr:nvSpPr>
        <xdr:cNvPr id="142" name="楕円 141"/>
        <xdr:cNvSpPr/>
      </xdr:nvSpPr>
      <xdr:spPr>
        <a:xfrm>
          <a:off x="2857500" y="95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20870</xdr:rowOff>
    </xdr:from>
    <xdr:ext cx="534377" cy="259045"/>
    <xdr:sp macro="" textlink="">
      <xdr:nvSpPr>
        <xdr:cNvPr id="143" name="テキスト ボックス 142"/>
        <xdr:cNvSpPr txBox="1"/>
      </xdr:nvSpPr>
      <xdr:spPr>
        <a:xfrm>
          <a:off x="2641111" y="92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91567</xdr:rowOff>
    </xdr:from>
    <xdr:to>
      <xdr:col>10</xdr:col>
      <xdr:colOff>165100</xdr:colOff>
      <xdr:row>55</xdr:row>
      <xdr:rowOff>21717</xdr:rowOff>
    </xdr:to>
    <xdr:sp macro="" textlink="">
      <xdr:nvSpPr>
        <xdr:cNvPr id="144" name="楕円 143"/>
        <xdr:cNvSpPr/>
      </xdr:nvSpPr>
      <xdr:spPr>
        <a:xfrm>
          <a:off x="1968500" y="9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38244</xdr:rowOff>
    </xdr:from>
    <xdr:ext cx="534377" cy="259045"/>
    <xdr:sp macro="" textlink="">
      <xdr:nvSpPr>
        <xdr:cNvPr id="145" name="テキスト ボックス 144"/>
        <xdr:cNvSpPr txBox="1"/>
      </xdr:nvSpPr>
      <xdr:spPr>
        <a:xfrm>
          <a:off x="1752111" y="91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105435</xdr:rowOff>
    </xdr:from>
    <xdr:to>
      <xdr:col>6</xdr:col>
      <xdr:colOff>38100</xdr:colOff>
      <xdr:row>56</xdr:row>
      <xdr:rowOff>35585</xdr:rowOff>
    </xdr:to>
    <xdr:sp macro="" textlink="">
      <xdr:nvSpPr>
        <xdr:cNvPr id="146" name="楕円 145"/>
        <xdr:cNvSpPr/>
      </xdr:nvSpPr>
      <xdr:spPr>
        <a:xfrm>
          <a:off x="1079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52112</xdr:rowOff>
    </xdr:from>
    <xdr:ext cx="534377" cy="259045"/>
    <xdr:sp macro="" textlink="">
      <xdr:nvSpPr>
        <xdr:cNvPr id="147" name="テキスト ボックス 146"/>
        <xdr:cNvSpPr txBox="1"/>
      </xdr:nvSpPr>
      <xdr:spPr>
        <a:xfrm>
          <a:off x="863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110236</xdr:rowOff>
    </xdr:from>
    <xdr:to>
      <xdr:col>24</xdr:col>
      <xdr:colOff>63500</xdr:colOff>
      <xdr:row>75</xdr:row>
      <xdr:rowOff>635</xdr:rowOff>
    </xdr:to>
    <xdr:cxnSp macro="">
      <xdr:nvCxnSpPr>
        <xdr:cNvPr id="177" name="直線コネクタ 176"/>
        <xdr:cNvCxnSpPr/>
      </xdr:nvCxnSpPr>
      <xdr:spPr>
        <a:xfrm>
          <a:off x="3797300" y="12797536"/>
          <a:ext cx="8382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8" name="維持補修費平均値テキスト"/>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101727</xdr:rowOff>
    </xdr:from>
    <xdr:to>
      <xdr:col>19</xdr:col>
      <xdr:colOff>177800</xdr:colOff>
      <xdr:row>74</xdr:row>
      <xdr:rowOff>110236</xdr:rowOff>
    </xdr:to>
    <xdr:cxnSp macro="">
      <xdr:nvCxnSpPr>
        <xdr:cNvPr id="180" name="直線コネクタ 179"/>
        <xdr:cNvCxnSpPr/>
      </xdr:nvCxnSpPr>
      <xdr:spPr>
        <a:xfrm>
          <a:off x="2908300" y="12617577"/>
          <a:ext cx="889000" cy="17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2" name="テキスト ボックス 181"/>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101727</xdr:rowOff>
    </xdr:from>
    <xdr:to>
      <xdr:col>15</xdr:col>
      <xdr:colOff>50800</xdr:colOff>
      <xdr:row>74</xdr:row>
      <xdr:rowOff>85471</xdr:rowOff>
    </xdr:to>
    <xdr:cxnSp macro="">
      <xdr:nvCxnSpPr>
        <xdr:cNvPr id="183" name="直線コネクタ 182"/>
        <xdr:cNvCxnSpPr/>
      </xdr:nvCxnSpPr>
      <xdr:spPr>
        <a:xfrm flipV="1">
          <a:off x="2019300" y="12617577"/>
          <a:ext cx="889000" cy="1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5" name="テキスト ボックス 184"/>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85471</xdr:rowOff>
    </xdr:from>
    <xdr:to>
      <xdr:col>10</xdr:col>
      <xdr:colOff>114300</xdr:colOff>
      <xdr:row>74</xdr:row>
      <xdr:rowOff>99187</xdr:rowOff>
    </xdr:to>
    <xdr:cxnSp macro="">
      <xdr:nvCxnSpPr>
        <xdr:cNvPr id="186" name="直線コネクタ 185"/>
        <xdr:cNvCxnSpPr/>
      </xdr:nvCxnSpPr>
      <xdr:spPr>
        <a:xfrm flipV="1">
          <a:off x="1130300" y="1277277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8" name="テキスト ボックス 187"/>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90" name="テキスト ボックス 189"/>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121285</xdr:rowOff>
    </xdr:from>
    <xdr:to>
      <xdr:col>24</xdr:col>
      <xdr:colOff>114300</xdr:colOff>
      <xdr:row>75</xdr:row>
      <xdr:rowOff>51435</xdr:rowOff>
    </xdr:to>
    <xdr:sp macro="" textlink="">
      <xdr:nvSpPr>
        <xdr:cNvPr id="196" name="楕円 195"/>
        <xdr:cNvSpPr/>
      </xdr:nvSpPr>
      <xdr:spPr>
        <a:xfrm>
          <a:off x="4584700" y="128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469744" cy="259045"/>
    <xdr:sp macro="" textlink="">
      <xdr:nvSpPr>
        <xdr:cNvPr id="197" name="維持補修費該当値テキスト"/>
        <xdr:cNvSpPr txBox="1"/>
      </xdr:nvSpPr>
      <xdr:spPr>
        <a:xfrm>
          <a:off x="4686300" y="126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59436</xdr:rowOff>
    </xdr:from>
    <xdr:to>
      <xdr:col>20</xdr:col>
      <xdr:colOff>38100</xdr:colOff>
      <xdr:row>74</xdr:row>
      <xdr:rowOff>161036</xdr:rowOff>
    </xdr:to>
    <xdr:sp macro="" textlink="">
      <xdr:nvSpPr>
        <xdr:cNvPr id="198" name="楕円 197"/>
        <xdr:cNvSpPr/>
      </xdr:nvSpPr>
      <xdr:spPr>
        <a:xfrm>
          <a:off x="3746500" y="127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6113</xdr:rowOff>
    </xdr:from>
    <xdr:ext cx="469744" cy="259045"/>
    <xdr:sp macro="" textlink="">
      <xdr:nvSpPr>
        <xdr:cNvPr id="199" name="テキスト ボックス 198"/>
        <xdr:cNvSpPr txBox="1"/>
      </xdr:nvSpPr>
      <xdr:spPr>
        <a:xfrm>
          <a:off x="3562428" y="125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50927</xdr:rowOff>
    </xdr:from>
    <xdr:to>
      <xdr:col>15</xdr:col>
      <xdr:colOff>101600</xdr:colOff>
      <xdr:row>73</xdr:row>
      <xdr:rowOff>152527</xdr:rowOff>
    </xdr:to>
    <xdr:sp macro="" textlink="">
      <xdr:nvSpPr>
        <xdr:cNvPr id="200" name="楕円 199"/>
        <xdr:cNvSpPr/>
      </xdr:nvSpPr>
      <xdr:spPr>
        <a:xfrm>
          <a:off x="2857500" y="125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169054</xdr:rowOff>
    </xdr:from>
    <xdr:ext cx="534377" cy="259045"/>
    <xdr:sp macro="" textlink="">
      <xdr:nvSpPr>
        <xdr:cNvPr id="201" name="テキスト ボックス 200"/>
        <xdr:cNvSpPr txBox="1"/>
      </xdr:nvSpPr>
      <xdr:spPr>
        <a:xfrm>
          <a:off x="2641111" y="123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34671</xdr:rowOff>
    </xdr:from>
    <xdr:to>
      <xdr:col>10</xdr:col>
      <xdr:colOff>165100</xdr:colOff>
      <xdr:row>74</xdr:row>
      <xdr:rowOff>136271</xdr:rowOff>
    </xdr:to>
    <xdr:sp macro="" textlink="">
      <xdr:nvSpPr>
        <xdr:cNvPr id="202" name="楕円 201"/>
        <xdr:cNvSpPr/>
      </xdr:nvSpPr>
      <xdr:spPr>
        <a:xfrm>
          <a:off x="1968500" y="127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152798</xdr:rowOff>
    </xdr:from>
    <xdr:ext cx="469744" cy="259045"/>
    <xdr:sp macro="" textlink="">
      <xdr:nvSpPr>
        <xdr:cNvPr id="203" name="テキスト ボックス 202"/>
        <xdr:cNvSpPr txBox="1"/>
      </xdr:nvSpPr>
      <xdr:spPr>
        <a:xfrm>
          <a:off x="1784428" y="1249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48387</xdr:rowOff>
    </xdr:from>
    <xdr:to>
      <xdr:col>6</xdr:col>
      <xdr:colOff>38100</xdr:colOff>
      <xdr:row>74</xdr:row>
      <xdr:rowOff>149987</xdr:rowOff>
    </xdr:to>
    <xdr:sp macro="" textlink="">
      <xdr:nvSpPr>
        <xdr:cNvPr id="204" name="楕円 203"/>
        <xdr:cNvSpPr/>
      </xdr:nvSpPr>
      <xdr:spPr>
        <a:xfrm>
          <a:off x="1079500" y="127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166514</xdr:rowOff>
    </xdr:from>
    <xdr:ext cx="469744" cy="259045"/>
    <xdr:sp macro="" textlink="">
      <xdr:nvSpPr>
        <xdr:cNvPr id="205" name="テキスト ボックス 204"/>
        <xdr:cNvSpPr txBox="1"/>
      </xdr:nvSpPr>
      <xdr:spPr>
        <a:xfrm>
          <a:off x="895428" y="125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14394</xdr:rowOff>
    </xdr:from>
    <xdr:to>
      <xdr:col>24</xdr:col>
      <xdr:colOff>62865</xdr:colOff>
      <xdr:row>97</xdr:row>
      <xdr:rowOff>126822</xdr:rowOff>
    </xdr:to>
    <xdr:cxnSp macro="">
      <xdr:nvCxnSpPr>
        <xdr:cNvPr id="232" name="直線コネクタ 231"/>
        <xdr:cNvCxnSpPr/>
      </xdr:nvCxnSpPr>
      <xdr:spPr>
        <a:xfrm flipV="1">
          <a:off x="4633595" y="15444894"/>
          <a:ext cx="1270" cy="131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130649</xdr:rowOff>
    </xdr:from>
    <xdr:ext cx="534377" cy="259045"/>
    <xdr:sp macro="" textlink="">
      <xdr:nvSpPr>
        <xdr:cNvPr id="233" name="扶助費最小値テキスト"/>
        <xdr:cNvSpPr txBox="1"/>
      </xdr:nvSpPr>
      <xdr:spPr>
        <a:xfrm>
          <a:off x="4686300" y="167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126822</xdr:rowOff>
    </xdr:from>
    <xdr:to>
      <xdr:col>24</xdr:col>
      <xdr:colOff>152400</xdr:colOff>
      <xdr:row>97</xdr:row>
      <xdr:rowOff>126822</xdr:rowOff>
    </xdr:to>
    <xdr:cxnSp macro="">
      <xdr:nvCxnSpPr>
        <xdr:cNvPr id="234" name="直線コネクタ 233"/>
        <xdr:cNvCxnSpPr/>
      </xdr:nvCxnSpPr>
      <xdr:spPr>
        <a:xfrm>
          <a:off x="4546600" y="1675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132521</xdr:rowOff>
    </xdr:from>
    <xdr:ext cx="599010" cy="259045"/>
    <xdr:sp macro="" textlink="">
      <xdr:nvSpPr>
        <xdr:cNvPr id="235" name="扶助費最大値テキスト"/>
        <xdr:cNvSpPr txBox="1"/>
      </xdr:nvSpPr>
      <xdr:spPr>
        <a:xfrm>
          <a:off x="4686300" y="152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14394</xdr:rowOff>
    </xdr:from>
    <xdr:to>
      <xdr:col>24</xdr:col>
      <xdr:colOff>152400</xdr:colOff>
      <xdr:row>90</xdr:row>
      <xdr:rowOff>14394</xdr:rowOff>
    </xdr:to>
    <xdr:cxnSp macro="">
      <xdr:nvCxnSpPr>
        <xdr:cNvPr id="236" name="直線コネクタ 235"/>
        <xdr:cNvCxnSpPr/>
      </xdr:nvCxnSpPr>
      <xdr:spPr>
        <a:xfrm>
          <a:off x="4546600" y="1544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126822</xdr:rowOff>
    </xdr:from>
    <xdr:to>
      <xdr:col>24</xdr:col>
      <xdr:colOff>63500</xdr:colOff>
      <xdr:row>98</xdr:row>
      <xdr:rowOff>8375</xdr:rowOff>
    </xdr:to>
    <xdr:cxnSp macro="">
      <xdr:nvCxnSpPr>
        <xdr:cNvPr id="237" name="直線コネクタ 236"/>
        <xdr:cNvCxnSpPr/>
      </xdr:nvCxnSpPr>
      <xdr:spPr>
        <a:xfrm flipV="1">
          <a:off x="3797300" y="16757472"/>
          <a:ext cx="8382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71282</xdr:rowOff>
    </xdr:from>
    <xdr:ext cx="599010" cy="259045"/>
    <xdr:sp macro="" textlink="">
      <xdr:nvSpPr>
        <xdr:cNvPr id="238" name="扶助費平均値テキスト"/>
        <xdr:cNvSpPr txBox="1"/>
      </xdr:nvSpPr>
      <xdr:spPr>
        <a:xfrm>
          <a:off x="4686300" y="16016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48405</xdr:rowOff>
    </xdr:from>
    <xdr:to>
      <xdr:col>24</xdr:col>
      <xdr:colOff>114300</xdr:colOff>
      <xdr:row>94</xdr:row>
      <xdr:rowOff>150005</xdr:rowOff>
    </xdr:to>
    <xdr:sp macro="" textlink="">
      <xdr:nvSpPr>
        <xdr:cNvPr id="239" name="フローチャート: 判断 238"/>
        <xdr:cNvSpPr/>
      </xdr:nvSpPr>
      <xdr:spPr>
        <a:xfrm>
          <a:off x="4584700" y="16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8375</xdr:rowOff>
    </xdr:from>
    <xdr:to>
      <xdr:col>19</xdr:col>
      <xdr:colOff>177800</xdr:colOff>
      <xdr:row>98</xdr:row>
      <xdr:rowOff>14470</xdr:rowOff>
    </xdr:to>
    <xdr:cxnSp macro="">
      <xdr:nvCxnSpPr>
        <xdr:cNvPr id="240" name="直線コネクタ 239"/>
        <xdr:cNvCxnSpPr/>
      </xdr:nvCxnSpPr>
      <xdr:spPr>
        <a:xfrm flipV="1">
          <a:off x="2908300" y="1681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111804</xdr:rowOff>
    </xdr:from>
    <xdr:to>
      <xdr:col>20</xdr:col>
      <xdr:colOff>38100</xdr:colOff>
      <xdr:row>95</xdr:row>
      <xdr:rowOff>41954</xdr:rowOff>
    </xdr:to>
    <xdr:sp macro="" textlink="">
      <xdr:nvSpPr>
        <xdr:cNvPr id="241" name="フローチャート: 判断 240"/>
        <xdr:cNvSpPr/>
      </xdr:nvSpPr>
      <xdr:spPr>
        <a:xfrm>
          <a:off x="37465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58481</xdr:rowOff>
    </xdr:from>
    <xdr:ext cx="599010" cy="259045"/>
    <xdr:sp macro="" textlink="">
      <xdr:nvSpPr>
        <xdr:cNvPr id="242" name="テキスト ボックス 241"/>
        <xdr:cNvSpPr txBox="1"/>
      </xdr:nvSpPr>
      <xdr:spPr>
        <a:xfrm>
          <a:off x="3497795" y="160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14470</xdr:rowOff>
    </xdr:from>
    <xdr:to>
      <xdr:col>15</xdr:col>
      <xdr:colOff>50800</xdr:colOff>
      <xdr:row>98</xdr:row>
      <xdr:rowOff>39291</xdr:rowOff>
    </xdr:to>
    <xdr:cxnSp macro="">
      <xdr:nvCxnSpPr>
        <xdr:cNvPr id="243" name="直線コネクタ 242"/>
        <xdr:cNvCxnSpPr/>
      </xdr:nvCxnSpPr>
      <xdr:spPr>
        <a:xfrm flipV="1">
          <a:off x="2019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129209</xdr:rowOff>
    </xdr:from>
    <xdr:to>
      <xdr:col>15</xdr:col>
      <xdr:colOff>101600</xdr:colOff>
      <xdr:row>95</xdr:row>
      <xdr:rowOff>59359</xdr:rowOff>
    </xdr:to>
    <xdr:sp macro="" textlink="">
      <xdr:nvSpPr>
        <xdr:cNvPr id="244" name="フローチャート: 判断 243"/>
        <xdr:cNvSpPr/>
      </xdr:nvSpPr>
      <xdr:spPr>
        <a:xfrm>
          <a:off x="2857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75886</xdr:rowOff>
    </xdr:from>
    <xdr:ext cx="599010" cy="259045"/>
    <xdr:sp macro="" textlink="">
      <xdr:nvSpPr>
        <xdr:cNvPr id="245" name="テキスト ボックス 244"/>
        <xdr:cNvSpPr txBox="1"/>
      </xdr:nvSpPr>
      <xdr:spPr>
        <a:xfrm>
          <a:off x="2608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39291</xdr:rowOff>
    </xdr:from>
    <xdr:to>
      <xdr:col>10</xdr:col>
      <xdr:colOff>114300</xdr:colOff>
      <xdr:row>98</xdr:row>
      <xdr:rowOff>91966</xdr:rowOff>
    </xdr:to>
    <xdr:cxnSp macro="">
      <xdr:nvCxnSpPr>
        <xdr:cNvPr id="246" name="直線コネクタ 245"/>
        <xdr:cNvCxnSpPr/>
      </xdr:nvCxnSpPr>
      <xdr:spPr>
        <a:xfrm flipV="1">
          <a:off x="1130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156882</xdr:rowOff>
    </xdr:from>
    <xdr:to>
      <xdr:col>10</xdr:col>
      <xdr:colOff>165100</xdr:colOff>
      <xdr:row>95</xdr:row>
      <xdr:rowOff>87032</xdr:rowOff>
    </xdr:to>
    <xdr:sp macro="" textlink="">
      <xdr:nvSpPr>
        <xdr:cNvPr id="247" name="フローチャート: 判断 246"/>
        <xdr:cNvSpPr/>
      </xdr:nvSpPr>
      <xdr:spPr>
        <a:xfrm>
          <a:off x="1968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103559</xdr:rowOff>
    </xdr:from>
    <xdr:ext cx="599010" cy="259045"/>
    <xdr:sp macro="" textlink="">
      <xdr:nvSpPr>
        <xdr:cNvPr id="248" name="テキスト ボックス 247"/>
        <xdr:cNvSpPr txBox="1"/>
      </xdr:nvSpPr>
      <xdr:spPr>
        <a:xfrm>
          <a:off x="1719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42745</xdr:rowOff>
    </xdr:from>
    <xdr:to>
      <xdr:col>6</xdr:col>
      <xdr:colOff>38100</xdr:colOff>
      <xdr:row>95</xdr:row>
      <xdr:rowOff>144345</xdr:rowOff>
    </xdr:to>
    <xdr:sp macro="" textlink="">
      <xdr:nvSpPr>
        <xdr:cNvPr id="249" name="フローチャート: 判断 248"/>
        <xdr:cNvSpPr/>
      </xdr:nvSpPr>
      <xdr:spPr>
        <a:xfrm>
          <a:off x="1079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160872</xdr:rowOff>
    </xdr:from>
    <xdr:ext cx="599010" cy="259045"/>
    <xdr:sp macro="" textlink="">
      <xdr:nvSpPr>
        <xdr:cNvPr id="250" name="テキスト ボックス 249"/>
        <xdr:cNvSpPr txBox="1"/>
      </xdr:nvSpPr>
      <xdr:spPr>
        <a:xfrm>
          <a:off x="830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76022</xdr:rowOff>
    </xdr:from>
    <xdr:to>
      <xdr:col>24</xdr:col>
      <xdr:colOff>114300</xdr:colOff>
      <xdr:row>98</xdr:row>
      <xdr:rowOff>6172</xdr:rowOff>
    </xdr:to>
    <xdr:sp macro="" textlink="">
      <xdr:nvSpPr>
        <xdr:cNvPr id="256" name="楕円 255"/>
        <xdr:cNvSpPr/>
      </xdr:nvSpPr>
      <xdr:spPr>
        <a:xfrm>
          <a:off x="4584700" y="167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162399</xdr:rowOff>
    </xdr:from>
    <xdr:ext cx="534377" cy="259045"/>
    <xdr:sp macro="" textlink="">
      <xdr:nvSpPr>
        <xdr:cNvPr id="257" name="扶助費該当値テキスト"/>
        <xdr:cNvSpPr txBox="1"/>
      </xdr:nvSpPr>
      <xdr:spPr>
        <a:xfrm>
          <a:off x="4686300" y="166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129025</xdr:rowOff>
    </xdr:from>
    <xdr:to>
      <xdr:col>20</xdr:col>
      <xdr:colOff>38100</xdr:colOff>
      <xdr:row>98</xdr:row>
      <xdr:rowOff>59175</xdr:rowOff>
    </xdr:to>
    <xdr:sp macro="" textlink="">
      <xdr:nvSpPr>
        <xdr:cNvPr id="258" name="楕円 257"/>
        <xdr:cNvSpPr/>
      </xdr:nvSpPr>
      <xdr:spPr>
        <a:xfrm>
          <a:off x="37465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50302</xdr:rowOff>
    </xdr:from>
    <xdr:ext cx="534377" cy="259045"/>
    <xdr:sp macro="" textlink="">
      <xdr:nvSpPr>
        <xdr:cNvPr id="259" name="テキスト ボックス 258"/>
        <xdr:cNvSpPr txBox="1"/>
      </xdr:nvSpPr>
      <xdr:spPr>
        <a:xfrm>
          <a:off x="3530111" y="168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135120</xdr:rowOff>
    </xdr:from>
    <xdr:to>
      <xdr:col>15</xdr:col>
      <xdr:colOff>101600</xdr:colOff>
      <xdr:row>98</xdr:row>
      <xdr:rowOff>65270</xdr:rowOff>
    </xdr:to>
    <xdr:sp macro="" textlink="">
      <xdr:nvSpPr>
        <xdr:cNvPr id="260" name="楕円 259"/>
        <xdr:cNvSpPr/>
      </xdr:nvSpPr>
      <xdr:spPr>
        <a:xfrm>
          <a:off x="2857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56397</xdr:rowOff>
    </xdr:from>
    <xdr:ext cx="534377" cy="259045"/>
    <xdr:sp macro="" textlink="">
      <xdr:nvSpPr>
        <xdr:cNvPr id="261" name="テキスト ボックス 260"/>
        <xdr:cNvSpPr txBox="1"/>
      </xdr:nvSpPr>
      <xdr:spPr>
        <a:xfrm>
          <a:off x="2641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159941</xdr:rowOff>
    </xdr:from>
    <xdr:to>
      <xdr:col>10</xdr:col>
      <xdr:colOff>165100</xdr:colOff>
      <xdr:row>98</xdr:row>
      <xdr:rowOff>90091</xdr:rowOff>
    </xdr:to>
    <xdr:sp macro="" textlink="">
      <xdr:nvSpPr>
        <xdr:cNvPr id="262" name="楕円 261"/>
        <xdr:cNvSpPr/>
      </xdr:nvSpPr>
      <xdr:spPr>
        <a:xfrm>
          <a:off x="1968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81218</xdr:rowOff>
    </xdr:from>
    <xdr:ext cx="534377" cy="259045"/>
    <xdr:sp macro="" textlink="">
      <xdr:nvSpPr>
        <xdr:cNvPr id="263" name="テキスト ボックス 262"/>
        <xdr:cNvSpPr txBox="1"/>
      </xdr:nvSpPr>
      <xdr:spPr>
        <a:xfrm>
          <a:off x="1752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41166</xdr:rowOff>
    </xdr:from>
    <xdr:to>
      <xdr:col>6</xdr:col>
      <xdr:colOff>38100</xdr:colOff>
      <xdr:row>98</xdr:row>
      <xdr:rowOff>142766</xdr:rowOff>
    </xdr:to>
    <xdr:sp macro="" textlink="">
      <xdr:nvSpPr>
        <xdr:cNvPr id="264" name="楕円 263"/>
        <xdr:cNvSpPr/>
      </xdr:nvSpPr>
      <xdr:spPr>
        <a:xfrm>
          <a:off x="1079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133893</xdr:rowOff>
    </xdr:from>
    <xdr:ext cx="534377" cy="259045"/>
    <xdr:sp macro="" textlink="">
      <xdr:nvSpPr>
        <xdr:cNvPr id="265" name="テキスト ボックス 264"/>
        <xdr:cNvSpPr txBox="1"/>
      </xdr:nvSpPr>
      <xdr:spPr>
        <a:xfrm>
          <a:off x="863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90" name="直線コネクタ 289"/>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91"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2" name="直線コネクタ 291"/>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3"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4" name="直線コネクタ 293"/>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34620</xdr:rowOff>
    </xdr:from>
    <xdr:to>
      <xdr:col>55</xdr:col>
      <xdr:colOff>0</xdr:colOff>
      <xdr:row>38</xdr:row>
      <xdr:rowOff>78321</xdr:rowOff>
    </xdr:to>
    <xdr:cxnSp macro="">
      <xdr:nvCxnSpPr>
        <xdr:cNvPr id="295" name="直線コネクタ 294"/>
        <xdr:cNvCxnSpPr/>
      </xdr:nvCxnSpPr>
      <xdr:spPr>
        <a:xfrm flipV="1">
          <a:off x="9639300" y="6549720"/>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6" name="補助費等平均値テキスト"/>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7" name="フローチャート: 判断 296"/>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78321</xdr:rowOff>
    </xdr:from>
    <xdr:to>
      <xdr:col>50</xdr:col>
      <xdr:colOff>114300</xdr:colOff>
      <xdr:row>38</xdr:row>
      <xdr:rowOff>109525</xdr:rowOff>
    </xdr:to>
    <xdr:cxnSp macro="">
      <xdr:nvCxnSpPr>
        <xdr:cNvPr id="298" name="直線コネクタ 297"/>
        <xdr:cNvCxnSpPr/>
      </xdr:nvCxnSpPr>
      <xdr:spPr>
        <a:xfrm flipV="1">
          <a:off x="8750300" y="659342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9" name="フローチャート: 判断 298"/>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300" name="テキスト ボックス 299"/>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96456</xdr:rowOff>
    </xdr:from>
    <xdr:to>
      <xdr:col>45</xdr:col>
      <xdr:colOff>177800</xdr:colOff>
      <xdr:row>38</xdr:row>
      <xdr:rowOff>109525</xdr:rowOff>
    </xdr:to>
    <xdr:cxnSp macro="">
      <xdr:nvCxnSpPr>
        <xdr:cNvPr id="301" name="直線コネクタ 300"/>
        <xdr:cNvCxnSpPr/>
      </xdr:nvCxnSpPr>
      <xdr:spPr>
        <a:xfrm>
          <a:off x="7861300" y="6611556"/>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2" name="フローチャート: 判断 301"/>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303" name="テキスト ボックス 302"/>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54699</xdr:rowOff>
    </xdr:from>
    <xdr:to>
      <xdr:col>41</xdr:col>
      <xdr:colOff>50800</xdr:colOff>
      <xdr:row>38</xdr:row>
      <xdr:rowOff>96456</xdr:rowOff>
    </xdr:to>
    <xdr:cxnSp macro="">
      <xdr:nvCxnSpPr>
        <xdr:cNvPr id="304" name="直線コネクタ 303"/>
        <xdr:cNvCxnSpPr/>
      </xdr:nvCxnSpPr>
      <xdr:spPr>
        <a:xfrm>
          <a:off x="6972300" y="6569799"/>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5" name="フローチャート: 判断 304"/>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6" name="テキスト ボックス 305"/>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7" name="フローチャート: 判断 306"/>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8" name="テキスト ボックス 307"/>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155270</xdr:rowOff>
    </xdr:from>
    <xdr:to>
      <xdr:col>55</xdr:col>
      <xdr:colOff>50800</xdr:colOff>
      <xdr:row>38</xdr:row>
      <xdr:rowOff>85420</xdr:rowOff>
    </xdr:to>
    <xdr:sp macro="" textlink="">
      <xdr:nvSpPr>
        <xdr:cNvPr id="314" name="楕円 313"/>
        <xdr:cNvSpPr/>
      </xdr:nvSpPr>
      <xdr:spPr>
        <a:xfrm>
          <a:off x="10426700" y="64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133697</xdr:rowOff>
    </xdr:from>
    <xdr:ext cx="534377" cy="259045"/>
    <xdr:sp macro="" textlink="">
      <xdr:nvSpPr>
        <xdr:cNvPr id="315" name="補助費等該当値テキスト"/>
        <xdr:cNvSpPr txBox="1"/>
      </xdr:nvSpPr>
      <xdr:spPr>
        <a:xfrm>
          <a:off x="10528300"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27521</xdr:rowOff>
    </xdr:from>
    <xdr:to>
      <xdr:col>50</xdr:col>
      <xdr:colOff>165100</xdr:colOff>
      <xdr:row>38</xdr:row>
      <xdr:rowOff>129121</xdr:rowOff>
    </xdr:to>
    <xdr:sp macro="" textlink="">
      <xdr:nvSpPr>
        <xdr:cNvPr id="316" name="楕円 315"/>
        <xdr:cNvSpPr/>
      </xdr:nvSpPr>
      <xdr:spPr>
        <a:xfrm>
          <a:off x="95885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120248</xdr:rowOff>
    </xdr:from>
    <xdr:ext cx="534377" cy="259045"/>
    <xdr:sp macro="" textlink="">
      <xdr:nvSpPr>
        <xdr:cNvPr id="317" name="テキスト ボックス 316"/>
        <xdr:cNvSpPr txBox="1"/>
      </xdr:nvSpPr>
      <xdr:spPr>
        <a:xfrm>
          <a:off x="9372111" y="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58725</xdr:rowOff>
    </xdr:from>
    <xdr:to>
      <xdr:col>46</xdr:col>
      <xdr:colOff>38100</xdr:colOff>
      <xdr:row>38</xdr:row>
      <xdr:rowOff>160325</xdr:rowOff>
    </xdr:to>
    <xdr:sp macro="" textlink="">
      <xdr:nvSpPr>
        <xdr:cNvPr id="318" name="楕円 317"/>
        <xdr:cNvSpPr/>
      </xdr:nvSpPr>
      <xdr:spPr>
        <a:xfrm>
          <a:off x="8699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151452</xdr:rowOff>
    </xdr:from>
    <xdr:ext cx="534377" cy="259045"/>
    <xdr:sp macro="" textlink="">
      <xdr:nvSpPr>
        <xdr:cNvPr id="319" name="テキスト ボックス 318"/>
        <xdr:cNvSpPr txBox="1"/>
      </xdr:nvSpPr>
      <xdr:spPr>
        <a:xfrm>
          <a:off x="8483111" y="6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45656</xdr:rowOff>
    </xdr:from>
    <xdr:to>
      <xdr:col>41</xdr:col>
      <xdr:colOff>101600</xdr:colOff>
      <xdr:row>38</xdr:row>
      <xdr:rowOff>147256</xdr:rowOff>
    </xdr:to>
    <xdr:sp macro="" textlink="">
      <xdr:nvSpPr>
        <xdr:cNvPr id="320" name="楕円 319"/>
        <xdr:cNvSpPr/>
      </xdr:nvSpPr>
      <xdr:spPr>
        <a:xfrm>
          <a:off x="7810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138383</xdr:rowOff>
    </xdr:from>
    <xdr:ext cx="534377" cy="259045"/>
    <xdr:sp macro="" textlink="">
      <xdr:nvSpPr>
        <xdr:cNvPr id="321" name="テキスト ボックス 320"/>
        <xdr:cNvSpPr txBox="1"/>
      </xdr:nvSpPr>
      <xdr:spPr>
        <a:xfrm>
          <a:off x="7594111" y="66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3899</xdr:rowOff>
    </xdr:from>
    <xdr:to>
      <xdr:col>36</xdr:col>
      <xdr:colOff>165100</xdr:colOff>
      <xdr:row>38</xdr:row>
      <xdr:rowOff>105499</xdr:rowOff>
    </xdr:to>
    <xdr:sp macro="" textlink="">
      <xdr:nvSpPr>
        <xdr:cNvPr id="322" name="楕円 321"/>
        <xdr:cNvSpPr/>
      </xdr:nvSpPr>
      <xdr:spPr>
        <a:xfrm>
          <a:off x="6921500" y="65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96626</xdr:rowOff>
    </xdr:from>
    <xdr:ext cx="534377" cy="259045"/>
    <xdr:sp macro="" textlink="">
      <xdr:nvSpPr>
        <xdr:cNvPr id="323" name="テキスト ボックス 322"/>
        <xdr:cNvSpPr txBox="1"/>
      </xdr:nvSpPr>
      <xdr:spPr>
        <a:xfrm>
          <a:off x="6705111" y="66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8" name="直線コネクタ 347"/>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9"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50" name="直線コネクタ 349"/>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51"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2" name="直線コネクタ 351"/>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108248</xdr:rowOff>
    </xdr:from>
    <xdr:to>
      <xdr:col>55</xdr:col>
      <xdr:colOff>0</xdr:colOff>
      <xdr:row>55</xdr:row>
      <xdr:rowOff>111278</xdr:rowOff>
    </xdr:to>
    <xdr:cxnSp macro="">
      <xdr:nvCxnSpPr>
        <xdr:cNvPr id="353" name="直線コネクタ 352"/>
        <xdr:cNvCxnSpPr/>
      </xdr:nvCxnSpPr>
      <xdr:spPr>
        <a:xfrm flipV="1">
          <a:off x="9639300" y="9195098"/>
          <a:ext cx="838200" cy="3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4" name="普通建設事業費平均値テキスト"/>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5" name="フローチャート: 判断 354"/>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70624</xdr:rowOff>
    </xdr:from>
    <xdr:to>
      <xdr:col>50</xdr:col>
      <xdr:colOff>114300</xdr:colOff>
      <xdr:row>55</xdr:row>
      <xdr:rowOff>111278</xdr:rowOff>
    </xdr:to>
    <xdr:cxnSp macro="">
      <xdr:nvCxnSpPr>
        <xdr:cNvPr id="356" name="直線コネクタ 355"/>
        <xdr:cNvCxnSpPr/>
      </xdr:nvCxnSpPr>
      <xdr:spPr>
        <a:xfrm>
          <a:off x="8750300" y="9500374"/>
          <a:ext cx="889000" cy="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7" name="フローチャート: 判断 356"/>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8" name="テキスト ボックス 357"/>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53956</xdr:rowOff>
    </xdr:from>
    <xdr:to>
      <xdr:col>45</xdr:col>
      <xdr:colOff>177800</xdr:colOff>
      <xdr:row>55</xdr:row>
      <xdr:rowOff>70624</xdr:rowOff>
    </xdr:to>
    <xdr:cxnSp macro="">
      <xdr:nvCxnSpPr>
        <xdr:cNvPr id="359" name="直線コネクタ 358"/>
        <xdr:cNvCxnSpPr/>
      </xdr:nvCxnSpPr>
      <xdr:spPr>
        <a:xfrm>
          <a:off x="7861300" y="9312256"/>
          <a:ext cx="889000" cy="1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60" name="フローチャート: 判断 359"/>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61" name="テキスト ボックス 360"/>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53956</xdr:rowOff>
    </xdr:from>
    <xdr:to>
      <xdr:col>41</xdr:col>
      <xdr:colOff>50800</xdr:colOff>
      <xdr:row>54</xdr:row>
      <xdr:rowOff>146386</xdr:rowOff>
    </xdr:to>
    <xdr:cxnSp macro="">
      <xdr:nvCxnSpPr>
        <xdr:cNvPr id="362" name="直線コネクタ 361"/>
        <xdr:cNvCxnSpPr/>
      </xdr:nvCxnSpPr>
      <xdr:spPr>
        <a:xfrm flipV="1">
          <a:off x="6972300" y="9312256"/>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3" name="フローチャート: 判断 362"/>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4" name="テキスト ボックス 363"/>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5" name="フローチャート: 判断 364"/>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6" name="テキスト ボックス 365"/>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57448</xdr:rowOff>
    </xdr:from>
    <xdr:to>
      <xdr:col>55</xdr:col>
      <xdr:colOff>50800</xdr:colOff>
      <xdr:row>53</xdr:row>
      <xdr:rowOff>159048</xdr:rowOff>
    </xdr:to>
    <xdr:sp macro="" textlink="">
      <xdr:nvSpPr>
        <xdr:cNvPr id="372" name="楕円 371"/>
        <xdr:cNvSpPr/>
      </xdr:nvSpPr>
      <xdr:spPr>
        <a:xfrm>
          <a:off x="10426700" y="91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80325</xdr:rowOff>
    </xdr:from>
    <xdr:ext cx="534377" cy="259045"/>
    <xdr:sp macro="" textlink="">
      <xdr:nvSpPr>
        <xdr:cNvPr id="373" name="普通建設事業費該当値テキスト"/>
        <xdr:cNvSpPr txBox="1"/>
      </xdr:nvSpPr>
      <xdr:spPr>
        <a:xfrm>
          <a:off x="10528300" y="89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60478</xdr:rowOff>
    </xdr:from>
    <xdr:to>
      <xdr:col>50</xdr:col>
      <xdr:colOff>165100</xdr:colOff>
      <xdr:row>55</xdr:row>
      <xdr:rowOff>162078</xdr:rowOff>
    </xdr:to>
    <xdr:sp macro="" textlink="">
      <xdr:nvSpPr>
        <xdr:cNvPr id="374" name="楕円 373"/>
        <xdr:cNvSpPr/>
      </xdr:nvSpPr>
      <xdr:spPr>
        <a:xfrm>
          <a:off x="9588500" y="94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153205</xdr:rowOff>
    </xdr:from>
    <xdr:ext cx="534377" cy="259045"/>
    <xdr:sp macro="" textlink="">
      <xdr:nvSpPr>
        <xdr:cNvPr id="375" name="テキスト ボックス 374"/>
        <xdr:cNvSpPr txBox="1"/>
      </xdr:nvSpPr>
      <xdr:spPr>
        <a:xfrm>
          <a:off x="9372111" y="95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19824</xdr:rowOff>
    </xdr:from>
    <xdr:to>
      <xdr:col>46</xdr:col>
      <xdr:colOff>38100</xdr:colOff>
      <xdr:row>55</xdr:row>
      <xdr:rowOff>121424</xdr:rowOff>
    </xdr:to>
    <xdr:sp macro="" textlink="">
      <xdr:nvSpPr>
        <xdr:cNvPr id="376" name="楕円 375"/>
        <xdr:cNvSpPr/>
      </xdr:nvSpPr>
      <xdr:spPr>
        <a:xfrm>
          <a:off x="8699500" y="94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137951</xdr:rowOff>
    </xdr:from>
    <xdr:ext cx="534377" cy="259045"/>
    <xdr:sp macro="" textlink="">
      <xdr:nvSpPr>
        <xdr:cNvPr id="377" name="テキスト ボックス 376"/>
        <xdr:cNvSpPr txBox="1"/>
      </xdr:nvSpPr>
      <xdr:spPr>
        <a:xfrm>
          <a:off x="8483111" y="92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3156</xdr:rowOff>
    </xdr:from>
    <xdr:to>
      <xdr:col>41</xdr:col>
      <xdr:colOff>101600</xdr:colOff>
      <xdr:row>54</xdr:row>
      <xdr:rowOff>104756</xdr:rowOff>
    </xdr:to>
    <xdr:sp macro="" textlink="">
      <xdr:nvSpPr>
        <xdr:cNvPr id="378" name="楕円 377"/>
        <xdr:cNvSpPr/>
      </xdr:nvSpPr>
      <xdr:spPr>
        <a:xfrm>
          <a:off x="7810500" y="92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121283</xdr:rowOff>
    </xdr:from>
    <xdr:ext cx="534377" cy="259045"/>
    <xdr:sp macro="" textlink="">
      <xdr:nvSpPr>
        <xdr:cNvPr id="379" name="テキスト ボックス 378"/>
        <xdr:cNvSpPr txBox="1"/>
      </xdr:nvSpPr>
      <xdr:spPr>
        <a:xfrm>
          <a:off x="7594111" y="90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95586</xdr:rowOff>
    </xdr:from>
    <xdr:to>
      <xdr:col>36</xdr:col>
      <xdr:colOff>165100</xdr:colOff>
      <xdr:row>55</xdr:row>
      <xdr:rowOff>25736</xdr:rowOff>
    </xdr:to>
    <xdr:sp macro="" textlink="">
      <xdr:nvSpPr>
        <xdr:cNvPr id="380" name="楕円 379"/>
        <xdr:cNvSpPr/>
      </xdr:nvSpPr>
      <xdr:spPr>
        <a:xfrm>
          <a:off x="6921500" y="9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42263</xdr:rowOff>
    </xdr:from>
    <xdr:ext cx="534377" cy="259045"/>
    <xdr:sp macro="" textlink="">
      <xdr:nvSpPr>
        <xdr:cNvPr id="381" name="テキスト ボックス 380"/>
        <xdr:cNvSpPr txBox="1"/>
      </xdr:nvSpPr>
      <xdr:spPr>
        <a:xfrm>
          <a:off x="6705111" y="9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7" name="直線コネクタ 406"/>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10"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11" name="直線コネクタ 410"/>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67233</xdr:rowOff>
    </xdr:from>
    <xdr:to>
      <xdr:col>55</xdr:col>
      <xdr:colOff>0</xdr:colOff>
      <xdr:row>77</xdr:row>
      <xdr:rowOff>125168</xdr:rowOff>
    </xdr:to>
    <xdr:cxnSp macro="">
      <xdr:nvCxnSpPr>
        <xdr:cNvPr id="412" name="直線コネクタ 411"/>
        <xdr:cNvCxnSpPr/>
      </xdr:nvCxnSpPr>
      <xdr:spPr>
        <a:xfrm flipV="1">
          <a:off x="9639300" y="13268883"/>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3"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4" name="フローチャート: 判断 413"/>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23440</xdr:rowOff>
    </xdr:from>
    <xdr:to>
      <xdr:col>50</xdr:col>
      <xdr:colOff>114300</xdr:colOff>
      <xdr:row>77</xdr:row>
      <xdr:rowOff>125168</xdr:rowOff>
    </xdr:to>
    <xdr:cxnSp macro="">
      <xdr:nvCxnSpPr>
        <xdr:cNvPr id="415" name="直線コネクタ 414"/>
        <xdr:cNvCxnSpPr/>
      </xdr:nvCxnSpPr>
      <xdr:spPr>
        <a:xfrm>
          <a:off x="8750300" y="13225090"/>
          <a:ext cx="889000" cy="10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6" name="フローチャート: 判断 415"/>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7" name="テキスト ボックス 416"/>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23440</xdr:rowOff>
    </xdr:from>
    <xdr:to>
      <xdr:col>45</xdr:col>
      <xdr:colOff>177800</xdr:colOff>
      <xdr:row>77</xdr:row>
      <xdr:rowOff>50350</xdr:rowOff>
    </xdr:to>
    <xdr:cxnSp macro="">
      <xdr:nvCxnSpPr>
        <xdr:cNvPr id="418" name="直線コネクタ 417"/>
        <xdr:cNvCxnSpPr/>
      </xdr:nvCxnSpPr>
      <xdr:spPr>
        <a:xfrm flipV="1">
          <a:off x="7861300" y="1322509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9" name="フローチャート: 判断 418"/>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20" name="テキスト ボックス 419"/>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140647</xdr:rowOff>
    </xdr:from>
    <xdr:to>
      <xdr:col>41</xdr:col>
      <xdr:colOff>50800</xdr:colOff>
      <xdr:row>77</xdr:row>
      <xdr:rowOff>50350</xdr:rowOff>
    </xdr:to>
    <xdr:cxnSp macro="">
      <xdr:nvCxnSpPr>
        <xdr:cNvPr id="421" name="直線コネクタ 420"/>
        <xdr:cNvCxnSpPr/>
      </xdr:nvCxnSpPr>
      <xdr:spPr>
        <a:xfrm>
          <a:off x="6972300" y="12999397"/>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2" name="フローチャート: 判断 421"/>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3" name="テキスト ボックス 422"/>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4" name="フローチャート: 判断 423"/>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5" name="テキスト ボックス 424"/>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16433</xdr:rowOff>
    </xdr:from>
    <xdr:to>
      <xdr:col>55</xdr:col>
      <xdr:colOff>50800</xdr:colOff>
      <xdr:row>77</xdr:row>
      <xdr:rowOff>118033</xdr:rowOff>
    </xdr:to>
    <xdr:sp macro="" textlink="">
      <xdr:nvSpPr>
        <xdr:cNvPr id="431" name="楕円 430"/>
        <xdr:cNvSpPr/>
      </xdr:nvSpPr>
      <xdr:spPr>
        <a:xfrm>
          <a:off x="10426700" y="132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166310</xdr:rowOff>
    </xdr:from>
    <xdr:ext cx="534377" cy="259045"/>
    <xdr:sp macro="" textlink="">
      <xdr:nvSpPr>
        <xdr:cNvPr id="432" name="普通建設事業費 （ うち新規整備　）該当値テキスト"/>
        <xdr:cNvSpPr txBox="1"/>
      </xdr:nvSpPr>
      <xdr:spPr>
        <a:xfrm>
          <a:off x="10528300"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74368</xdr:rowOff>
    </xdr:from>
    <xdr:to>
      <xdr:col>50</xdr:col>
      <xdr:colOff>165100</xdr:colOff>
      <xdr:row>78</xdr:row>
      <xdr:rowOff>4518</xdr:rowOff>
    </xdr:to>
    <xdr:sp macro="" textlink="">
      <xdr:nvSpPr>
        <xdr:cNvPr id="433" name="楕円 432"/>
        <xdr:cNvSpPr/>
      </xdr:nvSpPr>
      <xdr:spPr>
        <a:xfrm>
          <a:off x="9588500" y="13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167095</xdr:rowOff>
    </xdr:from>
    <xdr:ext cx="469744" cy="259045"/>
    <xdr:sp macro="" textlink="">
      <xdr:nvSpPr>
        <xdr:cNvPr id="434" name="テキスト ボックス 433"/>
        <xdr:cNvSpPr txBox="1"/>
      </xdr:nvSpPr>
      <xdr:spPr>
        <a:xfrm>
          <a:off x="9404428" y="1336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144090</xdr:rowOff>
    </xdr:from>
    <xdr:to>
      <xdr:col>46</xdr:col>
      <xdr:colOff>38100</xdr:colOff>
      <xdr:row>77</xdr:row>
      <xdr:rowOff>74240</xdr:rowOff>
    </xdr:to>
    <xdr:sp macro="" textlink="">
      <xdr:nvSpPr>
        <xdr:cNvPr id="435" name="楕円 434"/>
        <xdr:cNvSpPr/>
      </xdr:nvSpPr>
      <xdr:spPr>
        <a:xfrm>
          <a:off x="8699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65367</xdr:rowOff>
    </xdr:from>
    <xdr:ext cx="534377" cy="259045"/>
    <xdr:sp macro="" textlink="">
      <xdr:nvSpPr>
        <xdr:cNvPr id="436" name="テキスト ボックス 435"/>
        <xdr:cNvSpPr txBox="1"/>
      </xdr:nvSpPr>
      <xdr:spPr>
        <a:xfrm>
          <a:off x="8483111" y="132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171000</xdr:rowOff>
    </xdr:from>
    <xdr:to>
      <xdr:col>41</xdr:col>
      <xdr:colOff>101600</xdr:colOff>
      <xdr:row>77</xdr:row>
      <xdr:rowOff>101150</xdr:rowOff>
    </xdr:to>
    <xdr:sp macro="" textlink="">
      <xdr:nvSpPr>
        <xdr:cNvPr id="437" name="楕円 436"/>
        <xdr:cNvSpPr/>
      </xdr:nvSpPr>
      <xdr:spPr>
        <a:xfrm>
          <a:off x="7810500" y="132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92277</xdr:rowOff>
    </xdr:from>
    <xdr:ext cx="534377" cy="259045"/>
    <xdr:sp macro="" textlink="">
      <xdr:nvSpPr>
        <xdr:cNvPr id="438" name="テキスト ボックス 437"/>
        <xdr:cNvSpPr txBox="1"/>
      </xdr:nvSpPr>
      <xdr:spPr>
        <a:xfrm>
          <a:off x="7594111" y="132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89847</xdr:rowOff>
    </xdr:from>
    <xdr:to>
      <xdr:col>36</xdr:col>
      <xdr:colOff>165100</xdr:colOff>
      <xdr:row>76</xdr:row>
      <xdr:rowOff>19997</xdr:rowOff>
    </xdr:to>
    <xdr:sp macro="" textlink="">
      <xdr:nvSpPr>
        <xdr:cNvPr id="439" name="楕円 438"/>
        <xdr:cNvSpPr/>
      </xdr:nvSpPr>
      <xdr:spPr>
        <a:xfrm>
          <a:off x="6921500" y="129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11124</xdr:rowOff>
    </xdr:from>
    <xdr:ext cx="534377" cy="259045"/>
    <xdr:sp macro="" textlink="">
      <xdr:nvSpPr>
        <xdr:cNvPr id="440" name="テキスト ボックス 439"/>
        <xdr:cNvSpPr txBox="1"/>
      </xdr:nvSpPr>
      <xdr:spPr>
        <a:xfrm>
          <a:off x="6705111" y="130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5" name="直線コネクタ 464"/>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6"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7" name="直線コネクタ 466"/>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8"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9" name="直線コネクタ 468"/>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48755</xdr:rowOff>
    </xdr:from>
    <xdr:to>
      <xdr:col>55</xdr:col>
      <xdr:colOff>0</xdr:colOff>
      <xdr:row>95</xdr:row>
      <xdr:rowOff>149453</xdr:rowOff>
    </xdr:to>
    <xdr:cxnSp macro="">
      <xdr:nvCxnSpPr>
        <xdr:cNvPr id="470" name="直線コネクタ 469"/>
        <xdr:cNvCxnSpPr/>
      </xdr:nvCxnSpPr>
      <xdr:spPr>
        <a:xfrm flipV="1">
          <a:off x="9639300" y="15993605"/>
          <a:ext cx="838200" cy="4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71" name="普通建設事業費 （ うち更新整備　）平均値テキスト"/>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2" name="フローチャート: 判断 471"/>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97943</xdr:rowOff>
    </xdr:from>
    <xdr:to>
      <xdr:col>50</xdr:col>
      <xdr:colOff>114300</xdr:colOff>
      <xdr:row>95</xdr:row>
      <xdr:rowOff>149453</xdr:rowOff>
    </xdr:to>
    <xdr:cxnSp macro="">
      <xdr:nvCxnSpPr>
        <xdr:cNvPr id="473" name="直線コネクタ 472"/>
        <xdr:cNvCxnSpPr/>
      </xdr:nvCxnSpPr>
      <xdr:spPr>
        <a:xfrm>
          <a:off x="8750300" y="16385693"/>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4" name="フローチャート: 判断 473"/>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5" name="テキスト ボックス 474"/>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36221</xdr:rowOff>
    </xdr:from>
    <xdr:to>
      <xdr:col>45</xdr:col>
      <xdr:colOff>177800</xdr:colOff>
      <xdr:row>95</xdr:row>
      <xdr:rowOff>97943</xdr:rowOff>
    </xdr:to>
    <xdr:cxnSp macro="">
      <xdr:nvCxnSpPr>
        <xdr:cNvPr id="476" name="直線コネクタ 475"/>
        <xdr:cNvCxnSpPr/>
      </xdr:nvCxnSpPr>
      <xdr:spPr>
        <a:xfrm>
          <a:off x="7861300" y="1615252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7" name="フローチャート: 判断 476"/>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8" name="テキスト ボックス 477"/>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36221</xdr:rowOff>
    </xdr:from>
    <xdr:to>
      <xdr:col>41</xdr:col>
      <xdr:colOff>50800</xdr:colOff>
      <xdr:row>98</xdr:row>
      <xdr:rowOff>18656</xdr:rowOff>
    </xdr:to>
    <xdr:cxnSp macro="">
      <xdr:nvCxnSpPr>
        <xdr:cNvPr id="479" name="直線コネクタ 478"/>
        <xdr:cNvCxnSpPr/>
      </xdr:nvCxnSpPr>
      <xdr:spPr>
        <a:xfrm flipV="1">
          <a:off x="6972300" y="16152521"/>
          <a:ext cx="889000" cy="66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80" name="フローチャート: 判断 479"/>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81" name="テキスト ボックス 480"/>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2" name="フローチャート: 判断 481"/>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3" name="テキスト ボックス 482"/>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169405</xdr:rowOff>
    </xdr:from>
    <xdr:to>
      <xdr:col>55</xdr:col>
      <xdr:colOff>50800</xdr:colOff>
      <xdr:row>93</xdr:row>
      <xdr:rowOff>99555</xdr:rowOff>
    </xdr:to>
    <xdr:sp macro="" textlink="">
      <xdr:nvSpPr>
        <xdr:cNvPr id="489" name="楕円 488"/>
        <xdr:cNvSpPr/>
      </xdr:nvSpPr>
      <xdr:spPr>
        <a:xfrm>
          <a:off x="10426700" y="159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20832</xdr:rowOff>
    </xdr:from>
    <xdr:ext cx="534377" cy="259045"/>
    <xdr:sp macro="" textlink="">
      <xdr:nvSpPr>
        <xdr:cNvPr id="490" name="普通建設事業費 （ うち更新整備　）該当値テキスト"/>
        <xdr:cNvSpPr txBox="1"/>
      </xdr:nvSpPr>
      <xdr:spPr>
        <a:xfrm>
          <a:off x="10528300" y="157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98653</xdr:rowOff>
    </xdr:from>
    <xdr:to>
      <xdr:col>50</xdr:col>
      <xdr:colOff>165100</xdr:colOff>
      <xdr:row>96</xdr:row>
      <xdr:rowOff>28803</xdr:rowOff>
    </xdr:to>
    <xdr:sp macro="" textlink="">
      <xdr:nvSpPr>
        <xdr:cNvPr id="491" name="楕円 490"/>
        <xdr:cNvSpPr/>
      </xdr:nvSpPr>
      <xdr:spPr>
        <a:xfrm>
          <a:off x="9588500" y="16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45330</xdr:rowOff>
    </xdr:from>
    <xdr:ext cx="534377" cy="259045"/>
    <xdr:sp macro="" textlink="">
      <xdr:nvSpPr>
        <xdr:cNvPr id="492" name="テキスト ボックス 491"/>
        <xdr:cNvSpPr txBox="1"/>
      </xdr:nvSpPr>
      <xdr:spPr>
        <a:xfrm>
          <a:off x="9372111" y="161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47143</xdr:rowOff>
    </xdr:from>
    <xdr:to>
      <xdr:col>46</xdr:col>
      <xdr:colOff>38100</xdr:colOff>
      <xdr:row>95</xdr:row>
      <xdr:rowOff>148743</xdr:rowOff>
    </xdr:to>
    <xdr:sp macro="" textlink="">
      <xdr:nvSpPr>
        <xdr:cNvPr id="493" name="楕円 492"/>
        <xdr:cNvSpPr/>
      </xdr:nvSpPr>
      <xdr:spPr>
        <a:xfrm>
          <a:off x="8699500" y="163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165270</xdr:rowOff>
    </xdr:from>
    <xdr:ext cx="534377" cy="259045"/>
    <xdr:sp macro="" textlink="">
      <xdr:nvSpPr>
        <xdr:cNvPr id="494" name="テキスト ボックス 493"/>
        <xdr:cNvSpPr txBox="1"/>
      </xdr:nvSpPr>
      <xdr:spPr>
        <a:xfrm>
          <a:off x="8483111" y="16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156871</xdr:rowOff>
    </xdr:from>
    <xdr:to>
      <xdr:col>41</xdr:col>
      <xdr:colOff>101600</xdr:colOff>
      <xdr:row>94</xdr:row>
      <xdr:rowOff>87021</xdr:rowOff>
    </xdr:to>
    <xdr:sp macro="" textlink="">
      <xdr:nvSpPr>
        <xdr:cNvPr id="495" name="楕円 494"/>
        <xdr:cNvSpPr/>
      </xdr:nvSpPr>
      <xdr:spPr>
        <a:xfrm>
          <a:off x="7810500" y="161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103548</xdr:rowOff>
    </xdr:from>
    <xdr:ext cx="534377" cy="259045"/>
    <xdr:sp macro="" textlink="">
      <xdr:nvSpPr>
        <xdr:cNvPr id="496" name="テキスト ボックス 495"/>
        <xdr:cNvSpPr txBox="1"/>
      </xdr:nvSpPr>
      <xdr:spPr>
        <a:xfrm>
          <a:off x="7594111" y="158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139306</xdr:rowOff>
    </xdr:from>
    <xdr:to>
      <xdr:col>36</xdr:col>
      <xdr:colOff>165100</xdr:colOff>
      <xdr:row>98</xdr:row>
      <xdr:rowOff>69456</xdr:rowOff>
    </xdr:to>
    <xdr:sp macro="" textlink="">
      <xdr:nvSpPr>
        <xdr:cNvPr id="497" name="楕円 496"/>
        <xdr:cNvSpPr/>
      </xdr:nvSpPr>
      <xdr:spPr>
        <a:xfrm>
          <a:off x="6921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60583</xdr:rowOff>
    </xdr:from>
    <xdr:ext cx="534377" cy="259045"/>
    <xdr:sp macro="" textlink="">
      <xdr:nvSpPr>
        <xdr:cNvPr id="498" name="テキスト ボックス 497"/>
        <xdr:cNvSpPr txBox="1"/>
      </xdr:nvSpPr>
      <xdr:spPr>
        <a:xfrm>
          <a:off x="6705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2" name="直線コネクタ 521"/>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5"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6" name="直線コネクタ 525"/>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88773</xdr:rowOff>
    </xdr:from>
    <xdr:to>
      <xdr:col>85</xdr:col>
      <xdr:colOff>127000</xdr:colOff>
      <xdr:row>37</xdr:row>
      <xdr:rowOff>113919</xdr:rowOff>
    </xdr:to>
    <xdr:cxnSp macro="">
      <xdr:nvCxnSpPr>
        <xdr:cNvPr id="527" name="直線コネクタ 526"/>
        <xdr:cNvCxnSpPr/>
      </xdr:nvCxnSpPr>
      <xdr:spPr>
        <a:xfrm>
          <a:off x="15481300" y="6260973"/>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8" name="災害復旧事業費平均値テキスト"/>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9" name="フローチャート: 判断 528"/>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88773</xdr:rowOff>
    </xdr:from>
    <xdr:to>
      <xdr:col>81</xdr:col>
      <xdr:colOff>50800</xdr:colOff>
      <xdr:row>38</xdr:row>
      <xdr:rowOff>51054</xdr:rowOff>
    </xdr:to>
    <xdr:cxnSp macro="">
      <xdr:nvCxnSpPr>
        <xdr:cNvPr id="530" name="直線コネクタ 529"/>
        <xdr:cNvCxnSpPr/>
      </xdr:nvCxnSpPr>
      <xdr:spPr>
        <a:xfrm flipV="1">
          <a:off x="14592300" y="6260973"/>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31" name="フローチャート: 判断 530"/>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32" name="テキスト ボックス 531"/>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51054</xdr:rowOff>
    </xdr:from>
    <xdr:to>
      <xdr:col>76</xdr:col>
      <xdr:colOff>114300</xdr:colOff>
      <xdr:row>38</xdr:row>
      <xdr:rowOff>106934</xdr:rowOff>
    </xdr:to>
    <xdr:cxnSp macro="">
      <xdr:nvCxnSpPr>
        <xdr:cNvPr id="533" name="直線コネクタ 532"/>
        <xdr:cNvCxnSpPr/>
      </xdr:nvCxnSpPr>
      <xdr:spPr>
        <a:xfrm flipV="1">
          <a:off x="13703300" y="656615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4" name="フローチャート: 判断 533"/>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154576</xdr:rowOff>
    </xdr:from>
    <xdr:ext cx="378565" cy="259045"/>
    <xdr:sp macro="" textlink="">
      <xdr:nvSpPr>
        <xdr:cNvPr id="535" name="テキスト ボックス 534"/>
        <xdr:cNvSpPr txBox="1"/>
      </xdr:nvSpPr>
      <xdr:spPr>
        <a:xfrm>
          <a:off x="1440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165989</xdr:rowOff>
    </xdr:from>
    <xdr:to>
      <xdr:col>71</xdr:col>
      <xdr:colOff>177800</xdr:colOff>
      <xdr:row>38</xdr:row>
      <xdr:rowOff>106934</xdr:rowOff>
    </xdr:to>
    <xdr:cxnSp macro="">
      <xdr:nvCxnSpPr>
        <xdr:cNvPr id="536" name="直線コネクタ 535"/>
        <xdr:cNvCxnSpPr/>
      </xdr:nvCxnSpPr>
      <xdr:spPr>
        <a:xfrm>
          <a:off x="12814300" y="6509639"/>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7" name="フローチャート: 判断 536"/>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155084</xdr:rowOff>
    </xdr:from>
    <xdr:ext cx="378565" cy="259045"/>
    <xdr:sp macro="" textlink="">
      <xdr:nvSpPr>
        <xdr:cNvPr id="538" name="テキスト ボックス 537"/>
        <xdr:cNvSpPr txBox="1"/>
      </xdr:nvSpPr>
      <xdr:spPr>
        <a:xfrm>
          <a:off x="13514017" y="66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9" name="フローチャート: 判断 538"/>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40" name="テキスト ボックス 539"/>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63119</xdr:rowOff>
    </xdr:from>
    <xdr:to>
      <xdr:col>85</xdr:col>
      <xdr:colOff>177800</xdr:colOff>
      <xdr:row>37</xdr:row>
      <xdr:rowOff>164719</xdr:rowOff>
    </xdr:to>
    <xdr:sp macro="" textlink="">
      <xdr:nvSpPr>
        <xdr:cNvPr id="546" name="楕円 545"/>
        <xdr:cNvSpPr/>
      </xdr:nvSpPr>
      <xdr:spPr>
        <a:xfrm>
          <a:off x="16268700" y="64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85996</xdr:rowOff>
    </xdr:from>
    <xdr:ext cx="469744" cy="259045"/>
    <xdr:sp macro="" textlink="">
      <xdr:nvSpPr>
        <xdr:cNvPr id="547" name="災害復旧事業費該当値テキスト"/>
        <xdr:cNvSpPr txBox="1"/>
      </xdr:nvSpPr>
      <xdr:spPr>
        <a:xfrm>
          <a:off x="16370300"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37973</xdr:rowOff>
    </xdr:from>
    <xdr:to>
      <xdr:col>81</xdr:col>
      <xdr:colOff>101600</xdr:colOff>
      <xdr:row>36</xdr:row>
      <xdr:rowOff>139573</xdr:rowOff>
    </xdr:to>
    <xdr:sp macro="" textlink="">
      <xdr:nvSpPr>
        <xdr:cNvPr id="548" name="楕円 547"/>
        <xdr:cNvSpPr/>
      </xdr:nvSpPr>
      <xdr:spPr>
        <a:xfrm>
          <a:off x="15430500" y="62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156100</xdr:rowOff>
    </xdr:from>
    <xdr:ext cx="469744" cy="259045"/>
    <xdr:sp macro="" textlink="">
      <xdr:nvSpPr>
        <xdr:cNvPr id="549" name="テキスト ボックス 548"/>
        <xdr:cNvSpPr txBox="1"/>
      </xdr:nvSpPr>
      <xdr:spPr>
        <a:xfrm>
          <a:off x="15246428" y="598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xdr:rowOff>
    </xdr:from>
    <xdr:to>
      <xdr:col>76</xdr:col>
      <xdr:colOff>165100</xdr:colOff>
      <xdr:row>38</xdr:row>
      <xdr:rowOff>101854</xdr:rowOff>
    </xdr:to>
    <xdr:sp macro="" textlink="">
      <xdr:nvSpPr>
        <xdr:cNvPr id="550" name="楕円 549"/>
        <xdr:cNvSpPr/>
      </xdr:nvSpPr>
      <xdr:spPr>
        <a:xfrm>
          <a:off x="14541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118381</xdr:rowOff>
    </xdr:from>
    <xdr:ext cx="469744" cy="259045"/>
    <xdr:sp macro="" textlink="">
      <xdr:nvSpPr>
        <xdr:cNvPr id="551" name="テキスト ボックス 550"/>
        <xdr:cNvSpPr txBox="1"/>
      </xdr:nvSpPr>
      <xdr:spPr>
        <a:xfrm>
          <a:off x="14357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56134</xdr:rowOff>
    </xdr:from>
    <xdr:to>
      <xdr:col>72</xdr:col>
      <xdr:colOff>38100</xdr:colOff>
      <xdr:row>38</xdr:row>
      <xdr:rowOff>157734</xdr:rowOff>
    </xdr:to>
    <xdr:sp macro="" textlink="">
      <xdr:nvSpPr>
        <xdr:cNvPr id="552" name="楕円 551"/>
        <xdr:cNvSpPr/>
      </xdr:nvSpPr>
      <xdr:spPr>
        <a:xfrm>
          <a:off x="13652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2811</xdr:rowOff>
    </xdr:from>
    <xdr:ext cx="378565" cy="259045"/>
    <xdr:sp macro="" textlink="">
      <xdr:nvSpPr>
        <xdr:cNvPr id="553" name="テキスト ボックス 552"/>
        <xdr:cNvSpPr txBox="1"/>
      </xdr:nvSpPr>
      <xdr:spPr>
        <a:xfrm>
          <a:off x="13514017" y="63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54" name="楕円 553"/>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61866</xdr:rowOff>
    </xdr:from>
    <xdr:ext cx="469744" cy="259045"/>
    <xdr:sp macro="" textlink="">
      <xdr:nvSpPr>
        <xdr:cNvPr id="555" name="テキスト ボックス 554"/>
        <xdr:cNvSpPr txBox="1"/>
      </xdr:nvSpPr>
      <xdr:spPr>
        <a:xfrm>
          <a:off x="12579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9" name="直線コネクタ 628"/>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30" name="公債費最小値テキスト"/>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31" name="直線コネクタ 630"/>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2" name="公債費最大値テキスト"/>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3" name="直線コネクタ 632"/>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127318</xdr:rowOff>
    </xdr:from>
    <xdr:to>
      <xdr:col>85</xdr:col>
      <xdr:colOff>127000</xdr:colOff>
      <xdr:row>77</xdr:row>
      <xdr:rowOff>131547</xdr:rowOff>
    </xdr:to>
    <xdr:cxnSp macro="">
      <xdr:nvCxnSpPr>
        <xdr:cNvPr id="634" name="直線コネクタ 633"/>
        <xdr:cNvCxnSpPr/>
      </xdr:nvCxnSpPr>
      <xdr:spPr>
        <a:xfrm flipV="1">
          <a:off x="15481300" y="1332896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5" name="公債費平均値テキスト"/>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6" name="フローチャート: 判断 635"/>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124803</xdr:rowOff>
    </xdr:from>
    <xdr:to>
      <xdr:col>81</xdr:col>
      <xdr:colOff>50800</xdr:colOff>
      <xdr:row>77</xdr:row>
      <xdr:rowOff>131547</xdr:rowOff>
    </xdr:to>
    <xdr:cxnSp macro="">
      <xdr:nvCxnSpPr>
        <xdr:cNvPr id="637" name="直線コネクタ 636"/>
        <xdr:cNvCxnSpPr/>
      </xdr:nvCxnSpPr>
      <xdr:spPr>
        <a:xfrm>
          <a:off x="14592300" y="1332645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8" name="フローチャート: 判断 637"/>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9" name="テキスト ボックス 638"/>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124803</xdr:rowOff>
    </xdr:from>
    <xdr:to>
      <xdr:col>76</xdr:col>
      <xdr:colOff>114300</xdr:colOff>
      <xdr:row>77</xdr:row>
      <xdr:rowOff>131508</xdr:rowOff>
    </xdr:to>
    <xdr:cxnSp macro="">
      <xdr:nvCxnSpPr>
        <xdr:cNvPr id="640" name="直線コネクタ 639"/>
        <xdr:cNvCxnSpPr/>
      </xdr:nvCxnSpPr>
      <xdr:spPr>
        <a:xfrm flipV="1">
          <a:off x="13703300" y="1332645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41" name="フローチャート: 判断 640"/>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2" name="テキスト ボックス 641"/>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131394</xdr:rowOff>
    </xdr:from>
    <xdr:to>
      <xdr:col>71</xdr:col>
      <xdr:colOff>177800</xdr:colOff>
      <xdr:row>77</xdr:row>
      <xdr:rowOff>131508</xdr:rowOff>
    </xdr:to>
    <xdr:cxnSp macro="">
      <xdr:nvCxnSpPr>
        <xdr:cNvPr id="643" name="直線コネクタ 642"/>
        <xdr:cNvCxnSpPr/>
      </xdr:nvCxnSpPr>
      <xdr:spPr>
        <a:xfrm>
          <a:off x="12814300" y="1333304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4" name="フローチャート: 判断 643"/>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5" name="テキスト ボックス 644"/>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6" name="フローチャート: 判断 645"/>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7" name="テキスト ボックス 646"/>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76518</xdr:rowOff>
    </xdr:from>
    <xdr:to>
      <xdr:col>85</xdr:col>
      <xdr:colOff>177800</xdr:colOff>
      <xdr:row>78</xdr:row>
      <xdr:rowOff>6668</xdr:rowOff>
    </xdr:to>
    <xdr:sp macro="" textlink="">
      <xdr:nvSpPr>
        <xdr:cNvPr id="653" name="楕円 652"/>
        <xdr:cNvSpPr/>
      </xdr:nvSpPr>
      <xdr:spPr>
        <a:xfrm>
          <a:off x="162687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54945</xdr:rowOff>
    </xdr:from>
    <xdr:ext cx="534377" cy="259045"/>
    <xdr:sp macro="" textlink="">
      <xdr:nvSpPr>
        <xdr:cNvPr id="654" name="公債費該当値テキスト"/>
        <xdr:cNvSpPr txBox="1"/>
      </xdr:nvSpPr>
      <xdr:spPr>
        <a:xfrm>
          <a:off x="16370300" y="132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80747</xdr:rowOff>
    </xdr:from>
    <xdr:to>
      <xdr:col>81</xdr:col>
      <xdr:colOff>101600</xdr:colOff>
      <xdr:row>78</xdr:row>
      <xdr:rowOff>10897</xdr:rowOff>
    </xdr:to>
    <xdr:sp macro="" textlink="">
      <xdr:nvSpPr>
        <xdr:cNvPr id="655" name="楕円 654"/>
        <xdr:cNvSpPr/>
      </xdr:nvSpPr>
      <xdr:spPr>
        <a:xfrm>
          <a:off x="15430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2024</xdr:rowOff>
    </xdr:from>
    <xdr:ext cx="534377" cy="259045"/>
    <xdr:sp macro="" textlink="">
      <xdr:nvSpPr>
        <xdr:cNvPr id="656" name="テキスト ボックス 655"/>
        <xdr:cNvSpPr txBox="1"/>
      </xdr:nvSpPr>
      <xdr:spPr>
        <a:xfrm>
          <a:off x="15214111" y="13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74003</xdr:rowOff>
    </xdr:from>
    <xdr:to>
      <xdr:col>76</xdr:col>
      <xdr:colOff>165100</xdr:colOff>
      <xdr:row>78</xdr:row>
      <xdr:rowOff>4153</xdr:rowOff>
    </xdr:to>
    <xdr:sp macro="" textlink="">
      <xdr:nvSpPr>
        <xdr:cNvPr id="657" name="楕円 656"/>
        <xdr:cNvSpPr/>
      </xdr:nvSpPr>
      <xdr:spPr>
        <a:xfrm>
          <a:off x="14541500" y="132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166730</xdr:rowOff>
    </xdr:from>
    <xdr:ext cx="534377" cy="259045"/>
    <xdr:sp macro="" textlink="">
      <xdr:nvSpPr>
        <xdr:cNvPr id="658" name="テキスト ボックス 657"/>
        <xdr:cNvSpPr txBox="1"/>
      </xdr:nvSpPr>
      <xdr:spPr>
        <a:xfrm>
          <a:off x="14325111" y="133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80708</xdr:rowOff>
    </xdr:from>
    <xdr:to>
      <xdr:col>72</xdr:col>
      <xdr:colOff>38100</xdr:colOff>
      <xdr:row>78</xdr:row>
      <xdr:rowOff>10858</xdr:rowOff>
    </xdr:to>
    <xdr:sp macro="" textlink="">
      <xdr:nvSpPr>
        <xdr:cNvPr id="659" name="楕円 658"/>
        <xdr:cNvSpPr/>
      </xdr:nvSpPr>
      <xdr:spPr>
        <a:xfrm>
          <a:off x="13652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1985</xdr:rowOff>
    </xdr:from>
    <xdr:ext cx="534377" cy="259045"/>
    <xdr:sp macro="" textlink="">
      <xdr:nvSpPr>
        <xdr:cNvPr id="660" name="テキスト ボックス 659"/>
        <xdr:cNvSpPr txBox="1"/>
      </xdr:nvSpPr>
      <xdr:spPr>
        <a:xfrm>
          <a:off x="13436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80594</xdr:rowOff>
    </xdr:from>
    <xdr:to>
      <xdr:col>67</xdr:col>
      <xdr:colOff>101600</xdr:colOff>
      <xdr:row>78</xdr:row>
      <xdr:rowOff>10744</xdr:rowOff>
    </xdr:to>
    <xdr:sp macro="" textlink="">
      <xdr:nvSpPr>
        <xdr:cNvPr id="661" name="楕円 660"/>
        <xdr:cNvSpPr/>
      </xdr:nvSpPr>
      <xdr:spPr>
        <a:xfrm>
          <a:off x="12763500" y="13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1871</xdr:rowOff>
    </xdr:from>
    <xdr:ext cx="534377" cy="259045"/>
    <xdr:sp macro="" textlink="">
      <xdr:nvSpPr>
        <xdr:cNvPr id="662" name="テキスト ボックス 661"/>
        <xdr:cNvSpPr txBox="1"/>
      </xdr:nvSpPr>
      <xdr:spPr>
        <a:xfrm>
          <a:off x="12547111" y="133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8" name="テキスト ボックス 67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2" name="直線コネクタ 681"/>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3"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4" name="直線コネクタ 683"/>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5"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6" name="直線コネクタ 685"/>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129127</xdr:rowOff>
    </xdr:from>
    <xdr:to>
      <xdr:col>85</xdr:col>
      <xdr:colOff>127000</xdr:colOff>
      <xdr:row>94</xdr:row>
      <xdr:rowOff>59804</xdr:rowOff>
    </xdr:to>
    <xdr:cxnSp macro="">
      <xdr:nvCxnSpPr>
        <xdr:cNvPr id="687" name="直線コネクタ 686"/>
        <xdr:cNvCxnSpPr/>
      </xdr:nvCxnSpPr>
      <xdr:spPr>
        <a:xfrm flipV="1">
          <a:off x="15481300" y="16073977"/>
          <a:ext cx="8382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8" name="積立金平均値テキスト"/>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9" name="フローチャート: 判断 688"/>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22713</xdr:rowOff>
    </xdr:from>
    <xdr:to>
      <xdr:col>81</xdr:col>
      <xdr:colOff>50800</xdr:colOff>
      <xdr:row>94</xdr:row>
      <xdr:rowOff>59804</xdr:rowOff>
    </xdr:to>
    <xdr:cxnSp macro="">
      <xdr:nvCxnSpPr>
        <xdr:cNvPr id="690" name="直線コネクタ 689"/>
        <xdr:cNvCxnSpPr/>
      </xdr:nvCxnSpPr>
      <xdr:spPr>
        <a:xfrm>
          <a:off x="14592300" y="16139013"/>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1" name="フローチャート: 判断 690"/>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2" name="テキスト ボックス 691"/>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22713</xdr:rowOff>
    </xdr:from>
    <xdr:to>
      <xdr:col>76</xdr:col>
      <xdr:colOff>114300</xdr:colOff>
      <xdr:row>96</xdr:row>
      <xdr:rowOff>80150</xdr:rowOff>
    </xdr:to>
    <xdr:cxnSp macro="">
      <xdr:nvCxnSpPr>
        <xdr:cNvPr id="693" name="直線コネクタ 692"/>
        <xdr:cNvCxnSpPr/>
      </xdr:nvCxnSpPr>
      <xdr:spPr>
        <a:xfrm flipV="1">
          <a:off x="13703300" y="16139013"/>
          <a:ext cx="889000" cy="40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4" name="フローチャート: 判断 693"/>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5" name="テキスト ボックス 694"/>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55804</xdr:rowOff>
    </xdr:from>
    <xdr:to>
      <xdr:col>71</xdr:col>
      <xdr:colOff>177800</xdr:colOff>
      <xdr:row>96</xdr:row>
      <xdr:rowOff>80150</xdr:rowOff>
    </xdr:to>
    <xdr:cxnSp macro="">
      <xdr:nvCxnSpPr>
        <xdr:cNvPr id="696" name="直線コネクタ 695"/>
        <xdr:cNvCxnSpPr/>
      </xdr:nvCxnSpPr>
      <xdr:spPr>
        <a:xfrm>
          <a:off x="12814300" y="1651500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7" name="フローチャート: 判断 696"/>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8" name="テキスト ボックス 697"/>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9" name="フローチャート: 判断 698"/>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137050</xdr:rowOff>
    </xdr:from>
    <xdr:ext cx="469744" cy="259045"/>
    <xdr:sp macro="" textlink="">
      <xdr:nvSpPr>
        <xdr:cNvPr id="700" name="テキスト ボックス 699"/>
        <xdr:cNvSpPr txBox="1"/>
      </xdr:nvSpPr>
      <xdr:spPr>
        <a:xfrm>
          <a:off x="12579428" y="165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78327</xdr:rowOff>
    </xdr:from>
    <xdr:to>
      <xdr:col>85</xdr:col>
      <xdr:colOff>177800</xdr:colOff>
      <xdr:row>94</xdr:row>
      <xdr:rowOff>8477</xdr:rowOff>
    </xdr:to>
    <xdr:sp macro="" textlink="">
      <xdr:nvSpPr>
        <xdr:cNvPr id="706" name="楕円 705"/>
        <xdr:cNvSpPr/>
      </xdr:nvSpPr>
      <xdr:spPr>
        <a:xfrm>
          <a:off x="16268700" y="160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101204</xdr:rowOff>
    </xdr:from>
    <xdr:ext cx="534377" cy="259045"/>
    <xdr:sp macro="" textlink="">
      <xdr:nvSpPr>
        <xdr:cNvPr id="707" name="積立金該当値テキスト"/>
        <xdr:cNvSpPr txBox="1"/>
      </xdr:nvSpPr>
      <xdr:spPr>
        <a:xfrm>
          <a:off x="16370300" y="158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9004</xdr:rowOff>
    </xdr:from>
    <xdr:to>
      <xdr:col>81</xdr:col>
      <xdr:colOff>101600</xdr:colOff>
      <xdr:row>94</xdr:row>
      <xdr:rowOff>110604</xdr:rowOff>
    </xdr:to>
    <xdr:sp macro="" textlink="">
      <xdr:nvSpPr>
        <xdr:cNvPr id="708" name="楕円 707"/>
        <xdr:cNvSpPr/>
      </xdr:nvSpPr>
      <xdr:spPr>
        <a:xfrm>
          <a:off x="15430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127131</xdr:rowOff>
    </xdr:from>
    <xdr:ext cx="534377" cy="259045"/>
    <xdr:sp macro="" textlink="">
      <xdr:nvSpPr>
        <xdr:cNvPr id="709" name="テキスト ボックス 708"/>
        <xdr:cNvSpPr txBox="1"/>
      </xdr:nvSpPr>
      <xdr:spPr>
        <a:xfrm>
          <a:off x="15214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143363</xdr:rowOff>
    </xdr:from>
    <xdr:to>
      <xdr:col>76</xdr:col>
      <xdr:colOff>165100</xdr:colOff>
      <xdr:row>94</xdr:row>
      <xdr:rowOff>73513</xdr:rowOff>
    </xdr:to>
    <xdr:sp macro="" textlink="">
      <xdr:nvSpPr>
        <xdr:cNvPr id="710" name="楕円 709"/>
        <xdr:cNvSpPr/>
      </xdr:nvSpPr>
      <xdr:spPr>
        <a:xfrm>
          <a:off x="14541500" y="160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90040</xdr:rowOff>
    </xdr:from>
    <xdr:ext cx="534377" cy="259045"/>
    <xdr:sp macro="" textlink="">
      <xdr:nvSpPr>
        <xdr:cNvPr id="711" name="テキスト ボックス 710"/>
        <xdr:cNvSpPr txBox="1"/>
      </xdr:nvSpPr>
      <xdr:spPr>
        <a:xfrm>
          <a:off x="14325111" y="158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29350</xdr:rowOff>
    </xdr:from>
    <xdr:to>
      <xdr:col>72</xdr:col>
      <xdr:colOff>38100</xdr:colOff>
      <xdr:row>96</xdr:row>
      <xdr:rowOff>130950</xdr:rowOff>
    </xdr:to>
    <xdr:sp macro="" textlink="">
      <xdr:nvSpPr>
        <xdr:cNvPr id="712" name="楕円 711"/>
        <xdr:cNvSpPr/>
      </xdr:nvSpPr>
      <xdr:spPr>
        <a:xfrm>
          <a:off x="13652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147477</xdr:rowOff>
    </xdr:from>
    <xdr:ext cx="469744" cy="259045"/>
    <xdr:sp macro="" textlink="">
      <xdr:nvSpPr>
        <xdr:cNvPr id="713" name="テキスト ボックス 712"/>
        <xdr:cNvSpPr txBox="1"/>
      </xdr:nvSpPr>
      <xdr:spPr>
        <a:xfrm>
          <a:off x="13468428" y="16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5004</xdr:rowOff>
    </xdr:from>
    <xdr:to>
      <xdr:col>67</xdr:col>
      <xdr:colOff>101600</xdr:colOff>
      <xdr:row>96</xdr:row>
      <xdr:rowOff>106604</xdr:rowOff>
    </xdr:to>
    <xdr:sp macro="" textlink="">
      <xdr:nvSpPr>
        <xdr:cNvPr id="714" name="楕円 713"/>
        <xdr:cNvSpPr/>
      </xdr:nvSpPr>
      <xdr:spPr>
        <a:xfrm>
          <a:off x="12763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123131</xdr:rowOff>
    </xdr:from>
    <xdr:ext cx="469744" cy="259045"/>
    <xdr:sp macro="" textlink="">
      <xdr:nvSpPr>
        <xdr:cNvPr id="715" name="テキスト ボックス 714"/>
        <xdr:cNvSpPr txBox="1"/>
      </xdr:nvSpPr>
      <xdr:spPr>
        <a:xfrm>
          <a:off x="12579428" y="1623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1" name="直線コネクタ 740"/>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4"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5" name="直線コネクタ 744"/>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28666</xdr:rowOff>
    </xdr:from>
    <xdr:to>
      <xdr:col>116</xdr:col>
      <xdr:colOff>63500</xdr:colOff>
      <xdr:row>37</xdr:row>
      <xdr:rowOff>38789</xdr:rowOff>
    </xdr:to>
    <xdr:cxnSp macro="">
      <xdr:nvCxnSpPr>
        <xdr:cNvPr id="746" name="直線コネクタ 745"/>
        <xdr:cNvCxnSpPr/>
      </xdr:nvCxnSpPr>
      <xdr:spPr>
        <a:xfrm>
          <a:off x="21323300" y="6372316"/>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7" name="投資及び出資金平均値テキスト"/>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8" name="フローチャート: 判断 747"/>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22461</xdr:rowOff>
    </xdr:from>
    <xdr:to>
      <xdr:col>111</xdr:col>
      <xdr:colOff>177800</xdr:colOff>
      <xdr:row>37</xdr:row>
      <xdr:rowOff>28666</xdr:rowOff>
    </xdr:to>
    <xdr:cxnSp macro="">
      <xdr:nvCxnSpPr>
        <xdr:cNvPr id="749" name="直線コネクタ 748"/>
        <xdr:cNvCxnSpPr/>
      </xdr:nvCxnSpPr>
      <xdr:spPr>
        <a:xfrm>
          <a:off x="20434300" y="636611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50" name="フローチャート: 判断 749"/>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1" name="テキスト ボックス 750"/>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14950</xdr:rowOff>
    </xdr:from>
    <xdr:to>
      <xdr:col>107</xdr:col>
      <xdr:colOff>50800</xdr:colOff>
      <xdr:row>37</xdr:row>
      <xdr:rowOff>22461</xdr:rowOff>
    </xdr:to>
    <xdr:cxnSp macro="">
      <xdr:nvCxnSpPr>
        <xdr:cNvPr id="752" name="直線コネクタ 751"/>
        <xdr:cNvCxnSpPr/>
      </xdr:nvCxnSpPr>
      <xdr:spPr>
        <a:xfrm>
          <a:off x="19545300" y="635860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3" name="フローチャート: 判断 752"/>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4" name="テキスト ボックス 753"/>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14950</xdr:rowOff>
    </xdr:from>
    <xdr:to>
      <xdr:col>102</xdr:col>
      <xdr:colOff>114300</xdr:colOff>
      <xdr:row>37</xdr:row>
      <xdr:rowOff>105410</xdr:rowOff>
    </xdr:to>
    <xdr:cxnSp macro="">
      <xdr:nvCxnSpPr>
        <xdr:cNvPr id="755" name="直線コネクタ 754"/>
        <xdr:cNvCxnSpPr/>
      </xdr:nvCxnSpPr>
      <xdr:spPr>
        <a:xfrm flipV="1">
          <a:off x="18656300" y="6358600"/>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6" name="フローチャート: 判断 755"/>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7" name="テキスト ボックス 756"/>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8" name="フローチャート: 判断 757"/>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9" name="テキスト ボックス 758"/>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159439</xdr:rowOff>
    </xdr:from>
    <xdr:to>
      <xdr:col>116</xdr:col>
      <xdr:colOff>114300</xdr:colOff>
      <xdr:row>37</xdr:row>
      <xdr:rowOff>89589</xdr:rowOff>
    </xdr:to>
    <xdr:sp macro="" textlink="">
      <xdr:nvSpPr>
        <xdr:cNvPr id="765" name="楕円 764"/>
        <xdr:cNvSpPr/>
      </xdr:nvSpPr>
      <xdr:spPr>
        <a:xfrm>
          <a:off x="22110700" y="6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137866</xdr:rowOff>
    </xdr:from>
    <xdr:ext cx="469744" cy="259045"/>
    <xdr:sp macro="" textlink="">
      <xdr:nvSpPr>
        <xdr:cNvPr id="766" name="投資及び出資金該当値テキスト"/>
        <xdr:cNvSpPr txBox="1"/>
      </xdr:nvSpPr>
      <xdr:spPr>
        <a:xfrm>
          <a:off x="22212300" y="631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149316</xdr:rowOff>
    </xdr:from>
    <xdr:to>
      <xdr:col>112</xdr:col>
      <xdr:colOff>38100</xdr:colOff>
      <xdr:row>37</xdr:row>
      <xdr:rowOff>79466</xdr:rowOff>
    </xdr:to>
    <xdr:sp macro="" textlink="">
      <xdr:nvSpPr>
        <xdr:cNvPr id="767" name="楕円 766"/>
        <xdr:cNvSpPr/>
      </xdr:nvSpPr>
      <xdr:spPr>
        <a:xfrm>
          <a:off x="21272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70593</xdr:rowOff>
    </xdr:from>
    <xdr:ext cx="469744" cy="259045"/>
    <xdr:sp macro="" textlink="">
      <xdr:nvSpPr>
        <xdr:cNvPr id="768" name="テキスト ボックス 767"/>
        <xdr:cNvSpPr txBox="1"/>
      </xdr:nvSpPr>
      <xdr:spPr>
        <a:xfrm>
          <a:off x="21088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143111</xdr:rowOff>
    </xdr:from>
    <xdr:to>
      <xdr:col>107</xdr:col>
      <xdr:colOff>101600</xdr:colOff>
      <xdr:row>37</xdr:row>
      <xdr:rowOff>73261</xdr:rowOff>
    </xdr:to>
    <xdr:sp macro="" textlink="">
      <xdr:nvSpPr>
        <xdr:cNvPr id="769" name="楕円 768"/>
        <xdr:cNvSpPr/>
      </xdr:nvSpPr>
      <xdr:spPr>
        <a:xfrm>
          <a:off x="20383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64388</xdr:rowOff>
    </xdr:from>
    <xdr:ext cx="469744" cy="259045"/>
    <xdr:sp macro="" textlink="">
      <xdr:nvSpPr>
        <xdr:cNvPr id="770" name="テキスト ボックス 769"/>
        <xdr:cNvSpPr txBox="1"/>
      </xdr:nvSpPr>
      <xdr:spPr>
        <a:xfrm>
          <a:off x="20199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135600</xdr:rowOff>
    </xdr:from>
    <xdr:to>
      <xdr:col>102</xdr:col>
      <xdr:colOff>165100</xdr:colOff>
      <xdr:row>37</xdr:row>
      <xdr:rowOff>65750</xdr:rowOff>
    </xdr:to>
    <xdr:sp macro="" textlink="">
      <xdr:nvSpPr>
        <xdr:cNvPr id="771" name="楕円 770"/>
        <xdr:cNvSpPr/>
      </xdr:nvSpPr>
      <xdr:spPr>
        <a:xfrm>
          <a:off x="19494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56877</xdr:rowOff>
    </xdr:from>
    <xdr:ext cx="469744" cy="259045"/>
    <xdr:sp macro="" textlink="">
      <xdr:nvSpPr>
        <xdr:cNvPr id="772" name="テキスト ボックス 771"/>
        <xdr:cNvSpPr txBox="1"/>
      </xdr:nvSpPr>
      <xdr:spPr>
        <a:xfrm>
          <a:off x="19310428" y="64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3" name="楕円 772"/>
        <xdr:cNvSpPr/>
      </xdr:nvSpPr>
      <xdr:spPr>
        <a:xfrm>
          <a:off x="18605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147337</xdr:rowOff>
    </xdr:from>
    <xdr:ext cx="469744" cy="259045"/>
    <xdr:sp macro="" textlink="">
      <xdr:nvSpPr>
        <xdr:cNvPr id="774" name="テキスト ボックス 773"/>
        <xdr:cNvSpPr txBox="1"/>
      </xdr:nvSpPr>
      <xdr:spPr>
        <a:xfrm>
          <a:off x="18421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800" name="直線コネクタ 799"/>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1"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2" name="直線コネクタ 801"/>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3"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4" name="直線コネクタ 803"/>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86469</xdr:rowOff>
    </xdr:from>
    <xdr:to>
      <xdr:col>116</xdr:col>
      <xdr:colOff>63500</xdr:colOff>
      <xdr:row>59</xdr:row>
      <xdr:rowOff>86992</xdr:rowOff>
    </xdr:to>
    <xdr:cxnSp macro="">
      <xdr:nvCxnSpPr>
        <xdr:cNvPr id="805" name="直線コネクタ 804"/>
        <xdr:cNvCxnSpPr/>
      </xdr:nvCxnSpPr>
      <xdr:spPr>
        <a:xfrm>
          <a:off x="21323300" y="10202019"/>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6"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7" name="フローチャート: 判断 806"/>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86175</xdr:rowOff>
    </xdr:from>
    <xdr:to>
      <xdr:col>111</xdr:col>
      <xdr:colOff>177800</xdr:colOff>
      <xdr:row>59</xdr:row>
      <xdr:rowOff>86469</xdr:rowOff>
    </xdr:to>
    <xdr:cxnSp macro="">
      <xdr:nvCxnSpPr>
        <xdr:cNvPr id="808" name="直線コネクタ 807"/>
        <xdr:cNvCxnSpPr/>
      </xdr:nvCxnSpPr>
      <xdr:spPr>
        <a:xfrm>
          <a:off x="20434300" y="1020172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9" name="フローチャート: 判断 808"/>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10" name="テキスト ボックス 809"/>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86175</xdr:rowOff>
    </xdr:from>
    <xdr:to>
      <xdr:col>107</xdr:col>
      <xdr:colOff>50800</xdr:colOff>
      <xdr:row>59</xdr:row>
      <xdr:rowOff>86861</xdr:rowOff>
    </xdr:to>
    <xdr:cxnSp macro="">
      <xdr:nvCxnSpPr>
        <xdr:cNvPr id="811" name="直線コネクタ 810"/>
        <xdr:cNvCxnSpPr/>
      </xdr:nvCxnSpPr>
      <xdr:spPr>
        <a:xfrm flipV="1">
          <a:off x="19545300" y="102017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2" name="フローチャート: 判断 811"/>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3" name="テキスト ボックス 812"/>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86795</xdr:rowOff>
    </xdr:from>
    <xdr:to>
      <xdr:col>102</xdr:col>
      <xdr:colOff>114300</xdr:colOff>
      <xdr:row>59</xdr:row>
      <xdr:rowOff>86861</xdr:rowOff>
    </xdr:to>
    <xdr:cxnSp macro="">
      <xdr:nvCxnSpPr>
        <xdr:cNvPr id="814" name="直線コネクタ 813"/>
        <xdr:cNvCxnSpPr/>
      </xdr:nvCxnSpPr>
      <xdr:spPr>
        <a:xfrm>
          <a:off x="18656300" y="1020234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5" name="フローチャート: 判断 814"/>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6" name="テキスト ボックス 815"/>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7" name="フローチャート: 判断 816"/>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8" name="テキスト ボックス 817"/>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36192</xdr:rowOff>
    </xdr:from>
    <xdr:to>
      <xdr:col>116</xdr:col>
      <xdr:colOff>114300</xdr:colOff>
      <xdr:row>59</xdr:row>
      <xdr:rowOff>137792</xdr:rowOff>
    </xdr:to>
    <xdr:sp macro="" textlink="">
      <xdr:nvSpPr>
        <xdr:cNvPr id="824" name="楕円 823"/>
        <xdr:cNvSpPr/>
      </xdr:nvSpPr>
      <xdr:spPr>
        <a:xfrm>
          <a:off x="22110700" y="101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122569</xdr:rowOff>
    </xdr:from>
    <xdr:ext cx="378565" cy="259045"/>
    <xdr:sp macro="" textlink="">
      <xdr:nvSpPr>
        <xdr:cNvPr id="825" name="貸付金該当値テキスト"/>
        <xdr:cNvSpPr txBox="1"/>
      </xdr:nvSpPr>
      <xdr:spPr>
        <a:xfrm>
          <a:off x="22212300" y="1006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35669</xdr:rowOff>
    </xdr:from>
    <xdr:to>
      <xdr:col>112</xdr:col>
      <xdr:colOff>38100</xdr:colOff>
      <xdr:row>59</xdr:row>
      <xdr:rowOff>137269</xdr:rowOff>
    </xdr:to>
    <xdr:sp macro="" textlink="">
      <xdr:nvSpPr>
        <xdr:cNvPr id="826" name="楕円 825"/>
        <xdr:cNvSpPr/>
      </xdr:nvSpPr>
      <xdr:spPr>
        <a:xfrm>
          <a:off x="21272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128396</xdr:rowOff>
    </xdr:from>
    <xdr:ext cx="378565" cy="259045"/>
    <xdr:sp macro="" textlink="">
      <xdr:nvSpPr>
        <xdr:cNvPr id="827" name="テキスト ボックス 826"/>
        <xdr:cNvSpPr txBox="1"/>
      </xdr:nvSpPr>
      <xdr:spPr>
        <a:xfrm>
          <a:off x="21134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35375</xdr:rowOff>
    </xdr:from>
    <xdr:to>
      <xdr:col>107</xdr:col>
      <xdr:colOff>101600</xdr:colOff>
      <xdr:row>59</xdr:row>
      <xdr:rowOff>136975</xdr:rowOff>
    </xdr:to>
    <xdr:sp macro="" textlink="">
      <xdr:nvSpPr>
        <xdr:cNvPr id="828" name="楕円 827"/>
        <xdr:cNvSpPr/>
      </xdr:nvSpPr>
      <xdr:spPr>
        <a:xfrm>
          <a:off x="203835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128102</xdr:rowOff>
    </xdr:from>
    <xdr:ext cx="378565" cy="259045"/>
    <xdr:sp macro="" textlink="">
      <xdr:nvSpPr>
        <xdr:cNvPr id="829" name="テキスト ボックス 828"/>
        <xdr:cNvSpPr txBox="1"/>
      </xdr:nvSpPr>
      <xdr:spPr>
        <a:xfrm>
          <a:off x="20245017" y="1024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36061</xdr:rowOff>
    </xdr:from>
    <xdr:to>
      <xdr:col>102</xdr:col>
      <xdr:colOff>165100</xdr:colOff>
      <xdr:row>59</xdr:row>
      <xdr:rowOff>137661</xdr:rowOff>
    </xdr:to>
    <xdr:sp macro="" textlink="">
      <xdr:nvSpPr>
        <xdr:cNvPr id="830" name="楕円 829"/>
        <xdr:cNvSpPr/>
      </xdr:nvSpPr>
      <xdr:spPr>
        <a:xfrm>
          <a:off x="19494500" y="10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128788</xdr:rowOff>
    </xdr:from>
    <xdr:ext cx="378565" cy="259045"/>
    <xdr:sp macro="" textlink="">
      <xdr:nvSpPr>
        <xdr:cNvPr id="831" name="テキスト ボックス 830"/>
        <xdr:cNvSpPr txBox="1"/>
      </xdr:nvSpPr>
      <xdr:spPr>
        <a:xfrm>
          <a:off x="19356017" y="1024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35995</xdr:rowOff>
    </xdr:from>
    <xdr:to>
      <xdr:col>98</xdr:col>
      <xdr:colOff>38100</xdr:colOff>
      <xdr:row>59</xdr:row>
      <xdr:rowOff>137595</xdr:rowOff>
    </xdr:to>
    <xdr:sp macro="" textlink="">
      <xdr:nvSpPr>
        <xdr:cNvPr id="832" name="楕円 831"/>
        <xdr:cNvSpPr/>
      </xdr:nvSpPr>
      <xdr:spPr>
        <a:xfrm>
          <a:off x="18605500" y="101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128722</xdr:rowOff>
    </xdr:from>
    <xdr:ext cx="378565" cy="259045"/>
    <xdr:sp macro="" textlink="">
      <xdr:nvSpPr>
        <xdr:cNvPr id="833" name="テキスト ボックス 832"/>
        <xdr:cNvSpPr txBox="1"/>
      </xdr:nvSpPr>
      <xdr:spPr>
        <a:xfrm>
          <a:off x="18467017" y="102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8" name="直線コネクタ 857"/>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9"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60" name="直線コネクタ 859"/>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1"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2" name="直線コネクタ 861"/>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164922</xdr:rowOff>
    </xdr:from>
    <xdr:to>
      <xdr:col>116</xdr:col>
      <xdr:colOff>63500</xdr:colOff>
      <xdr:row>77</xdr:row>
      <xdr:rowOff>10885</xdr:rowOff>
    </xdr:to>
    <xdr:cxnSp macro="">
      <xdr:nvCxnSpPr>
        <xdr:cNvPr id="863" name="直線コネクタ 862"/>
        <xdr:cNvCxnSpPr/>
      </xdr:nvCxnSpPr>
      <xdr:spPr>
        <a:xfrm flipV="1">
          <a:off x="21323300" y="13195122"/>
          <a:ext cx="8382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4"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5" name="フローチャート: 判断 864"/>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10885</xdr:rowOff>
    </xdr:from>
    <xdr:to>
      <xdr:col>111</xdr:col>
      <xdr:colOff>177800</xdr:colOff>
      <xdr:row>77</xdr:row>
      <xdr:rowOff>36792</xdr:rowOff>
    </xdr:to>
    <xdr:cxnSp macro="">
      <xdr:nvCxnSpPr>
        <xdr:cNvPr id="866" name="直線コネクタ 865"/>
        <xdr:cNvCxnSpPr/>
      </xdr:nvCxnSpPr>
      <xdr:spPr>
        <a:xfrm flipV="1">
          <a:off x="20434300" y="1321253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7" name="フローチャート: 判断 866"/>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8" name="テキスト ボックス 867"/>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36792</xdr:rowOff>
    </xdr:from>
    <xdr:to>
      <xdr:col>107</xdr:col>
      <xdr:colOff>50800</xdr:colOff>
      <xdr:row>77</xdr:row>
      <xdr:rowOff>40793</xdr:rowOff>
    </xdr:to>
    <xdr:cxnSp macro="">
      <xdr:nvCxnSpPr>
        <xdr:cNvPr id="869" name="直線コネクタ 868"/>
        <xdr:cNvCxnSpPr/>
      </xdr:nvCxnSpPr>
      <xdr:spPr>
        <a:xfrm flipV="1">
          <a:off x="19545300" y="1323844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70" name="フローチャート: 判断 869"/>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1" name="テキスト ボックス 870"/>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40793</xdr:rowOff>
    </xdr:from>
    <xdr:to>
      <xdr:col>102</xdr:col>
      <xdr:colOff>114300</xdr:colOff>
      <xdr:row>77</xdr:row>
      <xdr:rowOff>59232</xdr:rowOff>
    </xdr:to>
    <xdr:cxnSp macro="">
      <xdr:nvCxnSpPr>
        <xdr:cNvPr id="872" name="直線コネクタ 871"/>
        <xdr:cNvCxnSpPr/>
      </xdr:nvCxnSpPr>
      <xdr:spPr>
        <a:xfrm flipV="1">
          <a:off x="18656300" y="13242443"/>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3" name="フローチャート: 判断 872"/>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4" name="テキスト ボックス 873"/>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5" name="フローチャート: 判断 874"/>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6" name="テキスト ボックス 875"/>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114122</xdr:rowOff>
    </xdr:from>
    <xdr:to>
      <xdr:col>116</xdr:col>
      <xdr:colOff>114300</xdr:colOff>
      <xdr:row>77</xdr:row>
      <xdr:rowOff>44272</xdr:rowOff>
    </xdr:to>
    <xdr:sp macro="" textlink="">
      <xdr:nvSpPr>
        <xdr:cNvPr id="882" name="楕円 881"/>
        <xdr:cNvSpPr/>
      </xdr:nvSpPr>
      <xdr:spPr>
        <a:xfrm>
          <a:off x="22110700" y="13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92549</xdr:rowOff>
    </xdr:from>
    <xdr:ext cx="534377" cy="259045"/>
    <xdr:sp macro="" textlink="">
      <xdr:nvSpPr>
        <xdr:cNvPr id="883" name="繰出金該当値テキスト"/>
        <xdr:cNvSpPr txBox="1"/>
      </xdr:nvSpPr>
      <xdr:spPr>
        <a:xfrm>
          <a:off x="22212300" y="131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131535</xdr:rowOff>
    </xdr:from>
    <xdr:to>
      <xdr:col>112</xdr:col>
      <xdr:colOff>38100</xdr:colOff>
      <xdr:row>77</xdr:row>
      <xdr:rowOff>61685</xdr:rowOff>
    </xdr:to>
    <xdr:sp macro="" textlink="">
      <xdr:nvSpPr>
        <xdr:cNvPr id="884" name="楕円 883"/>
        <xdr:cNvSpPr/>
      </xdr:nvSpPr>
      <xdr:spPr>
        <a:xfrm>
          <a:off x="21272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52812</xdr:rowOff>
    </xdr:from>
    <xdr:ext cx="534377" cy="259045"/>
    <xdr:sp macro="" textlink="">
      <xdr:nvSpPr>
        <xdr:cNvPr id="885" name="テキスト ボックス 884"/>
        <xdr:cNvSpPr txBox="1"/>
      </xdr:nvSpPr>
      <xdr:spPr>
        <a:xfrm>
          <a:off x="21056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157442</xdr:rowOff>
    </xdr:from>
    <xdr:to>
      <xdr:col>107</xdr:col>
      <xdr:colOff>101600</xdr:colOff>
      <xdr:row>77</xdr:row>
      <xdr:rowOff>87592</xdr:rowOff>
    </xdr:to>
    <xdr:sp macro="" textlink="">
      <xdr:nvSpPr>
        <xdr:cNvPr id="886" name="楕円 885"/>
        <xdr:cNvSpPr/>
      </xdr:nvSpPr>
      <xdr:spPr>
        <a:xfrm>
          <a:off x="20383500" y="131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78719</xdr:rowOff>
    </xdr:from>
    <xdr:ext cx="534377" cy="259045"/>
    <xdr:sp macro="" textlink="">
      <xdr:nvSpPr>
        <xdr:cNvPr id="887" name="テキスト ボックス 886"/>
        <xdr:cNvSpPr txBox="1"/>
      </xdr:nvSpPr>
      <xdr:spPr>
        <a:xfrm>
          <a:off x="20167111" y="132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161443</xdr:rowOff>
    </xdr:from>
    <xdr:to>
      <xdr:col>102</xdr:col>
      <xdr:colOff>165100</xdr:colOff>
      <xdr:row>77</xdr:row>
      <xdr:rowOff>91593</xdr:rowOff>
    </xdr:to>
    <xdr:sp macro="" textlink="">
      <xdr:nvSpPr>
        <xdr:cNvPr id="888" name="楕円 887"/>
        <xdr:cNvSpPr/>
      </xdr:nvSpPr>
      <xdr:spPr>
        <a:xfrm>
          <a:off x="19494500" y="131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82720</xdr:rowOff>
    </xdr:from>
    <xdr:ext cx="534377" cy="259045"/>
    <xdr:sp macro="" textlink="">
      <xdr:nvSpPr>
        <xdr:cNvPr id="889" name="テキスト ボックス 888"/>
        <xdr:cNvSpPr txBox="1"/>
      </xdr:nvSpPr>
      <xdr:spPr>
        <a:xfrm>
          <a:off x="19278111" y="132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8432</xdr:rowOff>
    </xdr:from>
    <xdr:to>
      <xdr:col>98</xdr:col>
      <xdr:colOff>38100</xdr:colOff>
      <xdr:row>77</xdr:row>
      <xdr:rowOff>110032</xdr:rowOff>
    </xdr:to>
    <xdr:sp macro="" textlink="">
      <xdr:nvSpPr>
        <xdr:cNvPr id="890" name="楕円 889"/>
        <xdr:cNvSpPr/>
      </xdr:nvSpPr>
      <xdr:spPr>
        <a:xfrm>
          <a:off x="18605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101159</xdr:rowOff>
    </xdr:from>
    <xdr:ext cx="534377" cy="259045"/>
    <xdr:sp macro="" textlink="">
      <xdr:nvSpPr>
        <xdr:cNvPr id="891" name="テキスト ボックス 890"/>
        <xdr:cNvSpPr txBox="1"/>
      </xdr:nvSpPr>
      <xdr:spPr>
        <a:xfrm>
          <a:off x="18389111" y="133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70,651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18,159</a:t>
          </a:r>
          <a:r>
            <a:rPr kumimoji="1" lang="ja-JP" altLang="en-US" sz="1300">
              <a:latin typeface="ＭＳ Ｐゴシック" panose="020B0600070205080204" pitchFamily="50" charset="-128"/>
              <a:ea typeface="ＭＳ Ｐゴシック" panose="020B0600070205080204" pitchFamily="50" charset="-128"/>
            </a:rPr>
            <a:t>円の増）となった。これは、新清掃工場整備事業</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億円の増及び企業立地促進助成事業</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億円の増などにより、前年度比</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88,933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4,869</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円の増）となっており、類似団体内では最もコストが低い。前年度比コスト増の要因として、幼児教育・保育無償化事業</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億円の皆増、私立保育所などの創設による特定教育・保育施設運営経費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億円の増、障害者介護給付等事業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億円の増などにより、前年度比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8,745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487</a:t>
          </a:r>
          <a:r>
            <a:rPr kumimoji="1" lang="ja-JP" altLang="en-US" sz="1300">
              <a:latin typeface="ＭＳ Ｐゴシック" panose="020B0600070205080204" pitchFamily="50" charset="-128"/>
              <a:ea typeface="ＭＳ Ｐゴシック" panose="020B0600070205080204" pitchFamily="50" charset="-128"/>
            </a:rPr>
            <a:t>円の減）となった。これは、道路維持修繕事業における舗装修繕等工事の減などにより、前年度比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億円の減となったことによるものである。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87449</xdr:rowOff>
    </xdr:from>
    <xdr:to>
      <xdr:col>24</xdr:col>
      <xdr:colOff>63500</xdr:colOff>
      <xdr:row>36</xdr:row>
      <xdr:rowOff>92347</xdr:rowOff>
    </xdr:to>
    <xdr:cxnSp macro="">
      <xdr:nvCxnSpPr>
        <xdr:cNvPr id="63" name="直線コネクタ 62"/>
        <xdr:cNvCxnSpPr/>
      </xdr:nvCxnSpPr>
      <xdr:spPr>
        <a:xfrm flipV="1">
          <a:off x="3797300" y="625964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33564</xdr:rowOff>
    </xdr:from>
    <xdr:to>
      <xdr:col>19</xdr:col>
      <xdr:colOff>177800</xdr:colOff>
      <xdr:row>36</xdr:row>
      <xdr:rowOff>92347</xdr:rowOff>
    </xdr:to>
    <xdr:cxnSp macro="">
      <xdr:nvCxnSpPr>
        <xdr:cNvPr id="66" name="直線コネクタ 65"/>
        <xdr:cNvCxnSpPr/>
      </xdr:nvCxnSpPr>
      <xdr:spPr>
        <a:xfrm>
          <a:off x="2908300" y="620576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27033</xdr:rowOff>
    </xdr:from>
    <xdr:to>
      <xdr:col>15</xdr:col>
      <xdr:colOff>50800</xdr:colOff>
      <xdr:row>36</xdr:row>
      <xdr:rowOff>33564</xdr:rowOff>
    </xdr:to>
    <xdr:cxnSp macro="">
      <xdr:nvCxnSpPr>
        <xdr:cNvPr id="69" name="直線コネクタ 68"/>
        <xdr:cNvCxnSpPr/>
      </xdr:nvCxnSpPr>
      <xdr:spPr>
        <a:xfrm>
          <a:off x="2019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89081</xdr:rowOff>
    </xdr:from>
    <xdr:to>
      <xdr:col>10</xdr:col>
      <xdr:colOff>114300</xdr:colOff>
      <xdr:row>36</xdr:row>
      <xdr:rowOff>27033</xdr:rowOff>
    </xdr:to>
    <xdr:cxnSp macro="">
      <xdr:nvCxnSpPr>
        <xdr:cNvPr id="72" name="直線コネクタ 71"/>
        <xdr:cNvCxnSpPr/>
      </xdr:nvCxnSpPr>
      <xdr:spPr>
        <a:xfrm>
          <a:off x="1130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36649</xdr:rowOff>
    </xdr:from>
    <xdr:to>
      <xdr:col>24</xdr:col>
      <xdr:colOff>114300</xdr:colOff>
      <xdr:row>36</xdr:row>
      <xdr:rowOff>138249</xdr:rowOff>
    </xdr:to>
    <xdr:sp macro="" textlink="">
      <xdr:nvSpPr>
        <xdr:cNvPr id="82" name="楕円 81"/>
        <xdr:cNvSpPr/>
      </xdr:nvSpPr>
      <xdr:spPr>
        <a:xfrm>
          <a:off x="45847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15076</xdr:rowOff>
    </xdr:from>
    <xdr:ext cx="469744" cy="259045"/>
    <xdr:sp macro="" textlink="">
      <xdr:nvSpPr>
        <xdr:cNvPr id="83" name="議会費該当値テキスト"/>
        <xdr:cNvSpPr txBox="1"/>
      </xdr:nvSpPr>
      <xdr:spPr>
        <a:xfrm>
          <a:off x="4686300"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134274</xdr:rowOff>
    </xdr:from>
    <xdr:ext cx="469744" cy="259045"/>
    <xdr:sp macro="" textlink="">
      <xdr:nvSpPr>
        <xdr:cNvPr id="85" name="テキスト ボックス 84"/>
        <xdr:cNvSpPr txBox="1"/>
      </xdr:nvSpPr>
      <xdr:spPr>
        <a:xfrm>
          <a:off x="3562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154214</xdr:rowOff>
    </xdr:from>
    <xdr:to>
      <xdr:col>15</xdr:col>
      <xdr:colOff>101600</xdr:colOff>
      <xdr:row>36</xdr:row>
      <xdr:rowOff>84364</xdr:rowOff>
    </xdr:to>
    <xdr:sp macro="" textlink="">
      <xdr:nvSpPr>
        <xdr:cNvPr id="86" name="楕円 85"/>
        <xdr:cNvSpPr/>
      </xdr:nvSpPr>
      <xdr:spPr>
        <a:xfrm>
          <a:off x="2857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75491</xdr:rowOff>
    </xdr:from>
    <xdr:ext cx="469744" cy="259045"/>
    <xdr:sp macro="" textlink="">
      <xdr:nvSpPr>
        <xdr:cNvPr id="87" name="テキスト ボックス 86"/>
        <xdr:cNvSpPr txBox="1"/>
      </xdr:nvSpPr>
      <xdr:spPr>
        <a:xfrm>
          <a:off x="2673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147683</xdr:rowOff>
    </xdr:from>
    <xdr:to>
      <xdr:col>10</xdr:col>
      <xdr:colOff>165100</xdr:colOff>
      <xdr:row>36</xdr:row>
      <xdr:rowOff>77833</xdr:rowOff>
    </xdr:to>
    <xdr:sp macro="" textlink="">
      <xdr:nvSpPr>
        <xdr:cNvPr id="88" name="楕円 87"/>
        <xdr:cNvSpPr/>
      </xdr:nvSpPr>
      <xdr:spPr>
        <a:xfrm>
          <a:off x="1968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68960</xdr:rowOff>
    </xdr:from>
    <xdr:ext cx="469744" cy="259045"/>
    <xdr:sp macro="" textlink="">
      <xdr:nvSpPr>
        <xdr:cNvPr id="89" name="テキスト ボックス 88"/>
        <xdr:cNvSpPr txBox="1"/>
      </xdr:nvSpPr>
      <xdr:spPr>
        <a:xfrm>
          <a:off x="1784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38281</xdr:rowOff>
    </xdr:from>
    <xdr:to>
      <xdr:col>6</xdr:col>
      <xdr:colOff>38100</xdr:colOff>
      <xdr:row>35</xdr:row>
      <xdr:rowOff>139881</xdr:rowOff>
    </xdr:to>
    <xdr:sp macro="" textlink="">
      <xdr:nvSpPr>
        <xdr:cNvPr id="90" name="楕円 89"/>
        <xdr:cNvSpPr/>
      </xdr:nvSpPr>
      <xdr:spPr>
        <a:xfrm>
          <a:off x="1079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156408</xdr:rowOff>
    </xdr:from>
    <xdr:ext cx="469744" cy="259045"/>
    <xdr:sp macro="" textlink="">
      <xdr:nvSpPr>
        <xdr:cNvPr id="91" name="テキスト ボックス 90"/>
        <xdr:cNvSpPr txBox="1"/>
      </xdr:nvSpPr>
      <xdr:spPr>
        <a:xfrm>
          <a:off x="895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52946</xdr:rowOff>
    </xdr:from>
    <xdr:to>
      <xdr:col>24</xdr:col>
      <xdr:colOff>63500</xdr:colOff>
      <xdr:row>57</xdr:row>
      <xdr:rowOff>88684</xdr:rowOff>
    </xdr:to>
    <xdr:cxnSp macro="">
      <xdr:nvCxnSpPr>
        <xdr:cNvPr id="121" name="直線コネクタ 120"/>
        <xdr:cNvCxnSpPr/>
      </xdr:nvCxnSpPr>
      <xdr:spPr>
        <a:xfrm flipV="1">
          <a:off x="3797300" y="9825596"/>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33706</xdr:rowOff>
    </xdr:from>
    <xdr:to>
      <xdr:col>19</xdr:col>
      <xdr:colOff>177800</xdr:colOff>
      <xdr:row>57</xdr:row>
      <xdr:rowOff>88684</xdr:rowOff>
    </xdr:to>
    <xdr:cxnSp macro="">
      <xdr:nvCxnSpPr>
        <xdr:cNvPr id="124" name="直線コネクタ 123"/>
        <xdr:cNvCxnSpPr/>
      </xdr:nvCxnSpPr>
      <xdr:spPr>
        <a:xfrm>
          <a:off x="2908300" y="9806356"/>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139129</xdr:rowOff>
    </xdr:from>
    <xdr:to>
      <xdr:col>15</xdr:col>
      <xdr:colOff>50800</xdr:colOff>
      <xdr:row>57</xdr:row>
      <xdr:rowOff>33706</xdr:rowOff>
    </xdr:to>
    <xdr:cxnSp macro="">
      <xdr:nvCxnSpPr>
        <xdr:cNvPr id="127" name="直線コネクタ 126"/>
        <xdr:cNvCxnSpPr/>
      </xdr:nvCxnSpPr>
      <xdr:spPr>
        <a:xfrm>
          <a:off x="2019300" y="9740329"/>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87275</xdr:rowOff>
    </xdr:from>
    <xdr:to>
      <xdr:col>10</xdr:col>
      <xdr:colOff>114300</xdr:colOff>
      <xdr:row>56</xdr:row>
      <xdr:rowOff>139129</xdr:rowOff>
    </xdr:to>
    <xdr:cxnSp macro="">
      <xdr:nvCxnSpPr>
        <xdr:cNvPr id="130" name="直線コネクタ 129"/>
        <xdr:cNvCxnSpPr/>
      </xdr:nvCxnSpPr>
      <xdr:spPr>
        <a:xfrm>
          <a:off x="1130300" y="9688475"/>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2146</xdr:rowOff>
    </xdr:from>
    <xdr:to>
      <xdr:col>24</xdr:col>
      <xdr:colOff>114300</xdr:colOff>
      <xdr:row>57</xdr:row>
      <xdr:rowOff>103746</xdr:rowOff>
    </xdr:to>
    <xdr:sp macro="" textlink="">
      <xdr:nvSpPr>
        <xdr:cNvPr id="140" name="楕円 139"/>
        <xdr:cNvSpPr/>
      </xdr:nvSpPr>
      <xdr:spPr>
        <a:xfrm>
          <a:off x="4584700" y="9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152023</xdr:rowOff>
    </xdr:from>
    <xdr:ext cx="534377" cy="259045"/>
    <xdr:sp macro="" textlink="">
      <xdr:nvSpPr>
        <xdr:cNvPr id="141" name="総務費該当値テキスト"/>
        <xdr:cNvSpPr txBox="1"/>
      </xdr:nvSpPr>
      <xdr:spPr>
        <a:xfrm>
          <a:off x="4686300"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37884</xdr:rowOff>
    </xdr:from>
    <xdr:to>
      <xdr:col>20</xdr:col>
      <xdr:colOff>38100</xdr:colOff>
      <xdr:row>57</xdr:row>
      <xdr:rowOff>139484</xdr:rowOff>
    </xdr:to>
    <xdr:sp macro="" textlink="">
      <xdr:nvSpPr>
        <xdr:cNvPr id="142" name="楕円 141"/>
        <xdr:cNvSpPr/>
      </xdr:nvSpPr>
      <xdr:spPr>
        <a:xfrm>
          <a:off x="3746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130611</xdr:rowOff>
    </xdr:from>
    <xdr:ext cx="534377" cy="259045"/>
    <xdr:sp macro="" textlink="">
      <xdr:nvSpPr>
        <xdr:cNvPr id="143" name="テキスト ボックス 142"/>
        <xdr:cNvSpPr txBox="1"/>
      </xdr:nvSpPr>
      <xdr:spPr>
        <a:xfrm>
          <a:off x="3530111" y="990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154356</xdr:rowOff>
    </xdr:from>
    <xdr:to>
      <xdr:col>15</xdr:col>
      <xdr:colOff>101600</xdr:colOff>
      <xdr:row>57</xdr:row>
      <xdr:rowOff>84506</xdr:rowOff>
    </xdr:to>
    <xdr:sp macro="" textlink="">
      <xdr:nvSpPr>
        <xdr:cNvPr id="144" name="楕円 143"/>
        <xdr:cNvSpPr/>
      </xdr:nvSpPr>
      <xdr:spPr>
        <a:xfrm>
          <a:off x="2857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75633</xdr:rowOff>
    </xdr:from>
    <xdr:ext cx="534377" cy="259045"/>
    <xdr:sp macro="" textlink="">
      <xdr:nvSpPr>
        <xdr:cNvPr id="145" name="テキスト ボックス 144"/>
        <xdr:cNvSpPr txBox="1"/>
      </xdr:nvSpPr>
      <xdr:spPr>
        <a:xfrm>
          <a:off x="2641111" y="98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88329</xdr:rowOff>
    </xdr:from>
    <xdr:to>
      <xdr:col>10</xdr:col>
      <xdr:colOff>165100</xdr:colOff>
      <xdr:row>57</xdr:row>
      <xdr:rowOff>18479</xdr:rowOff>
    </xdr:to>
    <xdr:sp macro="" textlink="">
      <xdr:nvSpPr>
        <xdr:cNvPr id="146" name="楕円 145"/>
        <xdr:cNvSpPr/>
      </xdr:nvSpPr>
      <xdr:spPr>
        <a:xfrm>
          <a:off x="1968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35006</xdr:rowOff>
    </xdr:from>
    <xdr:ext cx="534377" cy="259045"/>
    <xdr:sp macro="" textlink="">
      <xdr:nvSpPr>
        <xdr:cNvPr id="147" name="テキスト ボックス 146"/>
        <xdr:cNvSpPr txBox="1"/>
      </xdr:nvSpPr>
      <xdr:spPr>
        <a:xfrm>
          <a:off x="1752111" y="94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36475</xdr:rowOff>
    </xdr:from>
    <xdr:to>
      <xdr:col>6</xdr:col>
      <xdr:colOff>38100</xdr:colOff>
      <xdr:row>56</xdr:row>
      <xdr:rowOff>138075</xdr:rowOff>
    </xdr:to>
    <xdr:sp macro="" textlink="">
      <xdr:nvSpPr>
        <xdr:cNvPr id="148" name="楕円 147"/>
        <xdr:cNvSpPr/>
      </xdr:nvSpPr>
      <xdr:spPr>
        <a:xfrm>
          <a:off x="1079500" y="96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129202</xdr:rowOff>
    </xdr:from>
    <xdr:ext cx="534377" cy="259045"/>
    <xdr:sp macro="" textlink="">
      <xdr:nvSpPr>
        <xdr:cNvPr id="149" name="テキスト ボックス 148"/>
        <xdr:cNvSpPr txBox="1"/>
      </xdr:nvSpPr>
      <xdr:spPr>
        <a:xfrm>
          <a:off x="863111" y="97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88844</xdr:rowOff>
    </xdr:from>
    <xdr:to>
      <xdr:col>24</xdr:col>
      <xdr:colOff>62865</xdr:colOff>
      <xdr:row>77</xdr:row>
      <xdr:rowOff>153614</xdr:rowOff>
    </xdr:to>
    <xdr:cxnSp macro="">
      <xdr:nvCxnSpPr>
        <xdr:cNvPr id="174" name="直線コネクタ 173"/>
        <xdr:cNvCxnSpPr/>
      </xdr:nvCxnSpPr>
      <xdr:spPr>
        <a:xfrm flipV="1">
          <a:off x="4633595" y="12261794"/>
          <a:ext cx="127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157441</xdr:rowOff>
    </xdr:from>
    <xdr:ext cx="599010" cy="259045"/>
    <xdr:sp macro="" textlink="">
      <xdr:nvSpPr>
        <xdr:cNvPr id="175" name="民生費最小値テキスト"/>
        <xdr:cNvSpPr txBox="1"/>
      </xdr:nvSpPr>
      <xdr:spPr>
        <a:xfrm>
          <a:off x="4686300" y="133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153614</xdr:rowOff>
    </xdr:from>
    <xdr:to>
      <xdr:col>24</xdr:col>
      <xdr:colOff>152400</xdr:colOff>
      <xdr:row>77</xdr:row>
      <xdr:rowOff>153614</xdr:rowOff>
    </xdr:to>
    <xdr:cxnSp macro="">
      <xdr:nvCxnSpPr>
        <xdr:cNvPr id="176" name="直線コネクタ 175"/>
        <xdr:cNvCxnSpPr/>
      </xdr:nvCxnSpPr>
      <xdr:spPr>
        <a:xfrm>
          <a:off x="4546600" y="1335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35521</xdr:rowOff>
    </xdr:from>
    <xdr:ext cx="599010" cy="259045"/>
    <xdr:sp macro="" textlink="">
      <xdr:nvSpPr>
        <xdr:cNvPr id="177" name="民生費最大値テキスト"/>
        <xdr:cNvSpPr txBox="1"/>
      </xdr:nvSpPr>
      <xdr:spPr>
        <a:xfrm>
          <a:off x="4686300" y="120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88844</xdr:rowOff>
    </xdr:from>
    <xdr:to>
      <xdr:col>24</xdr:col>
      <xdr:colOff>152400</xdr:colOff>
      <xdr:row>71</xdr:row>
      <xdr:rowOff>88844</xdr:rowOff>
    </xdr:to>
    <xdr:cxnSp macro="">
      <xdr:nvCxnSpPr>
        <xdr:cNvPr id="178" name="直線コネクタ 177"/>
        <xdr:cNvCxnSpPr/>
      </xdr:nvCxnSpPr>
      <xdr:spPr>
        <a:xfrm>
          <a:off x="4546600" y="122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153614</xdr:rowOff>
    </xdr:from>
    <xdr:to>
      <xdr:col>24</xdr:col>
      <xdr:colOff>63500</xdr:colOff>
      <xdr:row>78</xdr:row>
      <xdr:rowOff>25057</xdr:rowOff>
    </xdr:to>
    <xdr:cxnSp macro="">
      <xdr:nvCxnSpPr>
        <xdr:cNvPr id="179" name="直線コネクタ 178"/>
        <xdr:cNvCxnSpPr/>
      </xdr:nvCxnSpPr>
      <xdr:spPr>
        <a:xfrm flipV="1">
          <a:off x="3797300" y="13355264"/>
          <a:ext cx="8382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166801</xdr:rowOff>
    </xdr:from>
    <xdr:ext cx="599010" cy="259045"/>
    <xdr:sp macro="" textlink="">
      <xdr:nvSpPr>
        <xdr:cNvPr id="180" name="民生費平均値テキスト"/>
        <xdr:cNvSpPr txBox="1"/>
      </xdr:nvSpPr>
      <xdr:spPr>
        <a:xfrm>
          <a:off x="4686300" y="126826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143924</xdr:rowOff>
    </xdr:from>
    <xdr:to>
      <xdr:col>24</xdr:col>
      <xdr:colOff>114300</xdr:colOff>
      <xdr:row>75</xdr:row>
      <xdr:rowOff>74074</xdr:rowOff>
    </xdr:to>
    <xdr:sp macro="" textlink="">
      <xdr:nvSpPr>
        <xdr:cNvPr id="181" name="フローチャート: 判断 180"/>
        <xdr:cNvSpPr/>
      </xdr:nvSpPr>
      <xdr:spPr>
        <a:xfrm>
          <a:off x="4584700" y="1283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15318</xdr:rowOff>
    </xdr:from>
    <xdr:to>
      <xdr:col>19</xdr:col>
      <xdr:colOff>177800</xdr:colOff>
      <xdr:row>78</xdr:row>
      <xdr:rowOff>25057</xdr:rowOff>
    </xdr:to>
    <xdr:cxnSp macro="">
      <xdr:nvCxnSpPr>
        <xdr:cNvPr id="182" name="直線コネクタ 181"/>
        <xdr:cNvCxnSpPr/>
      </xdr:nvCxnSpPr>
      <xdr:spPr>
        <a:xfrm>
          <a:off x="2908300" y="1338841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17928</xdr:rowOff>
    </xdr:from>
    <xdr:to>
      <xdr:col>20</xdr:col>
      <xdr:colOff>38100</xdr:colOff>
      <xdr:row>75</xdr:row>
      <xdr:rowOff>119528</xdr:rowOff>
    </xdr:to>
    <xdr:sp macro="" textlink="">
      <xdr:nvSpPr>
        <xdr:cNvPr id="183" name="フローチャート: 判断 182"/>
        <xdr:cNvSpPr/>
      </xdr:nvSpPr>
      <xdr:spPr>
        <a:xfrm>
          <a:off x="37465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136055</xdr:rowOff>
    </xdr:from>
    <xdr:ext cx="599010" cy="259045"/>
    <xdr:sp macro="" textlink="">
      <xdr:nvSpPr>
        <xdr:cNvPr id="184" name="テキスト ボックス 183"/>
        <xdr:cNvSpPr txBox="1"/>
      </xdr:nvSpPr>
      <xdr:spPr>
        <a:xfrm>
          <a:off x="3497795" y="126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15318</xdr:rowOff>
    </xdr:from>
    <xdr:to>
      <xdr:col>15</xdr:col>
      <xdr:colOff>50800</xdr:colOff>
      <xdr:row>78</xdr:row>
      <xdr:rowOff>19380</xdr:rowOff>
    </xdr:to>
    <xdr:cxnSp macro="">
      <xdr:nvCxnSpPr>
        <xdr:cNvPr id="185" name="直線コネクタ 184"/>
        <xdr:cNvCxnSpPr/>
      </xdr:nvCxnSpPr>
      <xdr:spPr>
        <a:xfrm flipV="1">
          <a:off x="2019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11069</xdr:rowOff>
    </xdr:from>
    <xdr:to>
      <xdr:col>15</xdr:col>
      <xdr:colOff>101600</xdr:colOff>
      <xdr:row>75</xdr:row>
      <xdr:rowOff>112669</xdr:rowOff>
    </xdr:to>
    <xdr:sp macro="" textlink="">
      <xdr:nvSpPr>
        <xdr:cNvPr id="186" name="フローチャート: 判断 185"/>
        <xdr:cNvSpPr/>
      </xdr:nvSpPr>
      <xdr:spPr>
        <a:xfrm>
          <a:off x="2857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129196</xdr:rowOff>
    </xdr:from>
    <xdr:ext cx="599010" cy="259045"/>
    <xdr:sp macro="" textlink="">
      <xdr:nvSpPr>
        <xdr:cNvPr id="187" name="テキスト ボックス 186"/>
        <xdr:cNvSpPr txBox="1"/>
      </xdr:nvSpPr>
      <xdr:spPr>
        <a:xfrm>
          <a:off x="2608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19380</xdr:rowOff>
    </xdr:from>
    <xdr:to>
      <xdr:col>10</xdr:col>
      <xdr:colOff>114300</xdr:colOff>
      <xdr:row>78</xdr:row>
      <xdr:rowOff>66503</xdr:rowOff>
    </xdr:to>
    <xdr:cxnSp macro="">
      <xdr:nvCxnSpPr>
        <xdr:cNvPr id="188" name="直線コネクタ 187"/>
        <xdr:cNvCxnSpPr/>
      </xdr:nvCxnSpPr>
      <xdr:spPr>
        <a:xfrm flipV="1">
          <a:off x="1130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32817</xdr:rowOff>
    </xdr:from>
    <xdr:to>
      <xdr:col>10</xdr:col>
      <xdr:colOff>165100</xdr:colOff>
      <xdr:row>75</xdr:row>
      <xdr:rowOff>134417</xdr:rowOff>
    </xdr:to>
    <xdr:sp macro="" textlink="">
      <xdr:nvSpPr>
        <xdr:cNvPr id="189" name="フローチャート: 判断 188"/>
        <xdr:cNvSpPr/>
      </xdr:nvSpPr>
      <xdr:spPr>
        <a:xfrm>
          <a:off x="1968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150944</xdr:rowOff>
    </xdr:from>
    <xdr:ext cx="599010" cy="259045"/>
    <xdr:sp macro="" textlink="">
      <xdr:nvSpPr>
        <xdr:cNvPr id="190" name="テキスト ボックス 189"/>
        <xdr:cNvSpPr txBox="1"/>
      </xdr:nvSpPr>
      <xdr:spPr>
        <a:xfrm>
          <a:off x="1719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81768</xdr:rowOff>
    </xdr:from>
    <xdr:to>
      <xdr:col>6</xdr:col>
      <xdr:colOff>38100</xdr:colOff>
      <xdr:row>76</xdr:row>
      <xdr:rowOff>11919</xdr:rowOff>
    </xdr:to>
    <xdr:sp macro="" textlink="">
      <xdr:nvSpPr>
        <xdr:cNvPr id="191" name="フローチャート: 判断 190"/>
        <xdr:cNvSpPr/>
      </xdr:nvSpPr>
      <xdr:spPr>
        <a:xfrm>
          <a:off x="1079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28445</xdr:rowOff>
    </xdr:from>
    <xdr:ext cx="599010" cy="259045"/>
    <xdr:sp macro="" textlink="">
      <xdr:nvSpPr>
        <xdr:cNvPr id="192" name="テキスト ボックス 191"/>
        <xdr:cNvSpPr txBox="1"/>
      </xdr:nvSpPr>
      <xdr:spPr>
        <a:xfrm>
          <a:off x="830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102814</xdr:rowOff>
    </xdr:from>
    <xdr:to>
      <xdr:col>24</xdr:col>
      <xdr:colOff>114300</xdr:colOff>
      <xdr:row>78</xdr:row>
      <xdr:rowOff>32964</xdr:rowOff>
    </xdr:to>
    <xdr:sp macro="" textlink="">
      <xdr:nvSpPr>
        <xdr:cNvPr id="198" name="楕円 197"/>
        <xdr:cNvSpPr/>
      </xdr:nvSpPr>
      <xdr:spPr>
        <a:xfrm>
          <a:off x="4584700" y="133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17741</xdr:rowOff>
    </xdr:from>
    <xdr:ext cx="599010" cy="259045"/>
    <xdr:sp macro="" textlink="">
      <xdr:nvSpPr>
        <xdr:cNvPr id="199" name="民生費該当値テキスト"/>
        <xdr:cNvSpPr txBox="1"/>
      </xdr:nvSpPr>
      <xdr:spPr>
        <a:xfrm>
          <a:off x="4686300" y="1321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145707</xdr:rowOff>
    </xdr:from>
    <xdr:to>
      <xdr:col>20</xdr:col>
      <xdr:colOff>38100</xdr:colOff>
      <xdr:row>78</xdr:row>
      <xdr:rowOff>75857</xdr:rowOff>
    </xdr:to>
    <xdr:sp macro="" textlink="">
      <xdr:nvSpPr>
        <xdr:cNvPr id="200" name="楕円 199"/>
        <xdr:cNvSpPr/>
      </xdr:nvSpPr>
      <xdr:spPr>
        <a:xfrm>
          <a:off x="3746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66984</xdr:rowOff>
    </xdr:from>
    <xdr:ext cx="599010" cy="259045"/>
    <xdr:sp macro="" textlink="">
      <xdr:nvSpPr>
        <xdr:cNvPr id="201" name="テキスト ボックス 200"/>
        <xdr:cNvSpPr txBox="1"/>
      </xdr:nvSpPr>
      <xdr:spPr>
        <a:xfrm>
          <a:off x="3497795" y="1344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135968</xdr:rowOff>
    </xdr:from>
    <xdr:to>
      <xdr:col>15</xdr:col>
      <xdr:colOff>101600</xdr:colOff>
      <xdr:row>78</xdr:row>
      <xdr:rowOff>66118</xdr:rowOff>
    </xdr:to>
    <xdr:sp macro="" textlink="">
      <xdr:nvSpPr>
        <xdr:cNvPr id="202" name="楕円 201"/>
        <xdr:cNvSpPr/>
      </xdr:nvSpPr>
      <xdr:spPr>
        <a:xfrm>
          <a:off x="2857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57245</xdr:rowOff>
    </xdr:from>
    <xdr:ext cx="599010" cy="259045"/>
    <xdr:sp macro="" textlink="">
      <xdr:nvSpPr>
        <xdr:cNvPr id="203" name="テキスト ボックス 202"/>
        <xdr:cNvSpPr txBox="1"/>
      </xdr:nvSpPr>
      <xdr:spPr>
        <a:xfrm>
          <a:off x="2608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140030</xdr:rowOff>
    </xdr:from>
    <xdr:to>
      <xdr:col>10</xdr:col>
      <xdr:colOff>165100</xdr:colOff>
      <xdr:row>78</xdr:row>
      <xdr:rowOff>70180</xdr:rowOff>
    </xdr:to>
    <xdr:sp macro="" textlink="">
      <xdr:nvSpPr>
        <xdr:cNvPr id="204" name="楕円 203"/>
        <xdr:cNvSpPr/>
      </xdr:nvSpPr>
      <xdr:spPr>
        <a:xfrm>
          <a:off x="1968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61307</xdr:rowOff>
    </xdr:from>
    <xdr:ext cx="599010" cy="259045"/>
    <xdr:sp macro="" textlink="">
      <xdr:nvSpPr>
        <xdr:cNvPr id="205" name="テキスト ボックス 204"/>
        <xdr:cNvSpPr txBox="1"/>
      </xdr:nvSpPr>
      <xdr:spPr>
        <a:xfrm>
          <a:off x="1719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15703</xdr:rowOff>
    </xdr:from>
    <xdr:to>
      <xdr:col>6</xdr:col>
      <xdr:colOff>38100</xdr:colOff>
      <xdr:row>78</xdr:row>
      <xdr:rowOff>117303</xdr:rowOff>
    </xdr:to>
    <xdr:sp macro="" textlink="">
      <xdr:nvSpPr>
        <xdr:cNvPr id="206" name="楕円 205"/>
        <xdr:cNvSpPr/>
      </xdr:nvSpPr>
      <xdr:spPr>
        <a:xfrm>
          <a:off x="1079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108430</xdr:rowOff>
    </xdr:from>
    <xdr:ext cx="599010" cy="259045"/>
    <xdr:sp macro="" textlink="">
      <xdr:nvSpPr>
        <xdr:cNvPr id="207" name="テキスト ボックス 206"/>
        <xdr:cNvSpPr txBox="1"/>
      </xdr:nvSpPr>
      <xdr:spPr>
        <a:xfrm>
          <a:off x="830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2" name="直線コネクタ 231"/>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3"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4" name="直線コネクタ 233"/>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5"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6" name="直線コネクタ 235"/>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3874</xdr:rowOff>
    </xdr:from>
    <xdr:to>
      <xdr:col>24</xdr:col>
      <xdr:colOff>63500</xdr:colOff>
      <xdr:row>96</xdr:row>
      <xdr:rowOff>1815</xdr:rowOff>
    </xdr:to>
    <xdr:cxnSp macro="">
      <xdr:nvCxnSpPr>
        <xdr:cNvPr id="237" name="直線コネクタ 236"/>
        <xdr:cNvCxnSpPr/>
      </xdr:nvCxnSpPr>
      <xdr:spPr>
        <a:xfrm flipV="1">
          <a:off x="3797300" y="16291624"/>
          <a:ext cx="838200" cy="1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38" name="衛生費平均値テキスト"/>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39" name="フローチャート: 判断 238"/>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1815</xdr:rowOff>
    </xdr:from>
    <xdr:to>
      <xdr:col>19</xdr:col>
      <xdr:colOff>177800</xdr:colOff>
      <xdr:row>96</xdr:row>
      <xdr:rowOff>74701</xdr:rowOff>
    </xdr:to>
    <xdr:cxnSp macro="">
      <xdr:nvCxnSpPr>
        <xdr:cNvPr id="240" name="直線コネクタ 239"/>
        <xdr:cNvCxnSpPr/>
      </xdr:nvCxnSpPr>
      <xdr:spPr>
        <a:xfrm flipV="1">
          <a:off x="2908300" y="16461015"/>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1" name="フローチャート: 判断 240"/>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2" name="テキスト ボックス 241"/>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74701</xdr:rowOff>
    </xdr:from>
    <xdr:to>
      <xdr:col>15</xdr:col>
      <xdr:colOff>50800</xdr:colOff>
      <xdr:row>97</xdr:row>
      <xdr:rowOff>22313</xdr:rowOff>
    </xdr:to>
    <xdr:cxnSp macro="">
      <xdr:nvCxnSpPr>
        <xdr:cNvPr id="243" name="直線コネクタ 242"/>
        <xdr:cNvCxnSpPr/>
      </xdr:nvCxnSpPr>
      <xdr:spPr>
        <a:xfrm flipV="1">
          <a:off x="2019300" y="16533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4" name="フローチャート: 判断 243"/>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5" name="テキスト ボックス 244"/>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22313</xdr:rowOff>
    </xdr:from>
    <xdr:to>
      <xdr:col>10</xdr:col>
      <xdr:colOff>114300</xdr:colOff>
      <xdr:row>97</xdr:row>
      <xdr:rowOff>123507</xdr:rowOff>
    </xdr:to>
    <xdr:cxnSp macro="">
      <xdr:nvCxnSpPr>
        <xdr:cNvPr id="246" name="直線コネクタ 245"/>
        <xdr:cNvCxnSpPr/>
      </xdr:nvCxnSpPr>
      <xdr:spPr>
        <a:xfrm flipV="1">
          <a:off x="1130300" y="16652963"/>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7" name="フローチャート: 判断 246"/>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48" name="テキスト ボックス 247"/>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49" name="フローチャート: 判断 248"/>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0" name="テキスト ボックス 249"/>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124524</xdr:rowOff>
    </xdr:from>
    <xdr:to>
      <xdr:col>24</xdr:col>
      <xdr:colOff>114300</xdr:colOff>
      <xdr:row>95</xdr:row>
      <xdr:rowOff>54674</xdr:rowOff>
    </xdr:to>
    <xdr:sp macro="" textlink="">
      <xdr:nvSpPr>
        <xdr:cNvPr id="256" name="楕円 255"/>
        <xdr:cNvSpPr/>
      </xdr:nvSpPr>
      <xdr:spPr>
        <a:xfrm>
          <a:off x="4584700" y="162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147401</xdr:rowOff>
    </xdr:from>
    <xdr:ext cx="534377" cy="259045"/>
    <xdr:sp macro="" textlink="">
      <xdr:nvSpPr>
        <xdr:cNvPr id="257" name="衛生費該当値テキスト"/>
        <xdr:cNvSpPr txBox="1"/>
      </xdr:nvSpPr>
      <xdr:spPr>
        <a:xfrm>
          <a:off x="4686300" y="160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122465</xdr:rowOff>
    </xdr:from>
    <xdr:to>
      <xdr:col>20</xdr:col>
      <xdr:colOff>38100</xdr:colOff>
      <xdr:row>96</xdr:row>
      <xdr:rowOff>52615</xdr:rowOff>
    </xdr:to>
    <xdr:sp macro="" textlink="">
      <xdr:nvSpPr>
        <xdr:cNvPr id="258" name="楕円 257"/>
        <xdr:cNvSpPr/>
      </xdr:nvSpPr>
      <xdr:spPr>
        <a:xfrm>
          <a:off x="3746500" y="164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69142</xdr:rowOff>
    </xdr:from>
    <xdr:ext cx="534377" cy="259045"/>
    <xdr:sp macro="" textlink="">
      <xdr:nvSpPr>
        <xdr:cNvPr id="259" name="テキスト ボックス 258"/>
        <xdr:cNvSpPr txBox="1"/>
      </xdr:nvSpPr>
      <xdr:spPr>
        <a:xfrm>
          <a:off x="3530111" y="161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23901</xdr:rowOff>
    </xdr:from>
    <xdr:to>
      <xdr:col>15</xdr:col>
      <xdr:colOff>101600</xdr:colOff>
      <xdr:row>96</xdr:row>
      <xdr:rowOff>125501</xdr:rowOff>
    </xdr:to>
    <xdr:sp macro="" textlink="">
      <xdr:nvSpPr>
        <xdr:cNvPr id="260" name="楕円 259"/>
        <xdr:cNvSpPr/>
      </xdr:nvSpPr>
      <xdr:spPr>
        <a:xfrm>
          <a:off x="2857500" y="16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116628</xdr:rowOff>
    </xdr:from>
    <xdr:ext cx="534377" cy="259045"/>
    <xdr:sp macro="" textlink="">
      <xdr:nvSpPr>
        <xdr:cNvPr id="261" name="テキスト ボックス 260"/>
        <xdr:cNvSpPr txBox="1"/>
      </xdr:nvSpPr>
      <xdr:spPr>
        <a:xfrm>
          <a:off x="2641111" y="165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142963</xdr:rowOff>
    </xdr:from>
    <xdr:to>
      <xdr:col>10</xdr:col>
      <xdr:colOff>165100</xdr:colOff>
      <xdr:row>97</xdr:row>
      <xdr:rowOff>73113</xdr:rowOff>
    </xdr:to>
    <xdr:sp macro="" textlink="">
      <xdr:nvSpPr>
        <xdr:cNvPr id="262" name="楕円 261"/>
        <xdr:cNvSpPr/>
      </xdr:nvSpPr>
      <xdr:spPr>
        <a:xfrm>
          <a:off x="1968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64240</xdr:rowOff>
    </xdr:from>
    <xdr:ext cx="534377" cy="259045"/>
    <xdr:sp macro="" textlink="">
      <xdr:nvSpPr>
        <xdr:cNvPr id="263" name="テキスト ボックス 262"/>
        <xdr:cNvSpPr txBox="1"/>
      </xdr:nvSpPr>
      <xdr:spPr>
        <a:xfrm>
          <a:off x="1752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72707</xdr:rowOff>
    </xdr:from>
    <xdr:to>
      <xdr:col>6</xdr:col>
      <xdr:colOff>38100</xdr:colOff>
      <xdr:row>98</xdr:row>
      <xdr:rowOff>2857</xdr:rowOff>
    </xdr:to>
    <xdr:sp macro="" textlink="">
      <xdr:nvSpPr>
        <xdr:cNvPr id="264" name="楕円 263"/>
        <xdr:cNvSpPr/>
      </xdr:nvSpPr>
      <xdr:spPr>
        <a:xfrm>
          <a:off x="1079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165434</xdr:rowOff>
    </xdr:from>
    <xdr:ext cx="534377" cy="259045"/>
    <xdr:sp macro="" textlink="">
      <xdr:nvSpPr>
        <xdr:cNvPr id="265" name="テキスト ボックス 264"/>
        <xdr:cNvSpPr txBox="1"/>
      </xdr:nvSpPr>
      <xdr:spPr>
        <a:xfrm>
          <a:off x="863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9" name="テキスト ボックス 278"/>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7" name="直線コネクタ 286"/>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88"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89" name="直線コネクタ 288"/>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0"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1" name="直線コネクタ 290"/>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35458</xdr:rowOff>
    </xdr:from>
    <xdr:to>
      <xdr:col>55</xdr:col>
      <xdr:colOff>0</xdr:colOff>
      <xdr:row>36</xdr:row>
      <xdr:rowOff>63805</xdr:rowOff>
    </xdr:to>
    <xdr:cxnSp macro="">
      <xdr:nvCxnSpPr>
        <xdr:cNvPr id="292" name="直線コネクタ 291"/>
        <xdr:cNvCxnSpPr/>
      </xdr:nvCxnSpPr>
      <xdr:spPr>
        <a:xfrm>
          <a:off x="9639300" y="6207658"/>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3" name="労働費平均値テキスト"/>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4" name="フローチャート: 判断 293"/>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29972</xdr:rowOff>
    </xdr:from>
    <xdr:to>
      <xdr:col>50</xdr:col>
      <xdr:colOff>114300</xdr:colOff>
      <xdr:row>36</xdr:row>
      <xdr:rowOff>35458</xdr:rowOff>
    </xdr:to>
    <xdr:cxnSp macro="">
      <xdr:nvCxnSpPr>
        <xdr:cNvPr id="295" name="直線コネクタ 294"/>
        <xdr:cNvCxnSpPr/>
      </xdr:nvCxnSpPr>
      <xdr:spPr>
        <a:xfrm>
          <a:off x="8750300" y="62021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6" name="フローチャート: 判断 295"/>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7" name="テキスト ボックス 296"/>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29972</xdr:rowOff>
    </xdr:from>
    <xdr:to>
      <xdr:col>45</xdr:col>
      <xdr:colOff>177800</xdr:colOff>
      <xdr:row>36</xdr:row>
      <xdr:rowOff>59233</xdr:rowOff>
    </xdr:to>
    <xdr:cxnSp macro="">
      <xdr:nvCxnSpPr>
        <xdr:cNvPr id="298" name="直線コネクタ 297"/>
        <xdr:cNvCxnSpPr/>
      </xdr:nvCxnSpPr>
      <xdr:spPr>
        <a:xfrm flipV="1">
          <a:off x="7861300" y="6202172"/>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299" name="フローチャート: 判断 298"/>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0" name="テキスト ボックス 299"/>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45517</xdr:rowOff>
    </xdr:from>
    <xdr:to>
      <xdr:col>41</xdr:col>
      <xdr:colOff>50800</xdr:colOff>
      <xdr:row>36</xdr:row>
      <xdr:rowOff>59233</xdr:rowOff>
    </xdr:to>
    <xdr:cxnSp macro="">
      <xdr:nvCxnSpPr>
        <xdr:cNvPr id="301" name="直線コネクタ 300"/>
        <xdr:cNvCxnSpPr/>
      </xdr:nvCxnSpPr>
      <xdr:spPr>
        <a:xfrm>
          <a:off x="6972300" y="6217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2" name="フローチャート: 判断 301"/>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3" name="テキスト ボックス 302"/>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4" name="フローチャート: 判断 303"/>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5" name="テキスト ボックス 304"/>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xdr:rowOff>
    </xdr:from>
    <xdr:to>
      <xdr:col>55</xdr:col>
      <xdr:colOff>50800</xdr:colOff>
      <xdr:row>36</xdr:row>
      <xdr:rowOff>114605</xdr:rowOff>
    </xdr:to>
    <xdr:sp macro="" textlink="">
      <xdr:nvSpPr>
        <xdr:cNvPr id="311" name="楕円 310"/>
        <xdr:cNvSpPr/>
      </xdr:nvSpPr>
      <xdr:spPr>
        <a:xfrm>
          <a:off x="10426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35882</xdr:rowOff>
    </xdr:from>
    <xdr:ext cx="378565" cy="259045"/>
    <xdr:sp macro="" textlink="">
      <xdr:nvSpPr>
        <xdr:cNvPr id="312" name="労働費該当値テキスト"/>
        <xdr:cNvSpPr txBox="1"/>
      </xdr:nvSpPr>
      <xdr:spPr>
        <a:xfrm>
          <a:off x="10528300" y="603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156108</xdr:rowOff>
    </xdr:from>
    <xdr:to>
      <xdr:col>50</xdr:col>
      <xdr:colOff>165100</xdr:colOff>
      <xdr:row>36</xdr:row>
      <xdr:rowOff>86258</xdr:rowOff>
    </xdr:to>
    <xdr:sp macro="" textlink="">
      <xdr:nvSpPr>
        <xdr:cNvPr id="313" name="楕円 312"/>
        <xdr:cNvSpPr/>
      </xdr:nvSpPr>
      <xdr:spPr>
        <a:xfrm>
          <a:off x="9588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102785</xdr:rowOff>
    </xdr:from>
    <xdr:ext cx="378565" cy="259045"/>
    <xdr:sp macro="" textlink="">
      <xdr:nvSpPr>
        <xdr:cNvPr id="314" name="テキスト ボックス 313"/>
        <xdr:cNvSpPr txBox="1"/>
      </xdr:nvSpPr>
      <xdr:spPr>
        <a:xfrm>
          <a:off x="9450017" y="593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150622</xdr:rowOff>
    </xdr:from>
    <xdr:to>
      <xdr:col>46</xdr:col>
      <xdr:colOff>38100</xdr:colOff>
      <xdr:row>36</xdr:row>
      <xdr:rowOff>80772</xdr:rowOff>
    </xdr:to>
    <xdr:sp macro="" textlink="">
      <xdr:nvSpPr>
        <xdr:cNvPr id="315" name="楕円 314"/>
        <xdr:cNvSpPr/>
      </xdr:nvSpPr>
      <xdr:spPr>
        <a:xfrm>
          <a:off x="869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97299</xdr:rowOff>
    </xdr:from>
    <xdr:ext cx="378565" cy="259045"/>
    <xdr:sp macro="" textlink="">
      <xdr:nvSpPr>
        <xdr:cNvPr id="316" name="テキスト ボックス 315"/>
        <xdr:cNvSpPr txBox="1"/>
      </xdr:nvSpPr>
      <xdr:spPr>
        <a:xfrm>
          <a:off x="8561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8433</xdr:rowOff>
    </xdr:from>
    <xdr:to>
      <xdr:col>41</xdr:col>
      <xdr:colOff>101600</xdr:colOff>
      <xdr:row>36</xdr:row>
      <xdr:rowOff>110033</xdr:rowOff>
    </xdr:to>
    <xdr:sp macro="" textlink="">
      <xdr:nvSpPr>
        <xdr:cNvPr id="317" name="楕円 316"/>
        <xdr:cNvSpPr/>
      </xdr:nvSpPr>
      <xdr:spPr>
        <a:xfrm>
          <a:off x="7810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126560</xdr:rowOff>
    </xdr:from>
    <xdr:ext cx="378565" cy="259045"/>
    <xdr:sp macro="" textlink="">
      <xdr:nvSpPr>
        <xdr:cNvPr id="318" name="テキスト ボックス 317"/>
        <xdr:cNvSpPr txBox="1"/>
      </xdr:nvSpPr>
      <xdr:spPr>
        <a:xfrm>
          <a:off x="7672017" y="595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166167</xdr:rowOff>
    </xdr:from>
    <xdr:to>
      <xdr:col>36</xdr:col>
      <xdr:colOff>165100</xdr:colOff>
      <xdr:row>36</xdr:row>
      <xdr:rowOff>96317</xdr:rowOff>
    </xdr:to>
    <xdr:sp macro="" textlink="">
      <xdr:nvSpPr>
        <xdr:cNvPr id="319" name="楕円 318"/>
        <xdr:cNvSpPr/>
      </xdr:nvSpPr>
      <xdr:spPr>
        <a:xfrm>
          <a:off x="6921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87444</xdr:rowOff>
    </xdr:from>
    <xdr:ext cx="378565" cy="259045"/>
    <xdr:sp macro="" textlink="">
      <xdr:nvSpPr>
        <xdr:cNvPr id="320" name="テキスト ボックス 319"/>
        <xdr:cNvSpPr txBox="1"/>
      </xdr:nvSpPr>
      <xdr:spPr>
        <a:xfrm>
          <a:off x="6783017" y="62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4" name="直線コネクタ 343"/>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5"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6" name="直線コネクタ 345"/>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7"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48" name="直線コネクタ 347"/>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50038</xdr:rowOff>
    </xdr:from>
    <xdr:to>
      <xdr:col>55</xdr:col>
      <xdr:colOff>0</xdr:colOff>
      <xdr:row>54</xdr:row>
      <xdr:rowOff>88138</xdr:rowOff>
    </xdr:to>
    <xdr:cxnSp macro="">
      <xdr:nvCxnSpPr>
        <xdr:cNvPr id="349" name="直線コネクタ 348"/>
        <xdr:cNvCxnSpPr/>
      </xdr:nvCxnSpPr>
      <xdr:spPr>
        <a:xfrm flipV="1">
          <a:off x="9639300" y="9136888"/>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0" name="農林水産業費平均値テキスト"/>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1" name="フローチャート: 判断 350"/>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88138</xdr:rowOff>
    </xdr:from>
    <xdr:to>
      <xdr:col>50</xdr:col>
      <xdr:colOff>114300</xdr:colOff>
      <xdr:row>54</xdr:row>
      <xdr:rowOff>113030</xdr:rowOff>
    </xdr:to>
    <xdr:cxnSp macro="">
      <xdr:nvCxnSpPr>
        <xdr:cNvPr id="352" name="直線コネクタ 351"/>
        <xdr:cNvCxnSpPr/>
      </xdr:nvCxnSpPr>
      <xdr:spPr>
        <a:xfrm flipV="1">
          <a:off x="8750300" y="934643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3" name="フローチャート: 判断 352"/>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4" name="テキスト ボックス 353"/>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113030</xdr:rowOff>
    </xdr:from>
    <xdr:to>
      <xdr:col>45</xdr:col>
      <xdr:colOff>177800</xdr:colOff>
      <xdr:row>54</xdr:row>
      <xdr:rowOff>125222</xdr:rowOff>
    </xdr:to>
    <xdr:cxnSp macro="">
      <xdr:nvCxnSpPr>
        <xdr:cNvPr id="355" name="直線コネクタ 354"/>
        <xdr:cNvCxnSpPr/>
      </xdr:nvCxnSpPr>
      <xdr:spPr>
        <a:xfrm flipV="1">
          <a:off x="7861300" y="937133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6" name="フローチャート: 判断 355"/>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7" name="テキスト ボックス 356"/>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125222</xdr:rowOff>
    </xdr:from>
    <xdr:to>
      <xdr:col>41</xdr:col>
      <xdr:colOff>50800</xdr:colOff>
      <xdr:row>54</xdr:row>
      <xdr:rowOff>140335</xdr:rowOff>
    </xdr:to>
    <xdr:cxnSp macro="">
      <xdr:nvCxnSpPr>
        <xdr:cNvPr id="358" name="直線コネクタ 357"/>
        <xdr:cNvCxnSpPr/>
      </xdr:nvCxnSpPr>
      <xdr:spPr>
        <a:xfrm flipV="1">
          <a:off x="6972300" y="938352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59" name="フローチャート: 判断 358"/>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0" name="テキスト ボックス 359"/>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1" name="フローチャート: 判断 360"/>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2" name="テキスト ボックス 361"/>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170688</xdr:rowOff>
    </xdr:from>
    <xdr:to>
      <xdr:col>55</xdr:col>
      <xdr:colOff>50800</xdr:colOff>
      <xdr:row>53</xdr:row>
      <xdr:rowOff>100838</xdr:rowOff>
    </xdr:to>
    <xdr:sp macro="" textlink="">
      <xdr:nvSpPr>
        <xdr:cNvPr id="368" name="楕円 367"/>
        <xdr:cNvSpPr/>
      </xdr:nvSpPr>
      <xdr:spPr>
        <a:xfrm>
          <a:off x="10426700" y="90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22115</xdr:rowOff>
    </xdr:from>
    <xdr:ext cx="469744" cy="259045"/>
    <xdr:sp macro="" textlink="">
      <xdr:nvSpPr>
        <xdr:cNvPr id="369" name="農林水産業費該当値テキスト"/>
        <xdr:cNvSpPr txBox="1"/>
      </xdr:nvSpPr>
      <xdr:spPr>
        <a:xfrm>
          <a:off x="10528300" y="89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37338</xdr:rowOff>
    </xdr:from>
    <xdr:to>
      <xdr:col>50</xdr:col>
      <xdr:colOff>165100</xdr:colOff>
      <xdr:row>54</xdr:row>
      <xdr:rowOff>138938</xdr:rowOff>
    </xdr:to>
    <xdr:sp macro="" textlink="">
      <xdr:nvSpPr>
        <xdr:cNvPr id="370" name="楕円 369"/>
        <xdr:cNvSpPr/>
      </xdr:nvSpPr>
      <xdr:spPr>
        <a:xfrm>
          <a:off x="9588500" y="92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155465</xdr:rowOff>
    </xdr:from>
    <xdr:ext cx="469744" cy="259045"/>
    <xdr:sp macro="" textlink="">
      <xdr:nvSpPr>
        <xdr:cNvPr id="371" name="テキスト ボックス 370"/>
        <xdr:cNvSpPr txBox="1"/>
      </xdr:nvSpPr>
      <xdr:spPr>
        <a:xfrm>
          <a:off x="9404428" y="907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62230</xdr:rowOff>
    </xdr:from>
    <xdr:to>
      <xdr:col>46</xdr:col>
      <xdr:colOff>38100</xdr:colOff>
      <xdr:row>54</xdr:row>
      <xdr:rowOff>163830</xdr:rowOff>
    </xdr:to>
    <xdr:sp macro="" textlink="">
      <xdr:nvSpPr>
        <xdr:cNvPr id="372" name="楕円 371"/>
        <xdr:cNvSpPr/>
      </xdr:nvSpPr>
      <xdr:spPr>
        <a:xfrm>
          <a:off x="86995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8907</xdr:rowOff>
    </xdr:from>
    <xdr:ext cx="469744" cy="259045"/>
    <xdr:sp macro="" textlink="">
      <xdr:nvSpPr>
        <xdr:cNvPr id="373" name="テキスト ボックス 372"/>
        <xdr:cNvSpPr txBox="1"/>
      </xdr:nvSpPr>
      <xdr:spPr>
        <a:xfrm>
          <a:off x="8515428" y="909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74422</xdr:rowOff>
    </xdr:from>
    <xdr:to>
      <xdr:col>41</xdr:col>
      <xdr:colOff>101600</xdr:colOff>
      <xdr:row>55</xdr:row>
      <xdr:rowOff>4572</xdr:rowOff>
    </xdr:to>
    <xdr:sp macro="" textlink="">
      <xdr:nvSpPr>
        <xdr:cNvPr id="374" name="楕円 373"/>
        <xdr:cNvSpPr/>
      </xdr:nvSpPr>
      <xdr:spPr>
        <a:xfrm>
          <a:off x="78105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21099</xdr:rowOff>
    </xdr:from>
    <xdr:ext cx="469744" cy="259045"/>
    <xdr:sp macro="" textlink="">
      <xdr:nvSpPr>
        <xdr:cNvPr id="375" name="テキスト ボックス 374"/>
        <xdr:cNvSpPr txBox="1"/>
      </xdr:nvSpPr>
      <xdr:spPr>
        <a:xfrm>
          <a:off x="7626428" y="910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89535</xdr:rowOff>
    </xdr:from>
    <xdr:to>
      <xdr:col>36</xdr:col>
      <xdr:colOff>165100</xdr:colOff>
      <xdr:row>55</xdr:row>
      <xdr:rowOff>19685</xdr:rowOff>
    </xdr:to>
    <xdr:sp macro="" textlink="">
      <xdr:nvSpPr>
        <xdr:cNvPr id="376" name="楕円 375"/>
        <xdr:cNvSpPr/>
      </xdr:nvSpPr>
      <xdr:spPr>
        <a:xfrm>
          <a:off x="6921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36212</xdr:rowOff>
    </xdr:from>
    <xdr:ext cx="469744" cy="259045"/>
    <xdr:sp macro="" textlink="">
      <xdr:nvSpPr>
        <xdr:cNvPr id="377" name="テキスト ボックス 376"/>
        <xdr:cNvSpPr txBox="1"/>
      </xdr:nvSpPr>
      <xdr:spPr>
        <a:xfrm>
          <a:off x="6737428"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88" name="直線コネクタ 387"/>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89" name="テキスト ボックス 388"/>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1" name="テキスト ボックス 390"/>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2" name="直線コネクタ 391"/>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3" name="テキスト ボックス 392"/>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6" name="直線コネクタ 395"/>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7" name="テキスト ボックス 396"/>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9" name="テキスト ボックス 398"/>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0" name="直線コネクタ 399"/>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1" name="テキスト ボックス 400"/>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5" name="直線コネクタ 404"/>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6"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7" name="直線コネクタ 406"/>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08"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09" name="直線コネクタ 408"/>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148073</xdr:rowOff>
    </xdr:from>
    <xdr:to>
      <xdr:col>55</xdr:col>
      <xdr:colOff>0</xdr:colOff>
      <xdr:row>77</xdr:row>
      <xdr:rowOff>156245</xdr:rowOff>
    </xdr:to>
    <xdr:cxnSp macro="">
      <xdr:nvCxnSpPr>
        <xdr:cNvPr id="410" name="直線コネクタ 409"/>
        <xdr:cNvCxnSpPr/>
      </xdr:nvCxnSpPr>
      <xdr:spPr>
        <a:xfrm flipV="1">
          <a:off x="9639300" y="13178273"/>
          <a:ext cx="838200" cy="17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1" name="商工費平均値テキスト"/>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2" name="フローチャート: 判断 411"/>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156245</xdr:rowOff>
    </xdr:from>
    <xdr:to>
      <xdr:col>50</xdr:col>
      <xdr:colOff>114300</xdr:colOff>
      <xdr:row>78</xdr:row>
      <xdr:rowOff>59834</xdr:rowOff>
    </xdr:to>
    <xdr:cxnSp macro="">
      <xdr:nvCxnSpPr>
        <xdr:cNvPr id="413" name="直線コネクタ 412"/>
        <xdr:cNvCxnSpPr/>
      </xdr:nvCxnSpPr>
      <xdr:spPr>
        <a:xfrm flipV="1">
          <a:off x="8750300" y="13357895"/>
          <a:ext cx="889000" cy="7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4" name="フローチャート: 判断 413"/>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5" name="テキスト ボックス 414"/>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29372</xdr:rowOff>
    </xdr:from>
    <xdr:to>
      <xdr:col>45</xdr:col>
      <xdr:colOff>177800</xdr:colOff>
      <xdr:row>78</xdr:row>
      <xdr:rowOff>59834</xdr:rowOff>
    </xdr:to>
    <xdr:cxnSp macro="">
      <xdr:nvCxnSpPr>
        <xdr:cNvPr id="416" name="直線コネクタ 415"/>
        <xdr:cNvCxnSpPr/>
      </xdr:nvCxnSpPr>
      <xdr:spPr>
        <a:xfrm>
          <a:off x="7861300" y="13402472"/>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7" name="フローチャート: 判断 416"/>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18" name="テキスト ボックス 417"/>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103039</xdr:rowOff>
    </xdr:from>
    <xdr:to>
      <xdr:col>41</xdr:col>
      <xdr:colOff>50800</xdr:colOff>
      <xdr:row>78</xdr:row>
      <xdr:rowOff>29372</xdr:rowOff>
    </xdr:to>
    <xdr:cxnSp macro="">
      <xdr:nvCxnSpPr>
        <xdr:cNvPr id="419" name="直線コネクタ 418"/>
        <xdr:cNvCxnSpPr/>
      </xdr:nvCxnSpPr>
      <xdr:spPr>
        <a:xfrm>
          <a:off x="6972300" y="13304689"/>
          <a:ext cx="889000" cy="9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0" name="フローチャート: 判断 419"/>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1" name="テキスト ボックス 420"/>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2" name="フローチャート: 判断 421"/>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3" name="テキスト ボックス 422"/>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97273</xdr:rowOff>
    </xdr:from>
    <xdr:to>
      <xdr:col>55</xdr:col>
      <xdr:colOff>50800</xdr:colOff>
      <xdr:row>77</xdr:row>
      <xdr:rowOff>27423</xdr:rowOff>
    </xdr:to>
    <xdr:sp macro="" textlink="">
      <xdr:nvSpPr>
        <xdr:cNvPr id="429" name="楕円 428"/>
        <xdr:cNvSpPr/>
      </xdr:nvSpPr>
      <xdr:spPr>
        <a:xfrm>
          <a:off x="10426700" y="131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75700</xdr:rowOff>
    </xdr:from>
    <xdr:ext cx="534377" cy="259045"/>
    <xdr:sp macro="" textlink="">
      <xdr:nvSpPr>
        <xdr:cNvPr id="430" name="商工費該当値テキスト"/>
        <xdr:cNvSpPr txBox="1"/>
      </xdr:nvSpPr>
      <xdr:spPr>
        <a:xfrm>
          <a:off x="10528300" y="131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105445</xdr:rowOff>
    </xdr:from>
    <xdr:to>
      <xdr:col>50</xdr:col>
      <xdr:colOff>165100</xdr:colOff>
      <xdr:row>78</xdr:row>
      <xdr:rowOff>35595</xdr:rowOff>
    </xdr:to>
    <xdr:sp macro="" textlink="">
      <xdr:nvSpPr>
        <xdr:cNvPr id="431" name="楕円 430"/>
        <xdr:cNvSpPr/>
      </xdr:nvSpPr>
      <xdr:spPr>
        <a:xfrm>
          <a:off x="9588500" y="133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26722</xdr:rowOff>
    </xdr:from>
    <xdr:ext cx="534377" cy="259045"/>
    <xdr:sp macro="" textlink="">
      <xdr:nvSpPr>
        <xdr:cNvPr id="432" name="テキスト ボックス 431"/>
        <xdr:cNvSpPr txBox="1"/>
      </xdr:nvSpPr>
      <xdr:spPr>
        <a:xfrm>
          <a:off x="9372111" y="133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9034</xdr:rowOff>
    </xdr:from>
    <xdr:to>
      <xdr:col>46</xdr:col>
      <xdr:colOff>38100</xdr:colOff>
      <xdr:row>78</xdr:row>
      <xdr:rowOff>110634</xdr:rowOff>
    </xdr:to>
    <xdr:sp macro="" textlink="">
      <xdr:nvSpPr>
        <xdr:cNvPr id="433" name="楕円 432"/>
        <xdr:cNvSpPr/>
      </xdr:nvSpPr>
      <xdr:spPr>
        <a:xfrm>
          <a:off x="8699500" y="133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101761</xdr:rowOff>
    </xdr:from>
    <xdr:ext cx="469744" cy="259045"/>
    <xdr:sp macro="" textlink="">
      <xdr:nvSpPr>
        <xdr:cNvPr id="434" name="テキスト ボックス 433"/>
        <xdr:cNvSpPr txBox="1"/>
      </xdr:nvSpPr>
      <xdr:spPr>
        <a:xfrm>
          <a:off x="8515428" y="1347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150022</xdr:rowOff>
    </xdr:from>
    <xdr:to>
      <xdr:col>41</xdr:col>
      <xdr:colOff>101600</xdr:colOff>
      <xdr:row>78</xdr:row>
      <xdr:rowOff>80172</xdr:rowOff>
    </xdr:to>
    <xdr:sp macro="" textlink="">
      <xdr:nvSpPr>
        <xdr:cNvPr id="435" name="楕円 434"/>
        <xdr:cNvSpPr/>
      </xdr:nvSpPr>
      <xdr:spPr>
        <a:xfrm>
          <a:off x="7810500" y="133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71299</xdr:rowOff>
    </xdr:from>
    <xdr:ext cx="469744" cy="259045"/>
    <xdr:sp macro="" textlink="">
      <xdr:nvSpPr>
        <xdr:cNvPr id="436" name="テキスト ボックス 435"/>
        <xdr:cNvSpPr txBox="1"/>
      </xdr:nvSpPr>
      <xdr:spPr>
        <a:xfrm>
          <a:off x="7626428" y="134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52239</xdr:rowOff>
    </xdr:from>
    <xdr:to>
      <xdr:col>36</xdr:col>
      <xdr:colOff>165100</xdr:colOff>
      <xdr:row>77</xdr:row>
      <xdr:rowOff>153839</xdr:rowOff>
    </xdr:to>
    <xdr:sp macro="" textlink="">
      <xdr:nvSpPr>
        <xdr:cNvPr id="437" name="楕円 436"/>
        <xdr:cNvSpPr/>
      </xdr:nvSpPr>
      <xdr:spPr>
        <a:xfrm>
          <a:off x="6921500" y="132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144966</xdr:rowOff>
    </xdr:from>
    <xdr:ext cx="534377" cy="259045"/>
    <xdr:sp macro="" textlink="">
      <xdr:nvSpPr>
        <xdr:cNvPr id="438" name="テキスト ボックス 437"/>
        <xdr:cNvSpPr txBox="1"/>
      </xdr:nvSpPr>
      <xdr:spPr>
        <a:xfrm>
          <a:off x="6705111" y="133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5" name="直線コネクタ 464"/>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6"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7" name="直線コネクタ 466"/>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68"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69" name="直線コネクタ 468"/>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92804</xdr:rowOff>
    </xdr:from>
    <xdr:to>
      <xdr:col>55</xdr:col>
      <xdr:colOff>0</xdr:colOff>
      <xdr:row>95</xdr:row>
      <xdr:rowOff>1299</xdr:rowOff>
    </xdr:to>
    <xdr:cxnSp macro="">
      <xdr:nvCxnSpPr>
        <xdr:cNvPr id="470" name="直線コネクタ 469"/>
        <xdr:cNvCxnSpPr/>
      </xdr:nvCxnSpPr>
      <xdr:spPr>
        <a:xfrm flipV="1">
          <a:off x="9639300" y="16209104"/>
          <a:ext cx="8382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1" name="土木費平均値テキスト"/>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2" name="フローチャート: 判断 471"/>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1299</xdr:rowOff>
    </xdr:from>
    <xdr:to>
      <xdr:col>50</xdr:col>
      <xdr:colOff>114300</xdr:colOff>
      <xdr:row>95</xdr:row>
      <xdr:rowOff>27752</xdr:rowOff>
    </xdr:to>
    <xdr:cxnSp macro="">
      <xdr:nvCxnSpPr>
        <xdr:cNvPr id="473" name="直線コネクタ 472"/>
        <xdr:cNvCxnSpPr/>
      </xdr:nvCxnSpPr>
      <xdr:spPr>
        <a:xfrm flipV="1">
          <a:off x="8750300" y="1628904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4" name="フローチャート: 判断 473"/>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5" name="テキスト ボックス 474"/>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82125</xdr:rowOff>
    </xdr:from>
    <xdr:to>
      <xdr:col>45</xdr:col>
      <xdr:colOff>177800</xdr:colOff>
      <xdr:row>95</xdr:row>
      <xdr:rowOff>27752</xdr:rowOff>
    </xdr:to>
    <xdr:cxnSp macro="">
      <xdr:nvCxnSpPr>
        <xdr:cNvPr id="476" name="直線コネクタ 475"/>
        <xdr:cNvCxnSpPr/>
      </xdr:nvCxnSpPr>
      <xdr:spPr>
        <a:xfrm>
          <a:off x="7861300" y="16198425"/>
          <a:ext cx="889000" cy="1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7" name="フローチャート: 判断 476"/>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78" name="テキスト ボックス 477"/>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82125</xdr:rowOff>
    </xdr:from>
    <xdr:to>
      <xdr:col>41</xdr:col>
      <xdr:colOff>50800</xdr:colOff>
      <xdr:row>95</xdr:row>
      <xdr:rowOff>124972</xdr:rowOff>
    </xdr:to>
    <xdr:cxnSp macro="">
      <xdr:nvCxnSpPr>
        <xdr:cNvPr id="479" name="直線コネクタ 478"/>
        <xdr:cNvCxnSpPr/>
      </xdr:nvCxnSpPr>
      <xdr:spPr>
        <a:xfrm flipV="1">
          <a:off x="6972300" y="16198425"/>
          <a:ext cx="8890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0" name="フローチャート: 判断 479"/>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1" name="テキスト ボックス 480"/>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2" name="フローチャート: 判断 481"/>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3" name="テキスト ボックス 482"/>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42004</xdr:rowOff>
    </xdr:from>
    <xdr:to>
      <xdr:col>55</xdr:col>
      <xdr:colOff>50800</xdr:colOff>
      <xdr:row>94</xdr:row>
      <xdr:rowOff>143604</xdr:rowOff>
    </xdr:to>
    <xdr:sp macro="" textlink="">
      <xdr:nvSpPr>
        <xdr:cNvPr id="489" name="楕円 488"/>
        <xdr:cNvSpPr/>
      </xdr:nvSpPr>
      <xdr:spPr>
        <a:xfrm>
          <a:off x="10426700" y="161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20431</xdr:rowOff>
    </xdr:from>
    <xdr:ext cx="534377" cy="259045"/>
    <xdr:sp macro="" textlink="">
      <xdr:nvSpPr>
        <xdr:cNvPr id="490" name="土木費該当値テキスト"/>
        <xdr:cNvSpPr txBox="1"/>
      </xdr:nvSpPr>
      <xdr:spPr>
        <a:xfrm>
          <a:off x="10528300" y="161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121949</xdr:rowOff>
    </xdr:from>
    <xdr:to>
      <xdr:col>50</xdr:col>
      <xdr:colOff>165100</xdr:colOff>
      <xdr:row>95</xdr:row>
      <xdr:rowOff>52099</xdr:rowOff>
    </xdr:to>
    <xdr:sp macro="" textlink="">
      <xdr:nvSpPr>
        <xdr:cNvPr id="491" name="楕円 490"/>
        <xdr:cNvSpPr/>
      </xdr:nvSpPr>
      <xdr:spPr>
        <a:xfrm>
          <a:off x="9588500" y="162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43226</xdr:rowOff>
    </xdr:from>
    <xdr:ext cx="534377" cy="259045"/>
    <xdr:sp macro="" textlink="">
      <xdr:nvSpPr>
        <xdr:cNvPr id="492" name="テキスト ボックス 491"/>
        <xdr:cNvSpPr txBox="1"/>
      </xdr:nvSpPr>
      <xdr:spPr>
        <a:xfrm>
          <a:off x="9372111" y="16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148402</xdr:rowOff>
    </xdr:from>
    <xdr:to>
      <xdr:col>46</xdr:col>
      <xdr:colOff>38100</xdr:colOff>
      <xdr:row>95</xdr:row>
      <xdr:rowOff>78552</xdr:rowOff>
    </xdr:to>
    <xdr:sp macro="" textlink="">
      <xdr:nvSpPr>
        <xdr:cNvPr id="493" name="楕円 492"/>
        <xdr:cNvSpPr/>
      </xdr:nvSpPr>
      <xdr:spPr>
        <a:xfrm>
          <a:off x="8699500" y="162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69679</xdr:rowOff>
    </xdr:from>
    <xdr:ext cx="534377" cy="259045"/>
    <xdr:sp macro="" textlink="">
      <xdr:nvSpPr>
        <xdr:cNvPr id="494" name="テキスト ボックス 493"/>
        <xdr:cNvSpPr txBox="1"/>
      </xdr:nvSpPr>
      <xdr:spPr>
        <a:xfrm>
          <a:off x="8483111" y="1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31325</xdr:rowOff>
    </xdr:from>
    <xdr:to>
      <xdr:col>41</xdr:col>
      <xdr:colOff>101600</xdr:colOff>
      <xdr:row>94</xdr:row>
      <xdr:rowOff>132925</xdr:rowOff>
    </xdr:to>
    <xdr:sp macro="" textlink="">
      <xdr:nvSpPr>
        <xdr:cNvPr id="495" name="楕円 494"/>
        <xdr:cNvSpPr/>
      </xdr:nvSpPr>
      <xdr:spPr>
        <a:xfrm>
          <a:off x="7810500" y="161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124052</xdr:rowOff>
    </xdr:from>
    <xdr:ext cx="534377" cy="259045"/>
    <xdr:sp macro="" textlink="">
      <xdr:nvSpPr>
        <xdr:cNvPr id="496" name="テキスト ボックス 495"/>
        <xdr:cNvSpPr txBox="1"/>
      </xdr:nvSpPr>
      <xdr:spPr>
        <a:xfrm>
          <a:off x="7594111" y="16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74172</xdr:rowOff>
    </xdr:from>
    <xdr:to>
      <xdr:col>36</xdr:col>
      <xdr:colOff>165100</xdr:colOff>
      <xdr:row>96</xdr:row>
      <xdr:rowOff>4322</xdr:rowOff>
    </xdr:to>
    <xdr:sp macro="" textlink="">
      <xdr:nvSpPr>
        <xdr:cNvPr id="497" name="楕円 496"/>
        <xdr:cNvSpPr/>
      </xdr:nvSpPr>
      <xdr:spPr>
        <a:xfrm>
          <a:off x="6921500" y="16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166899</xdr:rowOff>
    </xdr:from>
    <xdr:ext cx="534377" cy="259045"/>
    <xdr:sp macro="" textlink="">
      <xdr:nvSpPr>
        <xdr:cNvPr id="498" name="テキスト ボックス 497"/>
        <xdr:cNvSpPr txBox="1"/>
      </xdr:nvSpPr>
      <xdr:spPr>
        <a:xfrm>
          <a:off x="6705111" y="164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97409</xdr:rowOff>
    </xdr:from>
    <xdr:to>
      <xdr:col>85</xdr:col>
      <xdr:colOff>126364</xdr:colOff>
      <xdr:row>38</xdr:row>
      <xdr:rowOff>74549</xdr:rowOff>
    </xdr:to>
    <xdr:cxnSp macro="">
      <xdr:nvCxnSpPr>
        <xdr:cNvPr id="525" name="直線コネクタ 524"/>
        <xdr:cNvCxnSpPr/>
      </xdr:nvCxnSpPr>
      <xdr:spPr>
        <a:xfrm flipV="1">
          <a:off x="16317595" y="5412359"/>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78376</xdr:rowOff>
    </xdr:from>
    <xdr:ext cx="469744" cy="259045"/>
    <xdr:sp macro="" textlink="">
      <xdr:nvSpPr>
        <xdr:cNvPr id="526" name="消防費最小値テキスト"/>
        <xdr:cNvSpPr txBox="1"/>
      </xdr:nvSpPr>
      <xdr:spPr>
        <a:xfrm>
          <a:off x="16370300" y="65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74549</xdr:rowOff>
    </xdr:from>
    <xdr:to>
      <xdr:col>86</xdr:col>
      <xdr:colOff>25400</xdr:colOff>
      <xdr:row>38</xdr:row>
      <xdr:rowOff>74549</xdr:rowOff>
    </xdr:to>
    <xdr:cxnSp macro="">
      <xdr:nvCxnSpPr>
        <xdr:cNvPr id="527" name="直線コネクタ 526"/>
        <xdr:cNvCxnSpPr/>
      </xdr:nvCxnSpPr>
      <xdr:spPr>
        <a:xfrm>
          <a:off x="16230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44086</xdr:rowOff>
    </xdr:from>
    <xdr:ext cx="534377" cy="259045"/>
    <xdr:sp macro="" textlink="">
      <xdr:nvSpPr>
        <xdr:cNvPr id="528" name="消防費最大値テキスト"/>
        <xdr:cNvSpPr txBox="1"/>
      </xdr:nvSpPr>
      <xdr:spPr>
        <a:xfrm>
          <a:off x="16370300" y="51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97409</xdr:rowOff>
    </xdr:from>
    <xdr:to>
      <xdr:col>86</xdr:col>
      <xdr:colOff>25400</xdr:colOff>
      <xdr:row>31</xdr:row>
      <xdr:rowOff>97409</xdr:rowOff>
    </xdr:to>
    <xdr:cxnSp macro="">
      <xdr:nvCxnSpPr>
        <xdr:cNvPr id="529" name="直線コネクタ 528"/>
        <xdr:cNvCxnSpPr/>
      </xdr:nvCxnSpPr>
      <xdr:spPr>
        <a:xfrm>
          <a:off x="16230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14623</xdr:rowOff>
    </xdr:from>
    <xdr:to>
      <xdr:col>85</xdr:col>
      <xdr:colOff>127000</xdr:colOff>
      <xdr:row>32</xdr:row>
      <xdr:rowOff>68834</xdr:rowOff>
    </xdr:to>
    <xdr:cxnSp macro="">
      <xdr:nvCxnSpPr>
        <xdr:cNvPr id="530" name="直線コネクタ 529"/>
        <xdr:cNvCxnSpPr/>
      </xdr:nvCxnSpPr>
      <xdr:spPr>
        <a:xfrm flipV="1">
          <a:off x="15481300" y="5501023"/>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83982</xdr:rowOff>
    </xdr:from>
    <xdr:ext cx="534377" cy="259045"/>
    <xdr:sp macro="" textlink="">
      <xdr:nvSpPr>
        <xdr:cNvPr id="531" name="消防費平均値テキスト"/>
        <xdr:cNvSpPr txBox="1"/>
      </xdr:nvSpPr>
      <xdr:spPr>
        <a:xfrm>
          <a:off x="16370300" y="59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105555</xdr:rowOff>
    </xdr:from>
    <xdr:to>
      <xdr:col>85</xdr:col>
      <xdr:colOff>177800</xdr:colOff>
      <xdr:row>35</xdr:row>
      <xdr:rowOff>35705</xdr:rowOff>
    </xdr:to>
    <xdr:sp macro="" textlink="">
      <xdr:nvSpPr>
        <xdr:cNvPr id="532" name="フローチャート: 判断 531"/>
        <xdr:cNvSpPr/>
      </xdr:nvSpPr>
      <xdr:spPr>
        <a:xfrm>
          <a:off x="162687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145905</xdr:rowOff>
    </xdr:from>
    <xdr:to>
      <xdr:col>81</xdr:col>
      <xdr:colOff>50800</xdr:colOff>
      <xdr:row>32</xdr:row>
      <xdr:rowOff>68834</xdr:rowOff>
    </xdr:to>
    <xdr:cxnSp macro="">
      <xdr:nvCxnSpPr>
        <xdr:cNvPr id="533" name="直線コネクタ 532"/>
        <xdr:cNvCxnSpPr/>
      </xdr:nvCxnSpPr>
      <xdr:spPr>
        <a:xfrm>
          <a:off x="14592300" y="5460855"/>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48895</xdr:rowOff>
    </xdr:from>
    <xdr:to>
      <xdr:col>81</xdr:col>
      <xdr:colOff>101600</xdr:colOff>
      <xdr:row>35</xdr:row>
      <xdr:rowOff>150495</xdr:rowOff>
    </xdr:to>
    <xdr:sp macro="" textlink="">
      <xdr:nvSpPr>
        <xdr:cNvPr id="534" name="フローチャート: 判断 533"/>
        <xdr:cNvSpPr/>
      </xdr:nvSpPr>
      <xdr:spPr>
        <a:xfrm>
          <a:off x="15430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141622</xdr:rowOff>
    </xdr:from>
    <xdr:ext cx="534377" cy="259045"/>
    <xdr:sp macro="" textlink="">
      <xdr:nvSpPr>
        <xdr:cNvPr id="535" name="テキスト ボックス 534"/>
        <xdr:cNvSpPr txBox="1"/>
      </xdr:nvSpPr>
      <xdr:spPr>
        <a:xfrm>
          <a:off x="15214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145905</xdr:rowOff>
    </xdr:from>
    <xdr:to>
      <xdr:col>76</xdr:col>
      <xdr:colOff>114300</xdr:colOff>
      <xdr:row>34</xdr:row>
      <xdr:rowOff>100185</xdr:rowOff>
    </xdr:to>
    <xdr:cxnSp macro="">
      <xdr:nvCxnSpPr>
        <xdr:cNvPr id="536" name="直線コネクタ 535"/>
        <xdr:cNvCxnSpPr/>
      </xdr:nvCxnSpPr>
      <xdr:spPr>
        <a:xfrm flipV="1">
          <a:off x="13703300" y="546085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33710</xdr:rowOff>
    </xdr:from>
    <xdr:to>
      <xdr:col>76</xdr:col>
      <xdr:colOff>165100</xdr:colOff>
      <xdr:row>35</xdr:row>
      <xdr:rowOff>135310</xdr:rowOff>
    </xdr:to>
    <xdr:sp macro="" textlink="">
      <xdr:nvSpPr>
        <xdr:cNvPr id="537" name="フローチャート: 判断 536"/>
        <xdr:cNvSpPr/>
      </xdr:nvSpPr>
      <xdr:spPr>
        <a:xfrm>
          <a:off x="14541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126437</xdr:rowOff>
    </xdr:from>
    <xdr:ext cx="534377" cy="259045"/>
    <xdr:sp macro="" textlink="">
      <xdr:nvSpPr>
        <xdr:cNvPr id="538" name="テキスト ボックス 537"/>
        <xdr:cNvSpPr txBox="1"/>
      </xdr:nvSpPr>
      <xdr:spPr>
        <a:xfrm>
          <a:off x="14325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151620</xdr:rowOff>
    </xdr:from>
    <xdr:to>
      <xdr:col>71</xdr:col>
      <xdr:colOff>177800</xdr:colOff>
      <xdr:row>34</xdr:row>
      <xdr:rowOff>100185</xdr:rowOff>
    </xdr:to>
    <xdr:cxnSp macro="">
      <xdr:nvCxnSpPr>
        <xdr:cNvPr id="539" name="直線コネクタ 538"/>
        <xdr:cNvCxnSpPr/>
      </xdr:nvCxnSpPr>
      <xdr:spPr>
        <a:xfrm>
          <a:off x="12814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82042</xdr:rowOff>
    </xdr:from>
    <xdr:to>
      <xdr:col>72</xdr:col>
      <xdr:colOff>38100</xdr:colOff>
      <xdr:row>36</xdr:row>
      <xdr:rowOff>12192</xdr:rowOff>
    </xdr:to>
    <xdr:sp macro="" textlink="">
      <xdr:nvSpPr>
        <xdr:cNvPr id="540" name="フローチャート: 判断 539"/>
        <xdr:cNvSpPr/>
      </xdr:nvSpPr>
      <xdr:spPr>
        <a:xfrm>
          <a:off x="13652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3319</xdr:rowOff>
    </xdr:from>
    <xdr:ext cx="534377" cy="259045"/>
    <xdr:sp macro="" textlink="">
      <xdr:nvSpPr>
        <xdr:cNvPr id="541" name="テキスト ボックス 540"/>
        <xdr:cNvSpPr txBox="1"/>
      </xdr:nvSpPr>
      <xdr:spPr>
        <a:xfrm>
          <a:off x="13436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92819</xdr:rowOff>
    </xdr:from>
    <xdr:to>
      <xdr:col>67</xdr:col>
      <xdr:colOff>101600</xdr:colOff>
      <xdr:row>35</xdr:row>
      <xdr:rowOff>22969</xdr:rowOff>
    </xdr:to>
    <xdr:sp macro="" textlink="">
      <xdr:nvSpPr>
        <xdr:cNvPr id="542" name="フローチャート: 判断 541"/>
        <xdr:cNvSpPr/>
      </xdr:nvSpPr>
      <xdr:spPr>
        <a:xfrm>
          <a:off x="12763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14096</xdr:rowOff>
    </xdr:from>
    <xdr:ext cx="534377" cy="259045"/>
    <xdr:sp macro="" textlink="">
      <xdr:nvSpPr>
        <xdr:cNvPr id="543" name="テキスト ボックス 542"/>
        <xdr:cNvSpPr txBox="1"/>
      </xdr:nvSpPr>
      <xdr:spPr>
        <a:xfrm>
          <a:off x="12547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135273</xdr:rowOff>
    </xdr:from>
    <xdr:to>
      <xdr:col>85</xdr:col>
      <xdr:colOff>177800</xdr:colOff>
      <xdr:row>32</xdr:row>
      <xdr:rowOff>65423</xdr:rowOff>
    </xdr:to>
    <xdr:sp macro="" textlink="">
      <xdr:nvSpPr>
        <xdr:cNvPr id="549" name="楕円 548"/>
        <xdr:cNvSpPr/>
      </xdr:nvSpPr>
      <xdr:spPr>
        <a:xfrm>
          <a:off x="162687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50200</xdr:rowOff>
    </xdr:from>
    <xdr:ext cx="534377" cy="259045"/>
    <xdr:sp macro="" textlink="">
      <xdr:nvSpPr>
        <xdr:cNvPr id="550" name="消防費該当値テキスト"/>
        <xdr:cNvSpPr txBox="1"/>
      </xdr:nvSpPr>
      <xdr:spPr>
        <a:xfrm>
          <a:off x="16370300" y="53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18034</xdr:rowOff>
    </xdr:from>
    <xdr:to>
      <xdr:col>81</xdr:col>
      <xdr:colOff>101600</xdr:colOff>
      <xdr:row>32</xdr:row>
      <xdr:rowOff>119634</xdr:rowOff>
    </xdr:to>
    <xdr:sp macro="" textlink="">
      <xdr:nvSpPr>
        <xdr:cNvPr id="551" name="楕円 550"/>
        <xdr:cNvSpPr/>
      </xdr:nvSpPr>
      <xdr:spPr>
        <a:xfrm>
          <a:off x="15430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136161</xdr:rowOff>
    </xdr:from>
    <xdr:ext cx="534377" cy="259045"/>
    <xdr:sp macro="" textlink="">
      <xdr:nvSpPr>
        <xdr:cNvPr id="552" name="テキスト ボックス 551"/>
        <xdr:cNvSpPr txBox="1"/>
      </xdr:nvSpPr>
      <xdr:spPr>
        <a:xfrm>
          <a:off x="15214111" y="52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95105</xdr:rowOff>
    </xdr:from>
    <xdr:to>
      <xdr:col>76</xdr:col>
      <xdr:colOff>165100</xdr:colOff>
      <xdr:row>32</xdr:row>
      <xdr:rowOff>25255</xdr:rowOff>
    </xdr:to>
    <xdr:sp macro="" textlink="">
      <xdr:nvSpPr>
        <xdr:cNvPr id="553" name="楕円 552"/>
        <xdr:cNvSpPr/>
      </xdr:nvSpPr>
      <xdr:spPr>
        <a:xfrm>
          <a:off x="145415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41782</xdr:rowOff>
    </xdr:from>
    <xdr:ext cx="534377" cy="259045"/>
    <xdr:sp macro="" textlink="">
      <xdr:nvSpPr>
        <xdr:cNvPr id="554" name="テキスト ボックス 553"/>
        <xdr:cNvSpPr txBox="1"/>
      </xdr:nvSpPr>
      <xdr:spPr>
        <a:xfrm>
          <a:off x="14325111" y="51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49385</xdr:rowOff>
    </xdr:from>
    <xdr:to>
      <xdr:col>72</xdr:col>
      <xdr:colOff>38100</xdr:colOff>
      <xdr:row>34</xdr:row>
      <xdr:rowOff>150985</xdr:rowOff>
    </xdr:to>
    <xdr:sp macro="" textlink="">
      <xdr:nvSpPr>
        <xdr:cNvPr id="555" name="楕円 554"/>
        <xdr:cNvSpPr/>
      </xdr:nvSpPr>
      <xdr:spPr>
        <a:xfrm>
          <a:off x="13652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167512</xdr:rowOff>
    </xdr:from>
    <xdr:ext cx="534377" cy="259045"/>
    <xdr:sp macro="" textlink="">
      <xdr:nvSpPr>
        <xdr:cNvPr id="556" name="テキスト ボックス 555"/>
        <xdr:cNvSpPr txBox="1"/>
      </xdr:nvSpPr>
      <xdr:spPr>
        <a:xfrm>
          <a:off x="13436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100820</xdr:rowOff>
    </xdr:from>
    <xdr:to>
      <xdr:col>67</xdr:col>
      <xdr:colOff>101600</xdr:colOff>
      <xdr:row>31</xdr:row>
      <xdr:rowOff>30970</xdr:rowOff>
    </xdr:to>
    <xdr:sp macro="" textlink="">
      <xdr:nvSpPr>
        <xdr:cNvPr id="557" name="楕円 556"/>
        <xdr:cNvSpPr/>
      </xdr:nvSpPr>
      <xdr:spPr>
        <a:xfrm>
          <a:off x="12763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47497</xdr:rowOff>
    </xdr:from>
    <xdr:ext cx="534377" cy="259045"/>
    <xdr:sp macro="" textlink="">
      <xdr:nvSpPr>
        <xdr:cNvPr id="558" name="テキスト ボックス 557"/>
        <xdr:cNvSpPr txBox="1"/>
      </xdr:nvSpPr>
      <xdr:spPr>
        <a:xfrm>
          <a:off x="12547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62388</xdr:rowOff>
    </xdr:from>
    <xdr:to>
      <xdr:col>85</xdr:col>
      <xdr:colOff>127000</xdr:colOff>
      <xdr:row>53</xdr:row>
      <xdr:rowOff>50569</xdr:rowOff>
    </xdr:to>
    <xdr:cxnSp macro="">
      <xdr:nvCxnSpPr>
        <xdr:cNvPr id="586" name="直線コネクタ 585"/>
        <xdr:cNvCxnSpPr/>
      </xdr:nvCxnSpPr>
      <xdr:spPr>
        <a:xfrm flipV="1">
          <a:off x="15481300" y="8977788"/>
          <a:ext cx="8382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144615</xdr:rowOff>
    </xdr:from>
    <xdr:to>
      <xdr:col>81</xdr:col>
      <xdr:colOff>50800</xdr:colOff>
      <xdr:row>53</xdr:row>
      <xdr:rowOff>50569</xdr:rowOff>
    </xdr:to>
    <xdr:cxnSp macro="">
      <xdr:nvCxnSpPr>
        <xdr:cNvPr id="589" name="直線コネクタ 588"/>
        <xdr:cNvCxnSpPr/>
      </xdr:nvCxnSpPr>
      <xdr:spPr>
        <a:xfrm>
          <a:off x="14592300" y="9060015"/>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144615</xdr:rowOff>
    </xdr:from>
    <xdr:to>
      <xdr:col>76</xdr:col>
      <xdr:colOff>114300</xdr:colOff>
      <xdr:row>58</xdr:row>
      <xdr:rowOff>58089</xdr:rowOff>
    </xdr:to>
    <xdr:cxnSp macro="">
      <xdr:nvCxnSpPr>
        <xdr:cNvPr id="592" name="直線コネクタ 591"/>
        <xdr:cNvCxnSpPr/>
      </xdr:nvCxnSpPr>
      <xdr:spPr>
        <a:xfrm flipV="1">
          <a:off x="13703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58089</xdr:rowOff>
    </xdr:from>
    <xdr:to>
      <xdr:col>71</xdr:col>
      <xdr:colOff>177800</xdr:colOff>
      <xdr:row>58</xdr:row>
      <xdr:rowOff>149438</xdr:rowOff>
    </xdr:to>
    <xdr:cxnSp macro="">
      <xdr:nvCxnSpPr>
        <xdr:cNvPr id="595" name="直線コネクタ 594"/>
        <xdr:cNvCxnSpPr/>
      </xdr:nvCxnSpPr>
      <xdr:spPr>
        <a:xfrm flipV="1">
          <a:off x="12814300" y="10002189"/>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11588</xdr:rowOff>
    </xdr:from>
    <xdr:to>
      <xdr:col>85</xdr:col>
      <xdr:colOff>177800</xdr:colOff>
      <xdr:row>52</xdr:row>
      <xdr:rowOff>113188</xdr:rowOff>
    </xdr:to>
    <xdr:sp macro="" textlink="">
      <xdr:nvSpPr>
        <xdr:cNvPr id="605" name="楕円 604"/>
        <xdr:cNvSpPr/>
      </xdr:nvSpPr>
      <xdr:spPr>
        <a:xfrm>
          <a:off x="16268700" y="89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34465</xdr:rowOff>
    </xdr:from>
    <xdr:ext cx="534377" cy="259045"/>
    <xdr:sp macro="" textlink="">
      <xdr:nvSpPr>
        <xdr:cNvPr id="606" name="教育費該当値テキスト"/>
        <xdr:cNvSpPr txBox="1"/>
      </xdr:nvSpPr>
      <xdr:spPr>
        <a:xfrm>
          <a:off x="16370300" y="87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171219</xdr:rowOff>
    </xdr:from>
    <xdr:to>
      <xdr:col>81</xdr:col>
      <xdr:colOff>101600</xdr:colOff>
      <xdr:row>53</xdr:row>
      <xdr:rowOff>101369</xdr:rowOff>
    </xdr:to>
    <xdr:sp macro="" textlink="">
      <xdr:nvSpPr>
        <xdr:cNvPr id="607" name="楕円 606"/>
        <xdr:cNvSpPr/>
      </xdr:nvSpPr>
      <xdr:spPr>
        <a:xfrm>
          <a:off x="154305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92496</xdr:rowOff>
    </xdr:from>
    <xdr:ext cx="534377" cy="259045"/>
    <xdr:sp macro="" textlink="">
      <xdr:nvSpPr>
        <xdr:cNvPr id="608" name="テキスト ボックス 607"/>
        <xdr:cNvSpPr txBox="1"/>
      </xdr:nvSpPr>
      <xdr:spPr>
        <a:xfrm>
          <a:off x="15214111" y="91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93815</xdr:rowOff>
    </xdr:from>
    <xdr:to>
      <xdr:col>76</xdr:col>
      <xdr:colOff>165100</xdr:colOff>
      <xdr:row>53</xdr:row>
      <xdr:rowOff>23965</xdr:rowOff>
    </xdr:to>
    <xdr:sp macro="" textlink="">
      <xdr:nvSpPr>
        <xdr:cNvPr id="609" name="楕円 608"/>
        <xdr:cNvSpPr/>
      </xdr:nvSpPr>
      <xdr:spPr>
        <a:xfrm>
          <a:off x="14541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40492</xdr:rowOff>
    </xdr:from>
    <xdr:ext cx="534377" cy="259045"/>
    <xdr:sp macro="" textlink="">
      <xdr:nvSpPr>
        <xdr:cNvPr id="610" name="テキスト ボックス 609"/>
        <xdr:cNvSpPr txBox="1"/>
      </xdr:nvSpPr>
      <xdr:spPr>
        <a:xfrm>
          <a:off x="14325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7289</xdr:rowOff>
    </xdr:from>
    <xdr:to>
      <xdr:col>72</xdr:col>
      <xdr:colOff>38100</xdr:colOff>
      <xdr:row>58</xdr:row>
      <xdr:rowOff>108889</xdr:rowOff>
    </xdr:to>
    <xdr:sp macro="" textlink="">
      <xdr:nvSpPr>
        <xdr:cNvPr id="611" name="楕円 610"/>
        <xdr:cNvSpPr/>
      </xdr:nvSpPr>
      <xdr:spPr>
        <a:xfrm>
          <a:off x="13652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125416</xdr:rowOff>
    </xdr:from>
    <xdr:ext cx="534377" cy="259045"/>
    <xdr:sp macro="" textlink="">
      <xdr:nvSpPr>
        <xdr:cNvPr id="612" name="テキスト ボックス 611"/>
        <xdr:cNvSpPr txBox="1"/>
      </xdr:nvSpPr>
      <xdr:spPr>
        <a:xfrm>
          <a:off x="13436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98638</xdr:rowOff>
    </xdr:from>
    <xdr:to>
      <xdr:col>67</xdr:col>
      <xdr:colOff>101600</xdr:colOff>
      <xdr:row>59</xdr:row>
      <xdr:rowOff>28788</xdr:rowOff>
    </xdr:to>
    <xdr:sp macro="" textlink="">
      <xdr:nvSpPr>
        <xdr:cNvPr id="613" name="楕円 612"/>
        <xdr:cNvSpPr/>
      </xdr:nvSpPr>
      <xdr:spPr>
        <a:xfrm>
          <a:off x="12763500" y="100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19915</xdr:rowOff>
    </xdr:from>
    <xdr:ext cx="534377" cy="259045"/>
    <xdr:sp macro="" textlink="">
      <xdr:nvSpPr>
        <xdr:cNvPr id="614" name="テキスト ボックス 613"/>
        <xdr:cNvSpPr txBox="1"/>
      </xdr:nvSpPr>
      <xdr:spPr>
        <a:xfrm>
          <a:off x="12547111" y="101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88773</xdr:rowOff>
    </xdr:from>
    <xdr:to>
      <xdr:col>85</xdr:col>
      <xdr:colOff>127000</xdr:colOff>
      <xdr:row>77</xdr:row>
      <xdr:rowOff>113919</xdr:rowOff>
    </xdr:to>
    <xdr:cxnSp macro="">
      <xdr:nvCxnSpPr>
        <xdr:cNvPr id="643" name="直線コネクタ 642"/>
        <xdr:cNvCxnSpPr/>
      </xdr:nvCxnSpPr>
      <xdr:spPr>
        <a:xfrm>
          <a:off x="15481300" y="13118973"/>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4" name="災害復旧費平均値テキスト"/>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88773</xdr:rowOff>
    </xdr:from>
    <xdr:to>
      <xdr:col>81</xdr:col>
      <xdr:colOff>50800</xdr:colOff>
      <xdr:row>78</xdr:row>
      <xdr:rowOff>51054</xdr:rowOff>
    </xdr:to>
    <xdr:cxnSp macro="">
      <xdr:nvCxnSpPr>
        <xdr:cNvPr id="646" name="直線コネクタ 645"/>
        <xdr:cNvCxnSpPr/>
      </xdr:nvCxnSpPr>
      <xdr:spPr>
        <a:xfrm flipV="1">
          <a:off x="14592300" y="13118973"/>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8" name="テキスト ボックス 647"/>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51054</xdr:rowOff>
    </xdr:from>
    <xdr:to>
      <xdr:col>76</xdr:col>
      <xdr:colOff>114300</xdr:colOff>
      <xdr:row>78</xdr:row>
      <xdr:rowOff>106935</xdr:rowOff>
    </xdr:to>
    <xdr:cxnSp macro="">
      <xdr:nvCxnSpPr>
        <xdr:cNvPr id="649" name="直線コネクタ 648"/>
        <xdr:cNvCxnSpPr/>
      </xdr:nvCxnSpPr>
      <xdr:spPr>
        <a:xfrm flipV="1">
          <a:off x="13703300" y="1342415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154576</xdr:rowOff>
    </xdr:from>
    <xdr:ext cx="378565" cy="259045"/>
    <xdr:sp macro="" textlink="">
      <xdr:nvSpPr>
        <xdr:cNvPr id="651" name="テキスト ボックス 650"/>
        <xdr:cNvSpPr txBox="1"/>
      </xdr:nvSpPr>
      <xdr:spPr>
        <a:xfrm>
          <a:off x="14403017" y="1352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165988</xdr:rowOff>
    </xdr:from>
    <xdr:to>
      <xdr:col>71</xdr:col>
      <xdr:colOff>177800</xdr:colOff>
      <xdr:row>78</xdr:row>
      <xdr:rowOff>106935</xdr:rowOff>
    </xdr:to>
    <xdr:cxnSp macro="">
      <xdr:nvCxnSpPr>
        <xdr:cNvPr id="652" name="直線コネクタ 651"/>
        <xdr:cNvCxnSpPr/>
      </xdr:nvCxnSpPr>
      <xdr:spPr>
        <a:xfrm>
          <a:off x="12814300" y="13367638"/>
          <a:ext cx="8890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155084</xdr:rowOff>
    </xdr:from>
    <xdr:ext cx="378565" cy="259045"/>
    <xdr:sp macro="" textlink="">
      <xdr:nvSpPr>
        <xdr:cNvPr id="654" name="テキスト ボックス 653"/>
        <xdr:cNvSpPr txBox="1"/>
      </xdr:nvSpPr>
      <xdr:spPr>
        <a:xfrm>
          <a:off x="13514017" y="1352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6" name="テキスト ボックス 655"/>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63119</xdr:rowOff>
    </xdr:from>
    <xdr:to>
      <xdr:col>85</xdr:col>
      <xdr:colOff>177800</xdr:colOff>
      <xdr:row>77</xdr:row>
      <xdr:rowOff>164719</xdr:rowOff>
    </xdr:to>
    <xdr:sp macro="" textlink="">
      <xdr:nvSpPr>
        <xdr:cNvPr id="662" name="楕円 661"/>
        <xdr:cNvSpPr/>
      </xdr:nvSpPr>
      <xdr:spPr>
        <a:xfrm>
          <a:off x="16268700" y="132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85996</xdr:rowOff>
    </xdr:from>
    <xdr:ext cx="469744" cy="259045"/>
    <xdr:sp macro="" textlink="">
      <xdr:nvSpPr>
        <xdr:cNvPr id="663" name="災害復旧費該当値テキスト"/>
        <xdr:cNvSpPr txBox="1"/>
      </xdr:nvSpPr>
      <xdr:spPr>
        <a:xfrm>
          <a:off x="16370300" y="131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37973</xdr:rowOff>
    </xdr:from>
    <xdr:to>
      <xdr:col>81</xdr:col>
      <xdr:colOff>101600</xdr:colOff>
      <xdr:row>76</xdr:row>
      <xdr:rowOff>139573</xdr:rowOff>
    </xdr:to>
    <xdr:sp macro="" textlink="">
      <xdr:nvSpPr>
        <xdr:cNvPr id="664" name="楕円 663"/>
        <xdr:cNvSpPr/>
      </xdr:nvSpPr>
      <xdr:spPr>
        <a:xfrm>
          <a:off x="15430500" y="130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156100</xdr:rowOff>
    </xdr:from>
    <xdr:ext cx="469744" cy="259045"/>
    <xdr:sp macro="" textlink="">
      <xdr:nvSpPr>
        <xdr:cNvPr id="665" name="テキスト ボックス 664"/>
        <xdr:cNvSpPr txBox="1"/>
      </xdr:nvSpPr>
      <xdr:spPr>
        <a:xfrm>
          <a:off x="15246428" y="128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254</xdr:rowOff>
    </xdr:from>
    <xdr:to>
      <xdr:col>76</xdr:col>
      <xdr:colOff>165100</xdr:colOff>
      <xdr:row>78</xdr:row>
      <xdr:rowOff>101854</xdr:rowOff>
    </xdr:to>
    <xdr:sp macro="" textlink="">
      <xdr:nvSpPr>
        <xdr:cNvPr id="666" name="楕円 665"/>
        <xdr:cNvSpPr/>
      </xdr:nvSpPr>
      <xdr:spPr>
        <a:xfrm>
          <a:off x="14541500" y="133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118381</xdr:rowOff>
    </xdr:from>
    <xdr:ext cx="469744" cy="259045"/>
    <xdr:sp macro="" textlink="">
      <xdr:nvSpPr>
        <xdr:cNvPr id="667" name="テキスト ボックス 666"/>
        <xdr:cNvSpPr txBox="1"/>
      </xdr:nvSpPr>
      <xdr:spPr>
        <a:xfrm>
          <a:off x="14357428" y="131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56135</xdr:rowOff>
    </xdr:from>
    <xdr:to>
      <xdr:col>72</xdr:col>
      <xdr:colOff>38100</xdr:colOff>
      <xdr:row>78</xdr:row>
      <xdr:rowOff>157735</xdr:rowOff>
    </xdr:to>
    <xdr:sp macro="" textlink="">
      <xdr:nvSpPr>
        <xdr:cNvPr id="668" name="楕円 667"/>
        <xdr:cNvSpPr/>
      </xdr:nvSpPr>
      <xdr:spPr>
        <a:xfrm>
          <a:off x="13652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2812</xdr:rowOff>
    </xdr:from>
    <xdr:ext cx="378565" cy="259045"/>
    <xdr:sp macro="" textlink="">
      <xdr:nvSpPr>
        <xdr:cNvPr id="669" name="テキスト ボックス 668"/>
        <xdr:cNvSpPr txBox="1"/>
      </xdr:nvSpPr>
      <xdr:spPr>
        <a:xfrm>
          <a:off x="13514017" y="1320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115188</xdr:rowOff>
    </xdr:from>
    <xdr:to>
      <xdr:col>67</xdr:col>
      <xdr:colOff>101600</xdr:colOff>
      <xdr:row>78</xdr:row>
      <xdr:rowOff>45338</xdr:rowOff>
    </xdr:to>
    <xdr:sp macro="" textlink="">
      <xdr:nvSpPr>
        <xdr:cNvPr id="670" name="楕円 669"/>
        <xdr:cNvSpPr/>
      </xdr:nvSpPr>
      <xdr:spPr>
        <a:xfrm>
          <a:off x="12763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61865</xdr:rowOff>
    </xdr:from>
    <xdr:ext cx="469744" cy="259045"/>
    <xdr:sp macro="" textlink="">
      <xdr:nvSpPr>
        <xdr:cNvPr id="671" name="テキスト ボックス 670"/>
        <xdr:cNvSpPr txBox="1"/>
      </xdr:nvSpPr>
      <xdr:spPr>
        <a:xfrm>
          <a:off x="12579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124537</xdr:rowOff>
    </xdr:from>
    <xdr:to>
      <xdr:col>85</xdr:col>
      <xdr:colOff>127000</xdr:colOff>
      <xdr:row>97</xdr:row>
      <xdr:rowOff>127966</xdr:rowOff>
    </xdr:to>
    <xdr:cxnSp macro="">
      <xdr:nvCxnSpPr>
        <xdr:cNvPr id="701" name="直線コネクタ 700"/>
        <xdr:cNvCxnSpPr/>
      </xdr:nvCxnSpPr>
      <xdr:spPr>
        <a:xfrm flipV="1">
          <a:off x="15481300" y="1675518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121259</xdr:rowOff>
    </xdr:from>
    <xdr:to>
      <xdr:col>81</xdr:col>
      <xdr:colOff>50800</xdr:colOff>
      <xdr:row>97</xdr:row>
      <xdr:rowOff>127966</xdr:rowOff>
    </xdr:to>
    <xdr:cxnSp macro="">
      <xdr:nvCxnSpPr>
        <xdr:cNvPr id="704" name="直線コネクタ 703"/>
        <xdr:cNvCxnSpPr/>
      </xdr:nvCxnSpPr>
      <xdr:spPr>
        <a:xfrm>
          <a:off x="14592300" y="16751909"/>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121259</xdr:rowOff>
    </xdr:from>
    <xdr:to>
      <xdr:col>76</xdr:col>
      <xdr:colOff>114300</xdr:colOff>
      <xdr:row>97</xdr:row>
      <xdr:rowOff>129680</xdr:rowOff>
    </xdr:to>
    <xdr:cxnSp macro="">
      <xdr:nvCxnSpPr>
        <xdr:cNvPr id="707" name="直線コネクタ 706"/>
        <xdr:cNvCxnSpPr/>
      </xdr:nvCxnSpPr>
      <xdr:spPr>
        <a:xfrm flipV="1">
          <a:off x="13703300" y="1675190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129603</xdr:rowOff>
    </xdr:from>
    <xdr:to>
      <xdr:col>71</xdr:col>
      <xdr:colOff>177800</xdr:colOff>
      <xdr:row>97</xdr:row>
      <xdr:rowOff>129680</xdr:rowOff>
    </xdr:to>
    <xdr:cxnSp macro="">
      <xdr:nvCxnSpPr>
        <xdr:cNvPr id="710" name="直線コネクタ 709"/>
        <xdr:cNvCxnSpPr/>
      </xdr:nvCxnSpPr>
      <xdr:spPr>
        <a:xfrm>
          <a:off x="12814300" y="167602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73737</xdr:rowOff>
    </xdr:from>
    <xdr:to>
      <xdr:col>85</xdr:col>
      <xdr:colOff>177800</xdr:colOff>
      <xdr:row>98</xdr:row>
      <xdr:rowOff>3887</xdr:rowOff>
    </xdr:to>
    <xdr:sp macro="" textlink="">
      <xdr:nvSpPr>
        <xdr:cNvPr id="720" name="楕円 719"/>
        <xdr:cNvSpPr/>
      </xdr:nvSpPr>
      <xdr:spPr>
        <a:xfrm>
          <a:off x="162687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52164</xdr:rowOff>
    </xdr:from>
    <xdr:ext cx="534377" cy="259045"/>
    <xdr:sp macro="" textlink="">
      <xdr:nvSpPr>
        <xdr:cNvPr id="721" name="公債費該当値テキスト"/>
        <xdr:cNvSpPr txBox="1"/>
      </xdr:nvSpPr>
      <xdr:spPr>
        <a:xfrm>
          <a:off x="16370300" y="166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77166</xdr:rowOff>
    </xdr:from>
    <xdr:to>
      <xdr:col>81</xdr:col>
      <xdr:colOff>101600</xdr:colOff>
      <xdr:row>98</xdr:row>
      <xdr:rowOff>7316</xdr:rowOff>
    </xdr:to>
    <xdr:sp macro="" textlink="">
      <xdr:nvSpPr>
        <xdr:cNvPr id="722" name="楕円 721"/>
        <xdr:cNvSpPr/>
      </xdr:nvSpPr>
      <xdr:spPr>
        <a:xfrm>
          <a:off x="15430500" y="16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169893</xdr:rowOff>
    </xdr:from>
    <xdr:ext cx="534377" cy="259045"/>
    <xdr:sp macro="" textlink="">
      <xdr:nvSpPr>
        <xdr:cNvPr id="723" name="テキスト ボックス 722"/>
        <xdr:cNvSpPr txBox="1"/>
      </xdr:nvSpPr>
      <xdr:spPr>
        <a:xfrm>
          <a:off x="15214111" y="16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70459</xdr:rowOff>
    </xdr:from>
    <xdr:to>
      <xdr:col>76</xdr:col>
      <xdr:colOff>165100</xdr:colOff>
      <xdr:row>98</xdr:row>
      <xdr:rowOff>609</xdr:rowOff>
    </xdr:to>
    <xdr:sp macro="" textlink="">
      <xdr:nvSpPr>
        <xdr:cNvPr id="724" name="楕円 723"/>
        <xdr:cNvSpPr/>
      </xdr:nvSpPr>
      <xdr:spPr>
        <a:xfrm>
          <a:off x="14541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163186</xdr:rowOff>
    </xdr:from>
    <xdr:ext cx="534377" cy="259045"/>
    <xdr:sp macro="" textlink="">
      <xdr:nvSpPr>
        <xdr:cNvPr id="725" name="テキスト ボックス 724"/>
        <xdr:cNvSpPr txBox="1"/>
      </xdr:nvSpPr>
      <xdr:spPr>
        <a:xfrm>
          <a:off x="14325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78880</xdr:rowOff>
    </xdr:from>
    <xdr:to>
      <xdr:col>72</xdr:col>
      <xdr:colOff>38100</xdr:colOff>
      <xdr:row>98</xdr:row>
      <xdr:rowOff>9030</xdr:rowOff>
    </xdr:to>
    <xdr:sp macro="" textlink="">
      <xdr:nvSpPr>
        <xdr:cNvPr id="726" name="楕円 725"/>
        <xdr:cNvSpPr/>
      </xdr:nvSpPr>
      <xdr:spPr>
        <a:xfrm>
          <a:off x="13652500" y="167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xdr:rowOff>
    </xdr:from>
    <xdr:ext cx="534377" cy="259045"/>
    <xdr:sp macro="" textlink="">
      <xdr:nvSpPr>
        <xdr:cNvPr id="727" name="テキスト ボックス 726"/>
        <xdr:cNvSpPr txBox="1"/>
      </xdr:nvSpPr>
      <xdr:spPr>
        <a:xfrm>
          <a:off x="13436111" y="168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78803</xdr:rowOff>
    </xdr:from>
    <xdr:to>
      <xdr:col>67</xdr:col>
      <xdr:colOff>101600</xdr:colOff>
      <xdr:row>98</xdr:row>
      <xdr:rowOff>8953</xdr:rowOff>
    </xdr:to>
    <xdr:sp macro="" textlink="">
      <xdr:nvSpPr>
        <xdr:cNvPr id="728" name="楕円 727"/>
        <xdr:cNvSpPr/>
      </xdr:nvSpPr>
      <xdr:spPr>
        <a:xfrm>
          <a:off x="12763500" y="16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xdr:rowOff>
    </xdr:from>
    <xdr:ext cx="534377" cy="259045"/>
    <xdr:sp macro="" textlink="">
      <xdr:nvSpPr>
        <xdr:cNvPr id="729" name="テキスト ボックス 728"/>
        <xdr:cNvSpPr txBox="1"/>
      </xdr:nvSpPr>
      <xdr:spPr>
        <a:xfrm>
          <a:off x="12547111"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円の増）となっており、類似団体内では高コストである。これは、防災計画等整備事業（津波対策事業）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億円など、防潮堤整備にかかる経費によるものである。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88,382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6,983</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円の増）となっており、類似団体内では中位である。前年度比コスト増の要因としては、小学校施設整備事業に伴い前年度比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130,674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5,629</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円の増）となっており、類似団体内では最もコストが低い。前年度比コスト増の要因としては、私立保育所等の創設による定員増及び幼児教育・保育無償化に伴う特定教育・保育運営事業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億円の増、給付件数増に伴う障害者介護給付等事業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17,707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6,286</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円の増）となっており、類似団体内では中位である。前年度比コスト増の要因としては、企業立地促進助成事業（補助金）</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56,436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2,448</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円の増）となっており、類似団体内では低コストである。前年度比コスト増の要因としては、市営住宅建設事業国交付金事業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億円の皆増などが挙げられる。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億円であり、標準財政規模比においては</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ポイント低下した。実質単年度収支は４年連続の赤字で、比率は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ポイント低下した。年度により増減はあるが、実質収支は概ね同水準で推移している。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latin typeface="ＭＳ ゴシック" pitchFamily="49" charset="-128"/>
              <a:ea typeface="ＭＳ ゴシック" pitchFamily="49" charset="-128"/>
            </a:rPr>
            <a:t>13.08%</a:t>
          </a:r>
          <a:r>
            <a:rPr kumimoji="1" lang="ja-JP" altLang="en-US" sz="1400">
              <a:latin typeface="ＭＳ ゴシック" pitchFamily="49" charset="-128"/>
              <a:ea typeface="ＭＳ ゴシック" pitchFamily="49" charset="-128"/>
            </a:rPr>
            <a:t>と概ね良好な状態である。今後も、一般会計からの繰入金及び受益者負担の適正化を図るなかで事業ごとに健全な財政運営を行っていく。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359322126</v>
      </c>
      <c r="BO4" s="393"/>
      <c r="BP4" s="393"/>
      <c r="BQ4" s="393"/>
      <c r="BR4" s="393"/>
      <c r="BS4" s="393"/>
      <c r="BT4" s="393"/>
      <c r="BU4" s="394"/>
      <c r="BV4" s="392">
        <v>338871131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2.8</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349574500</v>
      </c>
      <c r="BO5" s="430"/>
      <c r="BP5" s="430"/>
      <c r="BQ5" s="430"/>
      <c r="BR5" s="430"/>
      <c r="BS5" s="430"/>
      <c r="BT5" s="430"/>
      <c r="BU5" s="431"/>
      <c r="BV5" s="429">
        <v>328646519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92.7</v>
      </c>
      <c r="CU5" s="427"/>
      <c r="CV5" s="427"/>
      <c r="CW5" s="427"/>
      <c r="CX5" s="427"/>
      <c r="CY5" s="427"/>
      <c r="CZ5" s="427"/>
      <c r="DA5" s="428"/>
      <c r="DB5" s="426">
        <v>89.8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9747626</v>
      </c>
      <c r="BO6" s="430"/>
      <c r="BP6" s="430"/>
      <c r="BQ6" s="430"/>
      <c r="BR6" s="430"/>
      <c r="BS6" s="430"/>
      <c r="BT6" s="430"/>
      <c r="BU6" s="431"/>
      <c r="BV6" s="429">
        <v>10224612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101.4</v>
      </c>
      <c r="CU6" s="467"/>
      <c r="CV6" s="467"/>
      <c r="CW6" s="467"/>
      <c r="CX6" s="467"/>
      <c r="CY6" s="467"/>
      <c r="CZ6" s="467"/>
      <c r="DA6" s="468"/>
      <c r="DB6" s="466">
        <v>100.5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3808367</v>
      </c>
      <c r="BO7" s="430"/>
      <c r="BP7" s="430"/>
      <c r="BQ7" s="430"/>
      <c r="BR7" s="430"/>
      <c r="BS7" s="430"/>
      <c r="BT7" s="430"/>
      <c r="BU7" s="431"/>
      <c r="BV7" s="429">
        <v>4199277</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213100289</v>
      </c>
      <c r="CU7" s="430"/>
      <c r="CV7" s="430"/>
      <c r="CW7" s="430"/>
      <c r="CX7" s="430"/>
      <c r="CY7" s="430"/>
      <c r="CZ7" s="430"/>
      <c r="DA7" s="431"/>
      <c r="DB7" s="429">
        <v>212828384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5939259</v>
      </c>
      <c r="BO8" s="430"/>
      <c r="BP8" s="430"/>
      <c r="BQ8" s="430"/>
      <c r="BR8" s="430"/>
      <c r="BS8" s="430"/>
      <c r="BT8" s="430"/>
      <c r="BU8" s="431"/>
      <c r="BV8" s="429">
        <v>6025335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0.87</v>
      </c>
      <c r="CU8" s="470"/>
      <c r="CV8" s="470"/>
      <c r="CW8" s="470"/>
      <c r="CX8" s="470"/>
      <c r="CY8" s="470"/>
      <c r="CZ8" s="470"/>
      <c r="DA8" s="471"/>
      <c r="DB8" s="469">
        <v>0.88</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797980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-86076</v>
      </c>
      <c r="BO9" s="430"/>
      <c r="BP9" s="430"/>
      <c r="BQ9" s="430"/>
      <c r="BR9" s="430"/>
      <c r="BS9" s="430"/>
      <c r="BT9" s="430"/>
      <c r="BU9" s="431"/>
      <c r="BV9" s="429">
        <v>-466125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14.9</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800866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21250</v>
      </c>
      <c r="BO10" s="430"/>
      <c r="BP10" s="430"/>
      <c r="BQ10" s="430"/>
      <c r="BR10" s="430"/>
      <c r="BS10" s="430"/>
      <c r="BT10" s="430"/>
      <c r="BU10" s="431"/>
      <c r="BV10" s="429">
        <v>24551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115</v>
      </c>
      <c r="AV11" s="462"/>
      <c r="AW11" s="462"/>
      <c r="AX11" s="462"/>
      <c r="AY11" s="463" t="s">
        <v>126</v>
      </c>
      <c r="AZ11" s="464"/>
      <c r="BA11" s="464"/>
      <c r="BB11" s="464"/>
      <c r="BC11" s="464"/>
      <c r="BD11" s="464"/>
      <c r="BE11" s="464"/>
      <c r="BF11" s="464"/>
      <c r="BG11" s="464"/>
      <c r="BH11" s="464"/>
      <c r="BI11" s="464"/>
      <c r="BJ11" s="464"/>
      <c r="BK11" s="464"/>
      <c r="BL11" s="464"/>
      <c r="BM11" s="465"/>
      <c r="BN11" s="429">
        <v>20000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802527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3700000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776887</v>
      </c>
      <c r="S13" s="514"/>
      <c r="T13" s="514"/>
      <c r="U13" s="514"/>
      <c r="V13" s="515"/>
      <c r="W13" s="445" t="s">
        <v>138</v>
      </c>
      <c r="X13" s="446"/>
      <c r="Y13" s="446"/>
      <c r="Z13" s="446"/>
      <c r="AA13" s="446"/>
      <c r="AB13" s="436"/>
      <c r="AC13" s="480">
        <v>15563</v>
      </c>
      <c r="AD13" s="481"/>
      <c r="AE13" s="481"/>
      <c r="AF13" s="481"/>
      <c r="AG13" s="523"/>
      <c r="AH13" s="480">
        <v>16679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-3744826</v>
      </c>
      <c r="BO13" s="430"/>
      <c r="BP13" s="430"/>
      <c r="BQ13" s="430"/>
      <c r="BR13" s="430"/>
      <c r="BS13" s="430"/>
      <c r="BT13" s="430"/>
      <c r="BU13" s="431"/>
      <c r="BV13" s="429">
        <v>-441574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5.5</v>
      </c>
      <c r="CU13" s="427"/>
      <c r="CV13" s="427"/>
      <c r="CW13" s="427"/>
      <c r="CX13" s="427"/>
      <c r="CY13" s="427"/>
      <c r="CZ13" s="427"/>
      <c r="DA13" s="428"/>
      <c r="DB13" s="426">
        <v>6.5</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804780</v>
      </c>
      <c r="S14" s="514"/>
      <c r="T14" s="514"/>
      <c r="U14" s="514"/>
      <c r="V14" s="515"/>
      <c r="W14" s="419"/>
      <c r="X14" s="420"/>
      <c r="Y14" s="420"/>
      <c r="Z14" s="420"/>
      <c r="AA14" s="420"/>
      <c r="AB14" s="409"/>
      <c r="AC14" s="516">
        <v>4</v>
      </c>
      <c r="AD14" s="517"/>
      <c r="AE14" s="517"/>
      <c r="AF14" s="517"/>
      <c r="AG14" s="518"/>
      <c r="AH14" s="516">
        <v>4.3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780444</v>
      </c>
      <c r="S15" s="514"/>
      <c r="T15" s="514"/>
      <c r="U15" s="514"/>
      <c r="V15" s="515"/>
      <c r="W15" s="445" t="s">
        <v>147</v>
      </c>
      <c r="X15" s="446"/>
      <c r="Y15" s="446"/>
      <c r="Z15" s="446"/>
      <c r="AA15" s="446"/>
      <c r="AB15" s="436"/>
      <c r="AC15" s="480">
        <v>134582</v>
      </c>
      <c r="AD15" s="481"/>
      <c r="AE15" s="481"/>
      <c r="AF15" s="481"/>
      <c r="AG15" s="523"/>
      <c r="AH15" s="480">
        <v>137287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138706949</v>
      </c>
      <c r="BO15" s="393"/>
      <c r="BP15" s="393"/>
      <c r="BQ15" s="393"/>
      <c r="BR15" s="393"/>
      <c r="BS15" s="393"/>
      <c r="BT15" s="393"/>
      <c r="BU15" s="394"/>
      <c r="BV15" s="392">
        <v>135588154</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34.4</v>
      </c>
      <c r="AD16" s="517"/>
      <c r="AE16" s="517"/>
      <c r="AF16" s="517"/>
      <c r="AG16" s="518"/>
      <c r="AH16" s="516">
        <v>35.200000000000003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159776978</v>
      </c>
      <c r="BO16" s="430"/>
      <c r="BP16" s="430"/>
      <c r="BQ16" s="430"/>
      <c r="BR16" s="430"/>
      <c r="BS16" s="430"/>
      <c r="BT16" s="430"/>
      <c r="BU16" s="431"/>
      <c r="BV16" s="429">
        <v>154965981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240799</v>
      </c>
      <c r="AD17" s="481"/>
      <c r="AE17" s="481"/>
      <c r="AF17" s="481"/>
      <c r="AG17" s="523"/>
      <c r="AH17" s="480">
        <v>236259</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173970900</v>
      </c>
      <c r="BO17" s="430"/>
      <c r="BP17" s="430"/>
      <c r="BQ17" s="430"/>
      <c r="BR17" s="430"/>
      <c r="BS17" s="430"/>
      <c r="BT17" s="430"/>
      <c r="BU17" s="431"/>
      <c r="BV17" s="429">
        <v>169701737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1558.06</v>
      </c>
      <c r="M18" s="545"/>
      <c r="N18" s="545"/>
      <c r="O18" s="545"/>
      <c r="P18" s="545"/>
      <c r="Q18" s="545"/>
      <c r="R18" s="546"/>
      <c r="S18" s="546"/>
      <c r="T18" s="546"/>
      <c r="U18" s="546"/>
      <c r="V18" s="547"/>
      <c r="W18" s="447"/>
      <c r="X18" s="448"/>
      <c r="Y18" s="448"/>
      <c r="Z18" s="448"/>
      <c r="AA18" s="448"/>
      <c r="AB18" s="439"/>
      <c r="AC18" s="548">
        <v>61.6</v>
      </c>
      <c r="AD18" s="549"/>
      <c r="AE18" s="549"/>
      <c r="AF18" s="549"/>
      <c r="AG18" s="550"/>
      <c r="AH18" s="548">
        <v>60.5</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197694112</v>
      </c>
      <c r="BO18" s="430"/>
      <c r="BP18" s="430"/>
      <c r="BQ18" s="430"/>
      <c r="BR18" s="430"/>
      <c r="BS18" s="430"/>
      <c r="BT18" s="430"/>
      <c r="BU18" s="431"/>
      <c r="BV18" s="429">
        <v>195374039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512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247225549</v>
      </c>
      <c r="BO19" s="430"/>
      <c r="BP19" s="430"/>
      <c r="BQ19" s="430"/>
      <c r="BR19" s="430"/>
      <c r="BS19" s="430"/>
      <c r="BT19" s="430"/>
      <c r="BU19" s="431"/>
      <c r="BV19" s="429">
        <v>245384025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309227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255172769</v>
      </c>
      <c r="BO23" s="430"/>
      <c r="BP23" s="430"/>
      <c r="BQ23" s="430"/>
      <c r="BR23" s="430"/>
      <c r="BS23" s="430"/>
      <c r="BT23" s="430"/>
      <c r="BU23" s="431"/>
      <c r="BV23" s="429">
        <v>256902042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12770</v>
      </c>
      <c r="R24" s="481"/>
      <c r="S24" s="481"/>
      <c r="T24" s="481"/>
      <c r="U24" s="481"/>
      <c r="V24" s="523"/>
      <c r="W24" s="582"/>
      <c r="X24" s="570"/>
      <c r="Y24" s="571"/>
      <c r="Z24" s="479" t="s">
        <v>171</v>
      </c>
      <c r="AA24" s="459"/>
      <c r="AB24" s="459"/>
      <c r="AC24" s="459"/>
      <c r="AD24" s="459"/>
      <c r="AE24" s="459"/>
      <c r="AF24" s="459"/>
      <c r="AG24" s="460"/>
      <c r="AH24" s="480">
        <v>4433</v>
      </c>
      <c r="AI24" s="481"/>
      <c r="AJ24" s="481"/>
      <c r="AK24" s="481"/>
      <c r="AL24" s="523"/>
      <c r="AM24" s="480">
        <v>14336322</v>
      </c>
      <c r="AN24" s="481"/>
      <c r="AO24" s="481"/>
      <c r="AP24" s="481"/>
      <c r="AQ24" s="481"/>
      <c r="AR24" s="523"/>
      <c r="AS24" s="480">
        <v>3234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57409962</v>
      </c>
      <c r="BO24" s="430"/>
      <c r="BP24" s="430"/>
      <c r="BQ24" s="430"/>
      <c r="BR24" s="430"/>
      <c r="BS24" s="430"/>
      <c r="BT24" s="430"/>
      <c r="BU24" s="431"/>
      <c r="BV24" s="429">
        <v>64943028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3</v>
      </c>
      <c r="M25" s="481"/>
      <c r="N25" s="481"/>
      <c r="O25" s="481"/>
      <c r="P25" s="523"/>
      <c r="Q25" s="480">
        <v>9280</v>
      </c>
      <c r="R25" s="481"/>
      <c r="S25" s="481"/>
      <c r="T25" s="481"/>
      <c r="U25" s="481"/>
      <c r="V25" s="523"/>
      <c r="W25" s="582"/>
      <c r="X25" s="570"/>
      <c r="Y25" s="571"/>
      <c r="Z25" s="479" t="s">
        <v>174</v>
      </c>
      <c r="AA25" s="459"/>
      <c r="AB25" s="459"/>
      <c r="AC25" s="459"/>
      <c r="AD25" s="459"/>
      <c r="AE25" s="459"/>
      <c r="AF25" s="459"/>
      <c r="AG25" s="460"/>
      <c r="AH25" s="480">
        <v>887</v>
      </c>
      <c r="AI25" s="481"/>
      <c r="AJ25" s="481"/>
      <c r="AK25" s="481"/>
      <c r="AL25" s="523"/>
      <c r="AM25" s="480">
        <v>2736395</v>
      </c>
      <c r="AN25" s="481"/>
      <c r="AO25" s="481"/>
      <c r="AP25" s="481"/>
      <c r="AQ25" s="481"/>
      <c r="AR25" s="523"/>
      <c r="AS25" s="480">
        <v>3085</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137076213</v>
      </c>
      <c r="BO25" s="393"/>
      <c r="BP25" s="393"/>
      <c r="BQ25" s="393"/>
      <c r="BR25" s="393"/>
      <c r="BS25" s="393"/>
      <c r="BT25" s="393"/>
      <c r="BU25" s="394"/>
      <c r="BV25" s="392">
        <v>144124591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7660</v>
      </c>
      <c r="R26" s="481"/>
      <c r="S26" s="481"/>
      <c r="T26" s="481"/>
      <c r="U26" s="481"/>
      <c r="V26" s="523"/>
      <c r="W26" s="582"/>
      <c r="X26" s="570"/>
      <c r="Y26" s="571"/>
      <c r="Z26" s="479" t="s">
        <v>177</v>
      </c>
      <c r="AA26" s="592"/>
      <c r="AB26" s="592"/>
      <c r="AC26" s="592"/>
      <c r="AD26" s="592"/>
      <c r="AE26" s="592"/>
      <c r="AF26" s="592"/>
      <c r="AG26" s="593"/>
      <c r="AH26" s="480">
        <v>192</v>
      </c>
      <c r="AI26" s="481"/>
      <c r="AJ26" s="481"/>
      <c r="AK26" s="481"/>
      <c r="AL26" s="523"/>
      <c r="AM26" s="480">
        <v>683904</v>
      </c>
      <c r="AN26" s="481"/>
      <c r="AO26" s="481"/>
      <c r="AP26" s="481"/>
      <c r="AQ26" s="481"/>
      <c r="AR26" s="523"/>
      <c r="AS26" s="480">
        <v>3562</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2780276</v>
      </c>
      <c r="BO26" s="430"/>
      <c r="BP26" s="430"/>
      <c r="BQ26" s="430"/>
      <c r="BR26" s="430"/>
      <c r="BS26" s="430"/>
      <c r="BT26" s="430"/>
      <c r="BU26" s="431"/>
      <c r="BV26" s="429">
        <v>2535424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8030</v>
      </c>
      <c r="R27" s="481"/>
      <c r="S27" s="481"/>
      <c r="T27" s="481"/>
      <c r="U27" s="481"/>
      <c r="V27" s="523"/>
      <c r="W27" s="582"/>
      <c r="X27" s="570"/>
      <c r="Y27" s="571"/>
      <c r="Z27" s="479" t="s">
        <v>180</v>
      </c>
      <c r="AA27" s="459"/>
      <c r="AB27" s="459"/>
      <c r="AC27" s="459"/>
      <c r="AD27" s="459"/>
      <c r="AE27" s="459"/>
      <c r="AF27" s="459"/>
      <c r="AG27" s="460"/>
      <c r="AH27" s="480">
        <v>3896</v>
      </c>
      <c r="AI27" s="481"/>
      <c r="AJ27" s="481"/>
      <c r="AK27" s="481"/>
      <c r="AL27" s="523"/>
      <c r="AM27" s="480">
        <v>14185819</v>
      </c>
      <c r="AN27" s="481"/>
      <c r="AO27" s="481"/>
      <c r="AP27" s="481"/>
      <c r="AQ27" s="481"/>
      <c r="AR27" s="523"/>
      <c r="AS27" s="480">
        <v>3641</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1008477</v>
      </c>
      <c r="BO27" s="606"/>
      <c r="BP27" s="606"/>
      <c r="BQ27" s="606"/>
      <c r="BR27" s="606"/>
      <c r="BS27" s="606"/>
      <c r="BT27" s="606"/>
      <c r="BU27" s="607"/>
      <c r="BV27" s="605">
        <v>1008435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7170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145</v>
      </c>
      <c r="AN28" s="481"/>
      <c r="AO28" s="481"/>
      <c r="AP28" s="481"/>
      <c r="AQ28" s="481"/>
      <c r="AR28" s="523"/>
      <c r="AS28" s="480" t="s">
        <v>145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11545917</v>
      </c>
      <c r="BO28" s="393"/>
      <c r="BP28" s="393"/>
      <c r="BQ28" s="393"/>
      <c r="BR28" s="393"/>
      <c r="BS28" s="393"/>
      <c r="BT28" s="393"/>
      <c r="BU28" s="394"/>
      <c r="BV28" s="392">
        <v>15224667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44</v>
      </c>
      <c r="M29" s="481"/>
      <c r="N29" s="481"/>
      <c r="O29" s="481"/>
      <c r="P29" s="523"/>
      <c r="Q29" s="480">
        <v>6480</v>
      </c>
      <c r="R29" s="481"/>
      <c r="S29" s="481"/>
      <c r="T29" s="481"/>
      <c r="U29" s="481"/>
      <c r="V29" s="523"/>
      <c r="W29" s="583"/>
      <c r="X29" s="584"/>
      <c r="Y29" s="585"/>
      <c r="Z29" s="479" t="s">
        <v>186</v>
      </c>
      <c r="AA29" s="459"/>
      <c r="AB29" s="459"/>
      <c r="AC29" s="459"/>
      <c r="AD29" s="459"/>
      <c r="AE29" s="459"/>
      <c r="AF29" s="459"/>
      <c r="AG29" s="460"/>
      <c r="AH29" s="480">
        <v>8329</v>
      </c>
      <c r="AI29" s="481"/>
      <c r="AJ29" s="481"/>
      <c r="AK29" s="481"/>
      <c r="AL29" s="523"/>
      <c r="AM29" s="480">
        <v>28522141</v>
      </c>
      <c r="AN29" s="481"/>
      <c r="AO29" s="481"/>
      <c r="AP29" s="481"/>
      <c r="AQ29" s="481"/>
      <c r="AR29" s="523"/>
      <c r="AS29" s="480">
        <v>3424</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1010383</v>
      </c>
      <c r="BO29" s="430"/>
      <c r="BP29" s="430"/>
      <c r="BQ29" s="430"/>
      <c r="BR29" s="430"/>
      <c r="BS29" s="430"/>
      <c r="BT29" s="430"/>
      <c r="BU29" s="431"/>
      <c r="BV29" s="429">
        <v>1031025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32845769</v>
      </c>
      <c r="BO30" s="606"/>
      <c r="BP30" s="606"/>
      <c r="BQ30" s="606"/>
      <c r="BR30" s="606"/>
      <c r="BS30" s="606"/>
      <c r="BT30" s="606"/>
      <c r="BU30" s="607"/>
      <c r="BV30" s="605">
        <v>29863961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196</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195</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f>IF(AO34="","",MAX(C34:D43,U34:V43)+1)</f>
        <v>12</v>
      </c>
      <c r="AN34" s="618"/>
      <c r="AO34" s="619" t="str">
        <f>IF('各会計、関係団体の財政状況及び健全化判断比率'!B33="","",'各会計、関係団体の財政状況及び健全化判断比率'!B33)</f>
        <v>病院事業</v>
      </c>
      <c r="AP34" s="619"/>
      <c r="AQ34" s="619"/>
      <c r="AR34" s="619"/>
      <c r="AS34" s="619"/>
      <c r="AT34" s="619"/>
      <c r="AU34" s="619"/>
      <c r="AV34" s="619"/>
      <c r="AW34" s="619"/>
      <c r="AX34" s="619"/>
      <c r="AY34" s="619"/>
      <c r="AZ34" s="619"/>
      <c r="BA34" s="619"/>
      <c r="BB34" s="619"/>
      <c r="BC34" s="619"/>
      <c r="BD34" s="214"/>
      <c r="BE34" s="618">
        <f>IF(BG34="","",MAX(C34:D43,U34:V43,AM34:AN43)+1)</f>
        <v>15</v>
      </c>
      <c r="BF34" s="618"/>
      <c r="BG34" s="619" t="str">
        <f>IF('各会計、関係団体の財政状況及び健全化判断比率'!B36="","",'各会計、関係団体の財政状況及び健全化判断比率'!B36)</f>
        <v>と畜場・市場事業</v>
      </c>
      <c r="BH34" s="619"/>
      <c r="BI34" s="619"/>
      <c r="BJ34" s="619"/>
      <c r="BK34" s="619"/>
      <c r="BL34" s="619"/>
      <c r="BM34" s="619"/>
      <c r="BN34" s="619"/>
      <c r="BO34" s="619"/>
      <c r="BP34" s="619"/>
      <c r="BQ34" s="619"/>
      <c r="BR34" s="619"/>
      <c r="BS34" s="619"/>
      <c r="BT34" s="619"/>
      <c r="BU34" s="619"/>
      <c r="BV34" s="214"/>
      <c r="BW34" s="618">
        <f>IF(BY34="","",MAX(C34:D43,U34:V43,AM34:AN43,BE34:BF43)+1)</f>
        <v>18</v>
      </c>
      <c r="BX34" s="618"/>
      <c r="BY34" s="619" t="str">
        <f>IF('各会計、関係団体の財政状況及び健全化判断比率'!B68="","",'各会計、関係団体の財政状況及び健全化判断比率'!B68)</f>
        <v>浜名湖競艇企業団</v>
      </c>
      <c r="BZ34" s="619"/>
      <c r="CA34" s="619"/>
      <c r="CB34" s="619"/>
      <c r="CC34" s="619"/>
      <c r="CD34" s="619"/>
      <c r="CE34" s="619"/>
      <c r="CF34" s="619"/>
      <c r="CG34" s="619"/>
      <c r="CH34" s="619"/>
      <c r="CI34" s="619"/>
      <c r="CJ34" s="619"/>
      <c r="CK34" s="619"/>
      <c r="CL34" s="619"/>
      <c r="CM34" s="619"/>
      <c r="CN34" s="214"/>
      <c r="CO34" s="618">
        <f>IF(CQ34="","",MAX(C34:D43,U34:V43,AM34:AN43,BE34:BF43,BW34:BX43)+1)</f>
        <v>24</v>
      </c>
      <c r="CP34" s="618"/>
      <c r="CQ34" s="619" t="str">
        <f>IF('各会計、関係団体の財政状況及び健全化判断比率'!BS7="","",'各会計、関係団体の財政状況及び健全化判断比率'!BS7)</f>
        <v>（公益財団法人）浜松国際交流協会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母子父子寡婦福祉資金貸付事業</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介護保険事業</v>
      </c>
      <c r="X35" s="619"/>
      <c r="Y35" s="619"/>
      <c r="Z35" s="619"/>
      <c r="AA35" s="619"/>
      <c r="AB35" s="619"/>
      <c r="AC35" s="619"/>
      <c r="AD35" s="619"/>
      <c r="AE35" s="619"/>
      <c r="AF35" s="619"/>
      <c r="AG35" s="619"/>
      <c r="AH35" s="619"/>
      <c r="AI35" s="619"/>
      <c r="AJ35" s="619"/>
      <c r="AK35" s="619"/>
      <c r="AL35" s="214"/>
      <c r="AM35" s="618">
        <f t="shared" ref="AM35:AM43" si="0">IF(AO35="","",AM34+1)</f>
        <v>13</v>
      </c>
      <c r="AN35" s="618"/>
      <c r="AO35" s="619" t="str">
        <f>IF('各会計、関係団体の財政状況及び健全化判断比率'!B34="","",'各会計、関係団体の財政状況及び健全化判断比率'!B34)</f>
        <v>水道事業</v>
      </c>
      <c r="AP35" s="619"/>
      <c r="AQ35" s="619"/>
      <c r="AR35" s="619"/>
      <c r="AS35" s="619"/>
      <c r="AT35" s="619"/>
      <c r="AU35" s="619"/>
      <c r="AV35" s="619"/>
      <c r="AW35" s="619"/>
      <c r="AX35" s="619"/>
      <c r="AY35" s="619"/>
      <c r="AZ35" s="619"/>
      <c r="BA35" s="619"/>
      <c r="BB35" s="619"/>
      <c r="BC35" s="619"/>
      <c r="BD35" s="214"/>
      <c r="BE35" s="618">
        <f t="shared" ref="BE35:BE43" si="1">IF(BG35="","",BE34+1)</f>
        <v>16</v>
      </c>
      <c r="BF35" s="618"/>
      <c r="BG35" s="619" t="str">
        <f>IF('各会計、関係団体の財政状況及び健全化判断比率'!B37="","",'各会計、関係団体の財政状況及び健全化判断比率'!B37)</f>
        <v>農業集落排水事業</v>
      </c>
      <c r="BH35" s="619"/>
      <c r="BI35" s="619"/>
      <c r="BJ35" s="619"/>
      <c r="BK35" s="619"/>
      <c r="BL35" s="619"/>
      <c r="BM35" s="619"/>
      <c r="BN35" s="619"/>
      <c r="BO35" s="619"/>
      <c r="BP35" s="619"/>
      <c r="BQ35" s="619"/>
      <c r="BR35" s="619"/>
      <c r="BS35" s="619"/>
      <c r="BT35" s="619"/>
      <c r="BU35" s="619"/>
      <c r="BV35" s="214"/>
      <c r="BW35" s="618">
        <f t="shared" ref="BW35:BW43" si="2">IF(BY35="","",BW34+1)</f>
        <v>19</v>
      </c>
      <c r="BX35" s="618"/>
      <c r="BY35" s="619" t="str">
        <f>IF('各会計、関係団体の財政状況及び健全化判断比率'!B69="","",'各会計、関係団体の財政状況及び健全化判断比率'!B69)</f>
        <v>養護老人ホームとよおか管理組合</v>
      </c>
      <c r="BZ35" s="619"/>
      <c r="CA35" s="619"/>
      <c r="CB35" s="619"/>
      <c r="CC35" s="619"/>
      <c r="CD35" s="619"/>
      <c r="CE35" s="619"/>
      <c r="CF35" s="619"/>
      <c r="CG35" s="619"/>
      <c r="CH35" s="619"/>
      <c r="CI35" s="619"/>
      <c r="CJ35" s="619"/>
      <c r="CK35" s="619"/>
      <c r="CL35" s="619"/>
      <c r="CM35" s="619"/>
      <c r="CN35" s="214"/>
      <c r="CO35" s="618">
        <f t="shared" ref="CO35:CO43" si="3">IF(CQ35="","",CO34+1)</f>
        <v>25</v>
      </c>
      <c r="CP35" s="618"/>
      <c r="CQ35" s="619" t="str">
        <f>IF('各会計、関係団体の財政状況及び健全化判断比率'!BS8="","",'各会計、関係団体の財政状況及び健全化判断比率'!BS8)</f>
        <v>（公益財団法人）浜松市文化振興財団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公共用地取得事業</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後期高齢者医療事業</v>
      </c>
      <c r="X36" s="619"/>
      <c r="Y36" s="619"/>
      <c r="Z36" s="619"/>
      <c r="AA36" s="619"/>
      <c r="AB36" s="619"/>
      <c r="AC36" s="619"/>
      <c r="AD36" s="619"/>
      <c r="AE36" s="619"/>
      <c r="AF36" s="619"/>
      <c r="AG36" s="619"/>
      <c r="AH36" s="619"/>
      <c r="AI36" s="619"/>
      <c r="AJ36" s="619"/>
      <c r="AK36" s="619"/>
      <c r="AL36" s="214"/>
      <c r="AM36" s="618">
        <f t="shared" si="0"/>
        <v>14</v>
      </c>
      <c r="AN36" s="618"/>
      <c r="AO36" s="619" t="str">
        <f>IF('各会計、関係団体の財政状況及び健全化判断比率'!B35="","",'各会計、関係団体の財政状況及び健全化判断比率'!B35)</f>
        <v>下水道事業</v>
      </c>
      <c r="AP36" s="619"/>
      <c r="AQ36" s="619"/>
      <c r="AR36" s="619"/>
      <c r="AS36" s="619"/>
      <c r="AT36" s="619"/>
      <c r="AU36" s="619"/>
      <c r="AV36" s="619"/>
      <c r="AW36" s="619"/>
      <c r="AX36" s="619"/>
      <c r="AY36" s="619"/>
      <c r="AZ36" s="619"/>
      <c r="BA36" s="619"/>
      <c r="BB36" s="619"/>
      <c r="BC36" s="619"/>
      <c r="BD36" s="214"/>
      <c r="BE36" s="618">
        <f t="shared" si="1"/>
        <v>17</v>
      </c>
      <c r="BF36" s="618"/>
      <c r="BG36" s="619" t="str">
        <f>IF('各会計、関係団体の財政状況及び健全化判断比率'!B38="","",'各会計、関係団体の財政状況及び健全化判断比率'!B38)</f>
        <v>中央卸売市場事業</v>
      </c>
      <c r="BH36" s="619"/>
      <c r="BI36" s="619"/>
      <c r="BJ36" s="619"/>
      <c r="BK36" s="619"/>
      <c r="BL36" s="619"/>
      <c r="BM36" s="619"/>
      <c r="BN36" s="619"/>
      <c r="BO36" s="619"/>
      <c r="BP36" s="619"/>
      <c r="BQ36" s="619"/>
      <c r="BR36" s="619"/>
      <c r="BS36" s="619"/>
      <c r="BT36" s="619"/>
      <c r="BU36" s="619"/>
      <c r="BV36" s="214"/>
      <c r="BW36" s="618">
        <f t="shared" si="2"/>
        <v>20</v>
      </c>
      <c r="BX36" s="618"/>
      <c r="BY36" s="619" t="str">
        <f>IF('各会計、関係団体の財政状況及び健全化判断比率'!B70="","",'各会計、関係団体の財政状況及び健全化判断比率'!B70)</f>
        <v>浜名学園組合</v>
      </c>
      <c r="BZ36" s="619"/>
      <c r="CA36" s="619"/>
      <c r="CB36" s="619"/>
      <c r="CC36" s="619"/>
      <c r="CD36" s="619"/>
      <c r="CE36" s="619"/>
      <c r="CF36" s="619"/>
      <c r="CG36" s="619"/>
      <c r="CH36" s="619"/>
      <c r="CI36" s="619"/>
      <c r="CJ36" s="619"/>
      <c r="CK36" s="619"/>
      <c r="CL36" s="619"/>
      <c r="CM36" s="619"/>
      <c r="CN36" s="214"/>
      <c r="CO36" s="618">
        <f t="shared" si="3"/>
        <v>26</v>
      </c>
      <c r="CP36" s="618"/>
      <c r="CQ36" s="619" t="str">
        <f>IF('各会計、関係団体の財政状況及び健全化判断比率'!BS9="","",'各会計、関係団体の財政状況及び健全化判断比率'!BS9)</f>
        <v>（公益財団法人）浜松市社会福祉協議会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育英事業</v>
      </c>
      <c r="F37" s="619"/>
      <c r="G37" s="619"/>
      <c r="H37" s="619"/>
      <c r="I37" s="619"/>
      <c r="J37" s="619"/>
      <c r="K37" s="619"/>
      <c r="L37" s="619"/>
      <c r="M37" s="619"/>
      <c r="N37" s="619"/>
      <c r="O37" s="619"/>
      <c r="P37" s="619"/>
      <c r="Q37" s="619"/>
      <c r="R37" s="619"/>
      <c r="S37" s="619"/>
      <c r="T37" s="214"/>
      <c r="U37" s="618">
        <f t="shared" si="4"/>
        <v>10</v>
      </c>
      <c r="V37" s="618"/>
      <c r="W37" s="619" t="str">
        <f>IF('各会計、関係団体の財政状況及び健全化判断比率'!B31="","",'各会計、関係団体の財政状況及び健全化判断比率'!B31)</f>
        <v>小型自動車競走事業</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21</v>
      </c>
      <c r="BX37" s="618"/>
      <c r="BY37" s="619" t="str">
        <f>IF('各会計、関係団体の財政状況及び健全化判断比率'!B71="","",'各会計、関係団体の財政状況及び健全化判断比率'!B71)</f>
        <v>静岡県後期高齢者医療広域連合（一般会計）</v>
      </c>
      <c r="BZ37" s="619"/>
      <c r="CA37" s="619"/>
      <c r="CB37" s="619"/>
      <c r="CC37" s="619"/>
      <c r="CD37" s="619"/>
      <c r="CE37" s="619"/>
      <c r="CF37" s="619"/>
      <c r="CG37" s="619"/>
      <c r="CH37" s="619"/>
      <c r="CI37" s="619"/>
      <c r="CJ37" s="619"/>
      <c r="CK37" s="619"/>
      <c r="CL37" s="619"/>
      <c r="CM37" s="619"/>
      <c r="CN37" s="214"/>
      <c r="CO37" s="618">
        <f t="shared" si="3"/>
        <v>27</v>
      </c>
      <c r="CP37" s="618"/>
      <c r="CQ37" s="619" t="str">
        <f>IF('各会計、関係団体の財政状況及び健全化判断比率'!BS10="","",'各会計、関係団体の財政状況及び健全化判断比率'!BS10)</f>
        <v>（公益財団法人）浜松市シルバー人材センター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学童等災害共済事業</v>
      </c>
      <c r="F38" s="619"/>
      <c r="G38" s="619"/>
      <c r="H38" s="619"/>
      <c r="I38" s="619"/>
      <c r="J38" s="619"/>
      <c r="K38" s="619"/>
      <c r="L38" s="619"/>
      <c r="M38" s="619"/>
      <c r="N38" s="619"/>
      <c r="O38" s="619"/>
      <c r="P38" s="619"/>
      <c r="Q38" s="619"/>
      <c r="R38" s="619"/>
      <c r="S38" s="619"/>
      <c r="T38" s="214"/>
      <c r="U38" s="618">
        <f t="shared" si="4"/>
        <v>11</v>
      </c>
      <c r="V38" s="618"/>
      <c r="W38" s="619" t="str">
        <f>IF('各会計、関係団体の財政状況及び健全化判断比率'!B32="","",'各会計、関係団体の財政状況及び健全化判断比率'!B32)</f>
        <v>駐車場事業</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22</v>
      </c>
      <c r="BX38" s="618"/>
      <c r="BY38" s="619" t="str">
        <f>IF('各会計、関係団体の財政状況及び健全化判断比率'!B72="","",'各会計、関係団体の財政状況及び健全化判断比率'!B72)</f>
        <v>静岡県後期高齢者医療広域連合（特別会計）</v>
      </c>
      <c r="BZ38" s="619"/>
      <c r="CA38" s="619"/>
      <c r="CB38" s="619"/>
      <c r="CC38" s="619"/>
      <c r="CD38" s="619"/>
      <c r="CE38" s="619"/>
      <c r="CF38" s="619"/>
      <c r="CG38" s="619"/>
      <c r="CH38" s="619"/>
      <c r="CI38" s="619"/>
      <c r="CJ38" s="619"/>
      <c r="CK38" s="619"/>
      <c r="CL38" s="619"/>
      <c r="CM38" s="619"/>
      <c r="CN38" s="214"/>
      <c r="CO38" s="618">
        <f t="shared" si="3"/>
        <v>28</v>
      </c>
      <c r="CP38" s="618"/>
      <c r="CQ38" s="619" t="str">
        <f>IF('各会計、関係団体の財政状況及び健全化判断比率'!BS11="","",'各会計、関係団体の財政状況及び健全化判断比率'!BS11)</f>
        <v>（社会福祉法人）浜松市社会福祉事業団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公債管理</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23</v>
      </c>
      <c r="BX39" s="618"/>
      <c r="BY39" s="619" t="str">
        <f>IF('各会計、関係団体の財政状況及び健全化判断比率'!B73="","",'各会計、関係団体の財政状況及び健全化判断比率'!B73)</f>
        <v>静岡地方税滞納整理機構</v>
      </c>
      <c r="BZ39" s="619"/>
      <c r="CA39" s="619"/>
      <c r="CB39" s="619"/>
      <c r="CC39" s="619"/>
      <c r="CD39" s="619"/>
      <c r="CE39" s="619"/>
      <c r="CF39" s="619"/>
      <c r="CG39" s="619"/>
      <c r="CH39" s="619"/>
      <c r="CI39" s="619"/>
      <c r="CJ39" s="619"/>
      <c r="CK39" s="619"/>
      <c r="CL39" s="619"/>
      <c r="CM39" s="619"/>
      <c r="CN39" s="214"/>
      <c r="CO39" s="618">
        <f t="shared" si="3"/>
        <v>29</v>
      </c>
      <c r="CP39" s="618"/>
      <c r="CQ39" s="619" t="str">
        <f>IF('各会計、関係団体の財政状況及び健全化判断比率'!BS12="","",'各会計、関係団体の財政状況及び健全化判断比率'!BS12)</f>
        <v>（公益財団法人）浜松市医療公社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30</v>
      </c>
      <c r="CP40" s="618"/>
      <c r="CQ40" s="619" t="str">
        <f>IF('各会計、関係団体の財政状況及び健全化判断比率'!BS13="","",'各会計、関係団体の財政状況及び健全化判断比率'!BS13)</f>
        <v>（一般財団法人）浜松市清掃公社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31</v>
      </c>
      <c r="CP41" s="618"/>
      <c r="CQ41" s="619" t="str">
        <f>IF('各会計、関係団体の財政状況及び健全化判断比率'!BS14="","",'各会計、関係団体の財政状況及び健全化判断比率'!BS14)</f>
        <v>（公益財団法人）浜松地域イノベーション推進機構</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32</v>
      </c>
      <c r="CP42" s="618"/>
      <c r="CQ42" s="619" t="str">
        <f>IF('各会計、関係団体の財政状況及び健全化判断比率'!BS15="","",'各会計、関係団体の財政状況及び健全化判断比率'!BS15)</f>
        <v>（公益財団法人）浜松市勤労福祉協会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33</v>
      </c>
      <c r="CP43" s="618"/>
      <c r="CQ43" s="619" t="str">
        <f>IF('各会計、関係団体の財政状況及び健全化判断比率'!BS16="","",'各会計、関係団体の財政状況及び健全化判断比率'!BS16)</f>
        <v>（公益財団法人）浜松市花みどり振興財団</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wUyOCPFLf023buKMtx6YRuy1L75wsZEkOg8mxkB2ka6rzA9jgrzJhndJwQjJ4QI2L5UNurpnliXv2jH2vVpKJQ==" saltValue="kD0R9kZ58UFv7Fxrh3Ie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33" sqref="P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0" t="s">
        <v>574</v>
      </c>
      <c r="D34" s="1210"/>
      <c r="E34" s="1211"/>
      <c r="F34" s="32">
        <v>6.83</v>
      </c>
      <c r="G34" s="33">
        <v>7.24</v>
      </c>
      <c r="H34" s="33">
        <v>6.02</v>
      </c>
      <c r="I34" s="33">
        <v>5.66</v>
      </c>
      <c r="J34" s="34">
        <v>5.31</v>
      </c>
      <c r="K34" s="22"/>
      <c r="L34" s="22"/>
      <c r="M34" s="22"/>
      <c r="N34" s="22"/>
      <c r="O34" s="22"/>
      <c r="P34" s="22"/>
    </row>
    <row r="35" spans="1:16" ht="39" customHeight="1">
      <c r="A35" s="22"/>
      <c r="B35" s="35"/>
      <c r="C35" s="1204" t="s">
        <v>575</v>
      </c>
      <c r="D35" s="1205"/>
      <c r="E35" s="1206"/>
      <c r="F35" s="36">
        <v>4.25</v>
      </c>
      <c r="G35" s="37">
        <v>3.82</v>
      </c>
      <c r="H35" s="37">
        <v>3.08</v>
      </c>
      <c r="I35" s="37">
        <v>2.81</v>
      </c>
      <c r="J35" s="38">
        <v>2.76</v>
      </c>
      <c r="K35" s="22"/>
      <c r="L35" s="22"/>
      <c r="M35" s="22"/>
      <c r="N35" s="22"/>
      <c r="O35" s="22"/>
      <c r="P35" s="22"/>
    </row>
    <row r="36" spans="1:16" ht="39" customHeight="1">
      <c r="A36" s="22"/>
      <c r="B36" s="35"/>
      <c r="C36" s="1204" t="s">
        <v>576</v>
      </c>
      <c r="D36" s="1205"/>
      <c r="E36" s="1206"/>
      <c r="F36" s="36">
        <v>1.29</v>
      </c>
      <c r="G36" s="37">
        <v>1.01</v>
      </c>
      <c r="H36" s="37">
        <v>1.28</v>
      </c>
      <c r="I36" s="37">
        <v>1.42</v>
      </c>
      <c r="J36" s="38">
        <v>1.95</v>
      </c>
      <c r="K36" s="22"/>
      <c r="L36" s="22"/>
      <c r="M36" s="22"/>
      <c r="N36" s="22"/>
      <c r="O36" s="22"/>
      <c r="P36" s="22"/>
    </row>
    <row r="37" spans="1:16" ht="39" customHeight="1">
      <c r="A37" s="22"/>
      <c r="B37" s="35"/>
      <c r="C37" s="1204" t="s">
        <v>577</v>
      </c>
      <c r="D37" s="1205"/>
      <c r="E37" s="1206"/>
      <c r="F37" s="36">
        <v>1.75</v>
      </c>
      <c r="G37" s="37">
        <v>1.55</v>
      </c>
      <c r="H37" s="37">
        <v>1.35</v>
      </c>
      <c r="I37" s="37">
        <v>1.45</v>
      </c>
      <c r="J37" s="38">
        <v>1.45</v>
      </c>
      <c r="K37" s="22"/>
      <c r="L37" s="22"/>
      <c r="M37" s="22"/>
      <c r="N37" s="22"/>
      <c r="O37" s="22"/>
      <c r="P37" s="22"/>
    </row>
    <row r="38" spans="1:16" ht="39" customHeight="1">
      <c r="A38" s="22"/>
      <c r="B38" s="35"/>
      <c r="C38" s="1204" t="s">
        <v>578</v>
      </c>
      <c r="D38" s="1205"/>
      <c r="E38" s="1206"/>
      <c r="F38" s="36">
        <v>0.36</v>
      </c>
      <c r="G38" s="37">
        <v>0.47</v>
      </c>
      <c r="H38" s="37">
        <v>1.58</v>
      </c>
      <c r="I38" s="37">
        <v>0.79</v>
      </c>
      <c r="J38" s="38">
        <v>0.87</v>
      </c>
      <c r="K38" s="22"/>
      <c r="L38" s="22"/>
      <c r="M38" s="22"/>
      <c r="N38" s="22"/>
      <c r="O38" s="22"/>
      <c r="P38" s="22"/>
    </row>
    <row r="39" spans="1:16" ht="39" customHeight="1">
      <c r="A39" s="22"/>
      <c r="B39" s="35"/>
      <c r="C39" s="1204" t="s">
        <v>579</v>
      </c>
      <c r="D39" s="1205"/>
      <c r="E39" s="1206"/>
      <c r="F39" s="36">
        <v>0.25</v>
      </c>
      <c r="G39" s="37">
        <v>1.21</v>
      </c>
      <c r="H39" s="37">
        <v>0.24</v>
      </c>
      <c r="I39" s="37">
        <v>0.57999999999999996</v>
      </c>
      <c r="J39" s="38">
        <v>0.33</v>
      </c>
      <c r="K39" s="22"/>
      <c r="L39" s="22"/>
      <c r="M39" s="22"/>
      <c r="N39" s="22"/>
      <c r="O39" s="22"/>
      <c r="P39" s="22"/>
    </row>
    <row r="40" spans="1:16" ht="39" customHeight="1">
      <c r="A40" s="22"/>
      <c r="B40" s="35"/>
      <c r="C40" s="1204" t="s">
        <v>580</v>
      </c>
      <c r="D40" s="1205"/>
      <c r="E40" s="1206"/>
      <c r="F40" s="36">
        <v>0.38</v>
      </c>
      <c r="G40" s="37">
        <v>0.37</v>
      </c>
      <c r="H40" s="37">
        <v>0.32</v>
      </c>
      <c r="I40" s="37">
        <v>0.32</v>
      </c>
      <c r="J40" s="38">
        <v>0.32</v>
      </c>
      <c r="K40" s="22"/>
      <c r="L40" s="22"/>
      <c r="M40" s="22"/>
      <c r="N40" s="22"/>
      <c r="O40" s="22"/>
      <c r="P40" s="22"/>
    </row>
    <row r="41" spans="1:16" ht="39" customHeight="1">
      <c r="A41" s="22"/>
      <c r="B41" s="35"/>
      <c r="C41" s="1204" t="s">
        <v>581</v>
      </c>
      <c r="D41" s="1205"/>
      <c r="E41" s="1206"/>
      <c r="F41" s="36">
        <v>0.03</v>
      </c>
      <c r="G41" s="37">
        <v>0.06</v>
      </c>
      <c r="H41" s="37">
        <v>0.02</v>
      </c>
      <c r="I41" s="37">
        <v>0.01</v>
      </c>
      <c r="J41" s="38">
        <v>0.01</v>
      </c>
      <c r="K41" s="22"/>
      <c r="L41" s="22"/>
      <c r="M41" s="22"/>
      <c r="N41" s="22"/>
      <c r="O41" s="22"/>
      <c r="P41" s="22"/>
    </row>
    <row r="42" spans="1:16" ht="39" customHeight="1">
      <c r="A42" s="22"/>
      <c r="B42" s="39"/>
      <c r="C42" s="1204" t="s">
        <v>582</v>
      </c>
      <c r="D42" s="1205"/>
      <c r="E42" s="1206"/>
      <c r="F42" s="36" t="s">
        <v>524</v>
      </c>
      <c r="G42" s="37" t="s">
        <v>524</v>
      </c>
      <c r="H42" s="37" t="s">
        <v>524</v>
      </c>
      <c r="I42" s="37" t="s">
        <v>524</v>
      </c>
      <c r="J42" s="38" t="s">
        <v>524</v>
      </c>
      <c r="K42" s="22"/>
      <c r="L42" s="22"/>
      <c r="M42" s="22"/>
      <c r="N42" s="22"/>
      <c r="O42" s="22"/>
      <c r="P42" s="22"/>
    </row>
    <row r="43" spans="1:16" ht="39" customHeight="1" thickBot="1">
      <c r="A43" s="22"/>
      <c r="B43" s="40"/>
      <c r="C43" s="1207" t="s">
        <v>583</v>
      </c>
      <c r="D43" s="1208"/>
      <c r="E43" s="1209"/>
      <c r="F43" s="41">
        <v>0.05</v>
      </c>
      <c r="G43" s="42">
        <v>0.13</v>
      </c>
      <c r="H43" s="42">
        <v>0.04</v>
      </c>
      <c r="I43" s="42">
        <v>0.06</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cVdV2GLYMtRP7gwp9byHGF7h03PwRgdKYn7Y6E1qXl82joO4IAal7vrm4cKPrMwTWvOvMdQBFa5Y+H7wZ4U6w==" saltValue="2GR1FOQLOsGVtdIY3VEk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55" zoomScaleNormal="55"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12" t="s">
        <v>11</v>
      </c>
      <c r="C45" s="1213"/>
      <c r="D45" s="58"/>
      <c r="E45" s="1218" t="s">
        <v>12</v>
      </c>
      <c r="F45" s="1218"/>
      <c r="G45" s="1218"/>
      <c r="H45" s="1218"/>
      <c r="I45" s="1218"/>
      <c r="J45" s="1219"/>
      <c r="K45" s="59">
        <v>33791</v>
      </c>
      <c r="L45" s="60">
        <v>33241</v>
      </c>
      <c r="M45" s="60">
        <v>32841</v>
      </c>
      <c r="N45" s="60">
        <v>31595</v>
      </c>
      <c r="O45" s="61">
        <v>30558</v>
      </c>
      <c r="P45" s="48"/>
      <c r="Q45" s="48"/>
      <c r="R45" s="48"/>
      <c r="S45" s="48"/>
      <c r="T45" s="48"/>
      <c r="U45" s="48"/>
    </row>
    <row r="46" spans="1:21" ht="30.75" customHeight="1">
      <c r="A46" s="48"/>
      <c r="B46" s="1214"/>
      <c r="C46" s="1215"/>
      <c r="D46" s="62"/>
      <c r="E46" s="1220" t="s">
        <v>13</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c r="A47" s="48"/>
      <c r="B47" s="1214"/>
      <c r="C47" s="1215"/>
      <c r="D47" s="62"/>
      <c r="E47" s="1220" t="s">
        <v>14</v>
      </c>
      <c r="F47" s="1220"/>
      <c r="G47" s="1220"/>
      <c r="H47" s="1220"/>
      <c r="I47" s="1220"/>
      <c r="J47" s="1221"/>
      <c r="K47" s="63">
        <v>2667</v>
      </c>
      <c r="L47" s="64">
        <v>3000</v>
      </c>
      <c r="M47" s="64">
        <v>3333</v>
      </c>
      <c r="N47" s="64">
        <v>3667</v>
      </c>
      <c r="O47" s="65">
        <v>4000</v>
      </c>
      <c r="P47" s="48"/>
      <c r="Q47" s="48"/>
      <c r="R47" s="48"/>
      <c r="S47" s="48"/>
      <c r="T47" s="48"/>
      <c r="U47" s="48"/>
    </row>
    <row r="48" spans="1:21" ht="30.75" customHeight="1">
      <c r="A48" s="48"/>
      <c r="B48" s="1214"/>
      <c r="C48" s="1215"/>
      <c r="D48" s="62"/>
      <c r="E48" s="1220" t="s">
        <v>15</v>
      </c>
      <c r="F48" s="1220"/>
      <c r="G48" s="1220"/>
      <c r="H48" s="1220"/>
      <c r="I48" s="1220"/>
      <c r="J48" s="1221"/>
      <c r="K48" s="63">
        <v>6216</v>
      </c>
      <c r="L48" s="64">
        <v>6494</v>
      </c>
      <c r="M48" s="64">
        <v>6185</v>
      </c>
      <c r="N48" s="64">
        <v>5618</v>
      </c>
      <c r="O48" s="65">
        <v>5497</v>
      </c>
      <c r="P48" s="48"/>
      <c r="Q48" s="48"/>
      <c r="R48" s="48"/>
      <c r="S48" s="48"/>
      <c r="T48" s="48"/>
      <c r="U48" s="48"/>
    </row>
    <row r="49" spans="1:21" ht="30.75" customHeight="1">
      <c r="A49" s="48"/>
      <c r="B49" s="1214"/>
      <c r="C49" s="1215"/>
      <c r="D49" s="62"/>
      <c r="E49" s="1220" t="s">
        <v>16</v>
      </c>
      <c r="F49" s="1220"/>
      <c r="G49" s="1220"/>
      <c r="H49" s="1220"/>
      <c r="I49" s="1220"/>
      <c r="J49" s="1221"/>
      <c r="K49" s="63">
        <v>3</v>
      </c>
      <c r="L49" s="64">
        <v>3</v>
      </c>
      <c r="M49" s="64">
        <v>1</v>
      </c>
      <c r="N49" s="64">
        <v>1</v>
      </c>
      <c r="O49" s="65">
        <v>1</v>
      </c>
      <c r="P49" s="48"/>
      <c r="Q49" s="48"/>
      <c r="R49" s="48"/>
      <c r="S49" s="48"/>
      <c r="T49" s="48"/>
      <c r="U49" s="48"/>
    </row>
    <row r="50" spans="1:21" ht="30.75" customHeight="1">
      <c r="A50" s="48"/>
      <c r="B50" s="1214"/>
      <c r="C50" s="1215"/>
      <c r="D50" s="62"/>
      <c r="E50" s="1220" t="s">
        <v>17</v>
      </c>
      <c r="F50" s="1220"/>
      <c r="G50" s="1220"/>
      <c r="H50" s="1220"/>
      <c r="I50" s="1220"/>
      <c r="J50" s="1221"/>
      <c r="K50" s="63">
        <v>1125</v>
      </c>
      <c r="L50" s="64">
        <v>1194</v>
      </c>
      <c r="M50" s="64">
        <v>1041</v>
      </c>
      <c r="N50" s="64">
        <v>1045</v>
      </c>
      <c r="O50" s="65">
        <v>982</v>
      </c>
      <c r="P50" s="48"/>
      <c r="Q50" s="48"/>
      <c r="R50" s="48"/>
      <c r="S50" s="48"/>
      <c r="T50" s="48"/>
      <c r="U50" s="48"/>
    </row>
    <row r="51" spans="1:21" ht="30.75" customHeight="1">
      <c r="A51" s="48"/>
      <c r="B51" s="1216"/>
      <c r="C51" s="1217"/>
      <c r="D51" s="66"/>
      <c r="E51" s="1220" t="s">
        <v>18</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c r="A52" s="48"/>
      <c r="B52" s="1222" t="s">
        <v>19</v>
      </c>
      <c r="C52" s="1223"/>
      <c r="D52" s="66"/>
      <c r="E52" s="1220" t="s">
        <v>20</v>
      </c>
      <c r="F52" s="1220"/>
      <c r="G52" s="1220"/>
      <c r="H52" s="1220"/>
      <c r="I52" s="1220"/>
      <c r="J52" s="1221"/>
      <c r="K52" s="63">
        <v>31182</v>
      </c>
      <c r="L52" s="64">
        <v>31638</v>
      </c>
      <c r="M52" s="64">
        <v>32129</v>
      </c>
      <c r="N52" s="64">
        <v>31905</v>
      </c>
      <c r="O52" s="65">
        <v>31398</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12620</v>
      </c>
      <c r="L53" s="69">
        <v>12294</v>
      </c>
      <c r="M53" s="69">
        <v>11272</v>
      </c>
      <c r="N53" s="69">
        <v>10021</v>
      </c>
      <c r="O53" s="70">
        <v>9640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28" t="s">
        <v>25</v>
      </c>
      <c r="C57" s="1229"/>
      <c r="D57" s="1232" t="s">
        <v>26</v>
      </c>
      <c r="E57" s="1233"/>
      <c r="F57" s="1233"/>
      <c r="G57" s="1233"/>
      <c r="H57" s="1233"/>
      <c r="I57" s="1233"/>
      <c r="J57" s="1234"/>
      <c r="K57" s="83">
        <v>14000</v>
      </c>
      <c r="L57" s="84">
        <v>18000</v>
      </c>
      <c r="M57" s="84">
        <v>22500</v>
      </c>
      <c r="N57" s="84">
        <v>22500</v>
      </c>
      <c r="O57" s="85">
        <v>23500</v>
      </c>
    </row>
    <row r="58" spans="1:21" ht="31.5" customHeight="1" thickBot="1">
      <c r="B58" s="1230"/>
      <c r="C58" s="1231"/>
      <c r="D58" s="1235" t="s">
        <v>27</v>
      </c>
      <c r="E58" s="1236"/>
      <c r="F58" s="1236"/>
      <c r="G58" s="1236"/>
      <c r="H58" s="1236"/>
      <c r="I58" s="1236"/>
      <c r="J58" s="1237"/>
      <c r="K58" s="86">
        <v>7000</v>
      </c>
      <c r="L58" s="87">
        <v>9333</v>
      </c>
      <c r="M58" s="87">
        <v>12000</v>
      </c>
      <c r="N58" s="87">
        <v>15000</v>
      </c>
      <c r="O58" s="88">
        <v>15000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CWjn/7TlcerrrkGzrB1G2pWZJfjbrZ+WscmD1B3v/K5z3cGlN4rfJZNXQzle5bSXv/K78U0Lg4GrZz3HC8Xg==" saltValue="vqJhuILxjwHQ8bP6PItY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55" zoomScaleNormal="55" zoomScaleSheetLayoutView="100" workbookViewId="0">
      <selection activeCell="S47" sqref="S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38" t="s">
        <v>30</v>
      </c>
      <c r="C41" s="1239"/>
      <c r="D41" s="102"/>
      <c r="E41" s="1244" t="s">
        <v>31</v>
      </c>
      <c r="F41" s="1244"/>
      <c r="G41" s="1244"/>
      <c r="H41" s="1245"/>
      <c r="I41" s="103">
        <v>283000</v>
      </c>
      <c r="J41" s="104">
        <v>281064</v>
      </c>
      <c r="K41" s="104">
        <v>282790</v>
      </c>
      <c r="L41" s="104">
        <v>281322</v>
      </c>
      <c r="M41" s="105">
        <v>281621</v>
      </c>
    </row>
    <row r="42" spans="2:13" ht="27.75" customHeight="1">
      <c r="B42" s="1240"/>
      <c r="C42" s="1241"/>
      <c r="D42" s="106"/>
      <c r="E42" s="1246" t="s">
        <v>32</v>
      </c>
      <c r="F42" s="1246"/>
      <c r="G42" s="1246"/>
      <c r="H42" s="1247"/>
      <c r="I42" s="107">
        <v>12337</v>
      </c>
      <c r="J42" s="108">
        <v>11522</v>
      </c>
      <c r="K42" s="108">
        <v>10676</v>
      </c>
      <c r="L42" s="108">
        <v>9466</v>
      </c>
      <c r="M42" s="109">
        <v>10378</v>
      </c>
    </row>
    <row r="43" spans="2:13" ht="27.75" customHeight="1">
      <c r="B43" s="1240"/>
      <c r="C43" s="1241"/>
      <c r="D43" s="106"/>
      <c r="E43" s="1246" t="s">
        <v>33</v>
      </c>
      <c r="F43" s="1246"/>
      <c r="G43" s="1246"/>
      <c r="H43" s="1247"/>
      <c r="I43" s="107">
        <v>84325</v>
      </c>
      <c r="J43" s="108">
        <v>84476</v>
      </c>
      <c r="K43" s="108">
        <v>77038</v>
      </c>
      <c r="L43" s="108">
        <v>70958</v>
      </c>
      <c r="M43" s="109">
        <v>65344</v>
      </c>
    </row>
    <row r="44" spans="2:13" ht="27.75" customHeight="1">
      <c r="B44" s="1240"/>
      <c r="C44" s="1241"/>
      <c r="D44" s="106"/>
      <c r="E44" s="1246" t="s">
        <v>34</v>
      </c>
      <c r="F44" s="1246"/>
      <c r="G44" s="1246"/>
      <c r="H44" s="1247"/>
      <c r="I44" s="107">
        <v>81</v>
      </c>
      <c r="J44" s="108">
        <v>63</v>
      </c>
      <c r="K44" s="108">
        <v>52</v>
      </c>
      <c r="L44" s="108">
        <v>41</v>
      </c>
      <c r="M44" s="109">
        <v>29</v>
      </c>
    </row>
    <row r="45" spans="2:13" ht="27.75" customHeight="1">
      <c r="B45" s="1240"/>
      <c r="C45" s="1241"/>
      <c r="D45" s="106"/>
      <c r="E45" s="1246" t="s">
        <v>35</v>
      </c>
      <c r="F45" s="1246"/>
      <c r="G45" s="1246"/>
      <c r="H45" s="1247"/>
      <c r="I45" s="107">
        <v>37202</v>
      </c>
      <c r="J45" s="108">
        <v>37163</v>
      </c>
      <c r="K45" s="108">
        <v>69090</v>
      </c>
      <c r="L45" s="108">
        <v>66422</v>
      </c>
      <c r="M45" s="109">
        <v>64692</v>
      </c>
    </row>
    <row r="46" spans="2:13" ht="27.75" customHeight="1">
      <c r="B46" s="1240"/>
      <c r="C46" s="1241"/>
      <c r="D46" s="110"/>
      <c r="E46" s="1246" t="s">
        <v>36</v>
      </c>
      <c r="F46" s="1246"/>
      <c r="G46" s="1246"/>
      <c r="H46" s="1247"/>
      <c r="I46" s="107" t="s">
        <v>524</v>
      </c>
      <c r="J46" s="108" t="s">
        <v>524</v>
      </c>
      <c r="K46" s="108" t="s">
        <v>524</v>
      </c>
      <c r="L46" s="108" t="s">
        <v>524</v>
      </c>
      <c r="M46" s="109" t="s">
        <v>524</v>
      </c>
    </row>
    <row r="47" spans="2:13" ht="27.75" customHeight="1">
      <c r="B47" s="1240"/>
      <c r="C47" s="1241"/>
      <c r="D47" s="111"/>
      <c r="E47" s="1248" t="s">
        <v>37</v>
      </c>
      <c r="F47" s="1249"/>
      <c r="G47" s="1249"/>
      <c r="H47" s="1250"/>
      <c r="I47" s="107" t="s">
        <v>524</v>
      </c>
      <c r="J47" s="108" t="s">
        <v>524</v>
      </c>
      <c r="K47" s="108" t="s">
        <v>524</v>
      </c>
      <c r="L47" s="108" t="s">
        <v>524</v>
      </c>
      <c r="M47" s="109" t="s">
        <v>524</v>
      </c>
    </row>
    <row r="48" spans="2:13" ht="27.75" customHeight="1">
      <c r="B48" s="1240"/>
      <c r="C48" s="1241"/>
      <c r="D48" s="106"/>
      <c r="E48" s="1246" t="s">
        <v>38</v>
      </c>
      <c r="F48" s="1246"/>
      <c r="G48" s="1246"/>
      <c r="H48" s="1247"/>
      <c r="I48" s="107" t="s">
        <v>524</v>
      </c>
      <c r="J48" s="108" t="s">
        <v>524</v>
      </c>
      <c r="K48" s="108" t="s">
        <v>524</v>
      </c>
      <c r="L48" s="108" t="s">
        <v>524</v>
      </c>
      <c r="M48" s="109" t="s">
        <v>524</v>
      </c>
    </row>
    <row r="49" spans="2:13" ht="27.75" customHeight="1">
      <c r="B49" s="1242"/>
      <c r="C49" s="1243"/>
      <c r="D49" s="106"/>
      <c r="E49" s="1246" t="s">
        <v>39</v>
      </c>
      <c r="F49" s="1246"/>
      <c r="G49" s="1246"/>
      <c r="H49" s="1247"/>
      <c r="I49" s="107" t="s">
        <v>524</v>
      </c>
      <c r="J49" s="108" t="s">
        <v>524</v>
      </c>
      <c r="K49" s="108" t="s">
        <v>524</v>
      </c>
      <c r="L49" s="108" t="s">
        <v>524</v>
      </c>
      <c r="M49" s="109" t="s">
        <v>524</v>
      </c>
    </row>
    <row r="50" spans="2:13" ht="27.75" customHeight="1">
      <c r="B50" s="1251" t="s">
        <v>40</v>
      </c>
      <c r="C50" s="1252"/>
      <c r="D50" s="112"/>
      <c r="E50" s="1246" t="s">
        <v>41</v>
      </c>
      <c r="F50" s="1246"/>
      <c r="G50" s="1246"/>
      <c r="H50" s="1247"/>
      <c r="I50" s="107">
        <v>63080</v>
      </c>
      <c r="J50" s="108">
        <v>65273</v>
      </c>
      <c r="K50" s="108">
        <v>69834</v>
      </c>
      <c r="L50" s="108">
        <v>77197</v>
      </c>
      <c r="M50" s="109">
        <v>78539</v>
      </c>
    </row>
    <row r="51" spans="2:13" ht="27.75" customHeight="1">
      <c r="B51" s="1240"/>
      <c r="C51" s="1241"/>
      <c r="D51" s="106"/>
      <c r="E51" s="1246" t="s">
        <v>42</v>
      </c>
      <c r="F51" s="1246"/>
      <c r="G51" s="1246"/>
      <c r="H51" s="1247"/>
      <c r="I51" s="107">
        <v>57590</v>
      </c>
      <c r="J51" s="108">
        <v>58626</v>
      </c>
      <c r="K51" s="108">
        <v>53843</v>
      </c>
      <c r="L51" s="108">
        <v>46091</v>
      </c>
      <c r="M51" s="109">
        <v>42834</v>
      </c>
    </row>
    <row r="52" spans="2:13" ht="27.75" customHeight="1">
      <c r="B52" s="1242"/>
      <c r="C52" s="1243"/>
      <c r="D52" s="106"/>
      <c r="E52" s="1246" t="s">
        <v>43</v>
      </c>
      <c r="F52" s="1246"/>
      <c r="G52" s="1246"/>
      <c r="H52" s="1247"/>
      <c r="I52" s="107">
        <v>321450</v>
      </c>
      <c r="J52" s="108">
        <v>330413</v>
      </c>
      <c r="K52" s="108">
        <v>339169</v>
      </c>
      <c r="L52" s="108">
        <v>344659</v>
      </c>
      <c r="M52" s="109">
        <v>351547</v>
      </c>
    </row>
    <row r="53" spans="2:13" ht="27.75" customHeight="1" thickBot="1">
      <c r="B53" s="1253" t="s">
        <v>44</v>
      </c>
      <c r="C53" s="1254"/>
      <c r="D53" s="113"/>
      <c r="E53" s="1255" t="s">
        <v>45</v>
      </c>
      <c r="F53" s="1255"/>
      <c r="G53" s="1255"/>
      <c r="H53" s="1256"/>
      <c r="I53" s="114">
        <v>-25175</v>
      </c>
      <c r="J53" s="115">
        <v>-40024</v>
      </c>
      <c r="K53" s="115">
        <v>-23200</v>
      </c>
      <c r="L53" s="115">
        <v>-39738</v>
      </c>
      <c r="M53" s="116">
        <v>-50857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mSROzc5pShWlkddHyZkRsRjXzWHZRNpyhUDmsZ2ZhqOuwbrjzMvxv1kVdWPb3sCytFdkLUgOciJr2TmeEPTsw==" saltValue="E522aFrdvJgnGijSZtsA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55" zoomScaleNormal="55"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265" t="s">
        <v>48</v>
      </c>
      <c r="D55" s="1265"/>
      <c r="E55" s="1266"/>
      <c r="F55" s="128">
        <v>15200</v>
      </c>
      <c r="G55" s="128">
        <v>15225</v>
      </c>
      <c r="H55" s="129">
        <v>11546</v>
      </c>
    </row>
    <row r="56" spans="2:8" ht="52.5" customHeight="1">
      <c r="B56" s="130"/>
      <c r="C56" s="1267" t="s">
        <v>49</v>
      </c>
      <c r="D56" s="1267"/>
      <c r="E56" s="1268"/>
      <c r="F56" s="131">
        <v>951</v>
      </c>
      <c r="G56" s="131">
        <v>1031</v>
      </c>
      <c r="H56" s="132">
        <v>1010</v>
      </c>
    </row>
    <row r="57" spans="2:8" ht="53.25" customHeight="1">
      <c r="B57" s="130"/>
      <c r="C57" s="1269" t="s">
        <v>50</v>
      </c>
      <c r="D57" s="1269"/>
      <c r="E57" s="1270"/>
      <c r="F57" s="133">
        <v>25553</v>
      </c>
      <c r="G57" s="133">
        <v>29864</v>
      </c>
      <c r="H57" s="134">
        <v>32846</v>
      </c>
    </row>
    <row r="58" spans="2:8" ht="45.75" customHeight="1">
      <c r="B58" s="135"/>
      <c r="C58" s="1257" t="s">
        <v>590</v>
      </c>
      <c r="D58" s="1258"/>
      <c r="E58" s="1259"/>
      <c r="F58" s="136">
        <v>4560</v>
      </c>
      <c r="G58" s="136">
        <v>8564</v>
      </c>
      <c r="H58" s="137">
        <v>12106</v>
      </c>
    </row>
    <row r="59" spans="2:8" ht="45.75" customHeight="1">
      <c r="B59" s="135"/>
      <c r="C59" s="1257" t="s">
        <v>591</v>
      </c>
      <c r="D59" s="1258"/>
      <c r="E59" s="1259"/>
      <c r="F59" s="136">
        <v>8192</v>
      </c>
      <c r="G59" s="136">
        <v>8035</v>
      </c>
      <c r="H59" s="137">
        <v>7588</v>
      </c>
    </row>
    <row r="60" spans="2:8" ht="45.75" customHeight="1">
      <c r="B60" s="135"/>
      <c r="C60" s="1257" t="s">
        <v>592</v>
      </c>
      <c r="D60" s="1258"/>
      <c r="E60" s="1259"/>
      <c r="F60" s="136">
        <v>770</v>
      </c>
      <c r="G60" s="136">
        <v>4275</v>
      </c>
      <c r="H60" s="137">
        <v>5622</v>
      </c>
    </row>
    <row r="61" spans="2:8" ht="45.75" customHeight="1">
      <c r="B61" s="135"/>
      <c r="C61" s="1257" t="s">
        <v>593</v>
      </c>
      <c r="D61" s="1258"/>
      <c r="E61" s="1259"/>
      <c r="F61" s="136">
        <v>588</v>
      </c>
      <c r="G61" s="136">
        <v>588</v>
      </c>
      <c r="H61" s="137">
        <v>1088</v>
      </c>
    </row>
    <row r="62" spans="2:8" ht="45.75" customHeight="1" thickBot="1">
      <c r="B62" s="138"/>
      <c r="C62" s="1260" t="s">
        <v>594</v>
      </c>
      <c r="D62" s="1261"/>
      <c r="E62" s="1262"/>
      <c r="F62" s="139">
        <v>218</v>
      </c>
      <c r="G62" s="139">
        <v>250</v>
      </c>
      <c r="H62" s="140">
        <v>274</v>
      </c>
    </row>
    <row r="63" spans="2:8" ht="52.5" customHeight="1" thickBot="1">
      <c r="B63" s="141"/>
      <c r="C63" s="1263" t="s">
        <v>51</v>
      </c>
      <c r="D63" s="1263"/>
      <c r="E63" s="1264"/>
      <c r="F63" s="142">
        <v>41703</v>
      </c>
      <c r="G63" s="142">
        <v>46120</v>
      </c>
      <c r="H63" s="143">
        <v>45402</v>
      </c>
    </row>
    <row r="64" spans="2:8" ht="15" customHeight="1"/>
  </sheetData>
  <sheetProtection algorithmName="SHA-512" hashValue="bIJKEnaFrhWefLj/oxJbqhtnBdzJPzO3PdW9sQk6OKK+fvK4gR13dMQy8bjngfNw6nTy0DsQXk7EzY2ZnauAmw==" saltValue="9iPkyh+Lp8KFehUBwCC+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59649</v>
      </c>
      <c r="E3" s="162"/>
      <c r="F3" s="163">
        <v>51898</v>
      </c>
      <c r="G3" s="164"/>
      <c r="H3" s="165"/>
    </row>
    <row r="4" spans="1:8">
      <c r="A4" s="166"/>
      <c r="B4" s="167"/>
      <c r="C4" s="168"/>
      <c r="D4" s="169">
        <v>34554</v>
      </c>
      <c r="E4" s="170"/>
      <c r="F4" s="171">
        <v>25986</v>
      </c>
      <c r="G4" s="172"/>
      <c r="H4" s="173"/>
    </row>
    <row r="5" spans="1:8">
      <c r="A5" s="154" t="s">
        <v>557</v>
      </c>
      <c r="B5" s="159"/>
      <c r="C5" s="160"/>
      <c r="D5" s="161">
        <v>64501</v>
      </c>
      <c r="E5" s="162"/>
      <c r="F5" s="163">
        <v>51684</v>
      </c>
      <c r="G5" s="164"/>
      <c r="H5" s="165"/>
    </row>
    <row r="6" spans="1:8">
      <c r="A6" s="166"/>
      <c r="B6" s="167"/>
      <c r="C6" s="168"/>
      <c r="D6" s="169">
        <v>34263</v>
      </c>
      <c r="E6" s="170"/>
      <c r="F6" s="171">
        <v>26671</v>
      </c>
      <c r="G6" s="172"/>
      <c r="H6" s="173"/>
    </row>
    <row r="7" spans="1:8">
      <c r="A7" s="154" t="s">
        <v>558</v>
      </c>
      <c r="B7" s="159"/>
      <c r="C7" s="160"/>
      <c r="D7" s="161">
        <v>54626</v>
      </c>
      <c r="E7" s="162"/>
      <c r="F7" s="163">
        <v>52897</v>
      </c>
      <c r="G7" s="164"/>
      <c r="H7" s="165"/>
    </row>
    <row r="8" spans="1:8">
      <c r="A8" s="166"/>
      <c r="B8" s="167"/>
      <c r="C8" s="168"/>
      <c r="D8" s="169">
        <v>29129</v>
      </c>
      <c r="E8" s="170"/>
      <c r="F8" s="171">
        <v>27013</v>
      </c>
      <c r="G8" s="172"/>
      <c r="H8" s="173"/>
    </row>
    <row r="9" spans="1:8">
      <c r="A9" s="154" t="s">
        <v>559</v>
      </c>
      <c r="B9" s="159"/>
      <c r="C9" s="160"/>
      <c r="D9" s="161">
        <v>52492</v>
      </c>
      <c r="E9" s="162"/>
      <c r="F9" s="163">
        <v>54945</v>
      </c>
      <c r="G9" s="164"/>
      <c r="H9" s="165"/>
    </row>
    <row r="10" spans="1:8">
      <c r="A10" s="166"/>
      <c r="B10" s="167"/>
      <c r="C10" s="168"/>
      <c r="D10" s="169">
        <v>26197</v>
      </c>
      <c r="E10" s="170"/>
      <c r="F10" s="171">
        <v>29293</v>
      </c>
      <c r="G10" s="172"/>
      <c r="H10" s="173"/>
    </row>
    <row r="11" spans="1:8">
      <c r="A11" s="154" t="s">
        <v>560</v>
      </c>
      <c r="B11" s="159"/>
      <c r="C11" s="160"/>
      <c r="D11" s="161">
        <v>70651</v>
      </c>
      <c r="E11" s="162"/>
      <c r="F11" s="163">
        <v>57132</v>
      </c>
      <c r="G11" s="164"/>
      <c r="H11" s="165"/>
    </row>
    <row r="12" spans="1:8">
      <c r="A12" s="166"/>
      <c r="B12" s="167"/>
      <c r="C12" s="174"/>
      <c r="D12" s="169">
        <v>36567</v>
      </c>
      <c r="E12" s="170"/>
      <c r="F12" s="171">
        <v>30126</v>
      </c>
      <c r="G12" s="172"/>
      <c r="H12" s="173"/>
    </row>
    <row r="13" spans="1:8">
      <c r="A13" s="154"/>
      <c r="B13" s="159"/>
      <c r="C13" s="175"/>
      <c r="D13" s="176">
        <v>60384</v>
      </c>
      <c r="E13" s="177"/>
      <c r="F13" s="178">
        <v>53711</v>
      </c>
      <c r="G13" s="179"/>
      <c r="H13" s="165"/>
    </row>
    <row r="14" spans="1:8">
      <c r="A14" s="166"/>
      <c r="B14" s="167"/>
      <c r="C14" s="168"/>
      <c r="D14" s="169">
        <v>32142</v>
      </c>
      <c r="E14" s="170"/>
      <c r="F14" s="171">
        <v>27818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4.29</v>
      </c>
      <c r="C19" s="180">
        <f>ROUND(VALUE(SUBSTITUTE(実質収支比率等に係る経年分析!G$48,"▲","-")),2)</f>
        <v>3.87</v>
      </c>
      <c r="D19" s="180">
        <f>ROUND(VALUE(SUBSTITUTE(実質収支比率等に係る経年分析!H$48,"▲","-")),2)</f>
        <v>3.11</v>
      </c>
      <c r="E19" s="180">
        <f>ROUND(VALUE(SUBSTITUTE(実質収支比率等に係る経年分析!I$48,"▲","-")),2)</f>
        <v>2.83</v>
      </c>
      <c r="F19" s="180">
        <f>ROUND(VALUE(SUBSTITUTE(実質収支比率等に係る経年分析!J$48,"▲","-")),2)</f>
        <v>2.79</v>
      </c>
    </row>
    <row r="20" spans="1:11">
      <c r="A20" s="180" t="s">
        <v>55</v>
      </c>
      <c r="B20" s="180">
        <f>ROUND(VALUE(SUBSTITUTE(実質収支比率等に係る経年分析!F$47,"▲","-")),2)</f>
        <v>8.5</v>
      </c>
      <c r="C20" s="180">
        <f>ROUND(VALUE(SUBSTITUTE(実質収支比率等に係る経年分析!G$47,"▲","-")),2)</f>
        <v>8.5</v>
      </c>
      <c r="D20" s="180">
        <f>ROUND(VALUE(SUBSTITUTE(実質収支比率等に係る経年分析!H$47,"▲","-")),2)</f>
        <v>7.28</v>
      </c>
      <c r="E20" s="180">
        <f>ROUND(VALUE(SUBSTITUTE(実質収支比率等に係る経年分析!I$47,"▲","-")),2)</f>
        <v>7.15</v>
      </c>
      <c r="F20" s="180">
        <f>ROUND(VALUE(SUBSTITUTE(実質収支比率等に係る経年分析!J$47,"▲","-")),2)</f>
        <v>5.42</v>
      </c>
    </row>
    <row r="21" spans="1:11">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-1.76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小型自動車競走事業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2.76</v>
      </c>
    </row>
    <row r="36" spans="1:16">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31182</v>
      </c>
      <c r="E42" s="182"/>
      <c r="F42" s="182"/>
      <c r="G42" s="182">
        <f>'実質公債費比率（分子）の構造'!L$52</f>
        <v>31638</v>
      </c>
      <c r="H42" s="182"/>
      <c r="I42" s="182"/>
      <c r="J42" s="182">
        <f>'実質公債費比率（分子）の構造'!M$52</f>
        <v>32129</v>
      </c>
      <c r="K42" s="182"/>
      <c r="L42" s="182"/>
      <c r="M42" s="182">
        <f>'実質公債費比率（分子）の構造'!N$52</f>
        <v>31905</v>
      </c>
      <c r="N42" s="182"/>
      <c r="O42" s="182"/>
      <c r="P42" s="182">
        <f>'実質公債費比率（分子）の構造'!O$52</f>
        <v>31398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1125</v>
      </c>
      <c r="C44" s="182"/>
      <c r="D44" s="182"/>
      <c r="E44" s="182">
        <f>'実質公債費比率（分子）の構造'!L$50</f>
        <v>1194</v>
      </c>
      <c r="F44" s="182"/>
      <c r="G44" s="182"/>
      <c r="H44" s="182">
        <f>'実質公債費比率（分子）の構造'!M$50</f>
        <v>1041</v>
      </c>
      <c r="I44" s="182"/>
      <c r="J44" s="182"/>
      <c r="K44" s="182">
        <f>'実質公債費比率（分子）の構造'!N$50</f>
        <v>1045</v>
      </c>
      <c r="L44" s="182"/>
      <c r="M44" s="182"/>
      <c r="N44" s="182">
        <f>'実質公債費比率（分子）の構造'!O$50</f>
        <v>982</v>
      </c>
      <c r="O44" s="182"/>
      <c r="P44" s="182"/>
    </row>
    <row r="45" spans="1:16">
      <c r="A45" s="182" t="s">
        <v>66</v>
      </c>
      <c r="B45" s="182">
        <f>'実質公債費比率（分子）の構造'!K$49</f>
        <v>3</v>
      </c>
      <c r="C45" s="182"/>
      <c r="D45" s="182"/>
      <c r="E45" s="182">
        <f>'実質公債費比率（分子）の構造'!L$49</f>
        <v>3</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6216</v>
      </c>
      <c r="C46" s="182"/>
      <c r="D46" s="182"/>
      <c r="E46" s="182">
        <f>'実質公債費比率（分子）の構造'!L$48</f>
        <v>6494</v>
      </c>
      <c r="F46" s="182"/>
      <c r="G46" s="182"/>
      <c r="H46" s="182">
        <f>'実質公債費比率（分子）の構造'!M$48</f>
        <v>6185</v>
      </c>
      <c r="I46" s="182"/>
      <c r="J46" s="182"/>
      <c r="K46" s="182">
        <f>'実質公債費比率（分子）の構造'!N$48</f>
        <v>5618</v>
      </c>
      <c r="L46" s="182"/>
      <c r="M46" s="182"/>
      <c r="N46" s="182">
        <f>'実質公債費比率（分子）の構造'!O$48</f>
        <v>5497</v>
      </c>
      <c r="O46" s="182"/>
      <c r="P46" s="182"/>
    </row>
    <row r="47" spans="1:16">
      <c r="A47" s="182" t="s">
        <v>68</v>
      </c>
      <c r="B47" s="182">
        <f>'実質公債費比率（分子）の構造'!K$47</f>
        <v>2667</v>
      </c>
      <c r="C47" s="182"/>
      <c r="D47" s="182"/>
      <c r="E47" s="182">
        <f>'実質公債費比率（分子）の構造'!L$47</f>
        <v>3000</v>
      </c>
      <c r="F47" s="182"/>
      <c r="G47" s="182"/>
      <c r="H47" s="182">
        <f>'実質公債費比率（分子）の構造'!M$47</f>
        <v>3333</v>
      </c>
      <c r="I47" s="182"/>
      <c r="J47" s="182"/>
      <c r="K47" s="182">
        <f>'実質公債費比率（分子）の構造'!N$47</f>
        <v>3667</v>
      </c>
      <c r="L47" s="182"/>
      <c r="M47" s="182"/>
      <c r="N47" s="182">
        <f>'実質公債費比率（分子）の構造'!O$47</f>
        <v>4000</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33791</v>
      </c>
      <c r="C49" s="182"/>
      <c r="D49" s="182"/>
      <c r="E49" s="182">
        <f>'実質公債費比率（分子）の構造'!L$45</f>
        <v>33241</v>
      </c>
      <c r="F49" s="182"/>
      <c r="G49" s="182"/>
      <c r="H49" s="182">
        <f>'実質公債費比率（分子）の構造'!M$45</f>
        <v>32841</v>
      </c>
      <c r="I49" s="182"/>
      <c r="J49" s="182"/>
      <c r="K49" s="182">
        <f>'実質公債費比率（分子）の構造'!N$45</f>
        <v>31595</v>
      </c>
      <c r="L49" s="182"/>
      <c r="M49" s="182"/>
      <c r="N49" s="182">
        <f>'実質公債費比率（分子）の構造'!O$45</f>
        <v>30558</v>
      </c>
      <c r="O49" s="182"/>
      <c r="P49" s="182"/>
    </row>
    <row r="50" spans="1:16">
      <c r="A50" s="182" t="s">
        <v>71</v>
      </c>
      <c r="B50" s="182" t="e">
        <f>NA()</f>
        <v>#N/A</v>
      </c>
      <c r="C50" s="182">
        <f>IF(ISNUMBER('実質公債費比率（分子）の構造'!K$53),'実質公債費比率（分子）の構造'!K$53,NA())</f>
        <v>12620</v>
      </c>
      <c r="D50" s="182" t="e">
        <f>NA()</f>
        <v>#N/A</v>
      </c>
      <c r="E50" s="182" t="e">
        <f>NA()</f>
        <v>#N/A</v>
      </c>
      <c r="F50" s="182">
        <f>IF(ISNUMBER('実質公債費比率（分子）の構造'!L$53),'実質公債費比率（分子）の構造'!L$53,NA())</f>
        <v>12294</v>
      </c>
      <c r="G50" s="182" t="e">
        <f>NA()</f>
        <v>#N/A</v>
      </c>
      <c r="H50" s="182" t="e">
        <f>NA()</f>
        <v>#N/A</v>
      </c>
      <c r="I50" s="182">
        <f>IF(ISNUMBER('実質公債費比率（分子）の構造'!M$53),'実質公債費比率（分子）の構造'!M$53,NA())</f>
        <v>11272</v>
      </c>
      <c r="J50" s="182" t="e">
        <f>NA()</f>
        <v>#N/A</v>
      </c>
      <c r="K50" s="182" t="e">
        <f>NA()</f>
        <v>#N/A</v>
      </c>
      <c r="L50" s="182">
        <f>IF(ISNUMBER('実質公債費比率（分子）の構造'!N$53),'実質公債費比率（分子）の構造'!N$53,NA())</f>
        <v>10021</v>
      </c>
      <c r="M50" s="182" t="e">
        <f>NA()</f>
        <v>#N/A</v>
      </c>
      <c r="N50" s="182" t="e">
        <f>NA()</f>
        <v>#N/A</v>
      </c>
      <c r="O50" s="182">
        <f>IF(ISNUMBER('実質公債費比率（分子）の構造'!O$53),'実質公債費比率（分子）の構造'!O$53,NA())</f>
        <v>9640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321450</v>
      </c>
      <c r="E56" s="181"/>
      <c r="F56" s="181"/>
      <c r="G56" s="181">
        <f>'将来負担比率（分子）の構造'!J$52</f>
        <v>330413</v>
      </c>
      <c r="H56" s="181"/>
      <c r="I56" s="181"/>
      <c r="J56" s="181">
        <f>'将来負担比率（分子）の構造'!K$52</f>
        <v>339169</v>
      </c>
      <c r="K56" s="181"/>
      <c r="L56" s="181"/>
      <c r="M56" s="181">
        <f>'将来負担比率（分子）の構造'!L$52</f>
        <v>344659</v>
      </c>
      <c r="N56" s="181"/>
      <c r="O56" s="181"/>
      <c r="P56" s="181">
        <f>'将来負担比率（分子）の構造'!M$52</f>
        <v>351547</v>
      </c>
    </row>
    <row r="57" spans="1:16">
      <c r="A57" s="181" t="s">
        <v>42</v>
      </c>
      <c r="B57" s="181"/>
      <c r="C57" s="181"/>
      <c r="D57" s="181">
        <f>'将来負担比率（分子）の構造'!I$51</f>
        <v>57590</v>
      </c>
      <c r="E57" s="181"/>
      <c r="F57" s="181"/>
      <c r="G57" s="181">
        <f>'将来負担比率（分子）の構造'!J$51</f>
        <v>58626</v>
      </c>
      <c r="H57" s="181"/>
      <c r="I57" s="181"/>
      <c r="J57" s="181">
        <f>'将来負担比率（分子）の構造'!K$51</f>
        <v>53843</v>
      </c>
      <c r="K57" s="181"/>
      <c r="L57" s="181"/>
      <c r="M57" s="181">
        <f>'将来負担比率（分子）の構造'!L$51</f>
        <v>46091</v>
      </c>
      <c r="N57" s="181"/>
      <c r="O57" s="181"/>
      <c r="P57" s="181">
        <f>'将来負担比率（分子）の構造'!M$51</f>
        <v>42834</v>
      </c>
    </row>
    <row r="58" spans="1:16">
      <c r="A58" s="181" t="s">
        <v>41</v>
      </c>
      <c r="B58" s="181"/>
      <c r="C58" s="181"/>
      <c r="D58" s="181">
        <f>'将来負担比率（分子）の構造'!I$50</f>
        <v>63080</v>
      </c>
      <c r="E58" s="181"/>
      <c r="F58" s="181"/>
      <c r="G58" s="181">
        <f>'将来負担比率（分子）の構造'!J$50</f>
        <v>65273</v>
      </c>
      <c r="H58" s="181"/>
      <c r="I58" s="181"/>
      <c r="J58" s="181">
        <f>'将来負担比率（分子）の構造'!K$50</f>
        <v>69834</v>
      </c>
      <c r="K58" s="181"/>
      <c r="L58" s="181"/>
      <c r="M58" s="181">
        <f>'将来負担比率（分子）の構造'!L$50</f>
        <v>77197</v>
      </c>
      <c r="N58" s="181"/>
      <c r="O58" s="181"/>
      <c r="P58" s="181">
        <f>'将来負担比率（分子）の構造'!M$50</f>
        <v>78539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37202</v>
      </c>
      <c r="C62" s="181"/>
      <c r="D62" s="181"/>
      <c r="E62" s="181">
        <f>'将来負担比率（分子）の構造'!J$45</f>
        <v>37163</v>
      </c>
      <c r="F62" s="181"/>
      <c r="G62" s="181"/>
      <c r="H62" s="181">
        <f>'将来負担比率（分子）の構造'!K$45</f>
        <v>69090</v>
      </c>
      <c r="I62" s="181"/>
      <c r="J62" s="181"/>
      <c r="K62" s="181">
        <f>'将来負担比率（分子）の構造'!L$45</f>
        <v>66422</v>
      </c>
      <c r="L62" s="181"/>
      <c r="M62" s="181"/>
      <c r="N62" s="181">
        <f>'将来負担比率（分子）の構造'!M$45</f>
        <v>64692</v>
      </c>
      <c r="O62" s="181"/>
      <c r="P62" s="181"/>
    </row>
    <row r="63" spans="1:16">
      <c r="A63" s="181" t="s">
        <v>34</v>
      </c>
      <c r="B63" s="181">
        <f>'将来負担比率（分子）の構造'!I$44</f>
        <v>81</v>
      </c>
      <c r="C63" s="181"/>
      <c r="D63" s="181"/>
      <c r="E63" s="181">
        <f>'将来負担比率（分子）の構造'!J$44</f>
        <v>63</v>
      </c>
      <c r="F63" s="181"/>
      <c r="G63" s="181"/>
      <c r="H63" s="181">
        <f>'将来負担比率（分子）の構造'!K$44</f>
        <v>52</v>
      </c>
      <c r="I63" s="181"/>
      <c r="J63" s="181"/>
      <c r="K63" s="181">
        <f>'将来負担比率（分子）の構造'!L$44</f>
        <v>41</v>
      </c>
      <c r="L63" s="181"/>
      <c r="M63" s="181"/>
      <c r="N63" s="181">
        <f>'将来負担比率（分子）の構造'!M$44</f>
        <v>29</v>
      </c>
      <c r="O63" s="181"/>
      <c r="P63" s="181"/>
    </row>
    <row r="64" spans="1:16">
      <c r="A64" s="181" t="s">
        <v>33</v>
      </c>
      <c r="B64" s="181">
        <f>'将来負担比率（分子）の構造'!I$43</f>
        <v>84325</v>
      </c>
      <c r="C64" s="181"/>
      <c r="D64" s="181"/>
      <c r="E64" s="181">
        <f>'将来負担比率（分子）の構造'!J$43</f>
        <v>84476</v>
      </c>
      <c r="F64" s="181"/>
      <c r="G64" s="181"/>
      <c r="H64" s="181">
        <f>'将来負担比率（分子）の構造'!K$43</f>
        <v>77038</v>
      </c>
      <c r="I64" s="181"/>
      <c r="J64" s="181"/>
      <c r="K64" s="181">
        <f>'将来負担比率（分子）の構造'!L$43</f>
        <v>70958</v>
      </c>
      <c r="L64" s="181"/>
      <c r="M64" s="181"/>
      <c r="N64" s="181">
        <f>'将来負担比率（分子）の構造'!M$43</f>
        <v>65344</v>
      </c>
      <c r="O64" s="181"/>
      <c r="P64" s="181"/>
    </row>
    <row r="65" spans="1:16">
      <c r="A65" s="181" t="s">
        <v>32</v>
      </c>
      <c r="B65" s="181">
        <f>'将来負担比率（分子）の構造'!I$42</f>
        <v>12337</v>
      </c>
      <c r="C65" s="181"/>
      <c r="D65" s="181"/>
      <c r="E65" s="181">
        <f>'将来負担比率（分子）の構造'!J$42</f>
        <v>11522</v>
      </c>
      <c r="F65" s="181"/>
      <c r="G65" s="181"/>
      <c r="H65" s="181">
        <f>'将来負担比率（分子）の構造'!K$42</f>
        <v>10676</v>
      </c>
      <c r="I65" s="181"/>
      <c r="J65" s="181"/>
      <c r="K65" s="181">
        <f>'将来負担比率（分子）の構造'!L$42</f>
        <v>9466</v>
      </c>
      <c r="L65" s="181"/>
      <c r="M65" s="181"/>
      <c r="N65" s="181">
        <f>'将来負担比率（分子）の構造'!M$42</f>
        <v>10378</v>
      </c>
      <c r="O65" s="181"/>
      <c r="P65" s="181"/>
    </row>
    <row r="66" spans="1:16">
      <c r="A66" s="181" t="s">
        <v>31</v>
      </c>
      <c r="B66" s="181">
        <f>'将来負担比率（分子）の構造'!I$41</f>
        <v>283000</v>
      </c>
      <c r="C66" s="181"/>
      <c r="D66" s="181"/>
      <c r="E66" s="181">
        <f>'将来負担比率（分子）の構造'!J$41</f>
        <v>281064</v>
      </c>
      <c r="F66" s="181"/>
      <c r="G66" s="181"/>
      <c r="H66" s="181">
        <f>'将来負担比率（分子）の構造'!K$41</f>
        <v>282790</v>
      </c>
      <c r="I66" s="181"/>
      <c r="J66" s="181"/>
      <c r="K66" s="181">
        <f>'将来負担比率（分子）の構造'!L$41</f>
        <v>281322</v>
      </c>
      <c r="L66" s="181"/>
      <c r="M66" s="181"/>
      <c r="N66" s="181">
        <f>'将来負担比率（分子）の構造'!M$41</f>
        <v>281621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15200</v>
      </c>
      <c r="C72" s="185">
        <f>基金残高に係る経年分析!G55</f>
        <v>15225</v>
      </c>
      <c r="D72" s="185">
        <f>基金残高に係る経年分析!H55</f>
        <v>11546</v>
      </c>
    </row>
    <row r="73" spans="1:16">
      <c r="A73" s="184" t="s">
        <v>78</v>
      </c>
      <c r="B73" s="185">
        <f>基金残高に係る経年分析!F56</f>
        <v>951</v>
      </c>
      <c r="C73" s="185">
        <f>基金残高に係る経年分析!G56</f>
        <v>1031</v>
      </c>
      <c r="D73" s="185">
        <f>基金残高に係る経年分析!H56</f>
        <v>1010</v>
      </c>
    </row>
    <row r="74" spans="1:16">
      <c r="A74" s="184" t="s">
        <v>79</v>
      </c>
      <c r="B74" s="185">
        <f>基金残高に係る経年分析!F57</f>
        <v>25553</v>
      </c>
      <c r="C74" s="185">
        <f>基金残高に係る経年分析!G57</f>
        <v>29864</v>
      </c>
      <c r="D74" s="185">
        <f>基金残高に係る経年分析!H57</f>
        <v>32846</v>
      </c>
    </row>
  </sheetData>
  <sheetProtection algorithmName="SHA-512" hashValue="9zBZzxdmPA0YhWU/L5aHkCY2HPbWGwd46tQ0AmjXctdF0nuimCMCg/bLbsbdZVSn51wUswKsv3ns4ZG1NbvJGg==" saltValue="zrI4ODHPu6U90P58DSKA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224</v>
      </c>
      <c r="C5" s="632"/>
      <c r="D5" s="632"/>
      <c r="E5" s="632"/>
      <c r="F5" s="632"/>
      <c r="G5" s="632"/>
      <c r="H5" s="632"/>
      <c r="I5" s="632"/>
      <c r="J5" s="632"/>
      <c r="K5" s="632"/>
      <c r="L5" s="632"/>
      <c r="M5" s="632"/>
      <c r="N5" s="632"/>
      <c r="O5" s="632"/>
      <c r="P5" s="632"/>
      <c r="Q5" s="633"/>
      <c r="R5" s="634">
        <v>151342971</v>
      </c>
      <c r="S5" s="635"/>
      <c r="T5" s="635"/>
      <c r="U5" s="635"/>
      <c r="V5" s="635"/>
      <c r="W5" s="635"/>
      <c r="X5" s="635"/>
      <c r="Y5" s="636"/>
      <c r="Z5" s="637">
        <v>42.1</v>
      </c>
      <c r="AA5" s="637"/>
      <c r="AB5" s="637"/>
      <c r="AC5" s="637"/>
      <c r="AD5" s="638">
        <v>143890800</v>
      </c>
      <c r="AE5" s="638"/>
      <c r="AF5" s="638"/>
      <c r="AG5" s="638"/>
      <c r="AH5" s="638"/>
      <c r="AI5" s="638"/>
      <c r="AJ5" s="638"/>
      <c r="AK5" s="638"/>
      <c r="AL5" s="639">
        <v>73.8</v>
      </c>
      <c r="AM5" s="640"/>
      <c r="AN5" s="640"/>
      <c r="AO5" s="641"/>
      <c r="AP5" s="631" t="s">
        <v>225</v>
      </c>
      <c r="AQ5" s="632"/>
      <c r="AR5" s="632"/>
      <c r="AS5" s="632"/>
      <c r="AT5" s="632"/>
      <c r="AU5" s="632"/>
      <c r="AV5" s="632"/>
      <c r="AW5" s="632"/>
      <c r="AX5" s="632"/>
      <c r="AY5" s="632"/>
      <c r="AZ5" s="632"/>
      <c r="BA5" s="632"/>
      <c r="BB5" s="632"/>
      <c r="BC5" s="632"/>
      <c r="BD5" s="632"/>
      <c r="BE5" s="632"/>
      <c r="BF5" s="633"/>
      <c r="BG5" s="645">
        <v>138439959</v>
      </c>
      <c r="BH5" s="646"/>
      <c r="BI5" s="646"/>
      <c r="BJ5" s="646"/>
      <c r="BK5" s="646"/>
      <c r="BL5" s="646"/>
      <c r="BM5" s="646"/>
      <c r="BN5" s="647"/>
      <c r="BO5" s="648">
        <v>91.5</v>
      </c>
      <c r="BP5" s="648"/>
      <c r="BQ5" s="648"/>
      <c r="BR5" s="648"/>
      <c r="BS5" s="649" t="s">
        <v>128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c r="B6" s="642" t="s">
        <v>229</v>
      </c>
      <c r="C6" s="643"/>
      <c r="D6" s="643"/>
      <c r="E6" s="643"/>
      <c r="F6" s="643"/>
      <c r="G6" s="643"/>
      <c r="H6" s="643"/>
      <c r="I6" s="643"/>
      <c r="J6" s="643"/>
      <c r="K6" s="643"/>
      <c r="L6" s="643"/>
      <c r="M6" s="643"/>
      <c r="N6" s="643"/>
      <c r="O6" s="643"/>
      <c r="P6" s="643"/>
      <c r="Q6" s="644"/>
      <c r="R6" s="645">
        <v>3540374</v>
      </c>
      <c r="S6" s="646"/>
      <c r="T6" s="646"/>
      <c r="U6" s="646"/>
      <c r="V6" s="646"/>
      <c r="W6" s="646"/>
      <c r="X6" s="646"/>
      <c r="Y6" s="647"/>
      <c r="Z6" s="648">
        <v>1</v>
      </c>
      <c r="AA6" s="648"/>
      <c r="AB6" s="648"/>
      <c r="AC6" s="648"/>
      <c r="AD6" s="649">
        <v>3540374</v>
      </c>
      <c r="AE6" s="649"/>
      <c r="AF6" s="649"/>
      <c r="AG6" s="649"/>
      <c r="AH6" s="649"/>
      <c r="AI6" s="649"/>
      <c r="AJ6" s="649"/>
      <c r="AK6" s="649"/>
      <c r="AL6" s="650">
        <v>1.8</v>
      </c>
      <c r="AM6" s="651"/>
      <c r="AN6" s="651"/>
      <c r="AO6" s="652"/>
      <c r="AP6" s="642" t="s">
        <v>230</v>
      </c>
      <c r="AQ6" s="643"/>
      <c r="AR6" s="643"/>
      <c r="AS6" s="643"/>
      <c r="AT6" s="643"/>
      <c r="AU6" s="643"/>
      <c r="AV6" s="643"/>
      <c r="AW6" s="643"/>
      <c r="AX6" s="643"/>
      <c r="AY6" s="643"/>
      <c r="AZ6" s="643"/>
      <c r="BA6" s="643"/>
      <c r="BB6" s="643"/>
      <c r="BC6" s="643"/>
      <c r="BD6" s="643"/>
      <c r="BE6" s="643"/>
      <c r="BF6" s="644"/>
      <c r="BG6" s="645">
        <v>138439959</v>
      </c>
      <c r="BH6" s="646"/>
      <c r="BI6" s="646"/>
      <c r="BJ6" s="646"/>
      <c r="BK6" s="646"/>
      <c r="BL6" s="646"/>
      <c r="BM6" s="646"/>
      <c r="BN6" s="647"/>
      <c r="BO6" s="648">
        <v>91.5</v>
      </c>
      <c r="BP6" s="648"/>
      <c r="BQ6" s="648"/>
      <c r="BR6" s="648"/>
      <c r="BS6" s="649" t="s">
        <v>128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900725</v>
      </c>
      <c r="CS6" s="646"/>
      <c r="CT6" s="646"/>
      <c r="CU6" s="646"/>
      <c r="CV6" s="646"/>
      <c r="CW6" s="646"/>
      <c r="CX6" s="646"/>
      <c r="CY6" s="647"/>
      <c r="CZ6" s="639">
        <v>0.3</v>
      </c>
      <c r="DA6" s="640"/>
      <c r="DB6" s="640"/>
      <c r="DC6" s="659"/>
      <c r="DD6" s="654">
        <v>1566</v>
      </c>
      <c r="DE6" s="646"/>
      <c r="DF6" s="646"/>
      <c r="DG6" s="646"/>
      <c r="DH6" s="646"/>
      <c r="DI6" s="646"/>
      <c r="DJ6" s="646"/>
      <c r="DK6" s="646"/>
      <c r="DL6" s="646"/>
      <c r="DM6" s="646"/>
      <c r="DN6" s="646"/>
      <c r="DO6" s="646"/>
      <c r="DP6" s="647"/>
      <c r="DQ6" s="654">
        <v>900725</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116617</v>
      </c>
      <c r="S7" s="646"/>
      <c r="T7" s="646"/>
      <c r="U7" s="646"/>
      <c r="V7" s="646"/>
      <c r="W7" s="646"/>
      <c r="X7" s="646"/>
      <c r="Y7" s="647"/>
      <c r="Z7" s="648">
        <v>0</v>
      </c>
      <c r="AA7" s="648"/>
      <c r="AB7" s="648"/>
      <c r="AC7" s="648"/>
      <c r="AD7" s="649">
        <v>116617</v>
      </c>
      <c r="AE7" s="649"/>
      <c r="AF7" s="649"/>
      <c r="AG7" s="649"/>
      <c r="AH7" s="649"/>
      <c r="AI7" s="649"/>
      <c r="AJ7" s="649"/>
      <c r="AK7" s="649"/>
      <c r="AL7" s="650">
        <v>0.1</v>
      </c>
      <c r="AM7" s="651"/>
      <c r="AN7" s="651"/>
      <c r="AO7" s="652"/>
      <c r="AP7" s="642" t="s">
        <v>233</v>
      </c>
      <c r="AQ7" s="643"/>
      <c r="AR7" s="643"/>
      <c r="AS7" s="643"/>
      <c r="AT7" s="643"/>
      <c r="AU7" s="643"/>
      <c r="AV7" s="643"/>
      <c r="AW7" s="643"/>
      <c r="AX7" s="643"/>
      <c r="AY7" s="643"/>
      <c r="AZ7" s="643"/>
      <c r="BA7" s="643"/>
      <c r="BB7" s="643"/>
      <c r="BC7" s="643"/>
      <c r="BD7" s="643"/>
      <c r="BE7" s="643"/>
      <c r="BF7" s="644"/>
      <c r="BG7" s="645">
        <v>77195529</v>
      </c>
      <c r="BH7" s="646"/>
      <c r="BI7" s="646"/>
      <c r="BJ7" s="646"/>
      <c r="BK7" s="646"/>
      <c r="BL7" s="646"/>
      <c r="BM7" s="646"/>
      <c r="BN7" s="647"/>
      <c r="BO7" s="648">
        <v>51</v>
      </c>
      <c r="BP7" s="648"/>
      <c r="BQ7" s="648"/>
      <c r="BR7" s="648"/>
      <c r="BS7" s="649" t="s">
        <v>128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23094034</v>
      </c>
      <c r="CS7" s="646"/>
      <c r="CT7" s="646"/>
      <c r="CU7" s="646"/>
      <c r="CV7" s="646"/>
      <c r="CW7" s="646"/>
      <c r="CX7" s="646"/>
      <c r="CY7" s="647"/>
      <c r="CZ7" s="648">
        <v>6.6</v>
      </c>
      <c r="DA7" s="648"/>
      <c r="DB7" s="648"/>
      <c r="DC7" s="648"/>
      <c r="DD7" s="654">
        <v>1899271</v>
      </c>
      <c r="DE7" s="646"/>
      <c r="DF7" s="646"/>
      <c r="DG7" s="646"/>
      <c r="DH7" s="646"/>
      <c r="DI7" s="646"/>
      <c r="DJ7" s="646"/>
      <c r="DK7" s="646"/>
      <c r="DL7" s="646"/>
      <c r="DM7" s="646"/>
      <c r="DN7" s="646"/>
      <c r="DO7" s="646"/>
      <c r="DP7" s="647"/>
      <c r="DQ7" s="654">
        <v>19046117</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542305</v>
      </c>
      <c r="S8" s="646"/>
      <c r="T8" s="646"/>
      <c r="U8" s="646"/>
      <c r="V8" s="646"/>
      <c r="W8" s="646"/>
      <c r="X8" s="646"/>
      <c r="Y8" s="647"/>
      <c r="Z8" s="648">
        <v>0.2</v>
      </c>
      <c r="AA8" s="648"/>
      <c r="AB8" s="648"/>
      <c r="AC8" s="648"/>
      <c r="AD8" s="649">
        <v>542305</v>
      </c>
      <c r="AE8" s="649"/>
      <c r="AF8" s="649"/>
      <c r="AG8" s="649"/>
      <c r="AH8" s="649"/>
      <c r="AI8" s="649"/>
      <c r="AJ8" s="649"/>
      <c r="AK8" s="649"/>
      <c r="AL8" s="650">
        <v>0.3</v>
      </c>
      <c r="AM8" s="651"/>
      <c r="AN8" s="651"/>
      <c r="AO8" s="652"/>
      <c r="AP8" s="642" t="s">
        <v>236</v>
      </c>
      <c r="AQ8" s="643"/>
      <c r="AR8" s="643"/>
      <c r="AS8" s="643"/>
      <c r="AT8" s="643"/>
      <c r="AU8" s="643"/>
      <c r="AV8" s="643"/>
      <c r="AW8" s="643"/>
      <c r="AX8" s="643"/>
      <c r="AY8" s="643"/>
      <c r="AZ8" s="643"/>
      <c r="BA8" s="643"/>
      <c r="BB8" s="643"/>
      <c r="BC8" s="643"/>
      <c r="BD8" s="643"/>
      <c r="BE8" s="643"/>
      <c r="BF8" s="644"/>
      <c r="BG8" s="645">
        <v>1467525</v>
      </c>
      <c r="BH8" s="646"/>
      <c r="BI8" s="646"/>
      <c r="BJ8" s="646"/>
      <c r="BK8" s="646"/>
      <c r="BL8" s="646"/>
      <c r="BM8" s="646"/>
      <c r="BN8" s="647"/>
      <c r="BO8" s="648">
        <v>1</v>
      </c>
      <c r="BP8" s="648"/>
      <c r="BQ8" s="648"/>
      <c r="BR8" s="648"/>
      <c r="BS8" s="654" t="s">
        <v>237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104869555</v>
      </c>
      <c r="CS8" s="646"/>
      <c r="CT8" s="646"/>
      <c r="CU8" s="646"/>
      <c r="CV8" s="646"/>
      <c r="CW8" s="646"/>
      <c r="CX8" s="646"/>
      <c r="CY8" s="647"/>
      <c r="CZ8" s="648">
        <v>30</v>
      </c>
      <c r="DA8" s="648"/>
      <c r="DB8" s="648"/>
      <c r="DC8" s="648"/>
      <c r="DD8" s="654">
        <v>2010140</v>
      </c>
      <c r="DE8" s="646"/>
      <c r="DF8" s="646"/>
      <c r="DG8" s="646"/>
      <c r="DH8" s="646"/>
      <c r="DI8" s="646"/>
      <c r="DJ8" s="646"/>
      <c r="DK8" s="646"/>
      <c r="DL8" s="646"/>
      <c r="DM8" s="646"/>
      <c r="DN8" s="646"/>
      <c r="DO8" s="646"/>
      <c r="DP8" s="647"/>
      <c r="DQ8" s="654">
        <v>53458255</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365602</v>
      </c>
      <c r="S9" s="646"/>
      <c r="T9" s="646"/>
      <c r="U9" s="646"/>
      <c r="V9" s="646"/>
      <c r="W9" s="646"/>
      <c r="X9" s="646"/>
      <c r="Y9" s="647"/>
      <c r="Z9" s="648">
        <v>0.1</v>
      </c>
      <c r="AA9" s="648"/>
      <c r="AB9" s="648"/>
      <c r="AC9" s="648"/>
      <c r="AD9" s="649">
        <v>365602</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63675932</v>
      </c>
      <c r="BH9" s="646"/>
      <c r="BI9" s="646"/>
      <c r="BJ9" s="646"/>
      <c r="BK9" s="646"/>
      <c r="BL9" s="646"/>
      <c r="BM9" s="646"/>
      <c r="BN9" s="647"/>
      <c r="BO9" s="648">
        <v>42.1</v>
      </c>
      <c r="BP9" s="648"/>
      <c r="BQ9" s="648"/>
      <c r="BR9" s="648"/>
      <c r="BS9" s="654" t="s">
        <v>128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31350422</v>
      </c>
      <c r="CS9" s="646"/>
      <c r="CT9" s="646"/>
      <c r="CU9" s="646"/>
      <c r="CV9" s="646"/>
      <c r="CW9" s="646"/>
      <c r="CX9" s="646"/>
      <c r="CY9" s="647"/>
      <c r="CZ9" s="648">
        <v>9</v>
      </c>
      <c r="DA9" s="648"/>
      <c r="DB9" s="648"/>
      <c r="DC9" s="648"/>
      <c r="DD9" s="654">
        <v>6134711</v>
      </c>
      <c r="DE9" s="646"/>
      <c r="DF9" s="646"/>
      <c r="DG9" s="646"/>
      <c r="DH9" s="646"/>
      <c r="DI9" s="646"/>
      <c r="DJ9" s="646"/>
      <c r="DK9" s="646"/>
      <c r="DL9" s="646"/>
      <c r="DM9" s="646"/>
      <c r="DN9" s="646"/>
      <c r="DO9" s="646"/>
      <c r="DP9" s="647"/>
      <c r="DQ9" s="654">
        <v>24014166</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v>140632</v>
      </c>
      <c r="S10" s="646"/>
      <c r="T10" s="646"/>
      <c r="U10" s="646"/>
      <c r="V10" s="646"/>
      <c r="W10" s="646"/>
      <c r="X10" s="646"/>
      <c r="Y10" s="647"/>
      <c r="Z10" s="648">
        <v>0</v>
      </c>
      <c r="AA10" s="648"/>
      <c r="AB10" s="648"/>
      <c r="AC10" s="648"/>
      <c r="AD10" s="649">
        <v>140632</v>
      </c>
      <c r="AE10" s="649"/>
      <c r="AF10" s="649"/>
      <c r="AG10" s="649"/>
      <c r="AH10" s="649"/>
      <c r="AI10" s="649"/>
      <c r="AJ10" s="649"/>
      <c r="AK10" s="649"/>
      <c r="AL10" s="650">
        <v>0.1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2682912</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367373</v>
      </c>
      <c r="CS10" s="646"/>
      <c r="CT10" s="646"/>
      <c r="CU10" s="646"/>
      <c r="CV10" s="646"/>
      <c r="CW10" s="646"/>
      <c r="CX10" s="646"/>
      <c r="CY10" s="647"/>
      <c r="CZ10" s="648">
        <v>0.1</v>
      </c>
      <c r="DA10" s="648"/>
      <c r="DB10" s="648"/>
      <c r="DC10" s="648"/>
      <c r="DD10" s="654">
        <v>52652</v>
      </c>
      <c r="DE10" s="646"/>
      <c r="DF10" s="646"/>
      <c r="DG10" s="646"/>
      <c r="DH10" s="646"/>
      <c r="DI10" s="646"/>
      <c r="DJ10" s="646"/>
      <c r="DK10" s="646"/>
      <c r="DL10" s="646"/>
      <c r="DM10" s="646"/>
      <c r="DN10" s="646"/>
      <c r="DO10" s="646"/>
      <c r="DP10" s="647"/>
      <c r="DQ10" s="654">
        <v>360398</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14630038</v>
      </c>
      <c r="S11" s="646"/>
      <c r="T11" s="646"/>
      <c r="U11" s="646"/>
      <c r="V11" s="646"/>
      <c r="W11" s="646"/>
      <c r="X11" s="646"/>
      <c r="Y11" s="647"/>
      <c r="Z11" s="650">
        <v>4.0999999999999996</v>
      </c>
      <c r="AA11" s="651"/>
      <c r="AB11" s="651"/>
      <c r="AC11" s="663"/>
      <c r="AD11" s="654">
        <v>14630038</v>
      </c>
      <c r="AE11" s="646"/>
      <c r="AF11" s="646"/>
      <c r="AG11" s="646"/>
      <c r="AH11" s="646"/>
      <c r="AI11" s="646"/>
      <c r="AJ11" s="646"/>
      <c r="AK11" s="647"/>
      <c r="AL11" s="650">
        <v>7.5</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9369160</v>
      </c>
      <c r="BH11" s="646"/>
      <c r="BI11" s="646"/>
      <c r="BJ11" s="646"/>
      <c r="BK11" s="646"/>
      <c r="BL11" s="646"/>
      <c r="BM11" s="646"/>
      <c r="BN11" s="647"/>
      <c r="BO11" s="648">
        <v>6.2</v>
      </c>
      <c r="BP11" s="648"/>
      <c r="BQ11" s="648"/>
      <c r="BR11" s="648"/>
      <c r="BS11" s="654" t="s">
        <v>237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6465389</v>
      </c>
      <c r="CS11" s="646"/>
      <c r="CT11" s="646"/>
      <c r="CU11" s="646"/>
      <c r="CV11" s="646"/>
      <c r="CW11" s="646"/>
      <c r="CX11" s="646"/>
      <c r="CY11" s="647"/>
      <c r="CZ11" s="648">
        <v>1.8</v>
      </c>
      <c r="DA11" s="648"/>
      <c r="DB11" s="648"/>
      <c r="DC11" s="648"/>
      <c r="DD11" s="654">
        <v>3182632</v>
      </c>
      <c r="DE11" s="646"/>
      <c r="DF11" s="646"/>
      <c r="DG11" s="646"/>
      <c r="DH11" s="646"/>
      <c r="DI11" s="646"/>
      <c r="DJ11" s="646"/>
      <c r="DK11" s="646"/>
      <c r="DL11" s="646"/>
      <c r="DM11" s="646"/>
      <c r="DN11" s="646"/>
      <c r="DO11" s="646"/>
      <c r="DP11" s="647"/>
      <c r="DQ11" s="654">
        <v>3764560</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v>84516</v>
      </c>
      <c r="S12" s="646"/>
      <c r="T12" s="646"/>
      <c r="U12" s="646"/>
      <c r="V12" s="646"/>
      <c r="W12" s="646"/>
      <c r="X12" s="646"/>
      <c r="Y12" s="647"/>
      <c r="Z12" s="648">
        <v>0</v>
      </c>
      <c r="AA12" s="648"/>
      <c r="AB12" s="648"/>
      <c r="AC12" s="648"/>
      <c r="AD12" s="649">
        <v>84516</v>
      </c>
      <c r="AE12" s="649"/>
      <c r="AF12" s="649"/>
      <c r="AG12" s="649"/>
      <c r="AH12" s="649"/>
      <c r="AI12" s="649"/>
      <c r="AJ12" s="649"/>
      <c r="AK12" s="649"/>
      <c r="AL12" s="650">
        <v>0</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54470152</v>
      </c>
      <c r="BH12" s="646"/>
      <c r="BI12" s="646"/>
      <c r="BJ12" s="646"/>
      <c r="BK12" s="646"/>
      <c r="BL12" s="646"/>
      <c r="BM12" s="646"/>
      <c r="BN12" s="647"/>
      <c r="BO12" s="648">
        <v>36</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14210078</v>
      </c>
      <c r="CS12" s="646"/>
      <c r="CT12" s="646"/>
      <c r="CU12" s="646"/>
      <c r="CV12" s="646"/>
      <c r="CW12" s="646"/>
      <c r="CX12" s="646"/>
      <c r="CY12" s="647"/>
      <c r="CZ12" s="648">
        <v>4.0999999999999996</v>
      </c>
      <c r="DA12" s="648"/>
      <c r="DB12" s="648"/>
      <c r="DC12" s="648"/>
      <c r="DD12" s="654">
        <v>5576445</v>
      </c>
      <c r="DE12" s="646"/>
      <c r="DF12" s="646"/>
      <c r="DG12" s="646"/>
      <c r="DH12" s="646"/>
      <c r="DI12" s="646"/>
      <c r="DJ12" s="646"/>
      <c r="DK12" s="646"/>
      <c r="DL12" s="646"/>
      <c r="DM12" s="646"/>
      <c r="DN12" s="646"/>
      <c r="DO12" s="646"/>
      <c r="DP12" s="647"/>
      <c r="DQ12" s="654">
        <v>9067619</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237</v>
      </c>
      <c r="S13" s="646"/>
      <c r="T13" s="646"/>
      <c r="U13" s="646"/>
      <c r="V13" s="646"/>
      <c r="W13" s="646"/>
      <c r="X13" s="646"/>
      <c r="Y13" s="647"/>
      <c r="Z13" s="648" t="s">
        <v>128</v>
      </c>
      <c r="AA13" s="648"/>
      <c r="AB13" s="648"/>
      <c r="AC13" s="648"/>
      <c r="AD13" s="649" t="s">
        <v>252</v>
      </c>
      <c r="AE13" s="649"/>
      <c r="AF13" s="649"/>
      <c r="AG13" s="649"/>
      <c r="AH13" s="649"/>
      <c r="AI13" s="649"/>
      <c r="AJ13" s="649"/>
      <c r="AK13" s="649"/>
      <c r="AL13" s="650" t="s">
        <v>252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54342286</v>
      </c>
      <c r="BH13" s="646"/>
      <c r="BI13" s="646"/>
      <c r="BJ13" s="646"/>
      <c r="BK13" s="646"/>
      <c r="BL13" s="646"/>
      <c r="BM13" s="646"/>
      <c r="BN13" s="647"/>
      <c r="BO13" s="648">
        <v>35.9</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45291168</v>
      </c>
      <c r="CS13" s="646"/>
      <c r="CT13" s="646"/>
      <c r="CU13" s="646"/>
      <c r="CV13" s="646"/>
      <c r="CW13" s="646"/>
      <c r="CX13" s="646"/>
      <c r="CY13" s="647"/>
      <c r="CZ13" s="648">
        <v>13</v>
      </c>
      <c r="DA13" s="648"/>
      <c r="DB13" s="648"/>
      <c r="DC13" s="648"/>
      <c r="DD13" s="654">
        <v>25805157</v>
      </c>
      <c r="DE13" s="646"/>
      <c r="DF13" s="646"/>
      <c r="DG13" s="646"/>
      <c r="DH13" s="646"/>
      <c r="DI13" s="646"/>
      <c r="DJ13" s="646"/>
      <c r="DK13" s="646"/>
      <c r="DL13" s="646"/>
      <c r="DM13" s="646"/>
      <c r="DN13" s="646"/>
      <c r="DO13" s="646"/>
      <c r="DP13" s="647"/>
      <c r="DQ13" s="654">
        <v>26480393</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712764</v>
      </c>
      <c r="S14" s="646"/>
      <c r="T14" s="646"/>
      <c r="U14" s="646"/>
      <c r="V14" s="646"/>
      <c r="W14" s="646"/>
      <c r="X14" s="646"/>
      <c r="Y14" s="647"/>
      <c r="Z14" s="648">
        <v>0.2</v>
      </c>
      <c r="AA14" s="648"/>
      <c r="AB14" s="648"/>
      <c r="AC14" s="648"/>
      <c r="AD14" s="649">
        <v>712764</v>
      </c>
      <c r="AE14" s="649"/>
      <c r="AF14" s="649"/>
      <c r="AG14" s="649"/>
      <c r="AH14" s="649"/>
      <c r="AI14" s="649"/>
      <c r="AJ14" s="649"/>
      <c r="AK14" s="649"/>
      <c r="AL14" s="650">
        <v>0.4</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2242099</v>
      </c>
      <c r="BH14" s="646"/>
      <c r="BI14" s="646"/>
      <c r="BJ14" s="646"/>
      <c r="BK14" s="646"/>
      <c r="BL14" s="646"/>
      <c r="BM14" s="646"/>
      <c r="BN14" s="647"/>
      <c r="BO14" s="648">
        <v>1.5</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12732512</v>
      </c>
      <c r="CS14" s="646"/>
      <c r="CT14" s="646"/>
      <c r="CU14" s="646"/>
      <c r="CV14" s="646"/>
      <c r="CW14" s="646"/>
      <c r="CX14" s="646"/>
      <c r="CY14" s="647"/>
      <c r="CZ14" s="648">
        <v>3.6</v>
      </c>
      <c r="DA14" s="648"/>
      <c r="DB14" s="648"/>
      <c r="DC14" s="648"/>
      <c r="DD14" s="654">
        <v>3080034</v>
      </c>
      <c r="DE14" s="646"/>
      <c r="DF14" s="646"/>
      <c r="DG14" s="646"/>
      <c r="DH14" s="646"/>
      <c r="DI14" s="646"/>
      <c r="DJ14" s="646"/>
      <c r="DK14" s="646"/>
      <c r="DL14" s="646"/>
      <c r="DM14" s="646"/>
      <c r="DN14" s="646"/>
      <c r="DO14" s="646"/>
      <c r="DP14" s="647"/>
      <c r="DQ14" s="654">
        <v>9910530</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v>5727061</v>
      </c>
      <c r="S15" s="646"/>
      <c r="T15" s="646"/>
      <c r="U15" s="646"/>
      <c r="V15" s="646"/>
      <c r="W15" s="646"/>
      <c r="X15" s="646"/>
      <c r="Y15" s="647"/>
      <c r="Z15" s="648">
        <v>1.6</v>
      </c>
      <c r="AA15" s="648"/>
      <c r="AB15" s="648"/>
      <c r="AC15" s="648"/>
      <c r="AD15" s="649">
        <v>5727061</v>
      </c>
      <c r="AE15" s="649"/>
      <c r="AF15" s="649"/>
      <c r="AG15" s="649"/>
      <c r="AH15" s="649"/>
      <c r="AI15" s="649"/>
      <c r="AJ15" s="649"/>
      <c r="AK15" s="649"/>
      <c r="AL15" s="650">
        <v>2.9</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4532152</v>
      </c>
      <c r="BH15" s="646"/>
      <c r="BI15" s="646"/>
      <c r="BJ15" s="646"/>
      <c r="BK15" s="646"/>
      <c r="BL15" s="646"/>
      <c r="BM15" s="646"/>
      <c r="BN15" s="647"/>
      <c r="BO15" s="648">
        <v>3</v>
      </c>
      <c r="BP15" s="648"/>
      <c r="BQ15" s="648"/>
      <c r="BR15" s="648"/>
      <c r="BS15" s="654" t="s">
        <v>237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70928575</v>
      </c>
      <c r="CS15" s="646"/>
      <c r="CT15" s="646"/>
      <c r="CU15" s="646"/>
      <c r="CV15" s="646"/>
      <c r="CW15" s="646"/>
      <c r="CX15" s="646"/>
      <c r="CY15" s="647"/>
      <c r="CZ15" s="648">
        <v>20.3</v>
      </c>
      <c r="DA15" s="648"/>
      <c r="DB15" s="648"/>
      <c r="DC15" s="648"/>
      <c r="DD15" s="654">
        <v>8956881</v>
      </c>
      <c r="DE15" s="646"/>
      <c r="DF15" s="646"/>
      <c r="DG15" s="646"/>
      <c r="DH15" s="646"/>
      <c r="DI15" s="646"/>
      <c r="DJ15" s="646"/>
      <c r="DK15" s="646"/>
      <c r="DL15" s="646"/>
      <c r="DM15" s="646"/>
      <c r="DN15" s="646"/>
      <c r="DO15" s="646"/>
      <c r="DP15" s="647"/>
      <c r="DQ15" s="654">
        <v>52710707</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243757</v>
      </c>
      <c r="S16" s="646"/>
      <c r="T16" s="646"/>
      <c r="U16" s="646"/>
      <c r="V16" s="646"/>
      <c r="W16" s="646"/>
      <c r="X16" s="646"/>
      <c r="Y16" s="647"/>
      <c r="Z16" s="648">
        <v>0.1</v>
      </c>
      <c r="AA16" s="648"/>
      <c r="AB16" s="648"/>
      <c r="AC16" s="648"/>
      <c r="AD16" s="649">
        <v>243757</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v>27</v>
      </c>
      <c r="BH16" s="646"/>
      <c r="BI16" s="646"/>
      <c r="BJ16" s="646"/>
      <c r="BK16" s="646"/>
      <c r="BL16" s="646"/>
      <c r="BM16" s="646"/>
      <c r="BN16" s="647"/>
      <c r="BO16" s="648">
        <v>0</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1728055</v>
      </c>
      <c r="CS16" s="646"/>
      <c r="CT16" s="646"/>
      <c r="CU16" s="646"/>
      <c r="CV16" s="646"/>
      <c r="CW16" s="646"/>
      <c r="CX16" s="646"/>
      <c r="CY16" s="647"/>
      <c r="CZ16" s="648">
        <v>0.5</v>
      </c>
      <c r="DA16" s="648"/>
      <c r="DB16" s="648"/>
      <c r="DC16" s="648"/>
      <c r="DD16" s="654" t="s">
        <v>128</v>
      </c>
      <c r="DE16" s="646"/>
      <c r="DF16" s="646"/>
      <c r="DG16" s="646"/>
      <c r="DH16" s="646"/>
      <c r="DI16" s="646"/>
      <c r="DJ16" s="646"/>
      <c r="DK16" s="646"/>
      <c r="DL16" s="646"/>
      <c r="DM16" s="646"/>
      <c r="DN16" s="646"/>
      <c r="DO16" s="646"/>
      <c r="DP16" s="647"/>
      <c r="DQ16" s="654">
        <v>971790</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2258635</v>
      </c>
      <c r="S17" s="646"/>
      <c r="T17" s="646"/>
      <c r="U17" s="646"/>
      <c r="V17" s="646"/>
      <c r="W17" s="646"/>
      <c r="X17" s="646"/>
      <c r="Y17" s="647"/>
      <c r="Z17" s="648">
        <v>0.6</v>
      </c>
      <c r="AA17" s="648"/>
      <c r="AB17" s="648"/>
      <c r="AC17" s="648"/>
      <c r="AD17" s="649">
        <v>2258635</v>
      </c>
      <c r="AE17" s="649"/>
      <c r="AF17" s="649"/>
      <c r="AG17" s="649"/>
      <c r="AH17" s="649"/>
      <c r="AI17" s="649"/>
      <c r="AJ17" s="649"/>
      <c r="AK17" s="649"/>
      <c r="AL17" s="650">
        <v>1.2</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237</v>
      </c>
      <c r="BH17" s="646"/>
      <c r="BI17" s="646"/>
      <c r="BJ17" s="646"/>
      <c r="BK17" s="646"/>
      <c r="BL17" s="646"/>
      <c r="BM17" s="646"/>
      <c r="BN17" s="647"/>
      <c r="BO17" s="648" t="s">
        <v>252</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37636614</v>
      </c>
      <c r="CS17" s="646"/>
      <c r="CT17" s="646"/>
      <c r="CU17" s="646"/>
      <c r="CV17" s="646"/>
      <c r="CW17" s="646"/>
      <c r="CX17" s="646"/>
      <c r="CY17" s="647"/>
      <c r="CZ17" s="648">
        <v>10.8</v>
      </c>
      <c r="DA17" s="648"/>
      <c r="DB17" s="648"/>
      <c r="DC17" s="648"/>
      <c r="DD17" s="654" t="s">
        <v>128</v>
      </c>
      <c r="DE17" s="646"/>
      <c r="DF17" s="646"/>
      <c r="DG17" s="646"/>
      <c r="DH17" s="646"/>
      <c r="DI17" s="646"/>
      <c r="DJ17" s="646"/>
      <c r="DK17" s="646"/>
      <c r="DL17" s="646"/>
      <c r="DM17" s="646"/>
      <c r="DN17" s="646"/>
      <c r="DO17" s="646"/>
      <c r="DP17" s="647"/>
      <c r="DQ17" s="654">
        <v>36792663</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1026474</v>
      </c>
      <c r="S18" s="646"/>
      <c r="T18" s="646"/>
      <c r="U18" s="646"/>
      <c r="V18" s="646"/>
      <c r="W18" s="646"/>
      <c r="X18" s="646"/>
      <c r="Y18" s="647"/>
      <c r="Z18" s="648">
        <v>0.3</v>
      </c>
      <c r="AA18" s="648"/>
      <c r="AB18" s="648"/>
      <c r="AC18" s="648"/>
      <c r="AD18" s="649">
        <v>1026474</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252</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132700</v>
      </c>
      <c r="S19" s="646"/>
      <c r="T19" s="646"/>
      <c r="U19" s="646"/>
      <c r="V19" s="646"/>
      <c r="W19" s="646"/>
      <c r="X19" s="646"/>
      <c r="Y19" s="647"/>
      <c r="Z19" s="648">
        <v>0</v>
      </c>
      <c r="AA19" s="648"/>
      <c r="AB19" s="648"/>
      <c r="AC19" s="648"/>
      <c r="AD19" s="649">
        <v>132700</v>
      </c>
      <c r="AE19" s="649"/>
      <c r="AF19" s="649"/>
      <c r="AG19" s="649"/>
      <c r="AH19" s="649"/>
      <c r="AI19" s="649"/>
      <c r="AJ19" s="649"/>
      <c r="AK19" s="649"/>
      <c r="AL19" s="650">
        <v>0.1</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12903012</v>
      </c>
      <c r="BH19" s="646"/>
      <c r="BI19" s="646"/>
      <c r="BJ19" s="646"/>
      <c r="BK19" s="646"/>
      <c r="BL19" s="646"/>
      <c r="BM19" s="646"/>
      <c r="BN19" s="647"/>
      <c r="BO19" s="648">
        <v>8.5</v>
      </c>
      <c r="BP19" s="648"/>
      <c r="BQ19" s="648"/>
      <c r="BR19" s="648"/>
      <c r="BS19" s="654" t="s">
        <v>128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237</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23211</v>
      </c>
      <c r="S20" s="646"/>
      <c r="T20" s="646"/>
      <c r="U20" s="646"/>
      <c r="V20" s="646"/>
      <c r="W20" s="646"/>
      <c r="X20" s="646"/>
      <c r="Y20" s="647"/>
      <c r="Z20" s="648">
        <v>0</v>
      </c>
      <c r="AA20" s="648"/>
      <c r="AB20" s="648"/>
      <c r="AC20" s="648"/>
      <c r="AD20" s="649">
        <v>23211</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12903012</v>
      </c>
      <c r="BH20" s="646"/>
      <c r="BI20" s="646"/>
      <c r="BJ20" s="646"/>
      <c r="BK20" s="646"/>
      <c r="BL20" s="646"/>
      <c r="BM20" s="646"/>
      <c r="BN20" s="647"/>
      <c r="BO20" s="648">
        <v>8.5</v>
      </c>
      <c r="BP20" s="648"/>
      <c r="BQ20" s="648"/>
      <c r="BR20" s="648"/>
      <c r="BS20" s="654" t="s">
        <v>128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349574500</v>
      </c>
      <c r="CS20" s="646"/>
      <c r="CT20" s="646"/>
      <c r="CU20" s="646"/>
      <c r="CV20" s="646"/>
      <c r="CW20" s="646"/>
      <c r="CX20" s="646"/>
      <c r="CY20" s="647"/>
      <c r="CZ20" s="648">
        <v>100</v>
      </c>
      <c r="DA20" s="648"/>
      <c r="DB20" s="648"/>
      <c r="DC20" s="648"/>
      <c r="DD20" s="654">
        <v>56699489</v>
      </c>
      <c r="DE20" s="646"/>
      <c r="DF20" s="646"/>
      <c r="DG20" s="646"/>
      <c r="DH20" s="646"/>
      <c r="DI20" s="646"/>
      <c r="DJ20" s="646"/>
      <c r="DK20" s="646"/>
      <c r="DL20" s="646"/>
      <c r="DM20" s="646"/>
      <c r="DN20" s="646"/>
      <c r="DO20" s="646"/>
      <c r="DP20" s="647"/>
      <c r="DQ20" s="654">
        <v>237477923</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1076250</v>
      </c>
      <c r="S21" s="646"/>
      <c r="T21" s="646"/>
      <c r="U21" s="646"/>
      <c r="V21" s="646"/>
      <c r="W21" s="646"/>
      <c r="X21" s="646"/>
      <c r="Y21" s="647"/>
      <c r="Z21" s="648">
        <v>0.3</v>
      </c>
      <c r="AA21" s="648"/>
      <c r="AB21" s="648"/>
      <c r="AC21" s="648"/>
      <c r="AD21" s="649">
        <v>1076250</v>
      </c>
      <c r="AE21" s="649"/>
      <c r="AF21" s="649"/>
      <c r="AG21" s="649"/>
      <c r="AH21" s="649"/>
      <c r="AI21" s="649"/>
      <c r="AJ21" s="649"/>
      <c r="AK21" s="649"/>
      <c r="AL21" s="650">
        <v>0.6</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121218</v>
      </c>
      <c r="BH21" s="646"/>
      <c r="BI21" s="646"/>
      <c r="BJ21" s="646"/>
      <c r="BK21" s="646"/>
      <c r="BL21" s="646"/>
      <c r="BM21" s="646"/>
      <c r="BN21" s="647"/>
      <c r="BO21" s="648">
        <v>0.1</v>
      </c>
      <c r="BP21" s="648"/>
      <c r="BQ21" s="648"/>
      <c r="BR21" s="648"/>
      <c r="BS21" s="654" t="s">
        <v>237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23643837</v>
      </c>
      <c r="S22" s="646"/>
      <c r="T22" s="646"/>
      <c r="U22" s="646"/>
      <c r="V22" s="646"/>
      <c r="W22" s="646"/>
      <c r="X22" s="646"/>
      <c r="Y22" s="647"/>
      <c r="Z22" s="648">
        <v>6.6</v>
      </c>
      <c r="AA22" s="648"/>
      <c r="AB22" s="648"/>
      <c r="AC22" s="648"/>
      <c r="AD22" s="649">
        <v>20929312</v>
      </c>
      <c r="AE22" s="649"/>
      <c r="AF22" s="649"/>
      <c r="AG22" s="649"/>
      <c r="AH22" s="649"/>
      <c r="AI22" s="649"/>
      <c r="AJ22" s="649"/>
      <c r="AK22" s="649"/>
      <c r="AL22" s="650">
        <v>10.7</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v>5329623</v>
      </c>
      <c r="BH22" s="646"/>
      <c r="BI22" s="646"/>
      <c r="BJ22" s="646"/>
      <c r="BK22" s="646"/>
      <c r="BL22" s="646"/>
      <c r="BM22" s="646"/>
      <c r="BN22" s="647"/>
      <c r="BO22" s="648">
        <v>3.5</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20929312</v>
      </c>
      <c r="S23" s="646"/>
      <c r="T23" s="646"/>
      <c r="U23" s="646"/>
      <c r="V23" s="646"/>
      <c r="W23" s="646"/>
      <c r="X23" s="646"/>
      <c r="Y23" s="647"/>
      <c r="Z23" s="648">
        <v>5.8</v>
      </c>
      <c r="AA23" s="648"/>
      <c r="AB23" s="648"/>
      <c r="AC23" s="648"/>
      <c r="AD23" s="649">
        <v>20929312</v>
      </c>
      <c r="AE23" s="649"/>
      <c r="AF23" s="649"/>
      <c r="AG23" s="649"/>
      <c r="AH23" s="649"/>
      <c r="AI23" s="649"/>
      <c r="AJ23" s="649"/>
      <c r="AK23" s="649"/>
      <c r="AL23" s="650">
        <v>10.7</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7452171</v>
      </c>
      <c r="BH23" s="646"/>
      <c r="BI23" s="646"/>
      <c r="BJ23" s="646"/>
      <c r="BK23" s="646"/>
      <c r="BL23" s="646"/>
      <c r="BM23" s="646"/>
      <c r="BN23" s="647"/>
      <c r="BO23" s="648">
        <v>4.9000000000000004</v>
      </c>
      <c r="BP23" s="648"/>
      <c r="BQ23" s="648"/>
      <c r="BR23" s="648"/>
      <c r="BS23" s="654" t="s">
        <v>128</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2714349</v>
      </c>
      <c r="S24" s="646"/>
      <c r="T24" s="646"/>
      <c r="U24" s="646"/>
      <c r="V24" s="646"/>
      <c r="W24" s="646"/>
      <c r="X24" s="646"/>
      <c r="Y24" s="647"/>
      <c r="Z24" s="648">
        <v>0.8</v>
      </c>
      <c r="AA24" s="648"/>
      <c r="AB24" s="648"/>
      <c r="AC24" s="648"/>
      <c r="AD24" s="649" t="s">
        <v>128</v>
      </c>
      <c r="AE24" s="649"/>
      <c r="AF24" s="649"/>
      <c r="AG24" s="649"/>
      <c r="AH24" s="649"/>
      <c r="AI24" s="649"/>
      <c r="AJ24" s="649"/>
      <c r="AK24" s="649"/>
      <c r="AL24" s="650" t="s">
        <v>128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252</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187390094</v>
      </c>
      <c r="CS24" s="635"/>
      <c r="CT24" s="635"/>
      <c r="CU24" s="635"/>
      <c r="CV24" s="635"/>
      <c r="CW24" s="635"/>
      <c r="CX24" s="635"/>
      <c r="CY24" s="636"/>
      <c r="CZ24" s="639">
        <v>53.6</v>
      </c>
      <c r="DA24" s="640"/>
      <c r="DB24" s="640"/>
      <c r="DC24" s="659"/>
      <c r="DD24" s="684">
        <v>130295627</v>
      </c>
      <c r="DE24" s="635"/>
      <c r="DF24" s="635"/>
      <c r="DG24" s="635"/>
      <c r="DH24" s="635"/>
      <c r="DI24" s="635"/>
      <c r="DJ24" s="635"/>
      <c r="DK24" s="636"/>
      <c r="DL24" s="684">
        <v>128061650</v>
      </c>
      <c r="DM24" s="635"/>
      <c r="DN24" s="635"/>
      <c r="DO24" s="635"/>
      <c r="DP24" s="635"/>
      <c r="DQ24" s="635"/>
      <c r="DR24" s="635"/>
      <c r="DS24" s="635"/>
      <c r="DT24" s="635"/>
      <c r="DU24" s="635"/>
      <c r="DV24" s="636"/>
      <c r="DW24" s="639">
        <v>60.1</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v>176</v>
      </c>
      <c r="S25" s="646"/>
      <c r="T25" s="646"/>
      <c r="U25" s="646"/>
      <c r="V25" s="646"/>
      <c r="W25" s="646"/>
      <c r="X25" s="646"/>
      <c r="Y25" s="647"/>
      <c r="Z25" s="648">
        <v>0</v>
      </c>
      <c r="AA25" s="648"/>
      <c r="AB25" s="648"/>
      <c r="AC25" s="648"/>
      <c r="AD25" s="649" t="s">
        <v>128</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78440725</v>
      </c>
      <c r="CS25" s="681"/>
      <c r="CT25" s="681"/>
      <c r="CU25" s="681"/>
      <c r="CV25" s="681"/>
      <c r="CW25" s="681"/>
      <c r="CX25" s="681"/>
      <c r="CY25" s="682"/>
      <c r="CZ25" s="650">
        <v>22.4</v>
      </c>
      <c r="DA25" s="679"/>
      <c r="DB25" s="679"/>
      <c r="DC25" s="683"/>
      <c r="DD25" s="654">
        <v>68222812</v>
      </c>
      <c r="DE25" s="681"/>
      <c r="DF25" s="681"/>
      <c r="DG25" s="681"/>
      <c r="DH25" s="681"/>
      <c r="DI25" s="681"/>
      <c r="DJ25" s="681"/>
      <c r="DK25" s="682"/>
      <c r="DL25" s="654">
        <v>67318582</v>
      </c>
      <c r="DM25" s="681"/>
      <c r="DN25" s="681"/>
      <c r="DO25" s="681"/>
      <c r="DP25" s="681"/>
      <c r="DQ25" s="681"/>
      <c r="DR25" s="681"/>
      <c r="DS25" s="681"/>
      <c r="DT25" s="681"/>
      <c r="DU25" s="681"/>
      <c r="DV25" s="682"/>
      <c r="DW25" s="650">
        <v>31.6</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203349109</v>
      </c>
      <c r="S26" s="646"/>
      <c r="T26" s="646"/>
      <c r="U26" s="646"/>
      <c r="V26" s="646"/>
      <c r="W26" s="646"/>
      <c r="X26" s="646"/>
      <c r="Y26" s="647"/>
      <c r="Z26" s="648">
        <v>56.6</v>
      </c>
      <c r="AA26" s="648"/>
      <c r="AB26" s="648"/>
      <c r="AC26" s="648"/>
      <c r="AD26" s="649">
        <v>193182413</v>
      </c>
      <c r="AE26" s="649"/>
      <c r="AF26" s="649"/>
      <c r="AG26" s="649"/>
      <c r="AH26" s="649"/>
      <c r="AI26" s="649"/>
      <c r="AJ26" s="649"/>
      <c r="AK26" s="649"/>
      <c r="AL26" s="650">
        <v>99.1</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55059794</v>
      </c>
      <c r="CS26" s="646"/>
      <c r="CT26" s="646"/>
      <c r="CU26" s="646"/>
      <c r="CV26" s="646"/>
      <c r="CW26" s="646"/>
      <c r="CX26" s="646"/>
      <c r="CY26" s="647"/>
      <c r="CZ26" s="650">
        <v>15.8</v>
      </c>
      <c r="DA26" s="679"/>
      <c r="DB26" s="679"/>
      <c r="DC26" s="683"/>
      <c r="DD26" s="654">
        <v>45263022</v>
      </c>
      <c r="DE26" s="646"/>
      <c r="DF26" s="646"/>
      <c r="DG26" s="646"/>
      <c r="DH26" s="646"/>
      <c r="DI26" s="646"/>
      <c r="DJ26" s="646"/>
      <c r="DK26" s="647"/>
      <c r="DL26" s="654" t="s">
        <v>128</v>
      </c>
      <c r="DM26" s="646"/>
      <c r="DN26" s="646"/>
      <c r="DO26" s="646"/>
      <c r="DP26" s="646"/>
      <c r="DQ26" s="646"/>
      <c r="DR26" s="646"/>
      <c r="DS26" s="646"/>
      <c r="DT26" s="646"/>
      <c r="DU26" s="646"/>
      <c r="DV26" s="647"/>
      <c r="DW26" s="650" t="s">
        <v>237</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414044</v>
      </c>
      <c r="S27" s="646"/>
      <c r="T27" s="646"/>
      <c r="U27" s="646"/>
      <c r="V27" s="646"/>
      <c r="W27" s="646"/>
      <c r="X27" s="646"/>
      <c r="Y27" s="647"/>
      <c r="Z27" s="648">
        <v>0.1</v>
      </c>
      <c r="AA27" s="648"/>
      <c r="AB27" s="648"/>
      <c r="AC27" s="648"/>
      <c r="AD27" s="649">
        <v>414044</v>
      </c>
      <c r="AE27" s="649"/>
      <c r="AF27" s="649"/>
      <c r="AG27" s="649"/>
      <c r="AH27" s="649"/>
      <c r="AI27" s="649"/>
      <c r="AJ27" s="649"/>
      <c r="AK27" s="649"/>
      <c r="AL27" s="650">
        <v>0.2</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151342971</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71371278</v>
      </c>
      <c r="CS27" s="681"/>
      <c r="CT27" s="681"/>
      <c r="CU27" s="681"/>
      <c r="CV27" s="681"/>
      <c r="CW27" s="681"/>
      <c r="CX27" s="681"/>
      <c r="CY27" s="682"/>
      <c r="CZ27" s="650">
        <v>20.399999999999999</v>
      </c>
      <c r="DA27" s="679"/>
      <c r="DB27" s="679"/>
      <c r="DC27" s="683"/>
      <c r="DD27" s="654">
        <v>25338675</v>
      </c>
      <c r="DE27" s="681"/>
      <c r="DF27" s="681"/>
      <c r="DG27" s="681"/>
      <c r="DH27" s="681"/>
      <c r="DI27" s="681"/>
      <c r="DJ27" s="681"/>
      <c r="DK27" s="682"/>
      <c r="DL27" s="654">
        <v>24129170</v>
      </c>
      <c r="DM27" s="681"/>
      <c r="DN27" s="681"/>
      <c r="DO27" s="681"/>
      <c r="DP27" s="681"/>
      <c r="DQ27" s="681"/>
      <c r="DR27" s="681"/>
      <c r="DS27" s="681"/>
      <c r="DT27" s="681"/>
      <c r="DU27" s="681"/>
      <c r="DV27" s="682"/>
      <c r="DW27" s="650">
        <v>11.3</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1423436</v>
      </c>
      <c r="S28" s="646"/>
      <c r="T28" s="646"/>
      <c r="U28" s="646"/>
      <c r="V28" s="646"/>
      <c r="W28" s="646"/>
      <c r="X28" s="646"/>
      <c r="Y28" s="647"/>
      <c r="Z28" s="648">
        <v>0.4</v>
      </c>
      <c r="AA28" s="648"/>
      <c r="AB28" s="648"/>
      <c r="AC28" s="648"/>
      <c r="AD28" s="649" t="s">
        <v>237</v>
      </c>
      <c r="AE28" s="649"/>
      <c r="AF28" s="649"/>
      <c r="AG28" s="649"/>
      <c r="AH28" s="649"/>
      <c r="AI28" s="649"/>
      <c r="AJ28" s="649"/>
      <c r="AK28" s="649"/>
      <c r="AL28" s="650" t="s">
        <v>237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37578091</v>
      </c>
      <c r="CS28" s="646"/>
      <c r="CT28" s="646"/>
      <c r="CU28" s="646"/>
      <c r="CV28" s="646"/>
      <c r="CW28" s="646"/>
      <c r="CX28" s="646"/>
      <c r="CY28" s="647"/>
      <c r="CZ28" s="650">
        <v>10.7</v>
      </c>
      <c r="DA28" s="679"/>
      <c r="DB28" s="679"/>
      <c r="DC28" s="683"/>
      <c r="DD28" s="654">
        <v>36734140</v>
      </c>
      <c r="DE28" s="646"/>
      <c r="DF28" s="646"/>
      <c r="DG28" s="646"/>
      <c r="DH28" s="646"/>
      <c r="DI28" s="646"/>
      <c r="DJ28" s="646"/>
      <c r="DK28" s="647"/>
      <c r="DL28" s="654">
        <v>36613898</v>
      </c>
      <c r="DM28" s="646"/>
      <c r="DN28" s="646"/>
      <c r="DO28" s="646"/>
      <c r="DP28" s="646"/>
      <c r="DQ28" s="646"/>
      <c r="DR28" s="646"/>
      <c r="DS28" s="646"/>
      <c r="DT28" s="646"/>
      <c r="DU28" s="646"/>
      <c r="DV28" s="647"/>
      <c r="DW28" s="650">
        <v>17.2</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2952634</v>
      </c>
      <c r="S29" s="646"/>
      <c r="T29" s="646"/>
      <c r="U29" s="646"/>
      <c r="V29" s="646"/>
      <c r="W29" s="646"/>
      <c r="X29" s="646"/>
      <c r="Y29" s="647"/>
      <c r="Z29" s="648">
        <v>0.8</v>
      </c>
      <c r="AA29" s="648"/>
      <c r="AB29" s="648"/>
      <c r="AC29" s="648"/>
      <c r="AD29" s="649">
        <v>417495</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303</v>
      </c>
      <c r="CE29" s="690"/>
      <c r="CF29" s="660" t="s">
        <v>70</v>
      </c>
      <c r="CG29" s="661"/>
      <c r="CH29" s="661"/>
      <c r="CI29" s="661"/>
      <c r="CJ29" s="661"/>
      <c r="CK29" s="661"/>
      <c r="CL29" s="661"/>
      <c r="CM29" s="661"/>
      <c r="CN29" s="661"/>
      <c r="CO29" s="661"/>
      <c r="CP29" s="661"/>
      <c r="CQ29" s="662"/>
      <c r="CR29" s="645">
        <v>37578091</v>
      </c>
      <c r="CS29" s="681"/>
      <c r="CT29" s="681"/>
      <c r="CU29" s="681"/>
      <c r="CV29" s="681"/>
      <c r="CW29" s="681"/>
      <c r="CX29" s="681"/>
      <c r="CY29" s="682"/>
      <c r="CZ29" s="650">
        <v>10.7</v>
      </c>
      <c r="DA29" s="679"/>
      <c r="DB29" s="679"/>
      <c r="DC29" s="683"/>
      <c r="DD29" s="654">
        <v>36734140</v>
      </c>
      <c r="DE29" s="681"/>
      <c r="DF29" s="681"/>
      <c r="DG29" s="681"/>
      <c r="DH29" s="681"/>
      <c r="DI29" s="681"/>
      <c r="DJ29" s="681"/>
      <c r="DK29" s="682"/>
      <c r="DL29" s="654">
        <v>36613898</v>
      </c>
      <c r="DM29" s="681"/>
      <c r="DN29" s="681"/>
      <c r="DO29" s="681"/>
      <c r="DP29" s="681"/>
      <c r="DQ29" s="681"/>
      <c r="DR29" s="681"/>
      <c r="DS29" s="681"/>
      <c r="DT29" s="681"/>
      <c r="DU29" s="681"/>
      <c r="DV29" s="682"/>
      <c r="DW29" s="650">
        <v>17.2</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1822557</v>
      </c>
      <c r="S30" s="646"/>
      <c r="T30" s="646"/>
      <c r="U30" s="646"/>
      <c r="V30" s="646"/>
      <c r="W30" s="646"/>
      <c r="X30" s="646"/>
      <c r="Y30" s="647"/>
      <c r="Z30" s="648">
        <v>0.5</v>
      </c>
      <c r="AA30" s="648"/>
      <c r="AB30" s="648"/>
      <c r="AC30" s="648"/>
      <c r="AD30" s="649">
        <v>23253</v>
      </c>
      <c r="AE30" s="649"/>
      <c r="AF30" s="649"/>
      <c r="AG30" s="649"/>
      <c r="AH30" s="649"/>
      <c r="AI30" s="649"/>
      <c r="AJ30" s="649"/>
      <c r="AK30" s="649"/>
      <c r="AL30" s="650">
        <v>0</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36135373</v>
      </c>
      <c r="CS30" s="646"/>
      <c r="CT30" s="646"/>
      <c r="CU30" s="646"/>
      <c r="CV30" s="646"/>
      <c r="CW30" s="646"/>
      <c r="CX30" s="646"/>
      <c r="CY30" s="647"/>
      <c r="CZ30" s="650">
        <v>10.3</v>
      </c>
      <c r="DA30" s="679"/>
      <c r="DB30" s="679"/>
      <c r="DC30" s="683"/>
      <c r="DD30" s="654">
        <v>35391461</v>
      </c>
      <c r="DE30" s="646"/>
      <c r="DF30" s="646"/>
      <c r="DG30" s="646"/>
      <c r="DH30" s="646"/>
      <c r="DI30" s="646"/>
      <c r="DJ30" s="646"/>
      <c r="DK30" s="647"/>
      <c r="DL30" s="654">
        <v>35272630</v>
      </c>
      <c r="DM30" s="646"/>
      <c r="DN30" s="646"/>
      <c r="DO30" s="646"/>
      <c r="DP30" s="646"/>
      <c r="DQ30" s="646"/>
      <c r="DR30" s="646"/>
      <c r="DS30" s="646"/>
      <c r="DT30" s="646"/>
      <c r="DU30" s="646"/>
      <c r="DV30" s="647"/>
      <c r="DW30" s="650">
        <v>16.5</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58938920</v>
      </c>
      <c r="S31" s="646"/>
      <c r="T31" s="646"/>
      <c r="U31" s="646"/>
      <c r="V31" s="646"/>
      <c r="W31" s="646"/>
      <c r="X31" s="646"/>
      <c r="Y31" s="647"/>
      <c r="Z31" s="648">
        <v>16.399999999999999</v>
      </c>
      <c r="AA31" s="648"/>
      <c r="AB31" s="648"/>
      <c r="AC31" s="648"/>
      <c r="AD31" s="649" t="s">
        <v>237</v>
      </c>
      <c r="AE31" s="649"/>
      <c r="AF31" s="649"/>
      <c r="AG31" s="649"/>
      <c r="AH31" s="649"/>
      <c r="AI31" s="649"/>
      <c r="AJ31" s="649"/>
      <c r="AK31" s="649"/>
      <c r="AL31" s="650" t="s">
        <v>128</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99.4</v>
      </c>
      <c r="BH31" s="700"/>
      <c r="BI31" s="700"/>
      <c r="BJ31" s="700"/>
      <c r="BK31" s="700"/>
      <c r="BL31" s="700"/>
      <c r="BM31" s="640">
        <v>98.3</v>
      </c>
      <c r="BN31" s="700"/>
      <c r="BO31" s="700"/>
      <c r="BP31" s="700"/>
      <c r="BQ31" s="701"/>
      <c r="BR31" s="713">
        <v>99.4</v>
      </c>
      <c r="BS31" s="700"/>
      <c r="BT31" s="700"/>
      <c r="BU31" s="700"/>
      <c r="BV31" s="700"/>
      <c r="BW31" s="700"/>
      <c r="BX31" s="640">
        <v>98.2</v>
      </c>
      <c r="BY31" s="700"/>
      <c r="BZ31" s="700"/>
      <c r="CA31" s="700"/>
      <c r="CB31" s="701"/>
      <c r="CD31" s="691"/>
      <c r="CE31" s="692"/>
      <c r="CF31" s="660" t="s">
        <v>311</v>
      </c>
      <c r="CG31" s="661"/>
      <c r="CH31" s="661"/>
      <c r="CI31" s="661"/>
      <c r="CJ31" s="661"/>
      <c r="CK31" s="661"/>
      <c r="CL31" s="661"/>
      <c r="CM31" s="661"/>
      <c r="CN31" s="661"/>
      <c r="CO31" s="661"/>
      <c r="CP31" s="661"/>
      <c r="CQ31" s="662"/>
      <c r="CR31" s="645">
        <v>1442718</v>
      </c>
      <c r="CS31" s="681"/>
      <c r="CT31" s="681"/>
      <c r="CU31" s="681"/>
      <c r="CV31" s="681"/>
      <c r="CW31" s="681"/>
      <c r="CX31" s="681"/>
      <c r="CY31" s="682"/>
      <c r="CZ31" s="650">
        <v>0.4</v>
      </c>
      <c r="DA31" s="679"/>
      <c r="DB31" s="679"/>
      <c r="DC31" s="683"/>
      <c r="DD31" s="654">
        <v>1342679</v>
      </c>
      <c r="DE31" s="681"/>
      <c r="DF31" s="681"/>
      <c r="DG31" s="681"/>
      <c r="DH31" s="681"/>
      <c r="DI31" s="681"/>
      <c r="DJ31" s="681"/>
      <c r="DK31" s="682"/>
      <c r="DL31" s="654">
        <v>1341268</v>
      </c>
      <c r="DM31" s="681"/>
      <c r="DN31" s="681"/>
      <c r="DO31" s="681"/>
      <c r="DP31" s="681"/>
      <c r="DQ31" s="681"/>
      <c r="DR31" s="681"/>
      <c r="DS31" s="681"/>
      <c r="DT31" s="681"/>
      <c r="DU31" s="681"/>
      <c r="DV31" s="682"/>
      <c r="DW31" s="650">
        <v>0.6</v>
      </c>
      <c r="DX31" s="679"/>
      <c r="DY31" s="679"/>
      <c r="DZ31" s="679"/>
      <c r="EA31" s="679"/>
      <c r="EB31" s="679"/>
      <c r="EC31" s="680"/>
    </row>
    <row r="32" spans="2:133" ht="11.25" customHeight="1">
      <c r="B32" s="695" t="s">
        <v>312</v>
      </c>
      <c r="C32" s="696"/>
      <c r="D32" s="696"/>
      <c r="E32" s="696"/>
      <c r="F32" s="696"/>
      <c r="G32" s="696"/>
      <c r="H32" s="696"/>
      <c r="I32" s="696"/>
      <c r="J32" s="696"/>
      <c r="K32" s="696"/>
      <c r="L32" s="696"/>
      <c r="M32" s="696"/>
      <c r="N32" s="696"/>
      <c r="O32" s="696"/>
      <c r="P32" s="696"/>
      <c r="Q32" s="697"/>
      <c r="R32" s="645">
        <v>327665</v>
      </c>
      <c r="S32" s="646"/>
      <c r="T32" s="646"/>
      <c r="U32" s="646"/>
      <c r="V32" s="646"/>
      <c r="W32" s="646"/>
      <c r="X32" s="646"/>
      <c r="Y32" s="647"/>
      <c r="Z32" s="648">
        <v>0.1</v>
      </c>
      <c r="AA32" s="648"/>
      <c r="AB32" s="648"/>
      <c r="AC32" s="648"/>
      <c r="AD32" s="649">
        <v>327665</v>
      </c>
      <c r="AE32" s="649"/>
      <c r="AF32" s="649"/>
      <c r="AG32" s="649"/>
      <c r="AH32" s="649"/>
      <c r="AI32" s="649"/>
      <c r="AJ32" s="649"/>
      <c r="AK32" s="649"/>
      <c r="AL32" s="650">
        <v>0.2</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99.1</v>
      </c>
      <c r="BH32" s="681"/>
      <c r="BI32" s="681"/>
      <c r="BJ32" s="681"/>
      <c r="BK32" s="681"/>
      <c r="BL32" s="681"/>
      <c r="BM32" s="651">
        <v>97.7</v>
      </c>
      <c r="BN32" s="711"/>
      <c r="BO32" s="711"/>
      <c r="BP32" s="711"/>
      <c r="BQ32" s="712"/>
      <c r="BR32" s="714">
        <v>99.1</v>
      </c>
      <c r="BS32" s="681"/>
      <c r="BT32" s="681"/>
      <c r="BU32" s="681"/>
      <c r="BV32" s="681"/>
      <c r="BW32" s="681"/>
      <c r="BX32" s="651">
        <v>97.7</v>
      </c>
      <c r="BY32" s="711"/>
      <c r="BZ32" s="711"/>
      <c r="CA32" s="711"/>
      <c r="CB32" s="712"/>
      <c r="CD32" s="693"/>
      <c r="CE32" s="694"/>
      <c r="CF32" s="660" t="s">
        <v>315</v>
      </c>
      <c r="CG32" s="661"/>
      <c r="CH32" s="661"/>
      <c r="CI32" s="661"/>
      <c r="CJ32" s="661"/>
      <c r="CK32" s="661"/>
      <c r="CL32" s="661"/>
      <c r="CM32" s="661"/>
      <c r="CN32" s="661"/>
      <c r="CO32" s="661"/>
      <c r="CP32" s="661"/>
      <c r="CQ32" s="662"/>
      <c r="CR32" s="645" t="s">
        <v>237</v>
      </c>
      <c r="CS32" s="646"/>
      <c r="CT32" s="646"/>
      <c r="CU32" s="646"/>
      <c r="CV32" s="646"/>
      <c r="CW32" s="646"/>
      <c r="CX32" s="646"/>
      <c r="CY32" s="647"/>
      <c r="CZ32" s="650" t="s">
        <v>237</v>
      </c>
      <c r="DA32" s="679"/>
      <c r="DB32" s="679"/>
      <c r="DC32" s="683"/>
      <c r="DD32" s="654" t="s">
        <v>128</v>
      </c>
      <c r="DE32" s="646"/>
      <c r="DF32" s="646"/>
      <c r="DG32" s="646"/>
      <c r="DH32" s="646"/>
      <c r="DI32" s="646"/>
      <c r="DJ32" s="646"/>
      <c r="DK32" s="647"/>
      <c r="DL32" s="654" t="s">
        <v>252</v>
      </c>
      <c r="DM32" s="646"/>
      <c r="DN32" s="646"/>
      <c r="DO32" s="646"/>
      <c r="DP32" s="646"/>
      <c r="DQ32" s="646"/>
      <c r="DR32" s="646"/>
      <c r="DS32" s="646"/>
      <c r="DT32" s="646"/>
      <c r="DU32" s="646"/>
      <c r="DV32" s="647"/>
      <c r="DW32" s="650" t="s">
        <v>252</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19491457</v>
      </c>
      <c r="S33" s="646"/>
      <c r="T33" s="646"/>
      <c r="U33" s="646"/>
      <c r="V33" s="646"/>
      <c r="W33" s="646"/>
      <c r="X33" s="646"/>
      <c r="Y33" s="647"/>
      <c r="Z33" s="648">
        <v>5.4</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99.6</v>
      </c>
      <c r="BH33" s="716"/>
      <c r="BI33" s="716"/>
      <c r="BJ33" s="716"/>
      <c r="BK33" s="716"/>
      <c r="BL33" s="716"/>
      <c r="BM33" s="717">
        <v>98.9</v>
      </c>
      <c r="BN33" s="716"/>
      <c r="BO33" s="716"/>
      <c r="BP33" s="716"/>
      <c r="BQ33" s="718"/>
      <c r="BR33" s="715">
        <v>99.6</v>
      </c>
      <c r="BS33" s="716"/>
      <c r="BT33" s="716"/>
      <c r="BU33" s="716"/>
      <c r="BV33" s="716"/>
      <c r="BW33" s="716"/>
      <c r="BX33" s="717">
        <v>98.8</v>
      </c>
      <c r="BY33" s="716"/>
      <c r="BZ33" s="716"/>
      <c r="CA33" s="716"/>
      <c r="CB33" s="718"/>
      <c r="CD33" s="660" t="s">
        <v>318</v>
      </c>
      <c r="CE33" s="661"/>
      <c r="CF33" s="661"/>
      <c r="CG33" s="661"/>
      <c r="CH33" s="661"/>
      <c r="CI33" s="661"/>
      <c r="CJ33" s="661"/>
      <c r="CK33" s="661"/>
      <c r="CL33" s="661"/>
      <c r="CM33" s="661"/>
      <c r="CN33" s="661"/>
      <c r="CO33" s="661"/>
      <c r="CP33" s="661"/>
      <c r="CQ33" s="662"/>
      <c r="CR33" s="645">
        <v>103756862</v>
      </c>
      <c r="CS33" s="681"/>
      <c r="CT33" s="681"/>
      <c r="CU33" s="681"/>
      <c r="CV33" s="681"/>
      <c r="CW33" s="681"/>
      <c r="CX33" s="681"/>
      <c r="CY33" s="682"/>
      <c r="CZ33" s="650">
        <v>29.7</v>
      </c>
      <c r="DA33" s="679"/>
      <c r="DB33" s="679"/>
      <c r="DC33" s="683"/>
      <c r="DD33" s="654">
        <v>88700693</v>
      </c>
      <c r="DE33" s="681"/>
      <c r="DF33" s="681"/>
      <c r="DG33" s="681"/>
      <c r="DH33" s="681"/>
      <c r="DI33" s="681"/>
      <c r="DJ33" s="681"/>
      <c r="DK33" s="682"/>
      <c r="DL33" s="654">
        <v>69632462</v>
      </c>
      <c r="DM33" s="681"/>
      <c r="DN33" s="681"/>
      <c r="DO33" s="681"/>
      <c r="DP33" s="681"/>
      <c r="DQ33" s="681"/>
      <c r="DR33" s="681"/>
      <c r="DS33" s="681"/>
      <c r="DT33" s="681"/>
      <c r="DU33" s="681"/>
      <c r="DV33" s="682"/>
      <c r="DW33" s="650">
        <v>32.700000000000003</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6430710</v>
      </c>
      <c r="S34" s="646"/>
      <c r="T34" s="646"/>
      <c r="U34" s="646"/>
      <c r="V34" s="646"/>
      <c r="W34" s="646"/>
      <c r="X34" s="646"/>
      <c r="Y34" s="647"/>
      <c r="Z34" s="648">
        <v>1.8</v>
      </c>
      <c r="AA34" s="648"/>
      <c r="AB34" s="648"/>
      <c r="AC34" s="648"/>
      <c r="AD34" s="649">
        <v>301114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40658681</v>
      </c>
      <c r="CS34" s="646"/>
      <c r="CT34" s="646"/>
      <c r="CU34" s="646"/>
      <c r="CV34" s="646"/>
      <c r="CW34" s="646"/>
      <c r="CX34" s="646"/>
      <c r="CY34" s="647"/>
      <c r="CZ34" s="650">
        <v>11.6</v>
      </c>
      <c r="DA34" s="679"/>
      <c r="DB34" s="679"/>
      <c r="DC34" s="683"/>
      <c r="DD34" s="654">
        <v>33963445</v>
      </c>
      <c r="DE34" s="646"/>
      <c r="DF34" s="646"/>
      <c r="DG34" s="646"/>
      <c r="DH34" s="646"/>
      <c r="DI34" s="646"/>
      <c r="DJ34" s="646"/>
      <c r="DK34" s="647"/>
      <c r="DL34" s="654">
        <v>30814326</v>
      </c>
      <c r="DM34" s="646"/>
      <c r="DN34" s="646"/>
      <c r="DO34" s="646"/>
      <c r="DP34" s="646"/>
      <c r="DQ34" s="646"/>
      <c r="DR34" s="646"/>
      <c r="DS34" s="646"/>
      <c r="DT34" s="646"/>
      <c r="DU34" s="646"/>
      <c r="DV34" s="647"/>
      <c r="DW34" s="650">
        <v>14.5</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1706723</v>
      </c>
      <c r="S35" s="646"/>
      <c r="T35" s="646"/>
      <c r="U35" s="646"/>
      <c r="V35" s="646"/>
      <c r="W35" s="646"/>
      <c r="X35" s="646"/>
      <c r="Y35" s="647"/>
      <c r="Z35" s="648">
        <v>0.5</v>
      </c>
      <c r="AA35" s="648"/>
      <c r="AB35" s="648"/>
      <c r="AC35" s="648"/>
      <c r="AD35" s="649" t="s">
        <v>128</v>
      </c>
      <c r="AE35" s="649"/>
      <c r="AF35" s="649"/>
      <c r="AG35" s="649"/>
      <c r="AH35" s="649"/>
      <c r="AI35" s="649"/>
      <c r="AJ35" s="649"/>
      <c r="AK35" s="649"/>
      <c r="AL35" s="650" t="s">
        <v>128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7018109</v>
      </c>
      <c r="CS35" s="681"/>
      <c r="CT35" s="681"/>
      <c r="CU35" s="681"/>
      <c r="CV35" s="681"/>
      <c r="CW35" s="681"/>
      <c r="CX35" s="681"/>
      <c r="CY35" s="682"/>
      <c r="CZ35" s="650">
        <v>2</v>
      </c>
      <c r="DA35" s="679"/>
      <c r="DB35" s="679"/>
      <c r="DC35" s="683"/>
      <c r="DD35" s="654">
        <v>6746087</v>
      </c>
      <c r="DE35" s="681"/>
      <c r="DF35" s="681"/>
      <c r="DG35" s="681"/>
      <c r="DH35" s="681"/>
      <c r="DI35" s="681"/>
      <c r="DJ35" s="681"/>
      <c r="DK35" s="682"/>
      <c r="DL35" s="654">
        <v>6746087</v>
      </c>
      <c r="DM35" s="681"/>
      <c r="DN35" s="681"/>
      <c r="DO35" s="681"/>
      <c r="DP35" s="681"/>
      <c r="DQ35" s="681"/>
      <c r="DR35" s="681"/>
      <c r="DS35" s="681"/>
      <c r="DT35" s="681"/>
      <c r="DU35" s="681"/>
      <c r="DV35" s="682"/>
      <c r="DW35" s="650">
        <v>3.2</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11379094</v>
      </c>
      <c r="S36" s="646"/>
      <c r="T36" s="646"/>
      <c r="U36" s="646"/>
      <c r="V36" s="646"/>
      <c r="W36" s="646"/>
      <c r="X36" s="646"/>
      <c r="Y36" s="647"/>
      <c r="Z36" s="648">
        <v>3.2</v>
      </c>
      <c r="AA36" s="648"/>
      <c r="AB36" s="648"/>
      <c r="AC36" s="648"/>
      <c r="AD36" s="649" t="s">
        <v>237</v>
      </c>
      <c r="AE36" s="649"/>
      <c r="AF36" s="649"/>
      <c r="AG36" s="649"/>
      <c r="AH36" s="649"/>
      <c r="AI36" s="649"/>
      <c r="AJ36" s="649"/>
      <c r="AK36" s="649"/>
      <c r="AL36" s="650" t="s">
        <v>252</v>
      </c>
      <c r="AM36" s="651"/>
      <c r="AN36" s="651"/>
      <c r="AO36" s="652"/>
      <c r="AP36" s="235"/>
      <c r="AQ36" s="719" t="s">
        <v>326</v>
      </c>
      <c r="AR36" s="720"/>
      <c r="AS36" s="720"/>
      <c r="AT36" s="720"/>
      <c r="AU36" s="720"/>
      <c r="AV36" s="720"/>
      <c r="AW36" s="720"/>
      <c r="AX36" s="720"/>
      <c r="AY36" s="721"/>
      <c r="AZ36" s="634">
        <v>33558514</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1871814</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19868822</v>
      </c>
      <c r="CS36" s="646"/>
      <c r="CT36" s="646"/>
      <c r="CU36" s="646"/>
      <c r="CV36" s="646"/>
      <c r="CW36" s="646"/>
      <c r="CX36" s="646"/>
      <c r="CY36" s="647"/>
      <c r="CZ36" s="650">
        <v>5.7</v>
      </c>
      <c r="DA36" s="679"/>
      <c r="DB36" s="679"/>
      <c r="DC36" s="683"/>
      <c r="DD36" s="654">
        <v>16602004</v>
      </c>
      <c r="DE36" s="646"/>
      <c r="DF36" s="646"/>
      <c r="DG36" s="646"/>
      <c r="DH36" s="646"/>
      <c r="DI36" s="646"/>
      <c r="DJ36" s="646"/>
      <c r="DK36" s="647"/>
      <c r="DL36" s="654">
        <v>12260431</v>
      </c>
      <c r="DM36" s="646"/>
      <c r="DN36" s="646"/>
      <c r="DO36" s="646"/>
      <c r="DP36" s="646"/>
      <c r="DQ36" s="646"/>
      <c r="DR36" s="646"/>
      <c r="DS36" s="646"/>
      <c r="DT36" s="646"/>
      <c r="DU36" s="646"/>
      <c r="DV36" s="647"/>
      <c r="DW36" s="650">
        <v>5.8</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10223274</v>
      </c>
      <c r="S37" s="646"/>
      <c r="T37" s="646"/>
      <c r="U37" s="646"/>
      <c r="V37" s="646"/>
      <c r="W37" s="646"/>
      <c r="X37" s="646"/>
      <c r="Y37" s="647"/>
      <c r="Z37" s="648">
        <v>2.8</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6174019</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1655504</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299625</v>
      </c>
      <c r="CS37" s="681"/>
      <c r="CT37" s="681"/>
      <c r="CU37" s="681"/>
      <c r="CV37" s="681"/>
      <c r="CW37" s="681"/>
      <c r="CX37" s="681"/>
      <c r="CY37" s="682"/>
      <c r="CZ37" s="650">
        <v>0.1</v>
      </c>
      <c r="DA37" s="679"/>
      <c r="DB37" s="679"/>
      <c r="DC37" s="683"/>
      <c r="DD37" s="654">
        <v>161061</v>
      </c>
      <c r="DE37" s="681"/>
      <c r="DF37" s="681"/>
      <c r="DG37" s="681"/>
      <c r="DH37" s="681"/>
      <c r="DI37" s="681"/>
      <c r="DJ37" s="681"/>
      <c r="DK37" s="682"/>
      <c r="DL37" s="654">
        <v>161061</v>
      </c>
      <c r="DM37" s="681"/>
      <c r="DN37" s="681"/>
      <c r="DO37" s="681"/>
      <c r="DP37" s="681"/>
      <c r="DQ37" s="681"/>
      <c r="DR37" s="681"/>
      <c r="DS37" s="681"/>
      <c r="DT37" s="681"/>
      <c r="DU37" s="681"/>
      <c r="DV37" s="682"/>
      <c r="DW37" s="650">
        <v>0.1</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6456403</v>
      </c>
      <c r="S38" s="646"/>
      <c r="T38" s="646"/>
      <c r="U38" s="646"/>
      <c r="V38" s="646"/>
      <c r="W38" s="646"/>
      <c r="X38" s="646"/>
      <c r="Y38" s="647"/>
      <c r="Z38" s="648">
        <v>1.8</v>
      </c>
      <c r="AA38" s="648"/>
      <c r="AB38" s="648"/>
      <c r="AC38" s="648"/>
      <c r="AD38" s="649">
        <v>348637</v>
      </c>
      <c r="AE38" s="649"/>
      <c r="AF38" s="649"/>
      <c r="AG38" s="649"/>
      <c r="AH38" s="649"/>
      <c r="AI38" s="649"/>
      <c r="AJ38" s="649"/>
      <c r="AK38" s="649"/>
      <c r="AL38" s="650">
        <v>0.2</v>
      </c>
      <c r="AM38" s="651"/>
      <c r="AN38" s="651"/>
      <c r="AO38" s="652"/>
      <c r="AQ38" s="723" t="s">
        <v>334</v>
      </c>
      <c r="AR38" s="724"/>
      <c r="AS38" s="724"/>
      <c r="AT38" s="724"/>
      <c r="AU38" s="724"/>
      <c r="AV38" s="724"/>
      <c r="AW38" s="724"/>
      <c r="AX38" s="724"/>
      <c r="AY38" s="725"/>
      <c r="AZ38" s="645">
        <v>2689538</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100183</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24347210</v>
      </c>
      <c r="CS38" s="646"/>
      <c r="CT38" s="646"/>
      <c r="CU38" s="646"/>
      <c r="CV38" s="646"/>
      <c r="CW38" s="646"/>
      <c r="CX38" s="646"/>
      <c r="CY38" s="647"/>
      <c r="CZ38" s="650">
        <v>7</v>
      </c>
      <c r="DA38" s="679"/>
      <c r="DB38" s="679"/>
      <c r="DC38" s="683"/>
      <c r="DD38" s="654">
        <v>19929999</v>
      </c>
      <c r="DE38" s="646"/>
      <c r="DF38" s="646"/>
      <c r="DG38" s="646"/>
      <c r="DH38" s="646"/>
      <c r="DI38" s="646"/>
      <c r="DJ38" s="646"/>
      <c r="DK38" s="647"/>
      <c r="DL38" s="654">
        <v>18726016</v>
      </c>
      <c r="DM38" s="646"/>
      <c r="DN38" s="646"/>
      <c r="DO38" s="646"/>
      <c r="DP38" s="646"/>
      <c r="DQ38" s="646"/>
      <c r="DR38" s="646"/>
      <c r="DS38" s="646"/>
      <c r="DT38" s="646"/>
      <c r="DU38" s="646"/>
      <c r="DV38" s="647"/>
      <c r="DW38" s="650">
        <v>8.8000000000000007</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34406100</v>
      </c>
      <c r="S39" s="646"/>
      <c r="T39" s="646"/>
      <c r="U39" s="646"/>
      <c r="V39" s="646"/>
      <c r="W39" s="646"/>
      <c r="X39" s="646"/>
      <c r="Y39" s="647"/>
      <c r="Z39" s="648">
        <v>9.6</v>
      </c>
      <c r="AA39" s="648"/>
      <c r="AB39" s="648"/>
      <c r="AC39" s="648"/>
      <c r="AD39" s="649" t="s">
        <v>128</v>
      </c>
      <c r="AE39" s="649"/>
      <c r="AF39" s="649"/>
      <c r="AG39" s="649"/>
      <c r="AH39" s="649"/>
      <c r="AI39" s="649"/>
      <c r="AJ39" s="649"/>
      <c r="AK39" s="649"/>
      <c r="AL39" s="650" t="s">
        <v>237</v>
      </c>
      <c r="AM39" s="651"/>
      <c r="AN39" s="651"/>
      <c r="AO39" s="652"/>
      <c r="AQ39" s="723" t="s">
        <v>338</v>
      </c>
      <c r="AR39" s="724"/>
      <c r="AS39" s="724"/>
      <c r="AT39" s="724"/>
      <c r="AU39" s="724"/>
      <c r="AV39" s="724"/>
      <c r="AW39" s="724"/>
      <c r="AX39" s="724"/>
      <c r="AY39" s="725"/>
      <c r="AZ39" s="645">
        <v>515178</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157648</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10581106</v>
      </c>
      <c r="CS39" s="681"/>
      <c r="CT39" s="681"/>
      <c r="CU39" s="681"/>
      <c r="CV39" s="681"/>
      <c r="CW39" s="681"/>
      <c r="CX39" s="681"/>
      <c r="CY39" s="682"/>
      <c r="CZ39" s="650">
        <v>3</v>
      </c>
      <c r="DA39" s="679"/>
      <c r="DB39" s="679"/>
      <c r="DC39" s="683"/>
      <c r="DD39" s="654">
        <v>10359136</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237</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v>156707</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114</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1282934</v>
      </c>
      <c r="CS40" s="646"/>
      <c r="CT40" s="646"/>
      <c r="CU40" s="646"/>
      <c r="CV40" s="646"/>
      <c r="CW40" s="646"/>
      <c r="CX40" s="646"/>
      <c r="CY40" s="647"/>
      <c r="CZ40" s="650">
        <v>0.4</v>
      </c>
      <c r="DA40" s="679"/>
      <c r="DB40" s="679"/>
      <c r="DC40" s="683"/>
      <c r="DD40" s="654">
        <v>1100022</v>
      </c>
      <c r="DE40" s="646"/>
      <c r="DF40" s="646"/>
      <c r="DG40" s="646"/>
      <c r="DH40" s="646"/>
      <c r="DI40" s="646"/>
      <c r="DJ40" s="646"/>
      <c r="DK40" s="647"/>
      <c r="DL40" s="654">
        <v>1085602</v>
      </c>
      <c r="DM40" s="646"/>
      <c r="DN40" s="646"/>
      <c r="DO40" s="646"/>
      <c r="DP40" s="646"/>
      <c r="DQ40" s="646"/>
      <c r="DR40" s="646"/>
      <c r="DS40" s="646"/>
      <c r="DT40" s="646"/>
      <c r="DU40" s="646"/>
      <c r="DV40" s="647"/>
      <c r="DW40" s="650">
        <v>0.5</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18200000</v>
      </c>
      <c r="S41" s="646"/>
      <c r="T41" s="646"/>
      <c r="U41" s="646"/>
      <c r="V41" s="646"/>
      <c r="W41" s="646"/>
      <c r="X41" s="646"/>
      <c r="Y41" s="647"/>
      <c r="Z41" s="648">
        <v>5.0999999999999996</v>
      </c>
      <c r="AA41" s="648"/>
      <c r="AB41" s="648"/>
      <c r="AC41" s="648"/>
      <c r="AD41" s="649" t="s">
        <v>237</v>
      </c>
      <c r="AE41" s="649"/>
      <c r="AF41" s="649"/>
      <c r="AG41" s="649"/>
      <c r="AH41" s="649"/>
      <c r="AI41" s="649"/>
      <c r="AJ41" s="649"/>
      <c r="AK41" s="649"/>
      <c r="AL41" s="650" t="s">
        <v>237</v>
      </c>
      <c r="AM41" s="651"/>
      <c r="AN41" s="651"/>
      <c r="AO41" s="652"/>
      <c r="AQ41" s="723" t="s">
        <v>347</v>
      </c>
      <c r="AR41" s="724"/>
      <c r="AS41" s="724"/>
      <c r="AT41" s="724"/>
      <c r="AU41" s="724"/>
      <c r="AV41" s="724"/>
      <c r="AW41" s="724"/>
      <c r="AX41" s="724"/>
      <c r="AY41" s="725"/>
      <c r="AZ41" s="645">
        <v>5330815</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237</v>
      </c>
      <c r="CS41" s="681"/>
      <c r="CT41" s="681"/>
      <c r="CU41" s="681"/>
      <c r="CV41" s="681"/>
      <c r="CW41" s="681"/>
      <c r="CX41" s="681"/>
      <c r="CY41" s="682"/>
      <c r="CZ41" s="650" t="s">
        <v>128</v>
      </c>
      <c r="DA41" s="679"/>
      <c r="DB41" s="679"/>
      <c r="DC41" s="683"/>
      <c r="DD41" s="654" t="s">
        <v>252</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350</v>
      </c>
      <c r="C42" s="687"/>
      <c r="D42" s="687"/>
      <c r="E42" s="687"/>
      <c r="F42" s="687"/>
      <c r="G42" s="687"/>
      <c r="H42" s="687"/>
      <c r="I42" s="687"/>
      <c r="J42" s="687"/>
      <c r="K42" s="687"/>
      <c r="L42" s="687"/>
      <c r="M42" s="687"/>
      <c r="N42" s="687"/>
      <c r="O42" s="687"/>
      <c r="P42" s="687"/>
      <c r="Q42" s="688"/>
      <c r="R42" s="730">
        <v>359322126</v>
      </c>
      <c r="S42" s="731"/>
      <c r="T42" s="731"/>
      <c r="U42" s="731"/>
      <c r="V42" s="731"/>
      <c r="W42" s="731"/>
      <c r="X42" s="731"/>
      <c r="Y42" s="739"/>
      <c r="Z42" s="740">
        <v>100</v>
      </c>
      <c r="AA42" s="740"/>
      <c r="AB42" s="740"/>
      <c r="AC42" s="740"/>
      <c r="AD42" s="741">
        <v>195014621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18692257</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327</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58427544</v>
      </c>
      <c r="CS42" s="646"/>
      <c r="CT42" s="646"/>
      <c r="CU42" s="646"/>
      <c r="CV42" s="646"/>
      <c r="CW42" s="646"/>
      <c r="CX42" s="646"/>
      <c r="CY42" s="647"/>
      <c r="CZ42" s="650">
        <v>16.7</v>
      </c>
      <c r="DA42" s="651"/>
      <c r="DB42" s="651"/>
      <c r="DC42" s="663"/>
      <c r="DD42" s="654">
        <v>18481603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1121288</v>
      </c>
      <c r="CS43" s="681"/>
      <c r="CT43" s="681"/>
      <c r="CU43" s="681"/>
      <c r="CV43" s="681"/>
      <c r="CW43" s="681"/>
      <c r="CX43" s="681"/>
      <c r="CY43" s="682"/>
      <c r="CZ43" s="650">
        <v>0.3</v>
      </c>
      <c r="DA43" s="679"/>
      <c r="DB43" s="679"/>
      <c r="DC43" s="683"/>
      <c r="DD43" s="654">
        <v>1121288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355</v>
      </c>
      <c r="CG44" s="643"/>
      <c r="CH44" s="643"/>
      <c r="CI44" s="643"/>
      <c r="CJ44" s="643"/>
      <c r="CK44" s="643"/>
      <c r="CL44" s="643"/>
      <c r="CM44" s="643"/>
      <c r="CN44" s="643"/>
      <c r="CO44" s="643"/>
      <c r="CP44" s="643"/>
      <c r="CQ44" s="644"/>
      <c r="CR44" s="645">
        <v>56699489</v>
      </c>
      <c r="CS44" s="646"/>
      <c r="CT44" s="646"/>
      <c r="CU44" s="646"/>
      <c r="CV44" s="646"/>
      <c r="CW44" s="646"/>
      <c r="CX44" s="646"/>
      <c r="CY44" s="647"/>
      <c r="CZ44" s="650">
        <v>16.2</v>
      </c>
      <c r="DA44" s="651"/>
      <c r="DB44" s="651"/>
      <c r="DC44" s="663"/>
      <c r="DD44" s="654">
        <v>17509813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24713075</v>
      </c>
      <c r="CS45" s="681"/>
      <c r="CT45" s="681"/>
      <c r="CU45" s="681"/>
      <c r="CV45" s="681"/>
      <c r="CW45" s="681"/>
      <c r="CX45" s="681"/>
      <c r="CY45" s="682"/>
      <c r="CZ45" s="650">
        <v>7.1</v>
      </c>
      <c r="DA45" s="679"/>
      <c r="DB45" s="679"/>
      <c r="DC45" s="683"/>
      <c r="DD45" s="654">
        <v>2654441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29346368</v>
      </c>
      <c r="CS46" s="646"/>
      <c r="CT46" s="646"/>
      <c r="CU46" s="646"/>
      <c r="CV46" s="646"/>
      <c r="CW46" s="646"/>
      <c r="CX46" s="646"/>
      <c r="CY46" s="647"/>
      <c r="CZ46" s="650">
        <v>8.4</v>
      </c>
      <c r="DA46" s="651"/>
      <c r="DB46" s="651"/>
      <c r="DC46" s="663"/>
      <c r="DD46" s="654">
        <v>14584769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1728055</v>
      </c>
      <c r="CS47" s="681"/>
      <c r="CT47" s="681"/>
      <c r="CU47" s="681"/>
      <c r="CV47" s="681"/>
      <c r="CW47" s="681"/>
      <c r="CX47" s="681"/>
      <c r="CY47" s="682"/>
      <c r="CZ47" s="650">
        <v>0.5</v>
      </c>
      <c r="DA47" s="679"/>
      <c r="DB47" s="679"/>
      <c r="DC47" s="683"/>
      <c r="DD47" s="654">
        <v>971790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237</v>
      </c>
      <c r="CS48" s="646"/>
      <c r="CT48" s="646"/>
      <c r="CU48" s="646"/>
      <c r="CV48" s="646"/>
      <c r="CW48" s="646"/>
      <c r="CX48" s="646"/>
      <c r="CY48" s="647"/>
      <c r="CZ48" s="650" t="s">
        <v>237</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363</v>
      </c>
      <c r="CE49" s="687"/>
      <c r="CF49" s="687"/>
      <c r="CG49" s="687"/>
      <c r="CH49" s="687"/>
      <c r="CI49" s="687"/>
      <c r="CJ49" s="687"/>
      <c r="CK49" s="687"/>
      <c r="CL49" s="687"/>
      <c r="CM49" s="687"/>
      <c r="CN49" s="687"/>
      <c r="CO49" s="687"/>
      <c r="CP49" s="687"/>
      <c r="CQ49" s="688"/>
      <c r="CR49" s="730">
        <v>349574500</v>
      </c>
      <c r="CS49" s="716"/>
      <c r="CT49" s="716"/>
      <c r="CU49" s="716"/>
      <c r="CV49" s="716"/>
      <c r="CW49" s="716"/>
      <c r="CX49" s="716"/>
      <c r="CY49" s="747"/>
      <c r="CZ49" s="742">
        <v>100</v>
      </c>
      <c r="DA49" s="748"/>
      <c r="DB49" s="748"/>
      <c r="DC49" s="749"/>
      <c r="DD49" s="750">
        <v>237477923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UK2jBVAP3HOlzn8eCDFYqTtbR5e7OMSGVwwAHIIro4EUd0Rk2Lkyg9PNenWLUAlTv30j7q6d7Cfhn+j1tC0Ww==" saltValue="ie/i3+Q3w9LLbKVjSEE14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17" sqref="V17:Z17"/>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359366</v>
      </c>
      <c r="R7" s="781"/>
      <c r="S7" s="781"/>
      <c r="T7" s="781"/>
      <c r="U7" s="781"/>
      <c r="V7" s="781">
        <v>349702</v>
      </c>
      <c r="W7" s="781"/>
      <c r="X7" s="781"/>
      <c r="Y7" s="781"/>
      <c r="Z7" s="781"/>
      <c r="AA7" s="781">
        <v>9664</v>
      </c>
      <c r="AB7" s="781"/>
      <c r="AC7" s="781"/>
      <c r="AD7" s="781"/>
      <c r="AE7" s="782"/>
      <c r="AF7" s="783">
        <v>5888</v>
      </c>
      <c r="AG7" s="784"/>
      <c r="AH7" s="784"/>
      <c r="AI7" s="784"/>
      <c r="AJ7" s="785"/>
      <c r="AK7" s="820">
        <v>84</v>
      </c>
      <c r="AL7" s="821"/>
      <c r="AM7" s="821"/>
      <c r="AN7" s="821"/>
      <c r="AO7" s="821"/>
      <c r="AP7" s="821">
        <v>280545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5</v>
      </c>
      <c r="CI7" s="818"/>
      <c r="CJ7" s="818"/>
      <c r="CK7" s="818"/>
      <c r="CL7" s="819"/>
      <c r="CM7" s="817">
        <v>400</v>
      </c>
      <c r="CN7" s="818"/>
      <c r="CO7" s="818"/>
      <c r="CP7" s="818"/>
      <c r="CQ7" s="819"/>
      <c r="CR7" s="817">
        <v>150</v>
      </c>
      <c r="CS7" s="818"/>
      <c r="CT7" s="818"/>
      <c r="CU7" s="818"/>
      <c r="CV7" s="819"/>
      <c r="CW7" s="817">
        <v>6</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c r="A8" s="262">
        <v>2</v>
      </c>
      <c r="B8" s="801" t="s">
        <v>387</v>
      </c>
      <c r="C8" s="802"/>
      <c r="D8" s="802"/>
      <c r="E8" s="802"/>
      <c r="F8" s="802"/>
      <c r="G8" s="802"/>
      <c r="H8" s="802"/>
      <c r="I8" s="802"/>
      <c r="J8" s="802"/>
      <c r="K8" s="802"/>
      <c r="L8" s="802"/>
      <c r="M8" s="802"/>
      <c r="N8" s="802"/>
      <c r="O8" s="802"/>
      <c r="P8" s="803"/>
      <c r="Q8" s="804">
        <v>246</v>
      </c>
      <c r="R8" s="805"/>
      <c r="S8" s="805"/>
      <c r="T8" s="805"/>
      <c r="U8" s="805"/>
      <c r="V8" s="805">
        <v>173</v>
      </c>
      <c r="W8" s="805"/>
      <c r="X8" s="805"/>
      <c r="Y8" s="805"/>
      <c r="Z8" s="805"/>
      <c r="AA8" s="805">
        <v>73</v>
      </c>
      <c r="AB8" s="805"/>
      <c r="AC8" s="805"/>
      <c r="AD8" s="805"/>
      <c r="AE8" s="806"/>
      <c r="AF8" s="807">
        <v>41</v>
      </c>
      <c r="AG8" s="808"/>
      <c r="AH8" s="808"/>
      <c r="AI8" s="808"/>
      <c r="AJ8" s="809"/>
      <c r="AK8" s="810">
        <v>17</v>
      </c>
      <c r="AL8" s="811"/>
      <c r="AM8" s="811"/>
      <c r="AN8" s="811"/>
      <c r="AO8" s="811"/>
      <c r="AP8" s="811">
        <v>948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610</v>
      </c>
      <c r="BT8" s="815"/>
      <c r="BU8" s="815"/>
      <c r="BV8" s="815"/>
      <c r="BW8" s="815"/>
      <c r="BX8" s="815"/>
      <c r="BY8" s="815"/>
      <c r="BZ8" s="815"/>
      <c r="CA8" s="815"/>
      <c r="CB8" s="815"/>
      <c r="CC8" s="815"/>
      <c r="CD8" s="815"/>
      <c r="CE8" s="815"/>
      <c r="CF8" s="815"/>
      <c r="CG8" s="816"/>
      <c r="CH8" s="827">
        <v>-13</v>
      </c>
      <c r="CI8" s="828"/>
      <c r="CJ8" s="828"/>
      <c r="CK8" s="828"/>
      <c r="CL8" s="829"/>
      <c r="CM8" s="827">
        <v>3165</v>
      </c>
      <c r="CN8" s="828"/>
      <c r="CO8" s="828"/>
      <c r="CP8" s="828"/>
      <c r="CQ8" s="829"/>
      <c r="CR8" s="827">
        <v>2000</v>
      </c>
      <c r="CS8" s="828"/>
      <c r="CT8" s="828"/>
      <c r="CU8" s="828"/>
      <c r="CV8" s="829"/>
      <c r="CW8" s="827">
        <v>0</v>
      </c>
      <c r="CX8" s="828"/>
      <c r="CY8" s="828"/>
      <c r="CZ8" s="828"/>
      <c r="DA8" s="829"/>
      <c r="DB8" s="827">
        <v>0</v>
      </c>
      <c r="DC8" s="828"/>
      <c r="DD8" s="828"/>
      <c r="DE8" s="828"/>
      <c r="DF8" s="829"/>
      <c r="DG8" s="827">
        <v>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c r="A9" s="262">
        <v>3</v>
      </c>
      <c r="B9" s="801" t="s">
        <v>388</v>
      </c>
      <c r="C9" s="802"/>
      <c r="D9" s="802"/>
      <c r="E9" s="802"/>
      <c r="F9" s="802"/>
      <c r="G9" s="802"/>
      <c r="H9" s="802"/>
      <c r="I9" s="802"/>
      <c r="J9" s="802"/>
      <c r="K9" s="802"/>
      <c r="L9" s="802"/>
      <c r="M9" s="802"/>
      <c r="N9" s="802"/>
      <c r="O9" s="802"/>
      <c r="P9" s="803"/>
      <c r="Q9" s="804">
        <v>105</v>
      </c>
      <c r="R9" s="805"/>
      <c r="S9" s="805"/>
      <c r="T9" s="805"/>
      <c r="U9" s="805"/>
      <c r="V9" s="805">
        <v>105</v>
      </c>
      <c r="W9" s="805"/>
      <c r="X9" s="805"/>
      <c r="Y9" s="805"/>
      <c r="Z9" s="805"/>
      <c r="AA9" s="805">
        <v>0</v>
      </c>
      <c r="AB9" s="805"/>
      <c r="AC9" s="805"/>
      <c r="AD9" s="805"/>
      <c r="AE9" s="806"/>
      <c r="AF9" s="807" t="s">
        <v>389</v>
      </c>
      <c r="AG9" s="808"/>
      <c r="AH9" s="808"/>
      <c r="AI9" s="808"/>
      <c r="AJ9" s="809"/>
      <c r="AK9" s="810">
        <v>0</v>
      </c>
      <c r="AL9" s="811"/>
      <c r="AM9" s="811"/>
      <c r="AN9" s="811"/>
      <c r="AO9" s="811"/>
      <c r="AP9" s="811">
        <v>128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611</v>
      </c>
      <c r="BT9" s="815"/>
      <c r="BU9" s="815"/>
      <c r="BV9" s="815"/>
      <c r="BW9" s="815"/>
      <c r="BX9" s="815"/>
      <c r="BY9" s="815"/>
      <c r="BZ9" s="815"/>
      <c r="CA9" s="815"/>
      <c r="CB9" s="815"/>
      <c r="CC9" s="815"/>
      <c r="CD9" s="815"/>
      <c r="CE9" s="815"/>
      <c r="CF9" s="815"/>
      <c r="CG9" s="816"/>
      <c r="CH9" s="827">
        <v>-3</v>
      </c>
      <c r="CI9" s="828"/>
      <c r="CJ9" s="828"/>
      <c r="CK9" s="828"/>
      <c r="CL9" s="829"/>
      <c r="CM9" s="827">
        <v>1450</v>
      </c>
      <c r="CN9" s="828"/>
      <c r="CO9" s="828"/>
      <c r="CP9" s="828"/>
      <c r="CQ9" s="829"/>
      <c r="CR9" s="827">
        <v>0</v>
      </c>
      <c r="CS9" s="828"/>
      <c r="CT9" s="828"/>
      <c r="CU9" s="828"/>
      <c r="CV9" s="829"/>
      <c r="CW9" s="827">
        <v>195</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c r="A10" s="262">
        <v>4</v>
      </c>
      <c r="B10" s="801" t="s">
        <v>390</v>
      </c>
      <c r="C10" s="802"/>
      <c r="D10" s="802"/>
      <c r="E10" s="802"/>
      <c r="F10" s="802"/>
      <c r="G10" s="802"/>
      <c r="H10" s="802"/>
      <c r="I10" s="802"/>
      <c r="J10" s="802"/>
      <c r="K10" s="802"/>
      <c r="L10" s="802"/>
      <c r="M10" s="802"/>
      <c r="N10" s="802"/>
      <c r="O10" s="802"/>
      <c r="P10" s="803"/>
      <c r="Q10" s="804">
        <v>82</v>
      </c>
      <c r="R10" s="805"/>
      <c r="S10" s="805"/>
      <c r="T10" s="805"/>
      <c r="U10" s="805"/>
      <c r="V10" s="805">
        <v>73</v>
      </c>
      <c r="W10" s="805"/>
      <c r="X10" s="805"/>
      <c r="Y10" s="805"/>
      <c r="Z10" s="805"/>
      <c r="AA10" s="805">
        <v>9</v>
      </c>
      <c r="AB10" s="805"/>
      <c r="AC10" s="805"/>
      <c r="AD10" s="805"/>
      <c r="AE10" s="806"/>
      <c r="AF10" s="807">
        <v>10</v>
      </c>
      <c r="AG10" s="808"/>
      <c r="AH10" s="808"/>
      <c r="AI10" s="808"/>
      <c r="AJ10" s="809"/>
      <c r="AK10" s="810">
        <v>0</v>
      </c>
      <c r="AL10" s="811"/>
      <c r="AM10" s="811"/>
      <c r="AN10" s="811"/>
      <c r="AO10" s="811"/>
      <c r="AP10" s="811">
        <v>0</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612</v>
      </c>
      <c r="BT10" s="815"/>
      <c r="BU10" s="815"/>
      <c r="BV10" s="815"/>
      <c r="BW10" s="815"/>
      <c r="BX10" s="815"/>
      <c r="BY10" s="815"/>
      <c r="BZ10" s="815"/>
      <c r="CA10" s="815"/>
      <c r="CB10" s="815"/>
      <c r="CC10" s="815"/>
      <c r="CD10" s="815"/>
      <c r="CE10" s="815"/>
      <c r="CF10" s="815"/>
      <c r="CG10" s="816"/>
      <c r="CH10" s="827">
        <v>-8</v>
      </c>
      <c r="CI10" s="828"/>
      <c r="CJ10" s="828"/>
      <c r="CK10" s="828"/>
      <c r="CL10" s="829"/>
      <c r="CM10" s="827">
        <v>212</v>
      </c>
      <c r="CN10" s="828"/>
      <c r="CO10" s="828"/>
      <c r="CP10" s="828"/>
      <c r="CQ10" s="829"/>
      <c r="CR10" s="827">
        <v>0</v>
      </c>
      <c r="CS10" s="828"/>
      <c r="CT10" s="828"/>
      <c r="CU10" s="828"/>
      <c r="CV10" s="829"/>
      <c r="CW10" s="827">
        <v>63</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c r="A11" s="262">
        <v>5</v>
      </c>
      <c r="B11" s="801" t="s">
        <v>391</v>
      </c>
      <c r="C11" s="802"/>
      <c r="D11" s="802"/>
      <c r="E11" s="802"/>
      <c r="F11" s="802"/>
      <c r="G11" s="802"/>
      <c r="H11" s="802"/>
      <c r="I11" s="802"/>
      <c r="J11" s="802"/>
      <c r="K11" s="802"/>
      <c r="L11" s="802"/>
      <c r="M11" s="802"/>
      <c r="N11" s="802"/>
      <c r="O11" s="802"/>
      <c r="P11" s="803"/>
      <c r="Q11" s="804">
        <v>5</v>
      </c>
      <c r="R11" s="805"/>
      <c r="S11" s="805"/>
      <c r="T11" s="805"/>
      <c r="U11" s="805"/>
      <c r="V11" s="805">
        <v>5</v>
      </c>
      <c r="W11" s="805"/>
      <c r="X11" s="805"/>
      <c r="Y11" s="805"/>
      <c r="Z11" s="805"/>
      <c r="AA11" s="805">
        <v>0</v>
      </c>
      <c r="AB11" s="805"/>
      <c r="AC11" s="805"/>
      <c r="AD11" s="805"/>
      <c r="AE11" s="806"/>
      <c r="AF11" s="807">
        <v>1</v>
      </c>
      <c r="AG11" s="808"/>
      <c r="AH11" s="808"/>
      <c r="AI11" s="808"/>
      <c r="AJ11" s="809"/>
      <c r="AK11" s="810">
        <v>3</v>
      </c>
      <c r="AL11" s="811"/>
      <c r="AM11" s="811"/>
      <c r="AN11" s="811"/>
      <c r="AO11" s="811"/>
      <c r="AP11" s="811">
        <v>0</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602</v>
      </c>
      <c r="BT11" s="815"/>
      <c r="BU11" s="815"/>
      <c r="BV11" s="815"/>
      <c r="BW11" s="815"/>
      <c r="BX11" s="815"/>
      <c r="BY11" s="815"/>
      <c r="BZ11" s="815"/>
      <c r="CA11" s="815"/>
      <c r="CB11" s="815"/>
      <c r="CC11" s="815"/>
      <c r="CD11" s="815"/>
      <c r="CE11" s="815"/>
      <c r="CF11" s="815"/>
      <c r="CG11" s="816"/>
      <c r="CH11" s="827">
        <v>10</v>
      </c>
      <c r="CI11" s="828"/>
      <c r="CJ11" s="828"/>
      <c r="CK11" s="828"/>
      <c r="CL11" s="829"/>
      <c r="CM11" s="827">
        <v>383</v>
      </c>
      <c r="CN11" s="828"/>
      <c r="CO11" s="828"/>
      <c r="CP11" s="828"/>
      <c r="CQ11" s="829"/>
      <c r="CR11" s="827">
        <v>3</v>
      </c>
      <c r="CS11" s="828"/>
      <c r="CT11" s="828"/>
      <c r="CU11" s="828"/>
      <c r="CV11" s="829"/>
      <c r="CW11" s="827">
        <v>0</v>
      </c>
      <c r="CX11" s="828"/>
      <c r="CY11" s="828"/>
      <c r="CZ11" s="828"/>
      <c r="DA11" s="829"/>
      <c r="DB11" s="827">
        <v>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c r="A12" s="262">
        <v>6</v>
      </c>
      <c r="B12" s="801" t="s">
        <v>392</v>
      </c>
      <c r="C12" s="802"/>
      <c r="D12" s="802"/>
      <c r="E12" s="802"/>
      <c r="F12" s="802"/>
      <c r="G12" s="802"/>
      <c r="H12" s="802"/>
      <c r="I12" s="802"/>
      <c r="J12" s="802"/>
      <c r="K12" s="802"/>
      <c r="L12" s="802"/>
      <c r="M12" s="802"/>
      <c r="N12" s="802"/>
      <c r="O12" s="802"/>
      <c r="P12" s="803"/>
      <c r="Q12" s="804">
        <v>47536</v>
      </c>
      <c r="R12" s="805"/>
      <c r="S12" s="805"/>
      <c r="T12" s="805"/>
      <c r="U12" s="805"/>
      <c r="V12" s="805">
        <v>47536</v>
      </c>
      <c r="W12" s="805"/>
      <c r="X12" s="805"/>
      <c r="Y12" s="805"/>
      <c r="Z12" s="805"/>
      <c r="AA12" s="805">
        <v>0</v>
      </c>
      <c r="AB12" s="805"/>
      <c r="AC12" s="805"/>
      <c r="AD12" s="805"/>
      <c r="AE12" s="806"/>
      <c r="AF12" s="807">
        <v>0</v>
      </c>
      <c r="AG12" s="808"/>
      <c r="AH12" s="808"/>
      <c r="AI12" s="808"/>
      <c r="AJ12" s="809"/>
      <c r="AK12" s="810">
        <v>47536</v>
      </c>
      <c r="AL12" s="811"/>
      <c r="AM12" s="811"/>
      <c r="AN12" s="811"/>
      <c r="AO12" s="811"/>
      <c r="AP12" s="811">
        <v>0</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603</v>
      </c>
      <c r="BT12" s="815"/>
      <c r="BU12" s="815"/>
      <c r="BV12" s="815"/>
      <c r="BW12" s="815"/>
      <c r="BX12" s="815"/>
      <c r="BY12" s="815"/>
      <c r="BZ12" s="815"/>
      <c r="CA12" s="815"/>
      <c r="CB12" s="815"/>
      <c r="CC12" s="815"/>
      <c r="CD12" s="815"/>
      <c r="CE12" s="815"/>
      <c r="CF12" s="815"/>
      <c r="CG12" s="816"/>
      <c r="CH12" s="827">
        <v>0</v>
      </c>
      <c r="CI12" s="828"/>
      <c r="CJ12" s="828"/>
      <c r="CK12" s="828"/>
      <c r="CL12" s="829"/>
      <c r="CM12" s="827">
        <v>601</v>
      </c>
      <c r="CN12" s="828"/>
      <c r="CO12" s="828"/>
      <c r="CP12" s="828"/>
      <c r="CQ12" s="829"/>
      <c r="CR12" s="827">
        <v>530</v>
      </c>
      <c r="CS12" s="828"/>
      <c r="CT12" s="828"/>
      <c r="CU12" s="828"/>
      <c r="CV12" s="829"/>
      <c r="CW12" s="827">
        <v>6</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604</v>
      </c>
      <c r="BT13" s="815"/>
      <c r="BU13" s="815"/>
      <c r="BV13" s="815"/>
      <c r="BW13" s="815"/>
      <c r="BX13" s="815"/>
      <c r="BY13" s="815"/>
      <c r="BZ13" s="815"/>
      <c r="CA13" s="815"/>
      <c r="CB13" s="815"/>
      <c r="CC13" s="815"/>
      <c r="CD13" s="815"/>
      <c r="CE13" s="815"/>
      <c r="CF13" s="815"/>
      <c r="CG13" s="816"/>
      <c r="CH13" s="827">
        <v>97</v>
      </c>
      <c r="CI13" s="828"/>
      <c r="CJ13" s="828"/>
      <c r="CK13" s="828"/>
      <c r="CL13" s="829"/>
      <c r="CM13" s="827">
        <v>2172</v>
      </c>
      <c r="CN13" s="828"/>
      <c r="CO13" s="828"/>
      <c r="CP13" s="828"/>
      <c r="CQ13" s="829"/>
      <c r="CR13" s="827">
        <v>5</v>
      </c>
      <c r="CS13" s="828"/>
      <c r="CT13" s="828"/>
      <c r="CU13" s="828"/>
      <c r="CV13" s="829"/>
      <c r="CW13" s="827">
        <v>0</v>
      </c>
      <c r="CX13" s="828"/>
      <c r="CY13" s="828"/>
      <c r="CZ13" s="828"/>
      <c r="DA13" s="829"/>
      <c r="DB13" s="827">
        <v>0</v>
      </c>
      <c r="DC13" s="828"/>
      <c r="DD13" s="828"/>
      <c r="DE13" s="828"/>
      <c r="DF13" s="829"/>
      <c r="DG13" s="827">
        <v>0</v>
      </c>
      <c r="DH13" s="828"/>
      <c r="DI13" s="828"/>
      <c r="DJ13" s="828"/>
      <c r="DK13" s="829"/>
      <c r="DL13" s="827">
        <v>0</v>
      </c>
      <c r="DM13" s="828"/>
      <c r="DN13" s="828"/>
      <c r="DO13" s="828"/>
      <c r="DP13" s="829"/>
      <c r="DQ13" s="827">
        <v>0</v>
      </c>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605</v>
      </c>
      <c r="BT14" s="815"/>
      <c r="BU14" s="815"/>
      <c r="BV14" s="815"/>
      <c r="BW14" s="815"/>
      <c r="BX14" s="815"/>
      <c r="BY14" s="815"/>
      <c r="BZ14" s="815"/>
      <c r="CA14" s="815"/>
      <c r="CB14" s="815"/>
      <c r="CC14" s="815"/>
      <c r="CD14" s="815"/>
      <c r="CE14" s="815"/>
      <c r="CF14" s="815"/>
      <c r="CG14" s="816"/>
      <c r="CH14" s="827">
        <v>15</v>
      </c>
      <c r="CI14" s="828"/>
      <c r="CJ14" s="828"/>
      <c r="CK14" s="828"/>
      <c r="CL14" s="829"/>
      <c r="CM14" s="827">
        <v>1622</v>
      </c>
      <c r="CN14" s="828"/>
      <c r="CO14" s="828"/>
      <c r="CP14" s="828"/>
      <c r="CQ14" s="829"/>
      <c r="CR14" s="827">
        <v>543</v>
      </c>
      <c r="CS14" s="828"/>
      <c r="CT14" s="828"/>
      <c r="CU14" s="828"/>
      <c r="CV14" s="829"/>
      <c r="CW14" s="827">
        <v>0</v>
      </c>
      <c r="CX14" s="828"/>
      <c r="CY14" s="828"/>
      <c r="CZ14" s="828"/>
      <c r="DA14" s="829"/>
      <c r="DB14" s="827">
        <v>0</v>
      </c>
      <c r="DC14" s="828"/>
      <c r="DD14" s="828"/>
      <c r="DE14" s="828"/>
      <c r="DF14" s="829"/>
      <c r="DG14" s="827">
        <v>0</v>
      </c>
      <c r="DH14" s="828"/>
      <c r="DI14" s="828"/>
      <c r="DJ14" s="828"/>
      <c r="DK14" s="829"/>
      <c r="DL14" s="827">
        <v>0</v>
      </c>
      <c r="DM14" s="828"/>
      <c r="DN14" s="828"/>
      <c r="DO14" s="828"/>
      <c r="DP14" s="829"/>
      <c r="DQ14" s="827">
        <v>0</v>
      </c>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606</v>
      </c>
      <c r="BT15" s="815"/>
      <c r="BU15" s="815"/>
      <c r="BV15" s="815"/>
      <c r="BW15" s="815"/>
      <c r="BX15" s="815"/>
      <c r="BY15" s="815"/>
      <c r="BZ15" s="815"/>
      <c r="CA15" s="815"/>
      <c r="CB15" s="815"/>
      <c r="CC15" s="815"/>
      <c r="CD15" s="815"/>
      <c r="CE15" s="815"/>
      <c r="CF15" s="815"/>
      <c r="CG15" s="816"/>
      <c r="CH15" s="827">
        <v>-6</v>
      </c>
      <c r="CI15" s="828"/>
      <c r="CJ15" s="828"/>
      <c r="CK15" s="828"/>
      <c r="CL15" s="829"/>
      <c r="CM15" s="827">
        <v>165</v>
      </c>
      <c r="CN15" s="828"/>
      <c r="CO15" s="828"/>
      <c r="CP15" s="828"/>
      <c r="CQ15" s="829"/>
      <c r="CR15" s="827">
        <v>50</v>
      </c>
      <c r="CS15" s="828"/>
      <c r="CT15" s="828"/>
      <c r="CU15" s="828"/>
      <c r="CV15" s="829"/>
      <c r="CW15" s="827">
        <v>11</v>
      </c>
      <c r="CX15" s="828"/>
      <c r="CY15" s="828"/>
      <c r="CZ15" s="828"/>
      <c r="DA15" s="829"/>
      <c r="DB15" s="827">
        <v>0</v>
      </c>
      <c r="DC15" s="828"/>
      <c r="DD15" s="828"/>
      <c r="DE15" s="828"/>
      <c r="DF15" s="829"/>
      <c r="DG15" s="827">
        <v>0</v>
      </c>
      <c r="DH15" s="828"/>
      <c r="DI15" s="828"/>
      <c r="DJ15" s="828"/>
      <c r="DK15" s="829"/>
      <c r="DL15" s="827">
        <v>0</v>
      </c>
      <c r="DM15" s="828"/>
      <c r="DN15" s="828"/>
      <c r="DO15" s="828"/>
      <c r="DP15" s="829"/>
      <c r="DQ15" s="827">
        <v>0</v>
      </c>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607</v>
      </c>
      <c r="BT16" s="815"/>
      <c r="BU16" s="815"/>
      <c r="BV16" s="815"/>
      <c r="BW16" s="815"/>
      <c r="BX16" s="815"/>
      <c r="BY16" s="815"/>
      <c r="BZ16" s="815"/>
      <c r="CA16" s="815"/>
      <c r="CB16" s="815"/>
      <c r="CC16" s="815"/>
      <c r="CD16" s="815"/>
      <c r="CE16" s="815"/>
      <c r="CF16" s="815"/>
      <c r="CG16" s="816"/>
      <c r="CH16" s="827">
        <v>-19</v>
      </c>
      <c r="CI16" s="828"/>
      <c r="CJ16" s="828"/>
      <c r="CK16" s="828"/>
      <c r="CL16" s="829"/>
      <c r="CM16" s="827">
        <v>235</v>
      </c>
      <c r="CN16" s="828"/>
      <c r="CO16" s="828"/>
      <c r="CP16" s="828"/>
      <c r="CQ16" s="829"/>
      <c r="CR16" s="827">
        <v>55</v>
      </c>
      <c r="CS16" s="828"/>
      <c r="CT16" s="828"/>
      <c r="CU16" s="828"/>
      <c r="CV16" s="829"/>
      <c r="CW16" s="827">
        <v>0</v>
      </c>
      <c r="CX16" s="828"/>
      <c r="CY16" s="828"/>
      <c r="CZ16" s="828"/>
      <c r="DA16" s="829"/>
      <c r="DB16" s="827">
        <v>0</v>
      </c>
      <c r="DC16" s="828"/>
      <c r="DD16" s="828"/>
      <c r="DE16" s="828"/>
      <c r="DF16" s="829"/>
      <c r="DG16" s="827">
        <v>0</v>
      </c>
      <c r="DH16" s="828"/>
      <c r="DI16" s="828"/>
      <c r="DJ16" s="828"/>
      <c r="DK16" s="829"/>
      <c r="DL16" s="827">
        <v>0</v>
      </c>
      <c r="DM16" s="828"/>
      <c r="DN16" s="828"/>
      <c r="DO16" s="828"/>
      <c r="DP16" s="829"/>
      <c r="DQ16" s="827">
        <v>0</v>
      </c>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608</v>
      </c>
      <c r="BT17" s="815"/>
      <c r="BU17" s="815"/>
      <c r="BV17" s="815"/>
      <c r="BW17" s="815"/>
      <c r="BX17" s="815"/>
      <c r="BY17" s="815"/>
      <c r="BZ17" s="815"/>
      <c r="CA17" s="815"/>
      <c r="CB17" s="815"/>
      <c r="CC17" s="815"/>
      <c r="CD17" s="815"/>
      <c r="CE17" s="815"/>
      <c r="CF17" s="815"/>
      <c r="CG17" s="816"/>
      <c r="CH17" s="827">
        <v>38</v>
      </c>
      <c r="CI17" s="828"/>
      <c r="CJ17" s="828"/>
      <c r="CK17" s="828"/>
      <c r="CL17" s="829"/>
      <c r="CM17" s="827">
        <v>1524</v>
      </c>
      <c r="CN17" s="828"/>
      <c r="CO17" s="828"/>
      <c r="CP17" s="828"/>
      <c r="CQ17" s="829"/>
      <c r="CR17" s="827">
        <v>110</v>
      </c>
      <c r="CS17" s="828"/>
      <c r="CT17" s="828"/>
      <c r="CU17" s="828"/>
      <c r="CV17" s="829"/>
      <c r="CW17" s="827">
        <v>0</v>
      </c>
      <c r="CX17" s="828"/>
      <c r="CY17" s="828"/>
      <c r="CZ17" s="828"/>
      <c r="DA17" s="829"/>
      <c r="DB17" s="827">
        <v>0</v>
      </c>
      <c r="DC17" s="828"/>
      <c r="DD17" s="828"/>
      <c r="DE17" s="828"/>
      <c r="DF17" s="829"/>
      <c r="DG17" s="827">
        <v>0</v>
      </c>
      <c r="DH17" s="828"/>
      <c r="DI17" s="828"/>
      <c r="DJ17" s="828"/>
      <c r="DK17" s="829"/>
      <c r="DL17" s="827">
        <v>0</v>
      </c>
      <c r="DM17" s="828"/>
      <c r="DN17" s="828"/>
      <c r="DO17" s="828"/>
      <c r="DP17" s="829"/>
      <c r="DQ17" s="827">
        <v>0</v>
      </c>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609</v>
      </c>
      <c r="BT18" s="815"/>
      <c r="BU18" s="815"/>
      <c r="BV18" s="815"/>
      <c r="BW18" s="815"/>
      <c r="BX18" s="815"/>
      <c r="BY18" s="815"/>
      <c r="BZ18" s="815"/>
      <c r="CA18" s="815"/>
      <c r="CB18" s="815"/>
      <c r="CC18" s="815"/>
      <c r="CD18" s="815"/>
      <c r="CE18" s="815"/>
      <c r="CF18" s="815"/>
      <c r="CG18" s="816"/>
      <c r="CH18" s="827">
        <v>8</v>
      </c>
      <c r="CI18" s="828"/>
      <c r="CJ18" s="828"/>
      <c r="CK18" s="828"/>
      <c r="CL18" s="829"/>
      <c r="CM18" s="827">
        <v>349</v>
      </c>
      <c r="CN18" s="828"/>
      <c r="CO18" s="828"/>
      <c r="CP18" s="828"/>
      <c r="CQ18" s="829"/>
      <c r="CR18" s="827">
        <v>195</v>
      </c>
      <c r="CS18" s="828"/>
      <c r="CT18" s="828"/>
      <c r="CU18" s="828"/>
      <c r="CV18" s="829"/>
      <c r="CW18" s="827">
        <v>0</v>
      </c>
      <c r="CX18" s="828"/>
      <c r="CY18" s="828"/>
      <c r="CZ18" s="828"/>
      <c r="DA18" s="829"/>
      <c r="DB18" s="827">
        <v>0</v>
      </c>
      <c r="DC18" s="828"/>
      <c r="DD18" s="828"/>
      <c r="DE18" s="828"/>
      <c r="DF18" s="829"/>
      <c r="DG18" s="827">
        <v>0</v>
      </c>
      <c r="DH18" s="828"/>
      <c r="DI18" s="828"/>
      <c r="DJ18" s="828"/>
      <c r="DK18" s="829"/>
      <c r="DL18" s="827">
        <v>0</v>
      </c>
      <c r="DM18" s="828"/>
      <c r="DN18" s="828"/>
      <c r="DO18" s="828"/>
      <c r="DP18" s="829"/>
      <c r="DQ18" s="827">
        <v>0</v>
      </c>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394</v>
      </c>
      <c r="B23" s="836" t="s">
        <v>395</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5939</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406</v>
      </c>
      <c r="C28" s="778"/>
      <c r="D28" s="778"/>
      <c r="E28" s="778"/>
      <c r="F28" s="778"/>
      <c r="G28" s="778"/>
      <c r="H28" s="778"/>
      <c r="I28" s="778"/>
      <c r="J28" s="778"/>
      <c r="K28" s="778"/>
      <c r="L28" s="778"/>
      <c r="M28" s="778"/>
      <c r="N28" s="778"/>
      <c r="O28" s="778"/>
      <c r="P28" s="779"/>
      <c r="Q28" s="868">
        <v>77321</v>
      </c>
      <c r="R28" s="869"/>
      <c r="S28" s="869"/>
      <c r="T28" s="869"/>
      <c r="U28" s="869"/>
      <c r="V28" s="869">
        <v>75449</v>
      </c>
      <c r="W28" s="869"/>
      <c r="X28" s="869"/>
      <c r="Y28" s="869"/>
      <c r="Z28" s="869"/>
      <c r="AA28" s="869">
        <v>1872</v>
      </c>
      <c r="AB28" s="869"/>
      <c r="AC28" s="869"/>
      <c r="AD28" s="869"/>
      <c r="AE28" s="870"/>
      <c r="AF28" s="871">
        <v>1872</v>
      </c>
      <c r="AG28" s="869"/>
      <c r="AH28" s="869"/>
      <c r="AI28" s="869"/>
      <c r="AJ28" s="872"/>
      <c r="AK28" s="873">
        <v>4871</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407</v>
      </c>
      <c r="C29" s="802"/>
      <c r="D29" s="802"/>
      <c r="E29" s="802"/>
      <c r="F29" s="802"/>
      <c r="G29" s="802"/>
      <c r="H29" s="802"/>
      <c r="I29" s="802"/>
      <c r="J29" s="802"/>
      <c r="K29" s="802"/>
      <c r="L29" s="802"/>
      <c r="M29" s="802"/>
      <c r="N29" s="802"/>
      <c r="O29" s="802"/>
      <c r="P29" s="803"/>
      <c r="Q29" s="804">
        <v>66897</v>
      </c>
      <c r="R29" s="805"/>
      <c r="S29" s="805"/>
      <c r="T29" s="805"/>
      <c r="U29" s="805"/>
      <c r="V29" s="805">
        <v>66189</v>
      </c>
      <c r="W29" s="805"/>
      <c r="X29" s="805"/>
      <c r="Y29" s="805"/>
      <c r="Z29" s="805"/>
      <c r="AA29" s="805">
        <v>708</v>
      </c>
      <c r="AB29" s="805"/>
      <c r="AC29" s="805"/>
      <c r="AD29" s="805"/>
      <c r="AE29" s="806"/>
      <c r="AF29" s="807">
        <v>708</v>
      </c>
      <c r="AG29" s="808"/>
      <c r="AH29" s="808"/>
      <c r="AI29" s="808"/>
      <c r="AJ29" s="809"/>
      <c r="AK29" s="876">
        <v>9256</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408</v>
      </c>
      <c r="C30" s="802"/>
      <c r="D30" s="802"/>
      <c r="E30" s="802"/>
      <c r="F30" s="802"/>
      <c r="G30" s="802"/>
      <c r="H30" s="802"/>
      <c r="I30" s="802"/>
      <c r="J30" s="802"/>
      <c r="K30" s="802"/>
      <c r="L30" s="802"/>
      <c r="M30" s="802"/>
      <c r="N30" s="802"/>
      <c r="O30" s="802"/>
      <c r="P30" s="803"/>
      <c r="Q30" s="804">
        <v>9890</v>
      </c>
      <c r="R30" s="805"/>
      <c r="S30" s="805"/>
      <c r="T30" s="805"/>
      <c r="U30" s="805"/>
      <c r="V30" s="805">
        <v>9864</v>
      </c>
      <c r="W30" s="805"/>
      <c r="X30" s="805"/>
      <c r="Y30" s="805"/>
      <c r="Z30" s="805"/>
      <c r="AA30" s="805">
        <v>26</v>
      </c>
      <c r="AB30" s="805"/>
      <c r="AC30" s="805"/>
      <c r="AD30" s="805"/>
      <c r="AE30" s="806"/>
      <c r="AF30" s="807">
        <v>26</v>
      </c>
      <c r="AG30" s="808"/>
      <c r="AH30" s="808"/>
      <c r="AI30" s="808"/>
      <c r="AJ30" s="809"/>
      <c r="AK30" s="876">
        <v>1770</v>
      </c>
      <c r="AL30" s="877"/>
      <c r="AM30" s="877"/>
      <c r="AN30" s="877"/>
      <c r="AO30" s="877"/>
      <c r="AP30" s="877">
        <v>0</v>
      </c>
      <c r="AQ30" s="877"/>
      <c r="AR30" s="877"/>
      <c r="AS30" s="877"/>
      <c r="AT30" s="877"/>
      <c r="AU30" s="877">
        <v>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409</v>
      </c>
      <c r="C31" s="802"/>
      <c r="D31" s="802"/>
      <c r="E31" s="802"/>
      <c r="F31" s="802"/>
      <c r="G31" s="802"/>
      <c r="H31" s="802"/>
      <c r="I31" s="802"/>
      <c r="J31" s="802"/>
      <c r="K31" s="802"/>
      <c r="L31" s="802"/>
      <c r="M31" s="802"/>
      <c r="N31" s="802"/>
      <c r="O31" s="802"/>
      <c r="P31" s="803"/>
      <c r="Q31" s="804">
        <v>12763</v>
      </c>
      <c r="R31" s="805"/>
      <c r="S31" s="805"/>
      <c r="T31" s="805"/>
      <c r="U31" s="805"/>
      <c r="V31" s="805">
        <v>12077</v>
      </c>
      <c r="W31" s="805"/>
      <c r="X31" s="805"/>
      <c r="Y31" s="805"/>
      <c r="Z31" s="805"/>
      <c r="AA31" s="805">
        <v>686</v>
      </c>
      <c r="AB31" s="805"/>
      <c r="AC31" s="805"/>
      <c r="AD31" s="805"/>
      <c r="AE31" s="806"/>
      <c r="AF31" s="807">
        <v>685</v>
      </c>
      <c r="AG31" s="808"/>
      <c r="AH31" s="808"/>
      <c r="AI31" s="808"/>
      <c r="AJ31" s="809"/>
      <c r="AK31" s="876">
        <v>621</v>
      </c>
      <c r="AL31" s="877"/>
      <c r="AM31" s="877"/>
      <c r="AN31" s="877"/>
      <c r="AO31" s="877"/>
      <c r="AP31" s="877">
        <v>0</v>
      </c>
      <c r="AQ31" s="877"/>
      <c r="AR31" s="877"/>
      <c r="AS31" s="877"/>
      <c r="AT31" s="877"/>
      <c r="AU31" s="877">
        <v>0</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580</v>
      </c>
      <c r="R32" s="805"/>
      <c r="S32" s="805"/>
      <c r="T32" s="805"/>
      <c r="U32" s="805"/>
      <c r="V32" s="805">
        <v>555</v>
      </c>
      <c r="W32" s="805"/>
      <c r="X32" s="805"/>
      <c r="Y32" s="805"/>
      <c r="Z32" s="805"/>
      <c r="AA32" s="805">
        <v>25</v>
      </c>
      <c r="AB32" s="805"/>
      <c r="AC32" s="805"/>
      <c r="AD32" s="805"/>
      <c r="AE32" s="806"/>
      <c r="AF32" s="807">
        <v>25</v>
      </c>
      <c r="AG32" s="808"/>
      <c r="AH32" s="808"/>
      <c r="AI32" s="808"/>
      <c r="AJ32" s="809"/>
      <c r="AK32" s="876">
        <v>157</v>
      </c>
      <c r="AL32" s="877"/>
      <c r="AM32" s="877"/>
      <c r="AN32" s="877"/>
      <c r="AO32" s="877"/>
      <c r="AP32" s="877">
        <v>320</v>
      </c>
      <c r="AQ32" s="877"/>
      <c r="AR32" s="877"/>
      <c r="AS32" s="877"/>
      <c r="AT32" s="877"/>
      <c r="AU32" s="877">
        <v>0</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411</v>
      </c>
      <c r="C33" s="802"/>
      <c r="D33" s="802"/>
      <c r="E33" s="802"/>
      <c r="F33" s="802"/>
      <c r="G33" s="802"/>
      <c r="H33" s="802"/>
      <c r="I33" s="802"/>
      <c r="J33" s="802"/>
      <c r="K33" s="802"/>
      <c r="L33" s="802"/>
      <c r="M33" s="802"/>
      <c r="N33" s="802"/>
      <c r="O33" s="802"/>
      <c r="P33" s="803"/>
      <c r="Q33" s="804">
        <v>4082</v>
      </c>
      <c r="R33" s="805"/>
      <c r="S33" s="805"/>
      <c r="T33" s="805"/>
      <c r="U33" s="805"/>
      <c r="V33" s="805">
        <v>971</v>
      </c>
      <c r="W33" s="805"/>
      <c r="X33" s="805"/>
      <c r="Y33" s="805"/>
      <c r="Z33" s="805"/>
      <c r="AA33" s="805">
        <v>3111</v>
      </c>
      <c r="AB33" s="805"/>
      <c r="AC33" s="805"/>
      <c r="AD33" s="805"/>
      <c r="AE33" s="806"/>
      <c r="AF33" s="807">
        <v>3111</v>
      </c>
      <c r="AG33" s="808"/>
      <c r="AH33" s="808"/>
      <c r="AI33" s="808"/>
      <c r="AJ33" s="809"/>
      <c r="AK33" s="876">
        <v>2751</v>
      </c>
      <c r="AL33" s="877"/>
      <c r="AM33" s="877"/>
      <c r="AN33" s="877"/>
      <c r="AO33" s="877"/>
      <c r="AP33" s="877">
        <v>15372</v>
      </c>
      <c r="AQ33" s="877"/>
      <c r="AR33" s="877"/>
      <c r="AS33" s="877"/>
      <c r="AT33" s="877"/>
      <c r="AU33" s="877">
        <v>8557</v>
      </c>
      <c r="AV33" s="877"/>
      <c r="AW33" s="877"/>
      <c r="AX33" s="877"/>
      <c r="AY33" s="877"/>
      <c r="AZ33" s="878"/>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413</v>
      </c>
      <c r="C34" s="802"/>
      <c r="D34" s="802"/>
      <c r="E34" s="802"/>
      <c r="F34" s="802"/>
      <c r="G34" s="802"/>
      <c r="H34" s="802"/>
      <c r="I34" s="802"/>
      <c r="J34" s="802"/>
      <c r="K34" s="802"/>
      <c r="L34" s="802"/>
      <c r="M34" s="802"/>
      <c r="N34" s="802"/>
      <c r="O34" s="802"/>
      <c r="P34" s="803"/>
      <c r="Q34" s="804">
        <v>15047</v>
      </c>
      <c r="R34" s="805"/>
      <c r="S34" s="805"/>
      <c r="T34" s="805"/>
      <c r="U34" s="805"/>
      <c r="V34" s="805">
        <v>3729</v>
      </c>
      <c r="W34" s="805"/>
      <c r="X34" s="805"/>
      <c r="Y34" s="805"/>
      <c r="Z34" s="805"/>
      <c r="AA34" s="805">
        <v>11318</v>
      </c>
      <c r="AB34" s="805"/>
      <c r="AC34" s="805"/>
      <c r="AD34" s="805"/>
      <c r="AE34" s="806"/>
      <c r="AF34" s="807">
        <v>11318</v>
      </c>
      <c r="AG34" s="808"/>
      <c r="AH34" s="808"/>
      <c r="AI34" s="808"/>
      <c r="AJ34" s="809"/>
      <c r="AK34" s="876">
        <v>515</v>
      </c>
      <c r="AL34" s="877"/>
      <c r="AM34" s="877"/>
      <c r="AN34" s="877"/>
      <c r="AO34" s="877"/>
      <c r="AP34" s="877">
        <v>24639</v>
      </c>
      <c r="AQ34" s="877"/>
      <c r="AR34" s="877"/>
      <c r="AS34" s="877"/>
      <c r="AT34" s="877"/>
      <c r="AU34" s="877">
        <v>1759</v>
      </c>
      <c r="AV34" s="877"/>
      <c r="AW34" s="877"/>
      <c r="AX34" s="877"/>
      <c r="AY34" s="877"/>
      <c r="AZ34" s="878"/>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414</v>
      </c>
      <c r="C35" s="802"/>
      <c r="D35" s="802"/>
      <c r="E35" s="802"/>
      <c r="F35" s="802"/>
      <c r="G35" s="802"/>
      <c r="H35" s="802"/>
      <c r="I35" s="802"/>
      <c r="J35" s="802"/>
      <c r="K35" s="802"/>
      <c r="L35" s="802"/>
      <c r="M35" s="802"/>
      <c r="N35" s="802"/>
      <c r="O35" s="802"/>
      <c r="P35" s="803"/>
      <c r="Q35" s="804">
        <v>8079</v>
      </c>
      <c r="R35" s="805"/>
      <c r="S35" s="805"/>
      <c r="T35" s="805"/>
      <c r="U35" s="805"/>
      <c r="V35" s="805">
        <v>3909</v>
      </c>
      <c r="W35" s="805"/>
      <c r="X35" s="805"/>
      <c r="Y35" s="805"/>
      <c r="Z35" s="805"/>
      <c r="AA35" s="805">
        <v>4170</v>
      </c>
      <c r="AB35" s="805"/>
      <c r="AC35" s="805"/>
      <c r="AD35" s="805"/>
      <c r="AE35" s="806"/>
      <c r="AF35" s="807">
        <v>4171</v>
      </c>
      <c r="AG35" s="808"/>
      <c r="AH35" s="808"/>
      <c r="AI35" s="808"/>
      <c r="AJ35" s="809"/>
      <c r="AK35" s="876">
        <v>6007</v>
      </c>
      <c r="AL35" s="877"/>
      <c r="AM35" s="877"/>
      <c r="AN35" s="877"/>
      <c r="AO35" s="877"/>
      <c r="AP35" s="877">
        <v>150971</v>
      </c>
      <c r="AQ35" s="877"/>
      <c r="AR35" s="877"/>
      <c r="AS35" s="877"/>
      <c r="AT35" s="877"/>
      <c r="AU35" s="877">
        <v>29286</v>
      </c>
      <c r="AV35" s="877"/>
      <c r="AW35" s="877"/>
      <c r="AX35" s="877"/>
      <c r="AY35" s="877"/>
      <c r="AZ35" s="878"/>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415</v>
      </c>
      <c r="C36" s="802"/>
      <c r="D36" s="802"/>
      <c r="E36" s="802"/>
      <c r="F36" s="802"/>
      <c r="G36" s="802"/>
      <c r="H36" s="802"/>
      <c r="I36" s="802"/>
      <c r="J36" s="802"/>
      <c r="K36" s="802"/>
      <c r="L36" s="802"/>
      <c r="M36" s="802"/>
      <c r="N36" s="802"/>
      <c r="O36" s="802"/>
      <c r="P36" s="803"/>
      <c r="Q36" s="804">
        <v>316</v>
      </c>
      <c r="R36" s="805"/>
      <c r="S36" s="805"/>
      <c r="T36" s="805"/>
      <c r="U36" s="805"/>
      <c r="V36" s="805">
        <v>316</v>
      </c>
      <c r="W36" s="805"/>
      <c r="X36" s="805"/>
      <c r="Y36" s="805"/>
      <c r="Z36" s="805"/>
      <c r="AA36" s="805">
        <v>0</v>
      </c>
      <c r="AB36" s="805"/>
      <c r="AC36" s="805"/>
      <c r="AD36" s="805"/>
      <c r="AE36" s="806"/>
      <c r="AF36" s="807" t="s">
        <v>389</v>
      </c>
      <c r="AG36" s="808"/>
      <c r="AH36" s="808"/>
      <c r="AI36" s="808"/>
      <c r="AJ36" s="809"/>
      <c r="AK36" s="876">
        <v>161</v>
      </c>
      <c r="AL36" s="877"/>
      <c r="AM36" s="877"/>
      <c r="AN36" s="877"/>
      <c r="AO36" s="877"/>
      <c r="AP36" s="877">
        <v>165</v>
      </c>
      <c r="AQ36" s="877"/>
      <c r="AR36" s="877"/>
      <c r="AS36" s="877"/>
      <c r="AT36" s="877"/>
      <c r="AU36" s="877">
        <v>33</v>
      </c>
      <c r="AV36" s="877"/>
      <c r="AW36" s="877"/>
      <c r="AX36" s="877"/>
      <c r="AY36" s="877"/>
      <c r="AZ36" s="878"/>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417</v>
      </c>
      <c r="C37" s="802"/>
      <c r="D37" s="802"/>
      <c r="E37" s="802"/>
      <c r="F37" s="802"/>
      <c r="G37" s="802"/>
      <c r="H37" s="802"/>
      <c r="I37" s="802"/>
      <c r="J37" s="802"/>
      <c r="K37" s="802"/>
      <c r="L37" s="802"/>
      <c r="M37" s="802"/>
      <c r="N37" s="802"/>
      <c r="O37" s="802"/>
      <c r="P37" s="803"/>
      <c r="Q37" s="804">
        <v>204</v>
      </c>
      <c r="R37" s="805"/>
      <c r="S37" s="805"/>
      <c r="T37" s="805"/>
      <c r="U37" s="805"/>
      <c r="V37" s="805">
        <v>204</v>
      </c>
      <c r="W37" s="805"/>
      <c r="X37" s="805"/>
      <c r="Y37" s="805"/>
      <c r="Z37" s="805"/>
      <c r="AA37" s="805">
        <v>0</v>
      </c>
      <c r="AB37" s="805"/>
      <c r="AC37" s="805"/>
      <c r="AD37" s="805"/>
      <c r="AE37" s="806"/>
      <c r="AF37" s="807" t="s">
        <v>128</v>
      </c>
      <c r="AG37" s="808"/>
      <c r="AH37" s="808"/>
      <c r="AI37" s="808"/>
      <c r="AJ37" s="809"/>
      <c r="AK37" s="876">
        <v>167</v>
      </c>
      <c r="AL37" s="877"/>
      <c r="AM37" s="877"/>
      <c r="AN37" s="877"/>
      <c r="AO37" s="877"/>
      <c r="AP37" s="877">
        <v>572</v>
      </c>
      <c r="AQ37" s="877"/>
      <c r="AR37" s="877"/>
      <c r="AS37" s="877"/>
      <c r="AT37" s="877"/>
      <c r="AU37" s="877">
        <v>572</v>
      </c>
      <c r="AV37" s="877"/>
      <c r="AW37" s="877"/>
      <c r="AX37" s="877"/>
      <c r="AY37" s="877"/>
      <c r="AZ37" s="878"/>
      <c r="BA37" s="878"/>
      <c r="BB37" s="878"/>
      <c r="BC37" s="878"/>
      <c r="BD37" s="878"/>
      <c r="BE37" s="874" t="s">
        <v>418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419</v>
      </c>
      <c r="C38" s="802"/>
      <c r="D38" s="802"/>
      <c r="E38" s="802"/>
      <c r="F38" s="802"/>
      <c r="G38" s="802"/>
      <c r="H38" s="802"/>
      <c r="I38" s="802"/>
      <c r="J38" s="802"/>
      <c r="K38" s="802"/>
      <c r="L38" s="802"/>
      <c r="M38" s="802"/>
      <c r="N38" s="802"/>
      <c r="O38" s="802"/>
      <c r="P38" s="803"/>
      <c r="Q38" s="804">
        <v>771</v>
      </c>
      <c r="R38" s="805"/>
      <c r="S38" s="805"/>
      <c r="T38" s="805"/>
      <c r="U38" s="805"/>
      <c r="V38" s="805">
        <v>752</v>
      </c>
      <c r="W38" s="805"/>
      <c r="X38" s="805"/>
      <c r="Y38" s="805"/>
      <c r="Z38" s="805"/>
      <c r="AA38" s="805">
        <v>19</v>
      </c>
      <c r="AB38" s="805"/>
      <c r="AC38" s="805"/>
      <c r="AD38" s="805"/>
      <c r="AE38" s="806"/>
      <c r="AF38" s="807">
        <v>19</v>
      </c>
      <c r="AG38" s="808"/>
      <c r="AH38" s="808"/>
      <c r="AI38" s="808"/>
      <c r="AJ38" s="809"/>
      <c r="AK38" s="876">
        <v>85</v>
      </c>
      <c r="AL38" s="877"/>
      <c r="AM38" s="877"/>
      <c r="AN38" s="877"/>
      <c r="AO38" s="877"/>
      <c r="AP38" s="877">
        <v>204</v>
      </c>
      <c r="AQ38" s="877"/>
      <c r="AR38" s="877"/>
      <c r="AS38" s="877"/>
      <c r="AT38" s="877"/>
      <c r="AU38" s="877">
        <v>0</v>
      </c>
      <c r="AV38" s="877"/>
      <c r="AW38" s="877"/>
      <c r="AX38" s="877"/>
      <c r="AY38" s="877"/>
      <c r="AZ38" s="878"/>
      <c r="BA38" s="878"/>
      <c r="BB38" s="878"/>
      <c r="BC38" s="878"/>
      <c r="BD38" s="878"/>
      <c r="BE38" s="874" t="s">
        <v>416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394</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21935</v>
      </c>
      <c r="AG63" s="888"/>
      <c r="AH63" s="888"/>
      <c r="AI63" s="888"/>
      <c r="AJ63" s="889"/>
      <c r="AK63" s="890"/>
      <c r="AL63" s="885"/>
      <c r="AM63" s="885"/>
      <c r="AN63" s="885"/>
      <c r="AO63" s="885"/>
      <c r="AP63" s="888">
        <v>192243</v>
      </c>
      <c r="AQ63" s="888"/>
      <c r="AR63" s="888"/>
      <c r="AS63" s="888"/>
      <c r="AT63" s="888"/>
      <c r="AU63" s="888">
        <v>40207</v>
      </c>
      <c r="AV63" s="888"/>
      <c r="AW63" s="888"/>
      <c r="AX63" s="888"/>
      <c r="AY63" s="888"/>
      <c r="AZ63" s="892"/>
      <c r="BA63" s="892"/>
      <c r="BB63" s="892"/>
      <c r="BC63" s="892"/>
      <c r="BD63" s="892"/>
      <c r="BE63" s="893"/>
      <c r="BF63" s="893"/>
      <c r="BG63" s="893"/>
      <c r="BH63" s="893"/>
      <c r="BI63" s="894"/>
      <c r="BJ63" s="895" t="s">
        <v>422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424</v>
      </c>
      <c r="B66" s="787"/>
      <c r="C66" s="787"/>
      <c r="D66" s="787"/>
      <c r="E66" s="787"/>
      <c r="F66" s="787"/>
      <c r="G66" s="787"/>
      <c r="H66" s="787"/>
      <c r="I66" s="787"/>
      <c r="J66" s="787"/>
      <c r="K66" s="787"/>
      <c r="L66" s="787"/>
      <c r="M66" s="787"/>
      <c r="N66" s="787"/>
      <c r="O66" s="787"/>
      <c r="P66" s="788"/>
      <c r="Q66" s="763" t="s">
        <v>425</v>
      </c>
      <c r="R66" s="764"/>
      <c r="S66" s="764"/>
      <c r="T66" s="764"/>
      <c r="U66" s="765"/>
      <c r="V66" s="763" t="s">
        <v>426</v>
      </c>
      <c r="W66" s="764"/>
      <c r="X66" s="764"/>
      <c r="Y66" s="764"/>
      <c r="Z66" s="765"/>
      <c r="AA66" s="763" t="s">
        <v>427</v>
      </c>
      <c r="AB66" s="764"/>
      <c r="AC66" s="764"/>
      <c r="AD66" s="764"/>
      <c r="AE66" s="765"/>
      <c r="AF66" s="898" t="s">
        <v>428</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595</v>
      </c>
      <c r="C68" s="916"/>
      <c r="D68" s="916"/>
      <c r="E68" s="916"/>
      <c r="F68" s="916"/>
      <c r="G68" s="916"/>
      <c r="H68" s="916"/>
      <c r="I68" s="916"/>
      <c r="J68" s="916"/>
      <c r="K68" s="916"/>
      <c r="L68" s="916"/>
      <c r="M68" s="916"/>
      <c r="N68" s="916"/>
      <c r="O68" s="916"/>
      <c r="P68" s="917"/>
      <c r="Q68" s="918">
        <v>78255</v>
      </c>
      <c r="R68" s="912"/>
      <c r="S68" s="912"/>
      <c r="T68" s="912"/>
      <c r="U68" s="912"/>
      <c r="V68" s="912">
        <v>77388</v>
      </c>
      <c r="W68" s="912"/>
      <c r="X68" s="912"/>
      <c r="Y68" s="912"/>
      <c r="Z68" s="912"/>
      <c r="AA68" s="912">
        <v>887</v>
      </c>
      <c r="AB68" s="912"/>
      <c r="AC68" s="912"/>
      <c r="AD68" s="912"/>
      <c r="AE68" s="912"/>
      <c r="AF68" s="912">
        <v>8261</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596</v>
      </c>
      <c r="C69" s="920"/>
      <c r="D69" s="920"/>
      <c r="E69" s="920"/>
      <c r="F69" s="920"/>
      <c r="G69" s="920"/>
      <c r="H69" s="920"/>
      <c r="I69" s="920"/>
      <c r="J69" s="920"/>
      <c r="K69" s="920"/>
      <c r="L69" s="920"/>
      <c r="M69" s="920"/>
      <c r="N69" s="920"/>
      <c r="O69" s="920"/>
      <c r="P69" s="921"/>
      <c r="Q69" s="922">
        <v>115</v>
      </c>
      <c r="R69" s="877"/>
      <c r="S69" s="877"/>
      <c r="T69" s="877"/>
      <c r="U69" s="877"/>
      <c r="V69" s="877">
        <v>112</v>
      </c>
      <c r="W69" s="877"/>
      <c r="X69" s="877"/>
      <c r="Y69" s="877"/>
      <c r="Z69" s="877"/>
      <c r="AA69" s="877">
        <v>3</v>
      </c>
      <c r="AB69" s="877"/>
      <c r="AC69" s="877"/>
      <c r="AD69" s="877"/>
      <c r="AE69" s="877"/>
      <c r="AF69" s="877">
        <v>3</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597</v>
      </c>
      <c r="C70" s="920"/>
      <c r="D70" s="920"/>
      <c r="E70" s="920"/>
      <c r="F70" s="920"/>
      <c r="G70" s="920"/>
      <c r="H70" s="920"/>
      <c r="I70" s="920"/>
      <c r="J70" s="920"/>
      <c r="K70" s="920"/>
      <c r="L70" s="920"/>
      <c r="M70" s="920"/>
      <c r="N70" s="920"/>
      <c r="O70" s="920"/>
      <c r="P70" s="921"/>
      <c r="Q70" s="922">
        <v>484</v>
      </c>
      <c r="R70" s="877"/>
      <c r="S70" s="877"/>
      <c r="T70" s="877"/>
      <c r="U70" s="877"/>
      <c r="V70" s="877">
        <v>444</v>
      </c>
      <c r="W70" s="877"/>
      <c r="X70" s="877"/>
      <c r="Y70" s="877"/>
      <c r="Z70" s="877"/>
      <c r="AA70" s="877">
        <v>40</v>
      </c>
      <c r="AB70" s="877"/>
      <c r="AC70" s="877"/>
      <c r="AD70" s="877"/>
      <c r="AE70" s="877"/>
      <c r="AF70" s="877">
        <v>40</v>
      </c>
      <c r="AG70" s="877"/>
      <c r="AH70" s="877"/>
      <c r="AI70" s="877"/>
      <c r="AJ70" s="877"/>
      <c r="AK70" s="877">
        <v>50</v>
      </c>
      <c r="AL70" s="877"/>
      <c r="AM70" s="877"/>
      <c r="AN70" s="877"/>
      <c r="AO70" s="877"/>
      <c r="AP70" s="877">
        <v>72</v>
      </c>
      <c r="AQ70" s="877"/>
      <c r="AR70" s="877"/>
      <c r="AS70" s="877"/>
      <c r="AT70" s="877"/>
      <c r="AU70" s="877">
        <v>29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598</v>
      </c>
      <c r="C71" s="920"/>
      <c r="D71" s="920"/>
      <c r="E71" s="920"/>
      <c r="F71" s="920"/>
      <c r="G71" s="920"/>
      <c r="H71" s="920"/>
      <c r="I71" s="920"/>
      <c r="J71" s="920"/>
      <c r="K71" s="920"/>
      <c r="L71" s="920"/>
      <c r="M71" s="920"/>
      <c r="N71" s="920"/>
      <c r="O71" s="920"/>
      <c r="P71" s="921"/>
      <c r="Q71" s="922">
        <v>130</v>
      </c>
      <c r="R71" s="877"/>
      <c r="S71" s="877"/>
      <c r="T71" s="877"/>
      <c r="U71" s="877"/>
      <c r="V71" s="877">
        <v>123</v>
      </c>
      <c r="W71" s="877"/>
      <c r="X71" s="877"/>
      <c r="Y71" s="877"/>
      <c r="Z71" s="877"/>
      <c r="AA71" s="877">
        <v>7</v>
      </c>
      <c r="AB71" s="877"/>
      <c r="AC71" s="877"/>
      <c r="AD71" s="877"/>
      <c r="AE71" s="877"/>
      <c r="AF71" s="877">
        <v>7</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599</v>
      </c>
      <c r="C72" s="920"/>
      <c r="D72" s="920"/>
      <c r="E72" s="920"/>
      <c r="F72" s="920"/>
      <c r="G72" s="920"/>
      <c r="H72" s="920"/>
      <c r="I72" s="920"/>
      <c r="J72" s="920"/>
      <c r="K72" s="920"/>
      <c r="L72" s="920"/>
      <c r="M72" s="920"/>
      <c r="N72" s="920"/>
      <c r="O72" s="920"/>
      <c r="P72" s="921"/>
      <c r="Q72" s="922">
        <v>438691</v>
      </c>
      <c r="R72" s="877"/>
      <c r="S72" s="877"/>
      <c r="T72" s="877"/>
      <c r="U72" s="877"/>
      <c r="V72" s="877">
        <v>428211</v>
      </c>
      <c r="W72" s="877"/>
      <c r="X72" s="877"/>
      <c r="Y72" s="877"/>
      <c r="Z72" s="877"/>
      <c r="AA72" s="877">
        <v>10480</v>
      </c>
      <c r="AB72" s="877"/>
      <c r="AC72" s="877"/>
      <c r="AD72" s="877"/>
      <c r="AE72" s="877"/>
      <c r="AF72" s="877">
        <v>10480</v>
      </c>
      <c r="AG72" s="877"/>
      <c r="AH72" s="877"/>
      <c r="AI72" s="877"/>
      <c r="AJ72" s="877"/>
      <c r="AK72" s="877">
        <v>0</v>
      </c>
      <c r="AL72" s="877"/>
      <c r="AM72" s="877"/>
      <c r="AN72" s="877"/>
      <c r="AO72" s="877"/>
      <c r="AP72" s="877">
        <v>0</v>
      </c>
      <c r="AQ72" s="877"/>
      <c r="AR72" s="877"/>
      <c r="AS72" s="877"/>
      <c r="AT72" s="877"/>
      <c r="AU72" s="877">
        <v>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600</v>
      </c>
      <c r="C73" s="920"/>
      <c r="D73" s="920"/>
      <c r="E73" s="920"/>
      <c r="F73" s="920"/>
      <c r="G73" s="920"/>
      <c r="H73" s="920"/>
      <c r="I73" s="920"/>
      <c r="J73" s="920"/>
      <c r="K73" s="920"/>
      <c r="L73" s="920"/>
      <c r="M73" s="920"/>
      <c r="N73" s="920"/>
      <c r="O73" s="920"/>
      <c r="P73" s="921"/>
      <c r="Q73" s="922">
        <v>316</v>
      </c>
      <c r="R73" s="877"/>
      <c r="S73" s="877"/>
      <c r="T73" s="877"/>
      <c r="U73" s="877"/>
      <c r="V73" s="877">
        <v>304</v>
      </c>
      <c r="W73" s="877"/>
      <c r="X73" s="877"/>
      <c r="Y73" s="877"/>
      <c r="Z73" s="877"/>
      <c r="AA73" s="877">
        <v>12</v>
      </c>
      <c r="AB73" s="877"/>
      <c r="AC73" s="877"/>
      <c r="AD73" s="877"/>
      <c r="AE73" s="877"/>
      <c r="AF73" s="877">
        <v>12</v>
      </c>
      <c r="AG73" s="877"/>
      <c r="AH73" s="877"/>
      <c r="AI73" s="877"/>
      <c r="AJ73" s="877"/>
      <c r="AK73" s="877">
        <v>6</v>
      </c>
      <c r="AL73" s="877"/>
      <c r="AM73" s="877"/>
      <c r="AN73" s="877"/>
      <c r="AO73" s="877"/>
      <c r="AP73" s="877">
        <v>0</v>
      </c>
      <c r="AQ73" s="877"/>
      <c r="AR73" s="877"/>
      <c r="AS73" s="877"/>
      <c r="AT73" s="877"/>
      <c r="AU73" s="877">
        <v>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394</v>
      </c>
      <c r="B88" s="836" t="s">
        <v>432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18803</v>
      </c>
      <c r="AG88" s="888"/>
      <c r="AH88" s="888"/>
      <c r="AI88" s="888"/>
      <c r="AJ88" s="888"/>
      <c r="AK88" s="885"/>
      <c r="AL88" s="885"/>
      <c r="AM88" s="885"/>
      <c r="AN88" s="885"/>
      <c r="AO88" s="885"/>
      <c r="AP88" s="888">
        <v>72</v>
      </c>
      <c r="AQ88" s="888"/>
      <c r="AR88" s="888"/>
      <c r="AS88" s="888"/>
      <c r="AT88" s="888"/>
      <c r="AU88" s="888">
        <v>29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433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3641</v>
      </c>
      <c r="CS102" s="896"/>
      <c r="CT102" s="896"/>
      <c r="CU102" s="896"/>
      <c r="CV102" s="939"/>
      <c r="CW102" s="938">
        <v>281</v>
      </c>
      <c r="CX102" s="896"/>
      <c r="CY102" s="896"/>
      <c r="CZ102" s="896"/>
      <c r="DA102" s="939"/>
      <c r="DB102" s="938">
        <v>0</v>
      </c>
      <c r="DC102" s="896"/>
      <c r="DD102" s="896"/>
      <c r="DE102" s="896"/>
      <c r="DF102" s="939"/>
      <c r="DG102" s="938">
        <v>0</v>
      </c>
      <c r="DH102" s="896"/>
      <c r="DI102" s="896"/>
      <c r="DJ102" s="896"/>
      <c r="DK102" s="939"/>
      <c r="DL102" s="938">
        <v>0</v>
      </c>
      <c r="DM102" s="896"/>
      <c r="DN102" s="896"/>
      <c r="DO102" s="896"/>
      <c r="DP102" s="939"/>
      <c r="DQ102" s="938">
        <v>0</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440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441</v>
      </c>
      <c r="AB109" s="941"/>
      <c r="AC109" s="941"/>
      <c r="AD109" s="941"/>
      <c r="AE109" s="942"/>
      <c r="AF109" s="940" t="s">
        <v>306</v>
      </c>
      <c r="AG109" s="941"/>
      <c r="AH109" s="941"/>
      <c r="AI109" s="941"/>
      <c r="AJ109" s="942"/>
      <c r="AK109" s="940" t="s">
        <v>305</v>
      </c>
      <c r="AL109" s="941"/>
      <c r="AM109" s="941"/>
      <c r="AN109" s="941"/>
      <c r="AO109" s="942"/>
      <c r="AP109" s="940" t="s">
        <v>442</v>
      </c>
      <c r="AQ109" s="941"/>
      <c r="AR109" s="941"/>
      <c r="AS109" s="941"/>
      <c r="AT109" s="943"/>
      <c r="AU109" s="960" t="s">
        <v>440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441</v>
      </c>
      <c r="BR109" s="941"/>
      <c r="BS109" s="941"/>
      <c r="BT109" s="941"/>
      <c r="BU109" s="942"/>
      <c r="BV109" s="940" t="s">
        <v>306</v>
      </c>
      <c r="BW109" s="941"/>
      <c r="BX109" s="941"/>
      <c r="BY109" s="941"/>
      <c r="BZ109" s="942"/>
      <c r="CA109" s="940" t="s">
        <v>305</v>
      </c>
      <c r="CB109" s="941"/>
      <c r="CC109" s="941"/>
      <c r="CD109" s="941"/>
      <c r="CE109" s="942"/>
      <c r="CF109" s="961" t="s">
        <v>442</v>
      </c>
      <c r="CG109" s="961"/>
      <c r="CH109" s="961"/>
      <c r="CI109" s="961"/>
      <c r="CJ109" s="961"/>
      <c r="CK109" s="940" t="s">
        <v>443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441</v>
      </c>
      <c r="DH109" s="941"/>
      <c r="DI109" s="941"/>
      <c r="DJ109" s="941"/>
      <c r="DK109" s="942"/>
      <c r="DL109" s="940" t="s">
        <v>306</v>
      </c>
      <c r="DM109" s="941"/>
      <c r="DN109" s="941"/>
      <c r="DO109" s="941"/>
      <c r="DP109" s="942"/>
      <c r="DQ109" s="940" t="s">
        <v>305</v>
      </c>
      <c r="DR109" s="941"/>
      <c r="DS109" s="941"/>
      <c r="DT109" s="941"/>
      <c r="DU109" s="942"/>
      <c r="DV109" s="940" t="s">
        <v>442</v>
      </c>
      <c r="DW109" s="941"/>
      <c r="DX109" s="941"/>
      <c r="DY109" s="941"/>
      <c r="DZ109" s="943"/>
    </row>
    <row r="110" spans="1:131" s="247" customFormat="1" ht="26.25" customHeight="1">
      <c r="A110" s="944" t="s">
        <v>444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32841310</v>
      </c>
      <c r="AB110" s="948"/>
      <c r="AC110" s="948"/>
      <c r="AD110" s="948"/>
      <c r="AE110" s="949"/>
      <c r="AF110" s="950">
        <v>31594686</v>
      </c>
      <c r="AG110" s="948"/>
      <c r="AH110" s="948"/>
      <c r="AI110" s="948"/>
      <c r="AJ110" s="949"/>
      <c r="AK110" s="950">
        <v>30558091</v>
      </c>
      <c r="AL110" s="948"/>
      <c r="AM110" s="948"/>
      <c r="AN110" s="948"/>
      <c r="AO110" s="949"/>
      <c r="AP110" s="951">
        <v>16.3</v>
      </c>
      <c r="AQ110" s="952"/>
      <c r="AR110" s="952"/>
      <c r="AS110" s="952"/>
      <c r="AT110" s="953"/>
      <c r="AU110" s="954" t="s">
        <v>73</v>
      </c>
      <c r="AV110" s="955"/>
      <c r="AW110" s="955"/>
      <c r="AX110" s="955"/>
      <c r="AY110" s="955"/>
      <c r="AZ110" s="996" t="s">
        <v>445</v>
      </c>
      <c r="BA110" s="945"/>
      <c r="BB110" s="945"/>
      <c r="BC110" s="945"/>
      <c r="BD110" s="945"/>
      <c r="BE110" s="945"/>
      <c r="BF110" s="945"/>
      <c r="BG110" s="945"/>
      <c r="BH110" s="945"/>
      <c r="BI110" s="945"/>
      <c r="BJ110" s="945"/>
      <c r="BK110" s="945"/>
      <c r="BL110" s="945"/>
      <c r="BM110" s="945"/>
      <c r="BN110" s="945"/>
      <c r="BO110" s="945"/>
      <c r="BP110" s="946"/>
      <c r="BQ110" s="982">
        <v>282790190</v>
      </c>
      <c r="BR110" s="983"/>
      <c r="BS110" s="983"/>
      <c r="BT110" s="983"/>
      <c r="BU110" s="983"/>
      <c r="BV110" s="983">
        <v>281321782</v>
      </c>
      <c r="BW110" s="983"/>
      <c r="BX110" s="983"/>
      <c r="BY110" s="983"/>
      <c r="BZ110" s="983"/>
      <c r="CA110" s="983">
        <v>281620509</v>
      </c>
      <c r="CB110" s="983"/>
      <c r="CC110" s="983"/>
      <c r="CD110" s="983"/>
      <c r="CE110" s="983"/>
      <c r="CF110" s="997">
        <v>149.9</v>
      </c>
      <c r="CG110" s="998"/>
      <c r="CH110" s="998"/>
      <c r="CI110" s="998"/>
      <c r="CJ110" s="998"/>
      <c r="CK110" s="999" t="s">
        <v>446</v>
      </c>
      <c r="CL110" s="1000"/>
      <c r="CM110" s="979" t="s">
        <v>447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v>124586</v>
      </c>
      <c r="DM110" s="983"/>
      <c r="DN110" s="983"/>
      <c r="DO110" s="983"/>
      <c r="DP110" s="983"/>
      <c r="DQ110" s="983">
        <v>140723</v>
      </c>
      <c r="DR110" s="983"/>
      <c r="DS110" s="983"/>
      <c r="DT110" s="983"/>
      <c r="DU110" s="983"/>
      <c r="DV110" s="984">
        <v>0.1</v>
      </c>
      <c r="DW110" s="984"/>
      <c r="DX110" s="984"/>
      <c r="DY110" s="984"/>
      <c r="DZ110" s="985"/>
    </row>
    <row r="111" spans="1:131" s="247" customFormat="1" ht="26.25" customHeight="1">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v>10676103</v>
      </c>
      <c r="BR111" s="976"/>
      <c r="BS111" s="976"/>
      <c r="BT111" s="976"/>
      <c r="BU111" s="976"/>
      <c r="BV111" s="976">
        <v>9466467</v>
      </c>
      <c r="BW111" s="976"/>
      <c r="BX111" s="976"/>
      <c r="BY111" s="976"/>
      <c r="BZ111" s="976"/>
      <c r="CA111" s="976">
        <v>10377636</v>
      </c>
      <c r="CB111" s="976"/>
      <c r="CC111" s="976"/>
      <c r="CD111" s="976"/>
      <c r="CE111" s="976"/>
      <c r="CF111" s="970">
        <v>5.5</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451</v>
      </c>
      <c r="DR111" s="976"/>
      <c r="DS111" s="976"/>
      <c r="DT111" s="976"/>
      <c r="DU111" s="976"/>
      <c r="DV111" s="977" t="s">
        <v>128</v>
      </c>
      <c r="DW111" s="977"/>
      <c r="DX111" s="977"/>
      <c r="DY111" s="977"/>
      <c r="DZ111" s="978"/>
    </row>
    <row r="112" spans="1:131" s="247" customFormat="1" ht="26.25" customHeight="1">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3333333</v>
      </c>
      <c r="AB112" s="1015"/>
      <c r="AC112" s="1015"/>
      <c r="AD112" s="1015"/>
      <c r="AE112" s="1016"/>
      <c r="AF112" s="1017">
        <v>3666667</v>
      </c>
      <c r="AG112" s="1015"/>
      <c r="AH112" s="1015"/>
      <c r="AI112" s="1015"/>
      <c r="AJ112" s="1016"/>
      <c r="AK112" s="1017">
        <v>4000000</v>
      </c>
      <c r="AL112" s="1015"/>
      <c r="AM112" s="1015"/>
      <c r="AN112" s="1015"/>
      <c r="AO112" s="1016"/>
      <c r="AP112" s="1018">
        <v>2.1</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77037648</v>
      </c>
      <c r="BR112" s="976"/>
      <c r="BS112" s="976"/>
      <c r="BT112" s="976"/>
      <c r="BU112" s="976"/>
      <c r="BV112" s="976">
        <v>70958457</v>
      </c>
      <c r="BW112" s="976"/>
      <c r="BX112" s="976"/>
      <c r="BY112" s="976"/>
      <c r="BZ112" s="976"/>
      <c r="CA112" s="976">
        <v>65344158</v>
      </c>
      <c r="CB112" s="976"/>
      <c r="CC112" s="976"/>
      <c r="CD112" s="976"/>
      <c r="CE112" s="976"/>
      <c r="CF112" s="970">
        <v>34.799999999999997</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451</v>
      </c>
      <c r="DR112" s="976"/>
      <c r="DS112" s="976"/>
      <c r="DT112" s="976"/>
      <c r="DU112" s="976"/>
      <c r="DV112" s="977" t="s">
        <v>128</v>
      </c>
      <c r="DW112" s="977"/>
      <c r="DX112" s="977"/>
      <c r="DY112" s="977"/>
      <c r="DZ112" s="978"/>
    </row>
    <row r="113" spans="1:130" s="247" customFormat="1" ht="26.25" customHeight="1">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6184902</v>
      </c>
      <c r="AB113" s="990"/>
      <c r="AC113" s="990"/>
      <c r="AD113" s="990"/>
      <c r="AE113" s="991"/>
      <c r="AF113" s="992">
        <v>5617581</v>
      </c>
      <c r="AG113" s="990"/>
      <c r="AH113" s="990"/>
      <c r="AI113" s="990"/>
      <c r="AJ113" s="991"/>
      <c r="AK113" s="992">
        <v>5496799</v>
      </c>
      <c r="AL113" s="990"/>
      <c r="AM113" s="990"/>
      <c r="AN113" s="990"/>
      <c r="AO113" s="991"/>
      <c r="AP113" s="993">
        <v>2.9</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52245</v>
      </c>
      <c r="BR113" s="976"/>
      <c r="BS113" s="976"/>
      <c r="BT113" s="976"/>
      <c r="BU113" s="976"/>
      <c r="BV113" s="976">
        <v>40882</v>
      </c>
      <c r="BW113" s="976"/>
      <c r="BX113" s="976"/>
      <c r="BY113" s="976"/>
      <c r="BZ113" s="976"/>
      <c r="CA113" s="976">
        <v>29380</v>
      </c>
      <c r="CB113" s="976"/>
      <c r="CC113" s="976"/>
      <c r="CD113" s="976"/>
      <c r="CE113" s="976"/>
      <c r="CF113" s="970">
        <v>0</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451</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1352</v>
      </c>
      <c r="AB114" s="1015"/>
      <c r="AC114" s="1015"/>
      <c r="AD114" s="1015"/>
      <c r="AE114" s="1016"/>
      <c r="AF114" s="1017">
        <v>1101</v>
      </c>
      <c r="AG114" s="1015"/>
      <c r="AH114" s="1015"/>
      <c r="AI114" s="1015"/>
      <c r="AJ114" s="1016"/>
      <c r="AK114" s="1017">
        <v>1199</v>
      </c>
      <c r="AL114" s="1015"/>
      <c r="AM114" s="1015"/>
      <c r="AN114" s="1015"/>
      <c r="AO114" s="1016"/>
      <c r="AP114" s="1018">
        <v>0</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69089932</v>
      </c>
      <c r="BR114" s="976"/>
      <c r="BS114" s="976"/>
      <c r="BT114" s="976"/>
      <c r="BU114" s="976"/>
      <c r="BV114" s="976">
        <v>66422245</v>
      </c>
      <c r="BW114" s="976"/>
      <c r="BX114" s="976"/>
      <c r="BY114" s="976"/>
      <c r="BZ114" s="976"/>
      <c r="CA114" s="976">
        <v>64691701</v>
      </c>
      <c r="CB114" s="976"/>
      <c r="CC114" s="976"/>
      <c r="CD114" s="976"/>
      <c r="CE114" s="976"/>
      <c r="CF114" s="970">
        <v>34.4</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451</v>
      </c>
      <c r="DW114" s="1019"/>
      <c r="DX114" s="1019"/>
      <c r="DY114" s="1019"/>
      <c r="DZ114" s="1020"/>
    </row>
    <row r="115" spans="1:130" s="247" customFormat="1" ht="26.25" customHeight="1">
      <c r="A115" s="1010"/>
      <c r="B115" s="1011"/>
      <c r="C115" s="1006" t="s">
        <v>462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1040895</v>
      </c>
      <c r="AB115" s="990"/>
      <c r="AC115" s="990"/>
      <c r="AD115" s="990"/>
      <c r="AE115" s="991"/>
      <c r="AF115" s="992">
        <v>1044956</v>
      </c>
      <c r="AG115" s="990"/>
      <c r="AH115" s="990"/>
      <c r="AI115" s="990"/>
      <c r="AJ115" s="991"/>
      <c r="AK115" s="992">
        <v>981534</v>
      </c>
      <c r="AL115" s="990"/>
      <c r="AM115" s="990"/>
      <c r="AN115" s="990"/>
      <c r="AO115" s="991"/>
      <c r="AP115" s="993">
        <v>0.5</v>
      </c>
      <c r="AQ115" s="994"/>
      <c r="AR115" s="994"/>
      <c r="AS115" s="994"/>
      <c r="AT115" s="995"/>
      <c r="AU115" s="956"/>
      <c r="AV115" s="957"/>
      <c r="AW115" s="957"/>
      <c r="AX115" s="957"/>
      <c r="AY115" s="957"/>
      <c r="AZ115" s="1005" t="s">
        <v>463</v>
      </c>
      <c r="BA115" s="1006"/>
      <c r="BB115" s="1006"/>
      <c r="BC115" s="1006"/>
      <c r="BD115" s="1006"/>
      <c r="BE115" s="1006"/>
      <c r="BF115" s="1006"/>
      <c r="BG115" s="1006"/>
      <c r="BH115" s="1006"/>
      <c r="BI115" s="1006"/>
      <c r="BJ115" s="1006"/>
      <c r="BK115" s="1006"/>
      <c r="BL115" s="1006"/>
      <c r="BM115" s="1006"/>
      <c r="BN115" s="1006"/>
      <c r="BO115" s="1006"/>
      <c r="BP115" s="1007"/>
      <c r="BQ115" s="975" t="s">
        <v>451</v>
      </c>
      <c r="BR115" s="976"/>
      <c r="BS115" s="976"/>
      <c r="BT115" s="976"/>
      <c r="BU115" s="976"/>
      <c r="BV115" s="976" t="s">
        <v>128</v>
      </c>
      <c r="BW115" s="976"/>
      <c r="BX115" s="976"/>
      <c r="BY115" s="976"/>
      <c r="BZ115" s="976"/>
      <c r="CA115" s="976" t="s">
        <v>128</v>
      </c>
      <c r="CB115" s="976"/>
      <c r="CC115" s="976"/>
      <c r="CD115" s="976"/>
      <c r="CE115" s="976"/>
      <c r="CF115" s="970" t="s">
        <v>128</v>
      </c>
      <c r="CG115" s="971"/>
      <c r="CH115" s="971"/>
      <c r="CI115" s="971"/>
      <c r="CJ115" s="971"/>
      <c r="CK115" s="1001"/>
      <c r="CL115" s="1002"/>
      <c r="CM115" s="1005" t="s">
        <v>464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451</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c r="A116" s="1012"/>
      <c r="B116" s="1013"/>
      <c r="C116" s="1021" t="s">
        <v>465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466</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467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92309</v>
      </c>
      <c r="DH116" s="1015"/>
      <c r="DI116" s="1015"/>
      <c r="DJ116" s="1015"/>
      <c r="DK116" s="1016"/>
      <c r="DL116" s="1017">
        <v>74662</v>
      </c>
      <c r="DM116" s="1015"/>
      <c r="DN116" s="1015"/>
      <c r="DO116" s="1015"/>
      <c r="DP116" s="1016"/>
      <c r="DQ116" s="1017">
        <v>57014</v>
      </c>
      <c r="DR116" s="1015"/>
      <c r="DS116" s="1015"/>
      <c r="DT116" s="1015"/>
      <c r="DU116" s="1016"/>
      <c r="DV116" s="1018">
        <v>0</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468</v>
      </c>
      <c r="Z117" s="942"/>
      <c r="AA117" s="1032">
        <v>43401792</v>
      </c>
      <c r="AB117" s="1033"/>
      <c r="AC117" s="1033"/>
      <c r="AD117" s="1033"/>
      <c r="AE117" s="1034"/>
      <c r="AF117" s="1035">
        <v>41924991</v>
      </c>
      <c r="AG117" s="1033"/>
      <c r="AH117" s="1033"/>
      <c r="AI117" s="1033"/>
      <c r="AJ117" s="1034"/>
      <c r="AK117" s="1035">
        <v>41037623</v>
      </c>
      <c r="AL117" s="1033"/>
      <c r="AM117" s="1033"/>
      <c r="AN117" s="1033"/>
      <c r="AO117" s="1034"/>
      <c r="AP117" s="1036"/>
      <c r="AQ117" s="1037"/>
      <c r="AR117" s="1037"/>
      <c r="AS117" s="1037"/>
      <c r="AT117" s="1038"/>
      <c r="AU117" s="956"/>
      <c r="AV117" s="957"/>
      <c r="AW117" s="957"/>
      <c r="AX117" s="957"/>
      <c r="AY117" s="957"/>
      <c r="AZ117" s="1023" t="s">
        <v>469</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470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c r="A118" s="960" t="s">
        <v>443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441</v>
      </c>
      <c r="AB118" s="941"/>
      <c r="AC118" s="941"/>
      <c r="AD118" s="941"/>
      <c r="AE118" s="942"/>
      <c r="AF118" s="940" t="s">
        <v>306</v>
      </c>
      <c r="AG118" s="941"/>
      <c r="AH118" s="941"/>
      <c r="AI118" s="941"/>
      <c r="AJ118" s="942"/>
      <c r="AK118" s="940" t="s">
        <v>305</v>
      </c>
      <c r="AL118" s="941"/>
      <c r="AM118" s="941"/>
      <c r="AN118" s="941"/>
      <c r="AO118" s="942"/>
      <c r="AP118" s="1027" t="s">
        <v>442</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472</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473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c r="A119" s="1114" t="s">
        <v>446</v>
      </c>
      <c r="B119" s="1000"/>
      <c r="C119" s="979" t="s">
        <v>447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472</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474</v>
      </c>
      <c r="BP119" s="1062"/>
      <c r="BQ119" s="1053">
        <v>439646118</v>
      </c>
      <c r="BR119" s="1054"/>
      <c r="BS119" s="1054"/>
      <c r="BT119" s="1054"/>
      <c r="BU119" s="1054"/>
      <c r="BV119" s="1054">
        <v>428209833</v>
      </c>
      <c r="BW119" s="1054"/>
      <c r="BX119" s="1054"/>
      <c r="BY119" s="1054"/>
      <c r="BZ119" s="1054"/>
      <c r="CA119" s="1054">
        <v>422063384</v>
      </c>
      <c r="CB119" s="1054"/>
      <c r="CC119" s="1054"/>
      <c r="CD119" s="1054"/>
      <c r="CE119" s="1054"/>
      <c r="CF119" s="1055"/>
      <c r="CG119" s="1056"/>
      <c r="CH119" s="1056"/>
      <c r="CI119" s="1056"/>
      <c r="CJ119" s="1057"/>
      <c r="CK119" s="1003"/>
      <c r="CL119" s="1004"/>
      <c r="CM119" s="1058" t="s">
        <v>475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10583794</v>
      </c>
      <c r="DH119" s="1040"/>
      <c r="DI119" s="1040"/>
      <c r="DJ119" s="1040"/>
      <c r="DK119" s="1041"/>
      <c r="DL119" s="1039">
        <v>9267219</v>
      </c>
      <c r="DM119" s="1040"/>
      <c r="DN119" s="1040"/>
      <c r="DO119" s="1040"/>
      <c r="DP119" s="1041"/>
      <c r="DQ119" s="1039">
        <v>10179899</v>
      </c>
      <c r="DR119" s="1040"/>
      <c r="DS119" s="1040"/>
      <c r="DT119" s="1040"/>
      <c r="DU119" s="1041"/>
      <c r="DV119" s="1042">
        <v>5.4</v>
      </c>
      <c r="DW119" s="1043"/>
      <c r="DX119" s="1043"/>
      <c r="DY119" s="1043"/>
      <c r="DZ119" s="1044"/>
    </row>
    <row r="120" spans="1:130" s="247" customFormat="1" ht="26.25" customHeight="1">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472</v>
      </c>
      <c r="AQ120" s="1019"/>
      <c r="AR120" s="1019"/>
      <c r="AS120" s="1019"/>
      <c r="AT120" s="1020"/>
      <c r="AU120" s="1045" t="s">
        <v>476</v>
      </c>
      <c r="AV120" s="1046"/>
      <c r="AW120" s="1046"/>
      <c r="AX120" s="1046"/>
      <c r="AY120" s="1047"/>
      <c r="AZ120" s="996" t="s">
        <v>477</v>
      </c>
      <c r="BA120" s="945"/>
      <c r="BB120" s="945"/>
      <c r="BC120" s="945"/>
      <c r="BD120" s="945"/>
      <c r="BE120" s="945"/>
      <c r="BF120" s="945"/>
      <c r="BG120" s="945"/>
      <c r="BH120" s="945"/>
      <c r="BI120" s="945"/>
      <c r="BJ120" s="945"/>
      <c r="BK120" s="945"/>
      <c r="BL120" s="945"/>
      <c r="BM120" s="945"/>
      <c r="BN120" s="945"/>
      <c r="BO120" s="945"/>
      <c r="BP120" s="946"/>
      <c r="BQ120" s="982">
        <v>69834344</v>
      </c>
      <c r="BR120" s="983"/>
      <c r="BS120" s="983"/>
      <c r="BT120" s="983"/>
      <c r="BU120" s="983"/>
      <c r="BV120" s="983">
        <v>77197031</v>
      </c>
      <c r="BW120" s="983"/>
      <c r="BX120" s="983"/>
      <c r="BY120" s="983"/>
      <c r="BZ120" s="983"/>
      <c r="CA120" s="983">
        <v>78539448</v>
      </c>
      <c r="CB120" s="983"/>
      <c r="CC120" s="983"/>
      <c r="CD120" s="983"/>
      <c r="CE120" s="983"/>
      <c r="CF120" s="997">
        <v>41.8</v>
      </c>
      <c r="CG120" s="998"/>
      <c r="CH120" s="998"/>
      <c r="CI120" s="998"/>
      <c r="CJ120" s="998"/>
      <c r="CK120" s="1063" t="s">
        <v>478</v>
      </c>
      <c r="CL120" s="1064"/>
      <c r="CM120" s="1064"/>
      <c r="CN120" s="1064"/>
      <c r="CO120" s="1065"/>
      <c r="CP120" s="1071" t="s">
        <v>414</v>
      </c>
      <c r="CQ120" s="1072"/>
      <c r="CR120" s="1072"/>
      <c r="CS120" s="1072"/>
      <c r="CT120" s="1072"/>
      <c r="CU120" s="1072"/>
      <c r="CV120" s="1072"/>
      <c r="CW120" s="1072"/>
      <c r="CX120" s="1072"/>
      <c r="CY120" s="1072"/>
      <c r="CZ120" s="1072"/>
      <c r="DA120" s="1072"/>
      <c r="DB120" s="1072"/>
      <c r="DC120" s="1072"/>
      <c r="DD120" s="1072"/>
      <c r="DE120" s="1072"/>
      <c r="DF120" s="1073"/>
      <c r="DG120" s="982">
        <v>64080419</v>
      </c>
      <c r="DH120" s="983"/>
      <c r="DI120" s="983"/>
      <c r="DJ120" s="983"/>
      <c r="DK120" s="983"/>
      <c r="DL120" s="983">
        <v>57789032</v>
      </c>
      <c r="DM120" s="983"/>
      <c r="DN120" s="983"/>
      <c r="DO120" s="983"/>
      <c r="DP120" s="983"/>
      <c r="DQ120" s="983">
        <v>52084827</v>
      </c>
      <c r="DR120" s="983"/>
      <c r="DS120" s="983"/>
      <c r="DT120" s="983"/>
      <c r="DU120" s="983"/>
      <c r="DV120" s="984">
        <v>27.7</v>
      </c>
      <c r="DW120" s="984"/>
      <c r="DX120" s="984"/>
      <c r="DY120" s="984"/>
      <c r="DZ120" s="985"/>
    </row>
    <row r="121" spans="1:130" s="247" customFormat="1" ht="26.25" customHeight="1">
      <c r="A121" s="1115"/>
      <c r="B121" s="1002"/>
      <c r="C121" s="1023" t="s">
        <v>479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472</v>
      </c>
      <c r="AL121" s="1015"/>
      <c r="AM121" s="1015"/>
      <c r="AN121" s="1015"/>
      <c r="AO121" s="1016"/>
      <c r="AP121" s="1018" t="s">
        <v>128</v>
      </c>
      <c r="AQ121" s="1019"/>
      <c r="AR121" s="1019"/>
      <c r="AS121" s="1019"/>
      <c r="AT121" s="1020"/>
      <c r="AU121" s="1048"/>
      <c r="AV121" s="1049"/>
      <c r="AW121" s="1049"/>
      <c r="AX121" s="1049"/>
      <c r="AY121" s="1050"/>
      <c r="AZ121" s="1005" t="s">
        <v>480</v>
      </c>
      <c r="BA121" s="1006"/>
      <c r="BB121" s="1006"/>
      <c r="BC121" s="1006"/>
      <c r="BD121" s="1006"/>
      <c r="BE121" s="1006"/>
      <c r="BF121" s="1006"/>
      <c r="BG121" s="1006"/>
      <c r="BH121" s="1006"/>
      <c r="BI121" s="1006"/>
      <c r="BJ121" s="1006"/>
      <c r="BK121" s="1006"/>
      <c r="BL121" s="1006"/>
      <c r="BM121" s="1006"/>
      <c r="BN121" s="1006"/>
      <c r="BO121" s="1006"/>
      <c r="BP121" s="1007"/>
      <c r="BQ121" s="975">
        <v>53843429</v>
      </c>
      <c r="BR121" s="976"/>
      <c r="BS121" s="976"/>
      <c r="BT121" s="976"/>
      <c r="BU121" s="976"/>
      <c r="BV121" s="976">
        <v>46091475</v>
      </c>
      <c r="BW121" s="976"/>
      <c r="BX121" s="976"/>
      <c r="BY121" s="976"/>
      <c r="BZ121" s="976"/>
      <c r="CA121" s="976">
        <v>42833959</v>
      </c>
      <c r="CB121" s="976"/>
      <c r="CC121" s="976"/>
      <c r="CD121" s="976"/>
      <c r="CE121" s="976"/>
      <c r="CF121" s="970">
        <v>22.8</v>
      </c>
      <c r="CG121" s="971"/>
      <c r="CH121" s="971"/>
      <c r="CI121" s="971"/>
      <c r="CJ121" s="971"/>
      <c r="CK121" s="1066"/>
      <c r="CL121" s="1067"/>
      <c r="CM121" s="1067"/>
      <c r="CN121" s="1067"/>
      <c r="CO121" s="1068"/>
      <c r="CP121" s="1076" t="s">
        <v>481</v>
      </c>
      <c r="CQ121" s="1077"/>
      <c r="CR121" s="1077"/>
      <c r="CS121" s="1077"/>
      <c r="CT121" s="1077"/>
      <c r="CU121" s="1077"/>
      <c r="CV121" s="1077"/>
      <c r="CW121" s="1077"/>
      <c r="CX121" s="1077"/>
      <c r="CY121" s="1077"/>
      <c r="CZ121" s="1077"/>
      <c r="DA121" s="1077"/>
      <c r="DB121" s="1077"/>
      <c r="DC121" s="1077"/>
      <c r="DD121" s="1077"/>
      <c r="DE121" s="1077"/>
      <c r="DF121" s="1078"/>
      <c r="DG121" s="975">
        <v>10033502</v>
      </c>
      <c r="DH121" s="976"/>
      <c r="DI121" s="976"/>
      <c r="DJ121" s="976"/>
      <c r="DK121" s="976"/>
      <c r="DL121" s="976">
        <v>9494097</v>
      </c>
      <c r="DM121" s="976"/>
      <c r="DN121" s="976"/>
      <c r="DO121" s="976"/>
      <c r="DP121" s="976"/>
      <c r="DQ121" s="976">
        <v>8869586</v>
      </c>
      <c r="DR121" s="976"/>
      <c r="DS121" s="976"/>
      <c r="DT121" s="976"/>
      <c r="DU121" s="976"/>
      <c r="DV121" s="977">
        <v>4.7</v>
      </c>
      <c r="DW121" s="977"/>
      <c r="DX121" s="977"/>
      <c r="DY121" s="977"/>
      <c r="DZ121" s="978"/>
    </row>
    <row r="122" spans="1:130" s="247" customFormat="1" ht="26.25" customHeight="1">
      <c r="A122" s="1115"/>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339168702</v>
      </c>
      <c r="BR122" s="1054"/>
      <c r="BS122" s="1054"/>
      <c r="BT122" s="1054"/>
      <c r="BU122" s="1054"/>
      <c r="BV122" s="1054">
        <v>344659184</v>
      </c>
      <c r="BW122" s="1054"/>
      <c r="BX122" s="1054"/>
      <c r="BY122" s="1054"/>
      <c r="BZ122" s="1054"/>
      <c r="CA122" s="1054">
        <v>351547017</v>
      </c>
      <c r="CB122" s="1054"/>
      <c r="CC122" s="1054"/>
      <c r="CD122" s="1054"/>
      <c r="CE122" s="1054"/>
      <c r="CF122" s="1074">
        <v>187.2</v>
      </c>
      <c r="CG122" s="1075"/>
      <c r="CH122" s="1075"/>
      <c r="CI122" s="1075"/>
      <c r="CJ122" s="1075"/>
      <c r="CK122" s="1066"/>
      <c r="CL122" s="1067"/>
      <c r="CM122" s="1067"/>
      <c r="CN122" s="1067"/>
      <c r="CO122" s="1068"/>
      <c r="CP122" s="1076" t="s">
        <v>483</v>
      </c>
      <c r="CQ122" s="1077"/>
      <c r="CR122" s="1077"/>
      <c r="CS122" s="1077"/>
      <c r="CT122" s="1077"/>
      <c r="CU122" s="1077"/>
      <c r="CV122" s="1077"/>
      <c r="CW122" s="1077"/>
      <c r="CX122" s="1077"/>
      <c r="CY122" s="1077"/>
      <c r="CZ122" s="1077"/>
      <c r="DA122" s="1077"/>
      <c r="DB122" s="1077"/>
      <c r="DC122" s="1077"/>
      <c r="DD122" s="1077"/>
      <c r="DE122" s="1077"/>
      <c r="DF122" s="1078"/>
      <c r="DG122" s="975">
        <v>1624199</v>
      </c>
      <c r="DH122" s="976"/>
      <c r="DI122" s="976"/>
      <c r="DJ122" s="976"/>
      <c r="DK122" s="976"/>
      <c r="DL122" s="976">
        <v>2525266</v>
      </c>
      <c r="DM122" s="976"/>
      <c r="DN122" s="976"/>
      <c r="DO122" s="976"/>
      <c r="DP122" s="976"/>
      <c r="DQ122" s="976">
        <v>3621884</v>
      </c>
      <c r="DR122" s="976"/>
      <c r="DS122" s="976"/>
      <c r="DT122" s="976"/>
      <c r="DU122" s="976"/>
      <c r="DV122" s="977">
        <v>1.9</v>
      </c>
      <c r="DW122" s="977"/>
      <c r="DX122" s="977"/>
      <c r="DY122" s="977"/>
      <c r="DZ122" s="978"/>
    </row>
    <row r="123" spans="1:130" s="247" customFormat="1" ht="26.25" customHeight="1">
      <c r="A123" s="1115"/>
      <c r="B123" s="1002"/>
      <c r="C123" s="972" t="s">
        <v>467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18492</v>
      </c>
      <c r="AB123" s="1015"/>
      <c r="AC123" s="1015"/>
      <c r="AD123" s="1015"/>
      <c r="AE123" s="1016"/>
      <c r="AF123" s="1017">
        <v>18347</v>
      </c>
      <c r="AG123" s="1015"/>
      <c r="AH123" s="1015"/>
      <c r="AI123" s="1015"/>
      <c r="AJ123" s="1016"/>
      <c r="AK123" s="1017">
        <v>17648</v>
      </c>
      <c r="AL123" s="1015"/>
      <c r="AM123" s="1015"/>
      <c r="AN123" s="1015"/>
      <c r="AO123" s="1016"/>
      <c r="AP123" s="1018">
        <v>0</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484</v>
      </c>
      <c r="BP123" s="1062"/>
      <c r="BQ123" s="1121">
        <v>462846475</v>
      </c>
      <c r="BR123" s="1122"/>
      <c r="BS123" s="1122"/>
      <c r="BT123" s="1122"/>
      <c r="BU123" s="1122"/>
      <c r="BV123" s="1122">
        <v>467947690</v>
      </c>
      <c r="BW123" s="1122"/>
      <c r="BX123" s="1122"/>
      <c r="BY123" s="1122"/>
      <c r="BZ123" s="1122"/>
      <c r="CA123" s="1122">
        <v>472920424</v>
      </c>
      <c r="CB123" s="1122"/>
      <c r="CC123" s="1122"/>
      <c r="CD123" s="1122"/>
      <c r="CE123" s="1122"/>
      <c r="CF123" s="1055"/>
      <c r="CG123" s="1056"/>
      <c r="CH123" s="1056"/>
      <c r="CI123" s="1056"/>
      <c r="CJ123" s="1057"/>
      <c r="CK123" s="1066"/>
      <c r="CL123" s="1067"/>
      <c r="CM123" s="1067"/>
      <c r="CN123" s="1067"/>
      <c r="CO123" s="1068"/>
      <c r="CP123" s="1076" t="s">
        <v>485</v>
      </c>
      <c r="CQ123" s="1077"/>
      <c r="CR123" s="1077"/>
      <c r="CS123" s="1077"/>
      <c r="CT123" s="1077"/>
      <c r="CU123" s="1077"/>
      <c r="CV123" s="1077"/>
      <c r="CW123" s="1077"/>
      <c r="CX123" s="1077"/>
      <c r="CY123" s="1077"/>
      <c r="CZ123" s="1077"/>
      <c r="DA123" s="1077"/>
      <c r="DB123" s="1077"/>
      <c r="DC123" s="1077"/>
      <c r="DD123" s="1077"/>
      <c r="DE123" s="1077"/>
      <c r="DF123" s="1078"/>
      <c r="DG123" s="1014">
        <v>787958</v>
      </c>
      <c r="DH123" s="1015"/>
      <c r="DI123" s="1015"/>
      <c r="DJ123" s="1015"/>
      <c r="DK123" s="1016"/>
      <c r="DL123" s="1017">
        <v>807622</v>
      </c>
      <c r="DM123" s="1015"/>
      <c r="DN123" s="1015"/>
      <c r="DO123" s="1015"/>
      <c r="DP123" s="1016"/>
      <c r="DQ123" s="1017">
        <v>571598</v>
      </c>
      <c r="DR123" s="1015"/>
      <c r="DS123" s="1015"/>
      <c r="DT123" s="1015"/>
      <c r="DU123" s="1016"/>
      <c r="DV123" s="1018">
        <v>0.3</v>
      </c>
      <c r="DW123" s="1019"/>
      <c r="DX123" s="1019"/>
      <c r="DY123" s="1019"/>
      <c r="DZ123" s="1020"/>
    </row>
    <row r="124" spans="1:130" s="247" customFormat="1" ht="26.25" customHeight="1" thickBot="1">
      <c r="A124" s="1115"/>
      <c r="B124" s="1002"/>
      <c r="C124" s="972" t="s">
        <v>470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486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128</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487</v>
      </c>
      <c r="CQ124" s="1077"/>
      <c r="CR124" s="1077"/>
      <c r="CS124" s="1077"/>
      <c r="CT124" s="1077"/>
      <c r="CU124" s="1077"/>
      <c r="CV124" s="1077"/>
      <c r="CW124" s="1077"/>
      <c r="CX124" s="1077"/>
      <c r="CY124" s="1077"/>
      <c r="CZ124" s="1077"/>
      <c r="DA124" s="1077"/>
      <c r="DB124" s="1077"/>
      <c r="DC124" s="1077"/>
      <c r="DD124" s="1077"/>
      <c r="DE124" s="1077"/>
      <c r="DF124" s="1078"/>
      <c r="DG124" s="1061">
        <v>511570</v>
      </c>
      <c r="DH124" s="1040"/>
      <c r="DI124" s="1040"/>
      <c r="DJ124" s="1040"/>
      <c r="DK124" s="1041"/>
      <c r="DL124" s="1039">
        <v>342440</v>
      </c>
      <c r="DM124" s="1040"/>
      <c r="DN124" s="1040"/>
      <c r="DO124" s="1040"/>
      <c r="DP124" s="1041"/>
      <c r="DQ124" s="1039">
        <v>196263</v>
      </c>
      <c r="DR124" s="1040"/>
      <c r="DS124" s="1040"/>
      <c r="DT124" s="1040"/>
      <c r="DU124" s="1041"/>
      <c r="DV124" s="1042">
        <v>0.1</v>
      </c>
      <c r="DW124" s="1043"/>
      <c r="DX124" s="1043"/>
      <c r="DY124" s="1043"/>
      <c r="DZ124" s="1044"/>
    </row>
    <row r="125" spans="1:130" s="247" customFormat="1" ht="26.25" customHeight="1">
      <c r="A125" s="1115"/>
      <c r="B125" s="1002"/>
      <c r="C125" s="972" t="s">
        <v>473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c r="A126" s="1115"/>
      <c r="B126" s="1002"/>
      <c r="C126" s="972" t="s">
        <v>475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978039</v>
      </c>
      <c r="AB126" s="1015"/>
      <c r="AC126" s="1015"/>
      <c r="AD126" s="1015"/>
      <c r="AE126" s="1016"/>
      <c r="AF126" s="1017">
        <v>994452</v>
      </c>
      <c r="AG126" s="1015"/>
      <c r="AH126" s="1015"/>
      <c r="AI126" s="1015"/>
      <c r="AJ126" s="1016"/>
      <c r="AK126" s="1017">
        <v>944373</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44364</v>
      </c>
      <c r="AB127" s="1015"/>
      <c r="AC127" s="1015"/>
      <c r="AD127" s="1015"/>
      <c r="AE127" s="1016"/>
      <c r="AF127" s="1017">
        <v>32157</v>
      </c>
      <c r="AG127" s="1015"/>
      <c r="AH127" s="1015"/>
      <c r="AI127" s="1015"/>
      <c r="AJ127" s="1016"/>
      <c r="AK127" s="1017">
        <v>19513</v>
      </c>
      <c r="AL127" s="1015"/>
      <c r="AM127" s="1015"/>
      <c r="AN127" s="1015"/>
      <c r="AO127" s="1016"/>
      <c r="AP127" s="1018">
        <v>0</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6457258</v>
      </c>
      <c r="AB128" s="1104"/>
      <c r="AC128" s="1104"/>
      <c r="AD128" s="1104"/>
      <c r="AE128" s="1105"/>
      <c r="AF128" s="1106">
        <v>6138898</v>
      </c>
      <c r="AG128" s="1104"/>
      <c r="AH128" s="1104"/>
      <c r="AI128" s="1104"/>
      <c r="AJ128" s="1105"/>
      <c r="AK128" s="1106">
        <v>6117663</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128</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389</v>
      </c>
      <c r="DH128" s="1096"/>
      <c r="DI128" s="1096"/>
      <c r="DJ128" s="1096"/>
      <c r="DK128" s="1096"/>
      <c r="DL128" s="1096" t="s">
        <v>128</v>
      </c>
      <c r="DM128" s="1096"/>
      <c r="DN128" s="1096"/>
      <c r="DO128" s="1096"/>
      <c r="DP128" s="1096"/>
      <c r="DQ128" s="1096" t="s">
        <v>389</v>
      </c>
      <c r="DR128" s="1096"/>
      <c r="DS128" s="1096"/>
      <c r="DT128" s="1096"/>
      <c r="DU128" s="1096"/>
      <c r="DV128" s="1097" t="s">
        <v>128</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208722595</v>
      </c>
      <c r="AB129" s="1015"/>
      <c r="AC129" s="1015"/>
      <c r="AD129" s="1015"/>
      <c r="AE129" s="1016"/>
      <c r="AF129" s="1017">
        <v>212828384</v>
      </c>
      <c r="AG129" s="1015"/>
      <c r="AH129" s="1015"/>
      <c r="AI129" s="1015"/>
      <c r="AJ129" s="1016"/>
      <c r="AK129" s="1017">
        <v>213100289</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128</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25671862</v>
      </c>
      <c r="AB130" s="1015"/>
      <c r="AC130" s="1015"/>
      <c r="AD130" s="1015"/>
      <c r="AE130" s="1016"/>
      <c r="AF130" s="1017">
        <v>25766031</v>
      </c>
      <c r="AG130" s="1015"/>
      <c r="AH130" s="1015"/>
      <c r="AI130" s="1015"/>
      <c r="AJ130" s="1016"/>
      <c r="AK130" s="1017">
        <v>25279647</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5.5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183050733</v>
      </c>
      <c r="AB131" s="1040"/>
      <c r="AC131" s="1040"/>
      <c r="AD131" s="1040"/>
      <c r="AE131" s="1041"/>
      <c r="AF131" s="1039">
        <v>187062353</v>
      </c>
      <c r="AG131" s="1040"/>
      <c r="AH131" s="1040"/>
      <c r="AI131" s="1040"/>
      <c r="AJ131" s="1041"/>
      <c r="AK131" s="1039">
        <v>187820642</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t="s">
        <v>128</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6.1582229960000001</v>
      </c>
      <c r="AB132" s="1156"/>
      <c r="AC132" s="1156"/>
      <c r="AD132" s="1156"/>
      <c r="AE132" s="1157"/>
      <c r="AF132" s="1158">
        <v>5.3565356719999997</v>
      </c>
      <c r="AG132" s="1156"/>
      <c r="AH132" s="1156"/>
      <c r="AI132" s="1156"/>
      <c r="AJ132" s="1157"/>
      <c r="AK132" s="1158">
        <v>5.132722845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7.4</v>
      </c>
      <c r="AB133" s="1139"/>
      <c r="AC133" s="1139"/>
      <c r="AD133" s="1139"/>
      <c r="AE133" s="1140"/>
      <c r="AF133" s="1138">
        <v>6.5</v>
      </c>
      <c r="AG133" s="1139"/>
      <c r="AH133" s="1139"/>
      <c r="AI133" s="1139"/>
      <c r="AJ133" s="1140"/>
      <c r="AK133" s="1138">
        <v>5.5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5lNAmgjT/dB3zLaNABP5+ATqr+zMuvM4gNohQaxfjSqi2HuW9aB5KHQZR1DlL/TCdh+qKPVGxJ6e/CKzFbHLdg==" saltValue="7ZNQ+OTDLLxP5eBC+f0j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U5" sqref="AU5"/>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Y/eg4yOnMeEpSl2rHh3D35HghlrCFxbFZ+ATprrdLcy961A0eVErcOIrwC0Db27J4lLhzME71n3EZq+EkS77Q==" saltValue="qOtW+ObkhXvVhcSa2L8q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BR5" sqref="BR5"/>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r7o8kTfOw8ZQnJiC5BcauDZTYyGR0hzif0ZXnF5hy1TCCFyoD/joUNLWESpqPfTq/TwFLBqlp5fhvO9GCbcBQ==" saltValue="mUAkG11pSL4m1VheSW6Y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O23" sqref="AO23"/>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78440725</v>
      </c>
      <c r="AP9" s="313">
        <v>97742</v>
      </c>
      <c r="AQ9" s="314">
        <v>103263</v>
      </c>
      <c r="AR9" s="315">
        <v>-5.3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1260079</v>
      </c>
      <c r="AP10" s="316">
        <v>1570</v>
      </c>
      <c r="AQ10" s="317">
        <v>1458</v>
      </c>
      <c r="AR10" s="318">
        <v>7.7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122579</v>
      </c>
      <c r="AP11" s="316">
        <v>153</v>
      </c>
      <c r="AQ11" s="317">
        <v>119</v>
      </c>
      <c r="AR11" s="318">
        <v>28.6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v>209584</v>
      </c>
      <c r="AP12" s="316">
        <v>261</v>
      </c>
      <c r="AQ12" s="317">
        <v>1204</v>
      </c>
      <c r="AR12" s="318">
        <v>-78.3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t="s">
        <v>524</v>
      </c>
      <c r="AP13" s="316" t="s">
        <v>524</v>
      </c>
      <c r="AQ13" s="317">
        <v>5</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1399146</v>
      </c>
      <c r="AP14" s="316">
        <v>1743</v>
      </c>
      <c r="AQ14" s="317">
        <v>1915</v>
      </c>
      <c r="AR14" s="318">
        <v>-9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1121288</v>
      </c>
      <c r="AP15" s="316">
        <v>1397</v>
      </c>
      <c r="AQ15" s="317">
        <v>1236</v>
      </c>
      <c r="AR15" s="318">
        <v>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-6628852</v>
      </c>
      <c r="AP16" s="316">
        <v>-8260</v>
      </c>
      <c r="AQ16" s="317">
        <v>-7821</v>
      </c>
      <c r="AR16" s="318">
        <v>5.6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75924549</v>
      </c>
      <c r="AP17" s="316">
        <v>94607</v>
      </c>
      <c r="AQ17" s="317">
        <v>101379</v>
      </c>
      <c r="AR17" s="318">
        <v>-6.7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10.38</v>
      </c>
      <c r="AP21" s="329">
        <v>10.89</v>
      </c>
      <c r="AQ21" s="330">
        <v>-0.51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100.2</v>
      </c>
      <c r="AP22" s="334">
        <v>99.9</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30558091</v>
      </c>
      <c r="AP32" s="343">
        <v>38077</v>
      </c>
      <c r="AQ32" s="344">
        <v>32340</v>
      </c>
      <c r="AR32" s="345">
        <v>17.7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524</v>
      </c>
      <c r="AP33" s="343" t="s">
        <v>524</v>
      </c>
      <c r="AQ33" s="344">
        <v>3070</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v>4000000</v>
      </c>
      <c r="AP34" s="343">
        <v>4984</v>
      </c>
      <c r="AQ34" s="344">
        <v>20684</v>
      </c>
      <c r="AR34" s="345">
        <v>-75.900000000000006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5496799</v>
      </c>
      <c r="AP35" s="343">
        <v>6849</v>
      </c>
      <c r="AQ35" s="344">
        <v>10383</v>
      </c>
      <c r="AR35" s="345">
        <v>-34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v>1199</v>
      </c>
      <c r="AP36" s="343">
        <v>1</v>
      </c>
      <c r="AQ36" s="344">
        <v>181</v>
      </c>
      <c r="AR36" s="345">
        <v>-99.4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v>981534</v>
      </c>
      <c r="AP37" s="343">
        <v>1223</v>
      </c>
      <c r="AQ37" s="344">
        <v>1161</v>
      </c>
      <c r="AR37" s="345">
        <v>5.3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t="s">
        <v>524</v>
      </c>
      <c r="AP38" s="346" t="s">
        <v>524</v>
      </c>
      <c r="AQ38" s="347">
        <v>0</v>
      </c>
      <c r="AR38" s="335" t="s">
        <v>524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v>-6117663</v>
      </c>
      <c r="AP39" s="343">
        <v>-7623</v>
      </c>
      <c r="AQ39" s="344">
        <v>-17790</v>
      </c>
      <c r="AR39" s="345">
        <v>-57.2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-25279647</v>
      </c>
      <c r="AP40" s="343">
        <v>-31500</v>
      </c>
      <c r="AQ40" s="344">
        <v>-32769</v>
      </c>
      <c r="AR40" s="345">
        <v>-3.9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9640313</v>
      </c>
      <c r="AP41" s="343">
        <v>12012</v>
      </c>
      <c r="AQ41" s="344">
        <v>17259</v>
      </c>
      <c r="AR41" s="345">
        <v>-30.4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48257634</v>
      </c>
      <c r="AN51" s="365">
        <v>59649</v>
      </c>
      <c r="AO51" s="366">
        <v>25.9</v>
      </c>
      <c r="AP51" s="367">
        <v>51898</v>
      </c>
      <c r="AQ51" s="368">
        <v>-3.1</v>
      </c>
      <c r="AR51" s="369">
        <v>29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27954974</v>
      </c>
      <c r="AN52" s="373">
        <v>34554</v>
      </c>
      <c r="AO52" s="374">
        <v>53.2</v>
      </c>
      <c r="AP52" s="375">
        <v>25986</v>
      </c>
      <c r="AQ52" s="376">
        <v>2.9</v>
      </c>
      <c r="AR52" s="377">
        <v>50.3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52110115</v>
      </c>
      <c r="AN53" s="365">
        <v>64501</v>
      </c>
      <c r="AO53" s="366">
        <v>8.1</v>
      </c>
      <c r="AP53" s="367">
        <v>51684</v>
      </c>
      <c r="AQ53" s="368">
        <v>-0.4</v>
      </c>
      <c r="AR53" s="369">
        <v>8.5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27680895</v>
      </c>
      <c r="AN54" s="373">
        <v>34263</v>
      </c>
      <c r="AO54" s="374">
        <v>-0.8</v>
      </c>
      <c r="AP54" s="375">
        <v>26671</v>
      </c>
      <c r="AQ54" s="376">
        <v>2.6</v>
      </c>
      <c r="AR54" s="377">
        <v>-3.4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44083903</v>
      </c>
      <c r="AN55" s="365">
        <v>54626</v>
      </c>
      <c r="AO55" s="366">
        <v>-15.3</v>
      </c>
      <c r="AP55" s="367">
        <v>52897</v>
      </c>
      <c r="AQ55" s="368">
        <v>2.2999999999999998</v>
      </c>
      <c r="AR55" s="369">
        <v>-17.600000000000001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23507350</v>
      </c>
      <c r="AN56" s="373">
        <v>29129</v>
      </c>
      <c r="AO56" s="374">
        <v>-15</v>
      </c>
      <c r="AP56" s="375">
        <v>27013</v>
      </c>
      <c r="AQ56" s="376">
        <v>1.3</v>
      </c>
      <c r="AR56" s="377">
        <v>-16.3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42244181</v>
      </c>
      <c r="AN57" s="365">
        <v>52492</v>
      </c>
      <c r="AO57" s="366">
        <v>-3.9</v>
      </c>
      <c r="AP57" s="367">
        <v>54945</v>
      </c>
      <c r="AQ57" s="368">
        <v>3.9</v>
      </c>
      <c r="AR57" s="369">
        <v>-7.8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21083006</v>
      </c>
      <c r="AN58" s="373">
        <v>26197</v>
      </c>
      <c r="AO58" s="374">
        <v>-10.1</v>
      </c>
      <c r="AP58" s="375">
        <v>29293</v>
      </c>
      <c r="AQ58" s="376">
        <v>8.4</v>
      </c>
      <c r="AR58" s="377">
        <v>-18.5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56699489</v>
      </c>
      <c r="AN59" s="365">
        <v>70651</v>
      </c>
      <c r="AO59" s="366">
        <v>34.6</v>
      </c>
      <c r="AP59" s="367">
        <v>57132</v>
      </c>
      <c r="AQ59" s="368">
        <v>4</v>
      </c>
      <c r="AR59" s="369">
        <v>30.6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29346368</v>
      </c>
      <c r="AN60" s="373">
        <v>36567</v>
      </c>
      <c r="AO60" s="374">
        <v>39.6</v>
      </c>
      <c r="AP60" s="375">
        <v>30126</v>
      </c>
      <c r="AQ60" s="376">
        <v>2.8</v>
      </c>
      <c r="AR60" s="377">
        <v>36.799999999999997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48679064</v>
      </c>
      <c r="AN61" s="380">
        <v>60384</v>
      </c>
      <c r="AO61" s="381">
        <v>9.9</v>
      </c>
      <c r="AP61" s="382">
        <v>53711</v>
      </c>
      <c r="AQ61" s="383">
        <v>1.3</v>
      </c>
      <c r="AR61" s="369">
        <v>8.6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25914519</v>
      </c>
      <c r="AN62" s="373">
        <v>32142</v>
      </c>
      <c r="AO62" s="374">
        <v>13.4</v>
      </c>
      <c r="AP62" s="375">
        <v>27818</v>
      </c>
      <c r="AQ62" s="376">
        <v>3.6</v>
      </c>
      <c r="AR62" s="377">
        <v>9.8000000000000007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IfcBKGahS0voEaneBzH4MudJ8TxLxaT5/+teaiLXOvFxG6E2ZIvKPEhqHg9eGHc2o3t3v3zsXeHTkigo8y8jw==" saltValue="1mPMtisskQfRB4bJZnPB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3" sqref="A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0" spans="125:125" ht="13.5" hidden="1" customHeight="1"/>
    <row r="121" spans="125:125" ht="13.5" hidden="1" customHeight="1">
      <c r="DU121" s="291"/>
    </row>
  </sheetData>
  <sheetProtection algorithmName="SHA-512" hashValue="MbEry3kLEcn/bzjq89vaDOIlaWo2wB5IhMHSzBxaFbWg2Ox/1M9q2Y1T9v/6/lDXx1TG5xUjp/v5f4xR7e8sDA==" saltValue="ky/FFkVPJsV50siOaGDU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DE97" sqref="DE9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sNaaoAPXoHcIawEp3PYdDGZwrxKqHodT9UbI45GB+TWPUn/FJfDLqDetvu5n88b1TYbgLEqV/hRrYX2ztdPJ4A==" saltValue="6IKwbC2KCX3uSm5MXdML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55" zoomScaleNormal="55" zoomScaleSheetLayoutView="100" workbookViewId="0">
      <selection activeCell="C48" sqref="C48:E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98" t="s">
        <v>3</v>
      </c>
      <c r="D47" s="1198"/>
      <c r="E47" s="1199"/>
      <c r="F47" s="11">
        <v>8.5</v>
      </c>
      <c r="G47" s="12">
        <v>8.5</v>
      </c>
      <c r="H47" s="12">
        <v>7.28</v>
      </c>
      <c r="I47" s="12">
        <v>7.15</v>
      </c>
      <c r="J47" s="13">
        <v>5.42</v>
      </c>
    </row>
    <row r="48" spans="2:10" ht="57.75" customHeight="1">
      <c r="B48" s="14"/>
      <c r="C48" s="1200" t="s">
        <v>4</v>
      </c>
      <c r="D48" s="1200"/>
      <c r="E48" s="1201"/>
      <c r="F48" s="15">
        <v>4.29</v>
      </c>
      <c r="G48" s="16">
        <v>3.87</v>
      </c>
      <c r="H48" s="16">
        <v>3.11</v>
      </c>
      <c r="I48" s="16">
        <v>2.83</v>
      </c>
      <c r="J48" s="17">
        <v>2.79</v>
      </c>
    </row>
    <row r="49" spans="2:10" ht="57.75" customHeight="1" thickBot="1">
      <c r="B49" s="18"/>
      <c r="C49" s="1202" t="s">
        <v>5</v>
      </c>
      <c r="D49" s="1202"/>
      <c r="E49" s="1203"/>
      <c r="F49" s="19">
        <v>1.04</v>
      </c>
      <c r="G49" s="20" t="s">
        <v>570</v>
      </c>
      <c r="H49" s="20" t="s">
        <v>571</v>
      </c>
      <c r="I49" s="20" t="s">
        <v>572</v>
      </c>
      <c r="J49" s="21" t="s">
        <v>573</v>
      </c>
    </row>
    <row r="50" spans="2:10" ht="13.5" customHeight="1"/>
  </sheetData>
  <sheetProtection algorithmName="SHA-512" hashValue="Jr2vtU8GOVhXKmG2YNKtbzcWoLkpOtCyyhiibZp0zyyHtiQrHAuuwbXeSdC+OSGur/zpCJmNvMpLUkjaBDJ7Dw==" saltValue="jTWjRWz2443xa9IftaQ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八木</cp:lastModifiedBy>
  <cp:lastPrinted>2021-03-10T03:04:41Z</cp:lastPrinted>
  <dcterms:created xsi:type="dcterms:W3CDTF">2021-02-05T02:49:52Z</dcterms:created>
  <dcterms:modified xsi:type="dcterms:W3CDTF">2021-03-17T02:33:38Z</dcterms:modified>
</cp:coreProperties>
</file>