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2120" windowHeight="9000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区別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2区別" sheetId="26" r:id="rId26"/>
    <sheet name="23" sheetId="27" r:id="rId27"/>
  </sheets>
  <definedNames/>
  <calcPr fullCalcOnLoad="1"/>
</workbook>
</file>

<file path=xl/sharedStrings.xml><?xml version="1.0" encoding="utf-8"?>
<sst xmlns="http://schemas.openxmlformats.org/spreadsheetml/2006/main" count="1711" uniqueCount="763">
  <si>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</si>
  <si>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</si>
  <si>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</si>
  <si>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</si>
  <si>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</si>
  <si>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</si>
  <si>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</si>
  <si>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</si>
  <si>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</si>
  <si>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</si>
  <si>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 xml:space="preserve">      １９</t>
  </si>
  <si>
    <t xml:space="preserve">      ２０</t>
  </si>
  <si>
    <t xml:space="preserve">      ２１</t>
  </si>
  <si>
    <t xml:space="preserve"> 平成 １８ 年度末</t>
  </si>
  <si>
    <t>（注）平成18年度は３福祉事務所（浜松・浜北・天竜）の計。</t>
  </si>
  <si>
    <t xml:space="preserve">      ２２</t>
  </si>
  <si>
    <t>２　保　　護　　施　　設</t>
  </si>
  <si>
    <t>行政区</t>
  </si>
  <si>
    <t>種　　　　　類</t>
  </si>
  <si>
    <t>施　　　設　　　名</t>
  </si>
  <si>
    <t>定　　員</t>
  </si>
  <si>
    <t>入 所 人 員</t>
  </si>
  <si>
    <t>（平成23年３月末）</t>
  </si>
  <si>
    <t>中</t>
  </si>
  <si>
    <t>救護</t>
  </si>
  <si>
    <t>慈照園</t>
  </si>
  <si>
    <t>西</t>
  </si>
  <si>
    <t>〃</t>
  </si>
  <si>
    <t>浜松市立西山園</t>
  </si>
  <si>
    <t>〃</t>
  </si>
  <si>
    <t>〃</t>
  </si>
  <si>
    <t>浜松市立入野園</t>
  </si>
  <si>
    <t>北</t>
  </si>
  <si>
    <t>聖隷厚生園讃栄寮</t>
  </si>
  <si>
    <t>天竜</t>
  </si>
  <si>
    <t>〃</t>
  </si>
  <si>
    <t>清風寮</t>
  </si>
  <si>
    <t>宿所提供</t>
  </si>
  <si>
    <t>浜松希望寮</t>
  </si>
  <si>
    <t>３  扶 助 別 生 活 保 護 世 帯</t>
  </si>
  <si>
    <t>区　　　　　　　　　　　分</t>
  </si>
  <si>
    <t>平成１８年度</t>
  </si>
  <si>
    <t>平成１９年度</t>
  </si>
  <si>
    <t>平成２０年度</t>
  </si>
  <si>
    <t>平成２１年度</t>
  </si>
  <si>
    <t>平成２２年度</t>
  </si>
  <si>
    <t>総　　　　　　　数</t>
  </si>
  <si>
    <t xml:space="preserve"> 受 給 世 帯 数</t>
  </si>
  <si>
    <t xml:space="preserve"> 保護費 （千円）</t>
  </si>
  <si>
    <t>中区　</t>
  </si>
  <si>
    <t xml:space="preserve">… </t>
  </si>
  <si>
    <t>東区</t>
  </si>
  <si>
    <t xml:space="preserve"> 受 給 世 帯 数</t>
  </si>
  <si>
    <t xml:space="preserve">… </t>
  </si>
  <si>
    <t>西区</t>
  </si>
  <si>
    <t xml:space="preserve"> 受 給 世 帯 数</t>
  </si>
  <si>
    <t xml:space="preserve">… </t>
  </si>
  <si>
    <t>南区</t>
  </si>
  <si>
    <t>北区</t>
  </si>
  <si>
    <t>浜北区</t>
  </si>
  <si>
    <t>天竜区</t>
  </si>
  <si>
    <t>生活</t>
  </si>
  <si>
    <t xml:space="preserve"> ┌ 世　　　帯</t>
  </si>
  <si>
    <t xml:space="preserve"> └ 金額（千円）</t>
  </si>
  <si>
    <t>住宅</t>
  </si>
  <si>
    <t>扶助別</t>
  </si>
  <si>
    <t>教育</t>
  </si>
  <si>
    <t>医療</t>
  </si>
  <si>
    <t>介護</t>
  </si>
  <si>
    <t>出産</t>
  </si>
  <si>
    <t>生業</t>
  </si>
  <si>
    <t>葬祭</t>
  </si>
  <si>
    <t>施設事務費</t>
  </si>
  <si>
    <t>一世帯当たりの保護費　　（ 円 ）</t>
  </si>
  <si>
    <t>　資料：福祉総務課</t>
  </si>
  <si>
    <t>（注）世帯は延数。</t>
  </si>
  <si>
    <t xml:space="preserve">      平成18年度は３福祉事務所（浜松･浜北・天竜）の計。</t>
  </si>
  <si>
    <t>４　行旅病人、同死亡人、旅費欠者の処理件数</t>
  </si>
  <si>
    <t xml:space="preserve">（単位：人） </t>
  </si>
  <si>
    <t>月　　別</t>
  </si>
  <si>
    <t>平 成 １８ 年</t>
  </si>
  <si>
    <t>平 成 １９ 年</t>
  </si>
  <si>
    <t>平 成 ２０ 年</t>
  </si>
  <si>
    <t>平 成 ２１ 年</t>
  </si>
  <si>
    <t>平 成 ２２ 年</t>
  </si>
  <si>
    <t>病人</t>
  </si>
  <si>
    <t>死亡人</t>
  </si>
  <si>
    <t>旅費　欠者</t>
  </si>
  <si>
    <t>死亡人</t>
  </si>
  <si>
    <t>死亡人</t>
  </si>
  <si>
    <t>総　　数</t>
  </si>
  <si>
    <t>中　区</t>
  </si>
  <si>
    <t>…</t>
  </si>
  <si>
    <t>東　区</t>
  </si>
  <si>
    <t>…</t>
  </si>
  <si>
    <t>-</t>
  </si>
  <si>
    <t>-</t>
  </si>
  <si>
    <t>西　区</t>
  </si>
  <si>
    <t>-</t>
  </si>
  <si>
    <t>南　区</t>
  </si>
  <si>
    <t>北　区</t>
  </si>
  <si>
    <t>浜北区</t>
  </si>
  <si>
    <t>…</t>
  </si>
  <si>
    <t>天竜区</t>
  </si>
  <si>
    <t>１月</t>
  </si>
  <si>
    <t>-</t>
  </si>
  <si>
    <t>２　</t>
  </si>
  <si>
    <t>３　</t>
  </si>
  <si>
    <t xml:space="preserve"> 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</si>
  <si>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</si>
  <si>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</si>
  <si>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</si>
  <si>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</si>
  <si>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</si>
  <si>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</si>
  <si>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</si>
  <si>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</si>
  <si>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</si>
  <si>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（注）平成19年の行政区別数値は4月～12月分の数値のため、行政区の合計は総数と一致しない。</t>
  </si>
  <si>
    <t>５　障がいのある人のための入所施設</t>
  </si>
  <si>
    <t>平成23年４月１日現在</t>
  </si>
  <si>
    <t>行政区</t>
  </si>
  <si>
    <t>施設名</t>
  </si>
  <si>
    <t>みるとす</t>
  </si>
  <si>
    <t>浜北</t>
  </si>
  <si>
    <t>浜名</t>
  </si>
  <si>
    <t>四季の郷</t>
  </si>
  <si>
    <t>浜北学苑</t>
  </si>
  <si>
    <t>〃</t>
  </si>
  <si>
    <t>光明学園</t>
  </si>
  <si>
    <t>〃</t>
  </si>
  <si>
    <t>支援センターわかぎ</t>
  </si>
  <si>
    <t>浜松協働学舎根洗寮寮</t>
  </si>
  <si>
    <t>〃</t>
  </si>
  <si>
    <t>天竜ワークキャンパス</t>
  </si>
  <si>
    <t>三方原スクエア成人部</t>
  </si>
  <si>
    <t>赤松寮</t>
  </si>
  <si>
    <t>聖隷厚生園信生寮</t>
  </si>
  <si>
    <t>〃</t>
  </si>
  <si>
    <t>あかいし学園</t>
  </si>
  <si>
    <t>浜松学園</t>
  </si>
  <si>
    <t>〃</t>
  </si>
  <si>
    <t>厚生寮</t>
  </si>
  <si>
    <t>三幸協働製作所</t>
  </si>
  <si>
    <t>〃</t>
  </si>
  <si>
    <t>赤石寮</t>
  </si>
  <si>
    <t>美浜</t>
  </si>
  <si>
    <t>　資料：障害福祉課</t>
  </si>
  <si>
    <t>６　障がいのある人のための通所施設</t>
  </si>
  <si>
    <t>施　　　　　設　　　　　名</t>
  </si>
  <si>
    <t>くるみ作業所</t>
  </si>
  <si>
    <t>多機能事業所ゆめ（だいち）</t>
  </si>
  <si>
    <t>〃</t>
  </si>
  <si>
    <t>くるみの木</t>
  </si>
  <si>
    <t>〃</t>
  </si>
  <si>
    <t>たちばな授産所</t>
  </si>
  <si>
    <t>第２くるみ作業所</t>
  </si>
  <si>
    <t>多機能事業所ループ</t>
  </si>
  <si>
    <t>障害福祉サービススキルアップスクールＳＥＳ浜松校</t>
  </si>
  <si>
    <t>〃</t>
  </si>
  <si>
    <t>就労継続支援施設「はばたき」</t>
  </si>
  <si>
    <t>まつかさ作業所</t>
  </si>
  <si>
    <t>児童デイサービス施設「ひまわり」</t>
  </si>
  <si>
    <t>〃</t>
  </si>
  <si>
    <t>つばめ創社</t>
  </si>
  <si>
    <t>障害者生活介護施設「ふれんず」</t>
  </si>
  <si>
    <t>在宅支援センターぱぴるす</t>
  </si>
  <si>
    <t>〃</t>
  </si>
  <si>
    <t>生活介護・就労継続支援施設「かがやき」</t>
  </si>
  <si>
    <t>地域生活支援の家あっとほーむ</t>
  </si>
  <si>
    <t>オリーブの樹</t>
  </si>
  <si>
    <t>ウイズ蜆塚</t>
  </si>
  <si>
    <t>〃</t>
  </si>
  <si>
    <t>天竜福祉工場</t>
  </si>
  <si>
    <t>お好み焼　こなこな</t>
  </si>
  <si>
    <t>あざみ</t>
  </si>
  <si>
    <t>遠州みみの里</t>
  </si>
  <si>
    <t>〃</t>
  </si>
  <si>
    <t>夢工房</t>
  </si>
  <si>
    <t>東</t>
  </si>
  <si>
    <t>ワーキングサークル</t>
  </si>
  <si>
    <t>生活訓練ホーム「光の園」</t>
  </si>
  <si>
    <t>〃</t>
  </si>
  <si>
    <t>ウイズ半田</t>
  </si>
  <si>
    <t>みのり</t>
  </si>
  <si>
    <t>多機能事業所ゆめ（たいよう）</t>
  </si>
  <si>
    <t>作業所せきれい</t>
  </si>
  <si>
    <t>ドリーム・フィールド</t>
  </si>
  <si>
    <t>わかすぎ工房</t>
  </si>
  <si>
    <t>四季の郷</t>
  </si>
  <si>
    <t>あけぼの作業所</t>
  </si>
  <si>
    <t>アルス・ノヴァ</t>
  </si>
  <si>
    <t>大山ファーム</t>
  </si>
  <si>
    <t>（グループホーム・ケアホーム等）</t>
  </si>
  <si>
    <t>きらり</t>
  </si>
  <si>
    <t>ぐるぐる</t>
  </si>
  <si>
    <t>南</t>
  </si>
  <si>
    <t>えくらん</t>
  </si>
  <si>
    <t>ケアハウスくるみ</t>
  </si>
  <si>
    <t>あぐり</t>
  </si>
  <si>
    <t>くるみハウス高丘寮</t>
  </si>
  <si>
    <t>マルカート</t>
  </si>
  <si>
    <t>ジョイフル</t>
  </si>
  <si>
    <t>ドルチェ</t>
  </si>
  <si>
    <t>共同生活ホームさぎの宮</t>
  </si>
  <si>
    <t>ポコ・ア・ポコ</t>
  </si>
  <si>
    <t>第一大山荘</t>
  </si>
  <si>
    <t>ワークショップくるみ</t>
  </si>
  <si>
    <t>第二大山荘・第三大山荘</t>
  </si>
  <si>
    <t>〃</t>
  </si>
  <si>
    <t>ふれあい作業所</t>
  </si>
  <si>
    <t>カスタネット</t>
  </si>
  <si>
    <t>もくせい会浜松事業所</t>
  </si>
  <si>
    <t>グループホームさざんか</t>
  </si>
  <si>
    <t>雑貨カフェ「いもねこ」</t>
  </si>
  <si>
    <t>プラッツォ・ポコ・ア・ポコ</t>
  </si>
  <si>
    <t>みなみ</t>
  </si>
  <si>
    <t>やしま青年寮</t>
  </si>
  <si>
    <t>小児療育センターももはな園</t>
  </si>
  <si>
    <t>ラポール根洗</t>
  </si>
  <si>
    <t>児童療育センタートムソーヤの家</t>
  </si>
  <si>
    <t>〃</t>
  </si>
  <si>
    <t>温心寮</t>
  </si>
  <si>
    <t>〃</t>
  </si>
  <si>
    <t>ほっと</t>
  </si>
  <si>
    <t>くるみハイツ</t>
  </si>
  <si>
    <t>ぐっと</t>
  </si>
  <si>
    <t>すてっぷ</t>
  </si>
  <si>
    <t>恵松学園</t>
  </si>
  <si>
    <t>ドリーム</t>
  </si>
  <si>
    <t>恵学園</t>
  </si>
  <si>
    <t>くるみハウス</t>
  </si>
  <si>
    <t>くるみハイツ短期入所事業所</t>
  </si>
  <si>
    <t>〃</t>
  </si>
  <si>
    <t>こもれび</t>
  </si>
  <si>
    <t>アマリリス</t>
  </si>
  <si>
    <t>すだち</t>
  </si>
  <si>
    <t>くるみ共同作業所</t>
  </si>
  <si>
    <t>ひまわり</t>
  </si>
  <si>
    <t>あさひ</t>
  </si>
  <si>
    <t>れっつ</t>
  </si>
  <si>
    <t>小羊デイケアホーム</t>
  </si>
  <si>
    <t>天竜厚生会グループホーム・ケアホーム</t>
  </si>
  <si>
    <t>根洗作業所</t>
  </si>
  <si>
    <t>工房めい</t>
  </si>
  <si>
    <t>（地域活動支援センター）</t>
  </si>
  <si>
    <t>青葉の家</t>
  </si>
  <si>
    <t>はまかぜ</t>
  </si>
  <si>
    <t>グレース工房</t>
  </si>
  <si>
    <t>だんだん</t>
  </si>
  <si>
    <t>引佐草の根作業所</t>
  </si>
  <si>
    <t>トマト工房</t>
  </si>
  <si>
    <t>ナルド工房</t>
  </si>
  <si>
    <t>ナルド</t>
  </si>
  <si>
    <t>ワークだんだん</t>
  </si>
  <si>
    <t>浜松市発達医療総合福祉センター「オルゴール」</t>
  </si>
  <si>
    <t>〃</t>
  </si>
  <si>
    <t>細江あすなろ作業所</t>
  </si>
  <si>
    <t>ぽるた</t>
  </si>
  <si>
    <t>三ヶ日たちばな授産所</t>
  </si>
  <si>
    <t>〃</t>
  </si>
  <si>
    <t>ひくまの</t>
  </si>
  <si>
    <t>生活訓練事業所ナルド</t>
  </si>
  <si>
    <t>７　補　装　具　給　付　状　況</t>
  </si>
  <si>
    <t xml:space="preserve">（単位：件・円） </t>
  </si>
  <si>
    <t>区　　　　　　　　分</t>
  </si>
  <si>
    <t>平　成　１８　年　度</t>
  </si>
  <si>
    <t>平　成　１９　年　度</t>
  </si>
  <si>
    <t>平　成　２０　年　度</t>
  </si>
  <si>
    <t>平　成　２１　年　度</t>
  </si>
  <si>
    <t>平　成　２２　年　度</t>
  </si>
  <si>
    <t>障　害　者</t>
  </si>
  <si>
    <t>障　害　児</t>
  </si>
  <si>
    <t>┌</t>
  </si>
  <si>
    <t>件　　数</t>
  </si>
  <si>
    <t>└</t>
  </si>
  <si>
    <t>金　　額</t>
  </si>
  <si>
    <t>盲人安全ツエ</t>
  </si>
  <si>
    <t>義眼</t>
  </si>
  <si>
    <t>眼鏡</t>
  </si>
  <si>
    <t>点字器</t>
  </si>
  <si>
    <t>補聴器</t>
  </si>
  <si>
    <t>義肢</t>
  </si>
  <si>
    <t>ストマ用装具</t>
  </si>
  <si>
    <t>装具</t>
  </si>
  <si>
    <t>車いす</t>
  </si>
  <si>
    <t>歩行補助ステッキ</t>
  </si>
  <si>
    <t>歩行器</t>
  </si>
  <si>
    <t>収尿器</t>
  </si>
  <si>
    <t>電動車いす</t>
  </si>
  <si>
    <t>その他</t>
  </si>
  <si>
    <t>　資料：障害福祉課　（注）H18.10から点字器、ストマ用装具、収尿器は日常生活用具に移行。　　　</t>
  </si>
  <si>
    <t>８　老　人　福　祉　施　設</t>
  </si>
  <si>
    <t>施　　設　　名</t>
  </si>
  <si>
    <t>（平成23年４月１日）</t>
  </si>
  <si>
    <t>養護老人ホーム</t>
  </si>
  <si>
    <t>光音寮</t>
  </si>
  <si>
    <t>特別養護老人ホーム</t>
  </si>
  <si>
    <t>白萩荘</t>
  </si>
  <si>
    <t>和合愛光園</t>
  </si>
  <si>
    <t>一空園</t>
  </si>
  <si>
    <t>さぎの宮寮</t>
  </si>
  <si>
    <t>第二長上苑</t>
  </si>
  <si>
    <t>〃</t>
  </si>
  <si>
    <t>〃</t>
  </si>
  <si>
    <t>おおしま</t>
  </si>
  <si>
    <t>かささぎ苑</t>
  </si>
  <si>
    <t>〃</t>
  </si>
  <si>
    <t>第三長上苑</t>
  </si>
  <si>
    <t>軽費老人ホーム（ケアハウス）</t>
  </si>
  <si>
    <t>絆の杜天王</t>
  </si>
  <si>
    <t>かささぎの郷</t>
  </si>
  <si>
    <t>あんしんの里</t>
  </si>
  <si>
    <t>篠原ケアホーム</t>
  </si>
  <si>
    <t>三幸の園</t>
  </si>
  <si>
    <t>浜名湖園</t>
  </si>
  <si>
    <t>朝霧の園</t>
  </si>
  <si>
    <t>やすらぎの里</t>
  </si>
  <si>
    <t>神久呂の園</t>
  </si>
  <si>
    <t>山崎園</t>
  </si>
  <si>
    <t>グリーンヒルズ東山</t>
  </si>
  <si>
    <t>舘山寺の里</t>
  </si>
  <si>
    <t>まほら舞阪</t>
  </si>
  <si>
    <t>彩（いろどり）</t>
  </si>
  <si>
    <t>西山の杜</t>
  </si>
  <si>
    <t>軽費老人ホーム（A型）</t>
  </si>
  <si>
    <t>浜松市立軽費老人ﾎｰﾑ佐鳴荘</t>
  </si>
  <si>
    <t>ヴィラ東山苑</t>
  </si>
  <si>
    <t>ケアハウス花</t>
  </si>
  <si>
    <t>砂丘寮</t>
  </si>
  <si>
    <t>静光園</t>
  </si>
  <si>
    <t>西島寮</t>
  </si>
  <si>
    <t>第二砂丘寮</t>
  </si>
  <si>
    <t>芳川の里</t>
  </si>
  <si>
    <t>南風</t>
  </si>
  <si>
    <t>花菜風</t>
  </si>
  <si>
    <t>ケアハウス西島</t>
  </si>
  <si>
    <t>奥山老人ホーム</t>
  </si>
  <si>
    <t>〃</t>
  </si>
  <si>
    <t>九重荘</t>
  </si>
  <si>
    <t>養護(盲)老人ホーム</t>
  </si>
  <si>
    <t>第二静光園</t>
  </si>
  <si>
    <t>浜松十字の園</t>
  </si>
  <si>
    <t>第二九重荘</t>
  </si>
  <si>
    <t>しあわせの園</t>
  </si>
  <si>
    <t>第三静光園</t>
  </si>
  <si>
    <t>〃</t>
  </si>
  <si>
    <t>いなさ愛光園</t>
  </si>
  <si>
    <t>みずうみ</t>
  </si>
  <si>
    <t>ケアホームしあわせ</t>
  </si>
  <si>
    <t>ふるさと庵</t>
  </si>
  <si>
    <t>なごみ</t>
  </si>
  <si>
    <t>もくせいの里</t>
  </si>
  <si>
    <t>グリーンライフしあわせ</t>
  </si>
  <si>
    <t>大原ケアハウス</t>
  </si>
  <si>
    <t>アドナイ館</t>
  </si>
  <si>
    <t>第２アドナイ館</t>
  </si>
  <si>
    <t>翠松苑</t>
  </si>
  <si>
    <t>多喜の園</t>
  </si>
  <si>
    <t>浜北愛光園</t>
  </si>
  <si>
    <t>しんぱらの家</t>
  </si>
  <si>
    <t>サテライト新原</t>
  </si>
  <si>
    <t>きじの里</t>
  </si>
  <si>
    <t>まどか</t>
  </si>
  <si>
    <t>ゆとりの郷</t>
  </si>
  <si>
    <t>百々山</t>
  </si>
  <si>
    <t>秋葉の苑</t>
  </si>
  <si>
    <t>さくまの里</t>
  </si>
  <si>
    <t>みさくぼの里</t>
  </si>
  <si>
    <t>サテライト天竜</t>
  </si>
  <si>
    <t>〃</t>
  </si>
  <si>
    <t>めぐみの和</t>
  </si>
  <si>
    <t>(磐田市)</t>
  </si>
  <si>
    <t>とよおか</t>
  </si>
  <si>
    <t>　資料：高齢者福祉課</t>
  </si>
  <si>
    <t>※しあわせの園、いなさ愛光園、浜北愛光園の入所人員には、特例入所者を含む</t>
  </si>
  <si>
    <t xml:space="preserve">  第三長上苑、西山の杜、花菜風、きじの里、ゆとりの郷は、平成２３年４月１日開設</t>
  </si>
  <si>
    <t>　山崎園、みずうみは、平成２３年４月１日増床</t>
  </si>
  <si>
    <t>９　老人ホーム入所状況</t>
  </si>
  <si>
    <t xml:space="preserve">（単位：人・千円） </t>
  </si>
  <si>
    <t>年　　　度</t>
  </si>
  <si>
    <t>養 護 老 人 ホ ー ム</t>
  </si>
  <si>
    <t>特 別 養 護 老 人 ホ ー ム</t>
  </si>
  <si>
    <t>計</t>
  </si>
  <si>
    <t>人　　員</t>
  </si>
  <si>
    <t>保護措置費</t>
  </si>
  <si>
    <t>平成 １８年度</t>
  </si>
  <si>
    <t>１９</t>
  </si>
  <si>
    <t>１９</t>
  </si>
  <si>
    <t>２０</t>
  </si>
  <si>
    <t>２０</t>
  </si>
  <si>
    <t>２１</t>
  </si>
  <si>
    <t>２１</t>
  </si>
  <si>
    <t xml:space="preserve">        -</t>
  </si>
  <si>
    <t>２２</t>
  </si>
  <si>
    <t>２２</t>
  </si>
  <si>
    <t xml:space="preserve">       -</t>
  </si>
  <si>
    <t xml:space="preserve">          -</t>
  </si>
  <si>
    <t xml:space="preserve">          -</t>
  </si>
  <si>
    <t>10　老人福祉センター等利用状況</t>
  </si>
  <si>
    <t>湖 東 荘</t>
  </si>
  <si>
    <t>江之島荘</t>
  </si>
  <si>
    <t>湖 南 荘</t>
  </si>
  <si>
    <t>竜 西 荘</t>
  </si>
  <si>
    <t>萩 原 荘</t>
  </si>
  <si>
    <t>可 美 荘</t>
  </si>
  <si>
    <t>い た や</t>
  </si>
  <si>
    <t>青 龍 荘</t>
  </si>
  <si>
    <t>平成 １８ 年度</t>
  </si>
  <si>
    <t>平成 １８ 年度</t>
  </si>
  <si>
    <t>１９</t>
  </si>
  <si>
    <t>２０</t>
  </si>
  <si>
    <t>２１</t>
  </si>
  <si>
    <t>２２</t>
  </si>
  <si>
    <t>浜　北 *</t>
  </si>
  <si>
    <t>やまゆり荘</t>
  </si>
  <si>
    <t>せきれい荘</t>
  </si>
  <si>
    <t>舞　阪</t>
  </si>
  <si>
    <t>陽だまり</t>
  </si>
  <si>
    <t>さつき荘</t>
  </si>
  <si>
    <t>つつじ荘</t>
  </si>
  <si>
    <t>細　江 *</t>
  </si>
  <si>
    <t>平成 １８ 年度</t>
  </si>
  <si>
    <t>１９</t>
  </si>
  <si>
    <t>２０</t>
  </si>
  <si>
    <t>２１</t>
  </si>
  <si>
    <t>２２</t>
  </si>
  <si>
    <t>* 浜北：浜北高齢者ふれあい福祉センター　　　細江：細江介護予防センター</t>
  </si>
  <si>
    <t>佐久間 *</t>
  </si>
  <si>
    <t>水　窪 *</t>
  </si>
  <si>
    <t>水窪交流 *</t>
  </si>
  <si>
    <t>龍　山</t>
  </si>
  <si>
    <t>雲折桜の家</t>
  </si>
  <si>
    <t>平成 １８ 年度</t>
  </si>
  <si>
    <t>１９</t>
  </si>
  <si>
    <t>２０</t>
  </si>
  <si>
    <t>２１</t>
  </si>
  <si>
    <t>２２</t>
  </si>
  <si>
    <t>* 佐久間：佐久間高齢者生きがいセンター　　　水窪：水窪高齢者生きがいセンター</t>
  </si>
  <si>
    <t>　水窪交流：水窪高齢者交流センター</t>
  </si>
  <si>
    <t>11　敬 老 の 日 記 念 事 業</t>
  </si>
  <si>
    <t>区　　分</t>
  </si>
  <si>
    <t>70歳到達者</t>
  </si>
  <si>
    <t>77歳到達者</t>
  </si>
  <si>
    <t>85歳到達者</t>
  </si>
  <si>
    <t>米寿記念　　　(88歳到達者)</t>
  </si>
  <si>
    <t>99歳到達者</t>
  </si>
  <si>
    <t>100歳以上</t>
  </si>
  <si>
    <t>祝　　　金</t>
  </si>
  <si>
    <t>記　念　品</t>
  </si>
  <si>
    <t xml:space="preserve">          -</t>
  </si>
  <si>
    <t xml:space="preserve">          -</t>
  </si>
  <si>
    <t>　資料：高齢者福祉課 　　（注）77歳到達者への記念事業は平成21年度をもって廃止。</t>
  </si>
  <si>
    <t>12　老 人 医 療 費 給 付 状 況</t>
  </si>
  <si>
    <t xml:space="preserve">（単位：件・千円） </t>
  </si>
  <si>
    <t>区　　　　　　　　　　分</t>
  </si>
  <si>
    <t>平成１８年度</t>
  </si>
  <si>
    <t>平成１９年度</t>
  </si>
  <si>
    <t>平成２０年度</t>
  </si>
  <si>
    <t>平成２１年度</t>
  </si>
  <si>
    <t>平成２２年度</t>
  </si>
  <si>
    <t>医科</t>
  </si>
  <si>
    <t>件数</t>
  </si>
  <si>
    <t>金額</t>
  </si>
  <si>
    <t>歯科</t>
  </si>
  <si>
    <t>　　　　△160</t>
  </si>
  <si>
    <t>調剤</t>
  </si>
  <si>
    <t>訪問看護ステーション</t>
  </si>
  <si>
    <t>食事療養費</t>
  </si>
  <si>
    <t>現金給付</t>
  </si>
  <si>
    <t>金　　　　　　額</t>
  </si>
  <si>
    <t>計</t>
  </si>
  <si>
    <t>　資料：国保年金課    （注）平成20年度以降は、老人医療制度廃止により平成20年3月診療分のみ。</t>
  </si>
  <si>
    <t>13　介護保険の加入状況</t>
  </si>
  <si>
    <t>年　　　度</t>
  </si>
  <si>
    <t>被　保　険　者　数　合　計</t>
  </si>
  <si>
    <t>第 １ 号 被 保 険 者</t>
  </si>
  <si>
    <t>第 ２ 号 被 保 険 者</t>
  </si>
  <si>
    <t xml:space="preserve">  平成１８年度末</t>
  </si>
  <si>
    <t>１９</t>
  </si>
  <si>
    <t>２０</t>
  </si>
  <si>
    <t>２１</t>
  </si>
  <si>
    <t>２２</t>
  </si>
  <si>
    <t>　資料：介護保険課</t>
  </si>
  <si>
    <t>14　介護保険認定者数（実数）</t>
  </si>
  <si>
    <t>年度</t>
  </si>
  <si>
    <t>要支援１</t>
  </si>
  <si>
    <t>要支援２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</si>
  <si>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</si>
  <si>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</si>
  <si>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</si>
  <si>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</si>
  <si>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</si>
  <si>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</si>
  <si>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</si>
  <si>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平成 １８ 年度末</t>
  </si>
  <si>
    <t>１９　</t>
  </si>
  <si>
    <t>２０　</t>
  </si>
  <si>
    <t>２１　</t>
  </si>
  <si>
    <t>２２　</t>
  </si>
  <si>
    <t>　資料：介護保険課</t>
  </si>
  <si>
    <t>15　介 護 保 険 の 給 付 状 況</t>
  </si>
  <si>
    <t>年        度</t>
  </si>
  <si>
    <t>居宅介護サービス</t>
  </si>
  <si>
    <t xml:space="preserve">介護予防サービス 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</si>
  <si>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</si>
  <si>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</si>
  <si>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</si>
  <si>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</si>
  <si>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</si>
  <si>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平成 １８ 年度</t>
  </si>
  <si>
    <t>福 祉 用 具 購 入</t>
  </si>
  <si>
    <t>住　宅　改　修</t>
  </si>
  <si>
    <t>施設介護サービス</t>
  </si>
  <si>
    <t>特定入所者介護（介護予防）サービス</t>
  </si>
  <si>
    <t>高額介護サービス</t>
  </si>
  <si>
    <t>高額医療合算介護サービス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</si>
  <si>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</si>
  <si>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</si>
  <si>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</si>
  <si>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</si>
  <si>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</si>
  <si>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</si>
  <si>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</si>
  <si>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</si>
  <si>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</si>
  <si>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申請免除</t>
  </si>
  <si>
    <t>学生納付特例</t>
  </si>
  <si>
    <t>若年者納付猶予</t>
  </si>
  <si>
    <t>全額</t>
  </si>
  <si>
    <t>半額</t>
  </si>
  <si>
    <t>　資料：国保年金課　　(注)免除者数及び免除率は、確定値ではない。</t>
  </si>
  <si>
    <t>17　国 民 年 金 の 給 付 状 況</t>
  </si>
  <si>
    <t>年　　　　度</t>
  </si>
  <si>
    <t>区　　分</t>
  </si>
  <si>
    <t>旧　　　　　　　　　　法　　　　　　　　　　分</t>
  </si>
  <si>
    <t>新　　　　　　　　　　法　　　　　　　　　　分</t>
  </si>
  <si>
    <t>合　　　　計</t>
  </si>
  <si>
    <t>死亡一時金</t>
  </si>
  <si>
    <t>老齢(通算)年金</t>
  </si>
  <si>
    <t>障　害　年　金</t>
  </si>
  <si>
    <t>母　子　年　金</t>
  </si>
  <si>
    <t>寡　婦　年　金</t>
  </si>
  <si>
    <t>遺　児　年　金</t>
  </si>
  <si>
    <t>老齢基礎年金</t>
  </si>
  <si>
    <t>障害基礎年金</t>
  </si>
  <si>
    <t>遺族基礎年金</t>
  </si>
  <si>
    <t>人　　員</t>
  </si>
  <si>
    <t>金　　額</t>
  </si>
  <si>
    <t xml:space="preserve">            -</t>
  </si>
  <si>
    <t>　資料：国保年金課</t>
  </si>
  <si>
    <t>18　福 祉 年 金 等 の 給 付 状 況</t>
  </si>
  <si>
    <t>老齢福祉年金</t>
  </si>
  <si>
    <t>計</t>
  </si>
  <si>
    <t>人員</t>
  </si>
  <si>
    <t>金額</t>
  </si>
  <si>
    <t>19　児　童　福　祉　施　設</t>
  </si>
  <si>
    <t xml:space="preserve">平成23年４月１日現在 </t>
  </si>
  <si>
    <t>区</t>
  </si>
  <si>
    <t>種 　　　　類</t>
  </si>
  <si>
    <t>施　　　　設　　　　名</t>
  </si>
  <si>
    <t>定員（人）</t>
  </si>
  <si>
    <t>人員（人）</t>
  </si>
  <si>
    <t>中</t>
  </si>
  <si>
    <t>保育所</t>
  </si>
  <si>
    <t>浜松市立</t>
  </si>
  <si>
    <t>南</t>
  </si>
  <si>
    <t>保育園</t>
  </si>
  <si>
    <t>〃</t>
  </si>
  <si>
    <t>鴨江</t>
  </si>
  <si>
    <t>〃</t>
  </si>
  <si>
    <t>〃</t>
  </si>
  <si>
    <t>花川</t>
  </si>
  <si>
    <t>江西</t>
  </si>
  <si>
    <t>〃</t>
  </si>
  <si>
    <t>権現谷</t>
  </si>
  <si>
    <t>〃</t>
  </si>
  <si>
    <t>佐鳴台</t>
  </si>
  <si>
    <t>寺島</t>
  </si>
  <si>
    <t>西</t>
  </si>
  <si>
    <t>〃</t>
  </si>
  <si>
    <t>ロイコス</t>
  </si>
  <si>
    <t>プレスクール</t>
  </si>
  <si>
    <t>瑞雲</t>
  </si>
  <si>
    <t>こばと</t>
  </si>
  <si>
    <t>天使園子どもの家</t>
  </si>
  <si>
    <t>〃</t>
  </si>
  <si>
    <t>愛恵</t>
  </si>
  <si>
    <t>ヘリオス</t>
  </si>
  <si>
    <t>プレスクール</t>
  </si>
  <si>
    <t>住吉</t>
  </si>
  <si>
    <t>ルンビニー</t>
  </si>
  <si>
    <t>天林寺</t>
  </si>
  <si>
    <t>なかよし第２</t>
  </si>
  <si>
    <t>たんぽぽ</t>
  </si>
  <si>
    <t>住吉第二</t>
  </si>
  <si>
    <t>〃</t>
  </si>
  <si>
    <t>曳馬</t>
  </si>
  <si>
    <t>高丘</t>
  </si>
  <si>
    <t>葵ヶ丘</t>
  </si>
  <si>
    <t>和合</t>
  </si>
  <si>
    <t>なのはな</t>
  </si>
  <si>
    <t>遊歩の丘</t>
  </si>
  <si>
    <t>れんげ</t>
  </si>
  <si>
    <t>東</t>
  </si>
  <si>
    <t>中ノ町</t>
  </si>
  <si>
    <t>積志</t>
  </si>
  <si>
    <t>笠井</t>
  </si>
  <si>
    <t>ルミーナ</t>
  </si>
  <si>
    <t>プレスクール</t>
  </si>
  <si>
    <t>ひかりの子</t>
  </si>
  <si>
    <t>いずみ</t>
  </si>
  <si>
    <t>若宮</t>
  </si>
  <si>
    <t>みどり</t>
  </si>
  <si>
    <t>浜松東</t>
  </si>
  <si>
    <t>〃</t>
  </si>
  <si>
    <t>蒲</t>
  </si>
  <si>
    <t>浜っ子</t>
  </si>
  <si>
    <t>どんぐり</t>
  </si>
  <si>
    <t>市野与進</t>
  </si>
  <si>
    <t>ながかみ</t>
  </si>
  <si>
    <t>西</t>
  </si>
  <si>
    <t>神田原</t>
  </si>
  <si>
    <t>篠原</t>
  </si>
  <si>
    <t>舞阪第１</t>
  </si>
  <si>
    <t>舞阪第２</t>
  </si>
  <si>
    <t>雄　　　踏</t>
  </si>
  <si>
    <t>和光</t>
  </si>
  <si>
    <t>生命の樹</t>
  </si>
  <si>
    <t>わかくさ</t>
  </si>
  <si>
    <t>入野</t>
  </si>
  <si>
    <t>瞳ヶ丘</t>
  </si>
  <si>
    <t>舘山寺</t>
  </si>
  <si>
    <t>　資料：保育課、次世代育成課、子育て支援課、障害福祉課</t>
  </si>
  <si>
    <t>保育所</t>
  </si>
  <si>
    <t>ちゅうりっぷ</t>
  </si>
  <si>
    <t>大平台わかくさ</t>
  </si>
  <si>
    <t>順愛</t>
  </si>
  <si>
    <t>さざんか</t>
  </si>
  <si>
    <t>志都呂</t>
  </si>
  <si>
    <t>浜松市立</t>
  </si>
  <si>
    <t>可美</t>
  </si>
  <si>
    <t>なかよし</t>
  </si>
  <si>
    <t>エオス</t>
  </si>
  <si>
    <t>プレスクール</t>
  </si>
  <si>
    <t>太陽</t>
  </si>
  <si>
    <t>ハロー</t>
  </si>
  <si>
    <t>太陽第二</t>
  </si>
  <si>
    <t>たかつか光</t>
  </si>
  <si>
    <t>はぁもにぃ</t>
  </si>
  <si>
    <t>北</t>
  </si>
  <si>
    <t>三方原</t>
  </si>
  <si>
    <t>引　　　佐</t>
  </si>
  <si>
    <t>三ヶ日</t>
  </si>
  <si>
    <t>都　　　筑</t>
  </si>
  <si>
    <t>大福寺</t>
  </si>
  <si>
    <t>わかば</t>
  </si>
  <si>
    <t>都田</t>
  </si>
  <si>
    <t>桜ヶ丘</t>
  </si>
  <si>
    <t>初生</t>
  </si>
  <si>
    <t>ひまわり</t>
  </si>
  <si>
    <t>細江</t>
  </si>
  <si>
    <t>なごみ</t>
  </si>
  <si>
    <t>クリストファー</t>
  </si>
  <si>
    <t>こども園</t>
  </si>
  <si>
    <t>浜北</t>
  </si>
  <si>
    <t>こまつ</t>
  </si>
  <si>
    <t>きぶね</t>
  </si>
  <si>
    <t>しばもと</t>
  </si>
  <si>
    <t>しんぱら</t>
  </si>
  <si>
    <t>なかぜ</t>
  </si>
  <si>
    <t>きじの里</t>
  </si>
  <si>
    <t>天竜</t>
  </si>
  <si>
    <t>鹿　　　島</t>
  </si>
  <si>
    <t>すぎのこ</t>
  </si>
  <si>
    <t>やまびこ</t>
  </si>
  <si>
    <t>児童厚生施設</t>
  </si>
  <si>
    <t>北星児童館</t>
  </si>
  <si>
    <t>江西児童館</t>
  </si>
  <si>
    <t>三ヶ日児童館</t>
  </si>
  <si>
    <t>天竜児童館</t>
  </si>
  <si>
    <t>児童養護施設</t>
  </si>
  <si>
    <t>和光寮</t>
  </si>
  <si>
    <t>清明寮</t>
  </si>
  <si>
    <t>すみれ寮</t>
  </si>
  <si>
    <t>母子生活支援施設</t>
  </si>
  <si>
    <t>新橋トットジョイ</t>
  </si>
  <si>
    <t>30世帯</t>
  </si>
  <si>
    <t>23世帯</t>
  </si>
  <si>
    <t>知的障害児施設</t>
  </si>
  <si>
    <t>朝霧荘</t>
  </si>
  <si>
    <t>三方原スクエア児童部</t>
  </si>
  <si>
    <t>知的障害児通園施設</t>
  </si>
  <si>
    <t>浜松市根洗学園</t>
  </si>
  <si>
    <t>児童自立支援施設</t>
  </si>
  <si>
    <t>三方原学園</t>
  </si>
  <si>
    <t>助産施設</t>
  </si>
  <si>
    <t>聖隷浜松病院併設助産所</t>
  </si>
  <si>
    <t>浜松医療センター併設助産施設</t>
  </si>
  <si>
    <t>聖隷三方原病院併設助産所</t>
  </si>
  <si>
    <t>乳児院</t>
  </si>
  <si>
    <t>浜松乳児院</t>
  </si>
  <si>
    <t>重症心身障害児施設</t>
  </si>
  <si>
    <t>聖隷あおぞら療育センター</t>
  </si>
  <si>
    <t>独立行政法人国立病院機構天竜病院</t>
  </si>
  <si>
    <t>20　保　育　園　の　状　況</t>
  </si>
  <si>
    <t>施　　　　設　　　　数</t>
  </si>
  <si>
    <t>延 入 所 児 童 数 （年間）</t>
  </si>
  <si>
    <t>定　　　　　　　　員</t>
  </si>
  <si>
    <t>公　立</t>
  </si>
  <si>
    <t>私　立</t>
  </si>
  <si>
    <t>２０</t>
  </si>
  <si>
    <t>２１</t>
  </si>
  <si>
    <t>２２</t>
  </si>
  <si>
    <t>　資料：保育課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</si>
  <si>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</si>
  <si>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</si>
  <si>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</si>
  <si>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</si>
  <si>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</si>
  <si>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</si>
  <si>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</si>
  <si>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</si>
  <si>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</si>
  <si>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</si>
  <si>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</si>
  <si>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</si>
  <si>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</si>
  <si>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</si>
  <si>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</si>
  <si>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２３</t>
  </si>
  <si>
    <t>年 １月</t>
  </si>
  <si>
    <t>　 ２</t>
  </si>
  <si>
    <t xml:space="preserve"> 　３</t>
  </si>
  <si>
    <t>　資料：次世代育成課</t>
  </si>
  <si>
    <t>22　な か よ し 館 の 利 用 状 況</t>
  </si>
  <si>
    <t>未 就 学 児</t>
  </si>
  <si>
    <t>　　　 （注）平成12年度に芳川･都田南、平成13年度に城北･北庄内･瑞穂、平成14年度に新津･中郡･与進･遠州浜、</t>
  </si>
  <si>
    <t xml:space="preserve">             平成15年度に可美・笠井・中ノ町・神久呂・篠原、平成16年度に入野、</t>
  </si>
  <si>
    <t xml:space="preserve">             平成17年度に広沢・初生・葵西・大平台・西都台、平成18年度に豊西・豊岡・和地・与進北、</t>
  </si>
  <si>
    <t xml:space="preserve">             平成19年度に相生・佐鳴台が開館した。</t>
  </si>
  <si>
    <t>23　赤十字社費募集、共同募金</t>
  </si>
  <si>
    <t xml:space="preserve">（単位：千円） 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</si>
  <si>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</si>
  <si>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</si>
  <si>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</si>
  <si>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</si>
  <si>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</si>
  <si>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平成 １８ 年度</t>
  </si>
  <si>
    <t>　資料：中区社会福祉課、健康福祉部福祉総務課</t>
  </si>
  <si>
    <t>平成22年度</t>
  </si>
  <si>
    <t>全　市</t>
  </si>
  <si>
    <t>浜北区</t>
  </si>
  <si>
    <t>天竜区</t>
  </si>
  <si>
    <t>平成22年度末</t>
  </si>
  <si>
    <t>全　　市</t>
  </si>
  <si>
    <t xml:space="preserve"> 中　　区</t>
  </si>
  <si>
    <t xml:space="preserve"> 東　　区</t>
  </si>
  <si>
    <t xml:space="preserve"> 西　　区</t>
  </si>
  <si>
    <t xml:space="preserve"> 南　　区</t>
  </si>
  <si>
    <t xml:space="preserve"> 北　　区</t>
  </si>
  <si>
    <t xml:space="preserve">   浜 北 区</t>
  </si>
  <si>
    <t xml:space="preserve">   天 竜 区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</si>
</sst>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&quot;\ \ #\ ##0\ ;;#\-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ＦＡ 明朝"/>
      <family val="1"/>
    </font>
    <font>
      <sz val="7"/>
      <name val="ＭＳ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"/>
      <name val="ＭＳ Ｐゴシック"/>
      <family val="3"/>
    </font>
    <font>
      <sz val="13"/>
      <name val="ＭＳ 明朝"/>
      <family val="1"/>
    </font>
    <font>
      <sz val="16"/>
      <name val="ＭＳ Ｐゴシック"/>
      <family val="3"/>
    </font>
    <font>
      <sz val="8.5"/>
      <name val="ＦＡ 明朝"/>
      <family val="1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0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6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5" fontId="2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0" xfId="22" applyFont="1" applyAlignment="1" applyProtection="1">
      <alignment vertical="top"/>
      <protection/>
    </xf>
    <xf numFmtId="0" fontId="12" fillId="0" borderId="0" xfId="22" applyFont="1" applyBorder="1" applyAlignment="1" applyProtection="1">
      <alignment vertical="center"/>
      <protection/>
    </xf>
    <xf numFmtId="0" fontId="12" fillId="0" borderId="0" xfId="22" applyFont="1" applyAlignment="1" applyProtection="1">
      <alignment vertical="center"/>
      <protection/>
    </xf>
    <xf numFmtId="0" fontId="3" fillId="0" borderId="0" xfId="22" applyFont="1" applyAlignment="1" applyProtection="1">
      <alignment horizontal="right" vertical="top"/>
      <protection/>
    </xf>
    <xf numFmtId="0" fontId="13" fillId="0" borderId="0" xfId="22" applyFont="1" applyAlignment="1" applyProtection="1">
      <alignment vertical="center"/>
      <protection/>
    </xf>
    <xf numFmtId="0" fontId="11" fillId="0" borderId="0" xfId="22">
      <alignment/>
      <protection/>
    </xf>
    <xf numFmtId="0" fontId="15" fillId="0" borderId="0" xfId="22" applyFont="1" applyAlignment="1" applyProtection="1">
      <alignment vertical="center"/>
      <protection/>
    </xf>
    <xf numFmtId="0" fontId="2" fillId="0" borderId="2" xfId="22" applyFont="1" applyBorder="1" applyProtection="1">
      <alignment/>
      <protection/>
    </xf>
    <xf numFmtId="0" fontId="2" fillId="0" borderId="2" xfId="22" applyFont="1" applyBorder="1" applyAlignment="1" applyProtection="1">
      <alignment horizontal="right" vertical="top"/>
      <protection/>
    </xf>
    <xf numFmtId="49" fontId="2" fillId="0" borderId="16" xfId="22" applyNumberFormat="1" applyFont="1" applyBorder="1" applyAlignment="1" applyProtection="1">
      <alignment horizontal="center" vertical="center"/>
      <protection locked="0"/>
    </xf>
    <xf numFmtId="49" fontId="5" fillId="0" borderId="16" xfId="22" applyNumberFormat="1" applyFont="1" applyBorder="1" applyAlignment="1" applyProtection="1">
      <alignment horizontal="center" vertical="center"/>
      <protection locked="0"/>
    </xf>
    <xf numFmtId="49" fontId="15" fillId="0" borderId="0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2" fillId="0" borderId="5" xfId="22" applyNumberFormat="1" applyFont="1" applyBorder="1" applyAlignment="1" applyProtection="1">
      <alignment horizontal="center" vertical="center"/>
      <protection/>
    </xf>
    <xf numFmtId="49" fontId="2" fillId="0" borderId="13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49" fontId="15" fillId="0" borderId="0" xfId="22" applyNumberFormat="1" applyFont="1" applyAlignment="1" applyProtection="1">
      <alignment horizontal="center" vertical="center"/>
      <protection/>
    </xf>
    <xf numFmtId="49" fontId="16" fillId="0" borderId="0" xfId="17" applyNumberFormat="1" applyFont="1" applyBorder="1" applyAlignment="1" applyProtection="1">
      <alignment horizontal="center" vertical="center" wrapText="1"/>
      <protection/>
    </xf>
    <xf numFmtId="49" fontId="2" fillId="0" borderId="15" xfId="22" applyNumberFormat="1" applyFont="1" applyBorder="1" applyAlignment="1" applyProtection="1">
      <alignment vertical="center" wrapText="1"/>
      <protection/>
    </xf>
    <xf numFmtId="179" fontId="16" fillId="0" borderId="0" xfId="17" applyNumberFormat="1" applyFont="1" applyBorder="1" applyAlignment="1" applyProtection="1">
      <alignment vertical="center"/>
      <protection locked="0"/>
    </xf>
    <xf numFmtId="179" fontId="17" fillId="0" borderId="0" xfId="17" applyNumberFormat="1" applyFont="1" applyBorder="1" applyAlignment="1" applyProtection="1">
      <alignment vertical="center"/>
      <protection locked="0"/>
    </xf>
    <xf numFmtId="179" fontId="18" fillId="0" borderId="0" xfId="22" applyNumberFormat="1" applyFont="1" applyAlignment="1" applyProtection="1">
      <alignment/>
      <protection/>
    </xf>
    <xf numFmtId="49" fontId="16" fillId="0" borderId="15" xfId="17" applyNumberFormat="1" applyFont="1" applyBorder="1" applyAlignment="1" applyProtection="1">
      <alignment vertical="center" wrapText="1"/>
      <protection/>
    </xf>
    <xf numFmtId="0" fontId="18" fillId="0" borderId="0" xfId="22" applyFont="1" applyAlignment="1" applyProtection="1">
      <alignment vertical="center"/>
      <protection/>
    </xf>
    <xf numFmtId="49" fontId="16" fillId="0" borderId="0" xfId="17" applyNumberFormat="1" applyFont="1" applyBorder="1" applyAlignment="1" applyProtection="1">
      <alignment horizontal="distributed" vertical="center" wrapText="1"/>
      <protection/>
    </xf>
    <xf numFmtId="179" fontId="16" fillId="0" borderId="0" xfId="17" applyNumberFormat="1" applyFont="1" applyBorder="1" applyAlignment="1" applyProtection="1">
      <alignment horizontal="right" vertical="center"/>
      <protection locked="0"/>
    </xf>
    <xf numFmtId="179" fontId="18" fillId="0" borderId="0" xfId="22" applyNumberFormat="1" applyFont="1" applyAlignment="1" applyProtection="1">
      <alignment vertical="center"/>
      <protection/>
    </xf>
    <xf numFmtId="49" fontId="16" fillId="0" borderId="17" xfId="17" applyNumberFormat="1" applyFont="1" applyBorder="1" applyAlignment="1" applyProtection="1">
      <alignment horizontal="distributed" vertical="center" wrapText="1"/>
      <protection/>
    </xf>
    <xf numFmtId="49" fontId="16" fillId="0" borderId="11" xfId="17" applyNumberFormat="1" applyFont="1" applyBorder="1" applyAlignment="1" applyProtection="1">
      <alignment vertical="center" wrapText="1"/>
      <protection/>
    </xf>
    <xf numFmtId="185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16" fillId="0" borderId="15" xfId="17" applyNumberFormat="1" applyFont="1" applyBorder="1" applyAlignment="1" applyProtection="1">
      <alignment horizontal="distributed" vertical="center" wrapText="1"/>
      <protection/>
    </xf>
    <xf numFmtId="179" fontId="17" fillId="0" borderId="0" xfId="17" applyNumberFormat="1" applyFont="1" applyBorder="1" applyAlignment="1" applyProtection="1">
      <alignment horizontal="right" vertical="center"/>
      <protection locked="0"/>
    </xf>
    <xf numFmtId="49" fontId="16" fillId="0" borderId="15" xfId="17" applyNumberFormat="1" applyFont="1" applyBorder="1" applyAlignment="1" applyProtection="1">
      <alignment horizontal="distributed" vertical="center" textRotation="255" wrapText="1"/>
      <protection/>
    </xf>
    <xf numFmtId="0" fontId="18" fillId="0" borderId="0" xfId="22" applyFont="1" applyAlignment="1" applyProtection="1">
      <alignment/>
      <protection/>
    </xf>
    <xf numFmtId="49" fontId="16" fillId="0" borderId="11" xfId="17" applyNumberFormat="1" applyFont="1" applyBorder="1" applyAlignment="1" applyProtection="1">
      <alignment horizontal="distributed" vertical="top"/>
      <protection/>
    </xf>
    <xf numFmtId="49" fontId="16" fillId="0" borderId="0" xfId="17" applyNumberFormat="1" applyFont="1" applyBorder="1" applyAlignment="1" applyProtection="1">
      <alignment vertical="center"/>
      <protection/>
    </xf>
    <xf numFmtId="49" fontId="16" fillId="0" borderId="0" xfId="17" applyNumberFormat="1" applyFont="1" applyBorder="1" applyAlignment="1" applyProtection="1">
      <alignment horizontal="distributed" vertical="top"/>
      <protection/>
    </xf>
    <xf numFmtId="49" fontId="16" fillId="0" borderId="15" xfId="17" applyNumberFormat="1" applyFont="1" applyBorder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2" fillId="0" borderId="0" xfId="22" applyFont="1" applyBorder="1" applyAlignment="1" applyProtection="1">
      <alignment/>
      <protection/>
    </xf>
    <xf numFmtId="0" fontId="15" fillId="0" borderId="0" xfId="22" applyFont="1" applyAlignment="1" applyProtection="1">
      <alignment/>
      <protection/>
    </xf>
    <xf numFmtId="0" fontId="13" fillId="0" borderId="0" xfId="22" applyFont="1" applyBorder="1" applyAlignment="1" applyProtection="1">
      <alignment vertical="center"/>
      <protection/>
    </xf>
    <xf numFmtId="49" fontId="3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21" applyFont="1" applyFill="1" applyAlignment="1" applyProtection="1">
      <alignment horizontal="right" vertical="top"/>
      <protection/>
    </xf>
    <xf numFmtId="0" fontId="0" fillId="0" borderId="14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2" fillId="0" borderId="14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0" fillId="0" borderId="0" xfId="0" applyNumberFormat="1" applyAlignment="1">
      <alignment/>
    </xf>
    <xf numFmtId="186" fontId="2" fillId="0" borderId="14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86" fontId="2" fillId="0" borderId="0" xfId="0" applyNumberFormat="1" applyFont="1" applyFill="1" applyAlignment="1">
      <alignment/>
    </xf>
    <xf numFmtId="176" fontId="4" fillId="0" borderId="0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distributed" vertical="center" wrapText="1" indent="3"/>
    </xf>
    <xf numFmtId="0" fontId="2" fillId="0" borderId="6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distributed" vertical="center"/>
    </xf>
    <xf numFmtId="191" fontId="2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91" fontId="2" fillId="0" borderId="0" xfId="0" applyNumberFormat="1" applyFont="1" applyFill="1" applyBorder="1" applyAlignment="1">
      <alignment horizontal="distributed" vertical="center"/>
    </xf>
    <xf numFmtId="0" fontId="2" fillId="0" borderId="15" xfId="0" applyNumberFormat="1" applyFont="1" applyFill="1" applyBorder="1" applyAlignment="1">
      <alignment horizontal="distributed" vertical="center"/>
    </xf>
    <xf numFmtId="0" fontId="2" fillId="0" borderId="3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176" fontId="2" fillId="0" borderId="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19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distributed" vertical="center" wrapText="1"/>
    </xf>
    <xf numFmtId="0" fontId="0" fillId="0" borderId="0" xfId="0" applyBorder="1" applyAlignment="1">
      <alignment/>
    </xf>
    <xf numFmtId="191" fontId="19" fillId="0" borderId="0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distributed" vertical="center" indent="1"/>
    </xf>
    <xf numFmtId="191" fontId="2" fillId="0" borderId="0" xfId="0" applyNumberFormat="1" applyFont="1" applyFill="1" applyBorder="1" applyAlignment="1">
      <alignment horizontal="distributed" vertical="center" indent="1"/>
    </xf>
    <xf numFmtId="191" fontId="20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91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91" fontId="2" fillId="0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3" fillId="0" borderId="0" xfId="21" applyFont="1" applyAlignment="1" applyProtection="1">
      <alignment horizontal="right" vertical="top"/>
      <protection/>
    </xf>
    <xf numFmtId="49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85" fontId="0" fillId="0" borderId="0" xfId="0" applyNumberFormat="1" applyAlignment="1">
      <alignment/>
    </xf>
    <xf numFmtId="185" fontId="2" fillId="0" borderId="0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/>
    </xf>
    <xf numFmtId="200" fontId="5" fillId="0" borderId="0" xfId="0" applyNumberFormat="1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200" fontId="2" fillId="0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89" fontId="5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 indent="2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9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18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4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distributed" indent="13"/>
    </xf>
    <xf numFmtId="49" fontId="2" fillId="0" borderId="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90" fontId="2" fillId="0" borderId="14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center" vertical="center" shrinkToFit="1"/>
    </xf>
    <xf numFmtId="190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90" fontId="5" fillId="0" borderId="0" xfId="0" applyNumberFormat="1" applyFont="1" applyBorder="1" applyAlignment="1">
      <alignment vertical="center" shrinkToFit="1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14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center" vertical="center" shrinkToFit="1"/>
    </xf>
    <xf numFmtId="190" fontId="5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2" fontId="2" fillId="0" borderId="24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2" fontId="2" fillId="0" borderId="25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distributed" vertical="center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Alignment="1" applyProtection="1">
      <alignment vertical="center"/>
      <protection/>
    </xf>
    <xf numFmtId="0" fontId="22" fillId="0" borderId="0" xfId="21" applyFont="1" applyFill="1" applyAlignment="1" applyProtection="1">
      <alignment horizontal="right" vertical="top"/>
      <protection/>
    </xf>
    <xf numFmtId="0" fontId="13" fillId="0" borderId="0" xfId="21" applyFont="1" applyFill="1" applyAlignment="1" applyProtection="1">
      <alignment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15" fillId="0" borderId="0" xfId="2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" fillId="0" borderId="2" xfId="21" applyFont="1" applyFill="1" applyBorder="1" applyProtection="1">
      <alignment/>
      <protection/>
    </xf>
    <xf numFmtId="0" fontId="2" fillId="0" borderId="2" xfId="21" applyFont="1" applyFill="1" applyBorder="1" applyAlignment="1" applyProtection="1">
      <alignment horizontal="right" vertical="center"/>
      <protection locked="0"/>
    </xf>
    <xf numFmtId="49" fontId="2" fillId="0" borderId="19" xfId="21" applyNumberFormat="1" applyFont="1" applyFill="1" applyBorder="1" applyAlignment="1" applyProtection="1">
      <alignment horizontal="center" vertical="center"/>
      <protection/>
    </xf>
    <xf numFmtId="49" fontId="2" fillId="0" borderId="11" xfId="21" applyNumberFormat="1" applyFont="1" applyFill="1" applyBorder="1" applyAlignment="1" applyProtection="1">
      <alignment horizontal="center" vertical="center"/>
      <protection/>
    </xf>
    <xf numFmtId="49" fontId="2" fillId="0" borderId="17" xfId="21" applyNumberFormat="1" applyFont="1" applyFill="1" applyBorder="1" applyAlignment="1" applyProtection="1">
      <alignment horizontal="center" vertical="center" wrapText="1"/>
      <protection/>
    </xf>
    <xf numFmtId="49" fontId="20" fillId="0" borderId="0" xfId="21" applyNumberFormat="1" applyFont="1" applyFill="1" applyAlignment="1" applyProtection="1">
      <alignment horizontal="center" vertical="center"/>
      <protection/>
    </xf>
    <xf numFmtId="49" fontId="24" fillId="0" borderId="0" xfId="21" applyNumberFormat="1" applyFont="1" applyFill="1" applyAlignment="1" applyProtection="1">
      <alignment horizontal="center" vertical="center"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/>
    </xf>
    <xf numFmtId="49" fontId="2" fillId="0" borderId="14" xfId="21" applyNumberFormat="1" applyFont="1" applyFill="1" applyBorder="1" applyAlignment="1" applyProtection="1">
      <alignment horizontal="center" vertical="center"/>
      <protection/>
    </xf>
    <xf numFmtId="49" fontId="2" fillId="0" borderId="15" xfId="21" applyNumberFormat="1" applyFont="1" applyFill="1" applyBorder="1" applyAlignment="1" applyProtection="1">
      <alignment horizontal="center" vertical="center"/>
      <protection/>
    </xf>
    <xf numFmtId="49" fontId="2" fillId="0" borderId="5" xfId="21" applyNumberFormat="1" applyFont="1" applyFill="1" applyBorder="1" applyAlignment="1" applyProtection="1">
      <alignment horizontal="center" vertical="center"/>
      <protection/>
    </xf>
    <xf numFmtId="49" fontId="2" fillId="0" borderId="13" xfId="21" applyNumberFormat="1" applyFont="1" applyFill="1" applyBorder="1" applyAlignment="1" applyProtection="1">
      <alignment horizontal="center" vertical="center"/>
      <protection/>
    </xf>
    <xf numFmtId="49" fontId="2" fillId="0" borderId="5" xfId="21" applyNumberFormat="1" applyFont="1" applyFill="1" applyBorder="1" applyAlignment="1" applyProtection="1">
      <alignment horizontal="center" vertical="center" wrapText="1"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/>
    </xf>
    <xf numFmtId="49" fontId="2" fillId="0" borderId="14" xfId="17" applyNumberFormat="1" applyFont="1" applyFill="1" applyBorder="1" applyAlignment="1" applyProtection="1">
      <alignment/>
      <protection/>
    </xf>
    <xf numFmtId="49" fontId="2" fillId="0" borderId="0" xfId="17" applyNumberFormat="1" applyFont="1" applyFill="1" applyBorder="1" applyAlignment="1" applyProtection="1">
      <alignment horizontal="distributed" vertical="center"/>
      <protection/>
    </xf>
    <xf numFmtId="49" fontId="2" fillId="0" borderId="15" xfId="17" applyNumberFormat="1" applyFont="1" applyFill="1" applyBorder="1" applyAlignment="1" applyProtection="1">
      <alignment vertical="center"/>
      <protection/>
    </xf>
    <xf numFmtId="49" fontId="2" fillId="0" borderId="0" xfId="17" applyNumberFormat="1" applyFont="1" applyFill="1" applyBorder="1" applyAlignment="1" applyProtection="1">
      <alignment vertical="center"/>
      <protection/>
    </xf>
    <xf numFmtId="38" fontId="2" fillId="0" borderId="0" xfId="17" applyFont="1" applyFill="1" applyAlignment="1" applyProtection="1">
      <alignment horizontal="distributed" vertical="center" shrinkToFit="1"/>
      <protection/>
    </xf>
    <xf numFmtId="38" fontId="2" fillId="0" borderId="0" xfId="17" applyFont="1" applyFill="1" applyBorder="1" applyAlignment="1" applyProtection="1">
      <alignment horizontal="distributed" vertical="center" shrinkToFit="1"/>
      <protection/>
    </xf>
    <xf numFmtId="184" fontId="2" fillId="0" borderId="14" xfId="17" applyNumberFormat="1" applyFont="1" applyFill="1" applyBorder="1" applyAlignment="1" applyProtection="1">
      <alignment vertical="center"/>
      <protection locked="0"/>
    </xf>
    <xf numFmtId="184" fontId="2" fillId="0" borderId="0" xfId="17" applyNumberFormat="1" applyFont="1" applyFill="1" applyBorder="1" applyAlignment="1" applyProtection="1">
      <alignment vertical="center"/>
      <protection locked="0"/>
    </xf>
    <xf numFmtId="0" fontId="20" fillId="0" borderId="0" xfId="21" applyFont="1" applyFill="1" applyAlignment="1" applyProtection="1">
      <alignment/>
      <protection/>
    </xf>
    <xf numFmtId="0" fontId="24" fillId="0" borderId="0" xfId="21" applyFont="1" applyFill="1" applyAlignment="1" applyProtection="1">
      <alignment/>
      <protection/>
    </xf>
    <xf numFmtId="38" fontId="2" fillId="0" borderId="0" xfId="17" applyFont="1" applyFill="1" applyBorder="1" applyAlignment="1" applyProtection="1">
      <alignment vertical="center" shrinkToFit="1"/>
      <protection/>
    </xf>
    <xf numFmtId="49" fontId="2" fillId="0" borderId="2" xfId="17" applyNumberFormat="1" applyFont="1" applyFill="1" applyBorder="1" applyAlignment="1" applyProtection="1">
      <alignment horizontal="center"/>
      <protection/>
    </xf>
    <xf numFmtId="49" fontId="2" fillId="0" borderId="9" xfId="17" applyNumberFormat="1" applyFont="1" applyFill="1" applyBorder="1" applyAlignment="1" applyProtection="1">
      <alignment/>
      <protection/>
    </xf>
    <xf numFmtId="49" fontId="2" fillId="0" borderId="2" xfId="17" applyNumberFormat="1" applyFont="1" applyFill="1" applyBorder="1" applyAlignment="1" applyProtection="1">
      <alignment/>
      <protection/>
    </xf>
    <xf numFmtId="49" fontId="2" fillId="0" borderId="3" xfId="17" applyNumberFormat="1" applyFont="1" applyFill="1" applyBorder="1" applyAlignment="1" applyProtection="1">
      <alignment/>
      <protection/>
    </xf>
    <xf numFmtId="38" fontId="2" fillId="0" borderId="2" xfId="17" applyFont="1" applyFill="1" applyBorder="1" applyAlignment="1" applyProtection="1">
      <alignment/>
      <protection/>
    </xf>
    <xf numFmtId="178" fontId="2" fillId="0" borderId="2" xfId="17" applyNumberFormat="1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/>
      <protection/>
    </xf>
    <xf numFmtId="0" fontId="15" fillId="0" borderId="0" xfId="21" applyFont="1" applyFill="1" applyAlignment="1" applyProtection="1">
      <alignment/>
      <protection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 applyAlignment="1" applyProtection="1">
      <alignment vertical="center"/>
      <protection/>
    </xf>
    <xf numFmtId="0" fontId="2" fillId="0" borderId="2" xfId="21" applyFont="1" applyFill="1" applyBorder="1" applyAlignment="1" applyProtection="1">
      <alignment horizontal="center"/>
      <protection/>
    </xf>
    <xf numFmtId="184" fontId="2" fillId="0" borderId="14" xfId="17" applyNumberFormat="1" applyFont="1" applyFill="1" applyBorder="1" applyAlignment="1" applyProtection="1">
      <alignment horizontal="right" vertical="center"/>
      <protection locked="0"/>
    </xf>
    <xf numFmtId="202" fontId="2" fillId="0" borderId="0" xfId="17" applyNumberFormat="1" applyFont="1" applyFill="1" applyBorder="1" applyAlignment="1" applyProtection="1">
      <alignment horizontal="right" vertical="center"/>
      <protection locked="0"/>
    </xf>
    <xf numFmtId="0" fontId="13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2" fillId="0" borderId="8" xfId="0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193" fontId="2" fillId="0" borderId="14" xfId="0" applyNumberFormat="1" applyFont="1" applyBorder="1" applyAlignment="1">
      <alignment vertical="center"/>
    </xf>
    <xf numFmtId="193" fontId="5" fillId="0" borderId="14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93" fontId="2" fillId="0" borderId="2" xfId="0" applyNumberFormat="1" applyFont="1" applyBorder="1" applyAlignment="1">
      <alignment vertical="center"/>
    </xf>
    <xf numFmtId="49" fontId="3" fillId="0" borderId="0" xfId="23" applyNumberFormat="1" applyFont="1" applyBorder="1" applyAlignment="1" applyProtection="1">
      <alignment vertical="top"/>
      <protection/>
    </xf>
    <xf numFmtId="182" fontId="2" fillId="0" borderId="14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/>
    </xf>
    <xf numFmtId="38" fontId="25" fillId="0" borderId="0" xfId="17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197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85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22" applyFont="1" applyBorder="1" applyAlignment="1" applyProtection="1">
      <alignment horizont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49" fontId="2" fillId="0" borderId="19" xfId="22" applyNumberFormat="1" applyFont="1" applyBorder="1" applyAlignment="1" applyProtection="1">
      <alignment horizontal="center" vertical="center"/>
      <protection/>
    </xf>
    <xf numFmtId="49" fontId="16" fillId="0" borderId="0" xfId="17" applyNumberFormat="1" applyFont="1" applyBorder="1" applyAlignment="1" applyProtection="1">
      <alignment horizontal="center" vertical="center" wrapText="1"/>
      <protection/>
    </xf>
    <xf numFmtId="176" fontId="2" fillId="0" borderId="2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49" fontId="16" fillId="0" borderId="0" xfId="17" applyNumberFormat="1" applyFont="1" applyBorder="1" applyAlignment="1" applyProtection="1">
      <alignment horizontal="distributed" vertical="center" wrapText="1"/>
      <protection/>
    </xf>
    <xf numFmtId="49" fontId="16" fillId="0" borderId="26" xfId="17" applyNumberFormat="1" applyFont="1" applyBorder="1" applyAlignment="1" applyProtection="1">
      <alignment horizontal="center" vertical="center"/>
      <protection/>
    </xf>
    <xf numFmtId="49" fontId="16" fillId="0" borderId="27" xfId="17" applyNumberFormat="1" applyFont="1" applyBorder="1" applyAlignment="1" applyProtection="1">
      <alignment horizontal="center" vertical="center"/>
      <protection/>
    </xf>
    <xf numFmtId="0" fontId="2" fillId="0" borderId="1" xfId="22" applyFont="1" applyBorder="1" applyAlignment="1" applyProtection="1">
      <alignment/>
      <protection/>
    </xf>
    <xf numFmtId="0" fontId="2" fillId="0" borderId="0" xfId="22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6" fillId="0" borderId="15" xfId="17" applyNumberFormat="1" applyFont="1" applyBorder="1" applyAlignment="1" applyProtection="1">
      <alignment horizontal="center" vertical="distributed" textRotation="255"/>
      <protection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6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185" fontId="10" fillId="0" borderId="0" xfId="0" applyNumberFormat="1" applyFont="1" applyAlignment="1">
      <alignment/>
    </xf>
    <xf numFmtId="183" fontId="5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6" fontId="2" fillId="0" borderId="1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 indent="1"/>
    </xf>
    <xf numFmtId="49" fontId="19" fillId="0" borderId="0" xfId="0" applyNumberFormat="1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199" fontId="5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99" fontId="5" fillId="0" borderId="14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199" fontId="2" fillId="0" borderId="14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94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00" fontId="2" fillId="0" borderId="0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/>
    </xf>
    <xf numFmtId="189" fontId="5" fillId="0" borderId="0" xfId="0" applyNumberFormat="1" applyFont="1" applyBorder="1" applyAlignment="1">
      <alignment/>
    </xf>
    <xf numFmtId="189" fontId="2" fillId="0" borderId="0" xfId="0" applyNumberFormat="1" applyFont="1" applyFill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9" fontId="5" fillId="0" borderId="0" xfId="0" applyNumberFormat="1" applyFont="1" applyBorder="1" applyAlignment="1">
      <alignment vertical="center"/>
    </xf>
    <xf numFmtId="180" fontId="2" fillId="0" borderId="30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203" fontId="2" fillId="0" borderId="0" xfId="0" applyNumberFormat="1" applyFont="1" applyFill="1" applyBorder="1" applyAlignment="1">
      <alignment/>
    </xf>
    <xf numFmtId="203" fontId="2" fillId="0" borderId="0" xfId="0" applyNumberFormat="1" applyFont="1" applyFill="1" applyBorder="1" applyAlignment="1">
      <alignment vertical="center"/>
    </xf>
    <xf numFmtId="20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 indent="2"/>
    </xf>
    <xf numFmtId="49" fontId="2" fillId="0" borderId="19" xfId="0" applyNumberFormat="1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 shrinkToFit="1"/>
    </xf>
    <xf numFmtId="190" fontId="5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distributed" indent="6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distributed" vertical="center" indent="3"/>
    </xf>
    <xf numFmtId="180" fontId="2" fillId="0" borderId="5" xfId="0" applyNumberFormat="1" applyFont="1" applyBorder="1" applyAlignment="1">
      <alignment horizontal="distributed" vertical="center" indent="3"/>
    </xf>
    <xf numFmtId="180" fontId="2" fillId="0" borderId="12" xfId="0" applyNumberFormat="1" applyFont="1" applyBorder="1" applyAlignment="1">
      <alignment horizontal="distributed" vertical="center" indent="3"/>
    </xf>
    <xf numFmtId="180" fontId="2" fillId="0" borderId="17" xfId="0" applyNumberFormat="1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83" fontId="5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83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38" fontId="2" fillId="0" borderId="0" xfId="17" applyFont="1" applyFill="1" applyAlignment="1" applyProtection="1">
      <alignment horizontal="distributed" vertical="center" shrinkToFit="1"/>
      <protection/>
    </xf>
    <xf numFmtId="38" fontId="2" fillId="0" borderId="0" xfId="17" applyFont="1" applyFill="1" applyBorder="1" applyAlignment="1" applyProtection="1">
      <alignment horizontal="distributed" vertical="center" shrinkToFit="1"/>
      <protection/>
    </xf>
    <xf numFmtId="38" fontId="2" fillId="0" borderId="0" xfId="17" applyFont="1" applyFill="1" applyBorder="1" applyAlignment="1" applyProtection="1">
      <alignment horizontal="distributed" vertical="center"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2" fillId="0" borderId="16" xfId="21" applyNumberFormat="1" applyFont="1" applyFill="1" applyBorder="1" applyAlignment="1" applyProtection="1">
      <alignment horizontal="center" vertical="center"/>
      <protection/>
    </xf>
    <xf numFmtId="49" fontId="2" fillId="0" borderId="6" xfId="21" applyNumberFormat="1" applyFont="1" applyFill="1" applyBorder="1" applyAlignment="1" applyProtection="1">
      <alignment horizontal="center" vertical="center"/>
      <protection/>
    </xf>
    <xf numFmtId="49" fontId="2" fillId="0" borderId="19" xfId="2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49" fontId="2" fillId="0" borderId="23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7" fontId="5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48" xfId="21"/>
    <cellStyle name="標準_P 153" xfId="22"/>
    <cellStyle name="標準_P 209-210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0.875" style="1" customWidth="1"/>
    <col min="2" max="2" width="13.125" style="1" customWidth="1"/>
    <col min="3" max="3" width="3.00390625" style="1" customWidth="1"/>
    <col min="4" max="5" width="0.875" style="2" customWidth="1"/>
    <col min="6" max="6" width="10.125" style="2" customWidth="1"/>
    <col min="7" max="7" width="6.75390625" style="2" customWidth="1"/>
    <col min="8" max="9" width="0.875" style="2" customWidth="1"/>
    <col min="10" max="10" width="6.625" style="2" customWidth="1"/>
    <col min="11" max="11" width="5.625" style="2" customWidth="1"/>
    <col min="12" max="12" width="0.875" style="2" customWidth="1"/>
    <col min="13" max="13" width="8.75390625" style="2" customWidth="1"/>
    <col min="14" max="14" width="5.625" style="2" customWidth="1"/>
    <col min="15" max="15" width="0.875" style="2" customWidth="1"/>
    <col min="16" max="16" width="8.875" style="2" customWidth="1"/>
    <col min="17" max="17" width="2.375" style="2" customWidth="1"/>
    <col min="18" max="18" width="12.625" style="2" customWidth="1"/>
  </cols>
  <sheetData>
    <row r="1" spans="1:18" ht="32.25" customHeight="1">
      <c r="A1" s="428"/>
      <c r="B1" s="428"/>
      <c r="C1" s="42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>
      <c r="A2" s="429" t="s">
        <v>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</row>
    <row r="3" spans="1:18" ht="30" customHeight="1">
      <c r="A3" s="430" t="s">
        <v>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spans="1:18" ht="16.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423" t="s">
        <v>7</v>
      </c>
      <c r="B5" s="423"/>
      <c r="C5" s="425" t="s">
        <v>2</v>
      </c>
      <c r="D5" s="425"/>
      <c r="E5" s="425"/>
      <c r="F5" s="425"/>
      <c r="G5" s="409" t="s">
        <v>4</v>
      </c>
      <c r="H5" s="409"/>
      <c r="I5" s="409"/>
      <c r="J5" s="409"/>
      <c r="K5" s="409" t="s">
        <v>3</v>
      </c>
      <c r="L5" s="409"/>
      <c r="M5" s="409"/>
      <c r="N5" s="422" t="s">
        <v>5</v>
      </c>
      <c r="O5" s="422"/>
      <c r="P5" s="422"/>
      <c r="Q5" s="422"/>
      <c r="R5" s="422"/>
    </row>
    <row r="6" spans="1:18" ht="21" customHeight="1">
      <c r="A6" s="424"/>
      <c r="B6" s="424"/>
      <c r="C6" s="426"/>
      <c r="D6" s="426"/>
      <c r="E6" s="426"/>
      <c r="F6" s="426"/>
      <c r="G6" s="410"/>
      <c r="H6" s="410"/>
      <c r="I6" s="410"/>
      <c r="J6" s="410"/>
      <c r="K6" s="410"/>
      <c r="L6" s="410"/>
      <c r="M6" s="410"/>
      <c r="N6" s="433" t="s">
        <v>0</v>
      </c>
      <c r="O6" s="433"/>
      <c r="P6" s="433"/>
      <c r="Q6" s="440" t="s">
        <v>1</v>
      </c>
      <c r="R6" s="441"/>
    </row>
    <row r="7" spans="1:18" ht="4.5" customHeight="1">
      <c r="A7" s="431"/>
      <c r="B7" s="432"/>
      <c r="C7" s="411"/>
      <c r="D7" s="431"/>
      <c r="E7" s="431"/>
      <c r="F7" s="431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</row>
    <row r="8" spans="1:18" ht="21" customHeight="1">
      <c r="A8" s="455" t="s">
        <v>13</v>
      </c>
      <c r="B8" s="456"/>
      <c r="C8" s="453">
        <v>1271</v>
      </c>
      <c r="D8" s="454"/>
      <c r="E8" s="454"/>
      <c r="F8" s="454"/>
      <c r="G8" s="454">
        <v>2712</v>
      </c>
      <c r="H8" s="454"/>
      <c r="I8" s="454"/>
      <c r="J8" s="454"/>
      <c r="K8" s="454">
        <v>3579</v>
      </c>
      <c r="L8" s="454"/>
      <c r="M8" s="454"/>
      <c r="N8" s="444">
        <v>2.1</v>
      </c>
      <c r="O8" s="444"/>
      <c r="P8" s="444"/>
      <c r="Q8" s="444">
        <v>2.8</v>
      </c>
      <c r="R8" s="444"/>
    </row>
    <row r="9" spans="1:18" ht="21" customHeight="1">
      <c r="A9" s="460" t="s">
        <v>10</v>
      </c>
      <c r="B9" s="461"/>
      <c r="C9" s="453">
        <v>1301</v>
      </c>
      <c r="D9" s="454"/>
      <c r="E9" s="454"/>
      <c r="F9" s="454"/>
      <c r="G9" s="454">
        <v>2865</v>
      </c>
      <c r="H9" s="454"/>
      <c r="I9" s="454"/>
      <c r="J9" s="454"/>
      <c r="K9" s="454">
        <v>3744</v>
      </c>
      <c r="L9" s="454"/>
      <c r="M9" s="454"/>
      <c r="N9" s="444">
        <v>2.2</v>
      </c>
      <c r="O9" s="444"/>
      <c r="P9" s="444"/>
      <c r="Q9" s="444">
        <v>2.9</v>
      </c>
      <c r="R9" s="444"/>
    </row>
    <row r="10" spans="1:18" ht="21" customHeight="1">
      <c r="A10" s="455" t="s">
        <v>11</v>
      </c>
      <c r="B10" s="456"/>
      <c r="C10" s="453">
        <v>1301</v>
      </c>
      <c r="D10" s="454"/>
      <c r="E10" s="454"/>
      <c r="F10" s="454"/>
      <c r="G10" s="454">
        <v>3217</v>
      </c>
      <c r="H10" s="454"/>
      <c r="I10" s="454"/>
      <c r="J10" s="454"/>
      <c r="K10" s="454">
        <v>4198</v>
      </c>
      <c r="L10" s="454"/>
      <c r="M10" s="454"/>
      <c r="N10" s="444">
        <v>2.5</v>
      </c>
      <c r="O10" s="444"/>
      <c r="P10" s="444"/>
      <c r="Q10" s="444">
        <v>3.2</v>
      </c>
      <c r="R10" s="444"/>
    </row>
    <row r="11" spans="1:18" s="5" customFormat="1" ht="21" customHeight="1">
      <c r="A11" s="455" t="s">
        <v>12</v>
      </c>
      <c r="B11" s="456"/>
      <c r="C11" s="435">
        <v>1303</v>
      </c>
      <c r="D11" s="436"/>
      <c r="E11" s="436"/>
      <c r="F11" s="436"/>
      <c r="G11" s="436">
        <v>4504</v>
      </c>
      <c r="H11" s="436"/>
      <c r="I11" s="436"/>
      <c r="J11" s="436"/>
      <c r="K11" s="436">
        <v>6235</v>
      </c>
      <c r="L11" s="436"/>
      <c r="M11" s="436"/>
      <c r="N11" s="443">
        <v>3.5</v>
      </c>
      <c r="O11" s="443"/>
      <c r="P11" s="443"/>
      <c r="Q11" s="443">
        <v>4.8</v>
      </c>
      <c r="R11" s="443"/>
    </row>
    <row r="12" spans="1:18" s="6" customFormat="1" ht="21" customHeight="1">
      <c r="A12" s="438" t="s">
        <v>15</v>
      </c>
      <c r="B12" s="439"/>
      <c r="C12" s="437">
        <v>1318</v>
      </c>
      <c r="D12" s="434"/>
      <c r="E12" s="434"/>
      <c r="F12" s="434"/>
      <c r="G12" s="434">
        <v>5170</v>
      </c>
      <c r="H12" s="434"/>
      <c r="I12" s="434"/>
      <c r="J12" s="434"/>
      <c r="K12" s="434">
        <v>7145</v>
      </c>
      <c r="L12" s="434"/>
      <c r="M12" s="434"/>
      <c r="N12" s="427">
        <v>3.9</v>
      </c>
      <c r="O12" s="427"/>
      <c r="P12" s="427"/>
      <c r="Q12" s="427">
        <v>5.4</v>
      </c>
      <c r="R12" s="427"/>
    </row>
    <row r="13" spans="1:18" ht="4.5" customHeight="1" thickBot="1">
      <c r="A13" s="458"/>
      <c r="B13" s="459"/>
      <c r="C13" s="415"/>
      <c r="D13" s="458"/>
      <c r="E13" s="458"/>
      <c r="F13" s="458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</row>
    <row r="14" spans="1:18" ht="18" customHeight="1">
      <c r="A14" s="457" t="s">
        <v>9</v>
      </c>
      <c r="B14" s="457"/>
      <c r="C14" s="412" t="s">
        <v>14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</row>
    <row r="16" spans="6:13" ht="13.5">
      <c r="F16" s="7"/>
      <c r="J16" s="7"/>
      <c r="M16" s="7"/>
    </row>
  </sheetData>
  <mergeCells count="54">
    <mergeCell ref="C7:F7"/>
    <mergeCell ref="G7:J7"/>
    <mergeCell ref="K7:M7"/>
    <mergeCell ref="C14:R14"/>
    <mergeCell ref="N13:P13"/>
    <mergeCell ref="C13:F13"/>
    <mergeCell ref="G13:J13"/>
    <mergeCell ref="K13:M13"/>
    <mergeCell ref="Q13:R13"/>
    <mergeCell ref="Q8:R8"/>
    <mergeCell ref="A1:C1"/>
    <mergeCell ref="A2:R2"/>
    <mergeCell ref="A3:R3"/>
    <mergeCell ref="A7:B7"/>
    <mergeCell ref="N6:P6"/>
    <mergeCell ref="N5:R5"/>
    <mergeCell ref="A5:B6"/>
    <mergeCell ref="C5:F6"/>
    <mergeCell ref="G5:J6"/>
    <mergeCell ref="K5:M6"/>
    <mergeCell ref="N12:P12"/>
    <mergeCell ref="N10:P10"/>
    <mergeCell ref="N8:P8"/>
    <mergeCell ref="Q10:R10"/>
    <mergeCell ref="Q12:R12"/>
    <mergeCell ref="Q6:R6"/>
    <mergeCell ref="N7:P7"/>
    <mergeCell ref="Q7:R7"/>
    <mergeCell ref="N11:P11"/>
    <mergeCell ref="Q11:R11"/>
    <mergeCell ref="Q9:R9"/>
    <mergeCell ref="N9:P9"/>
    <mergeCell ref="K10:M10"/>
    <mergeCell ref="K11:M11"/>
    <mergeCell ref="K12:M12"/>
    <mergeCell ref="K8:M8"/>
    <mergeCell ref="K9:M9"/>
    <mergeCell ref="A8:B8"/>
    <mergeCell ref="G12:J12"/>
    <mergeCell ref="C10:F10"/>
    <mergeCell ref="G10:J10"/>
    <mergeCell ref="C11:F11"/>
    <mergeCell ref="C12:F12"/>
    <mergeCell ref="A12:B12"/>
    <mergeCell ref="C8:F8"/>
    <mergeCell ref="G8:J8"/>
    <mergeCell ref="G11:J11"/>
    <mergeCell ref="C9:F9"/>
    <mergeCell ref="G9:J9"/>
    <mergeCell ref="A11:B11"/>
    <mergeCell ref="A14:B14"/>
    <mergeCell ref="A13:B13"/>
    <mergeCell ref="A10:B10"/>
    <mergeCell ref="A9:B9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1" sqref="A1"/>
    </sheetView>
  </sheetViews>
  <sheetFormatPr defaultColWidth="9.00390625" defaultRowHeight="13.5"/>
  <cols>
    <col min="1" max="1" width="7.125" style="5" customWidth="1"/>
    <col min="2" max="2" width="0.875" style="1" customWidth="1"/>
    <col min="3" max="4" width="10.625" style="1" customWidth="1"/>
    <col min="5" max="6" width="0.875" style="2" customWidth="1"/>
    <col min="7" max="8" width="14.625" style="2" customWidth="1"/>
    <col min="9" max="9" width="0.875" style="2" customWidth="1"/>
    <col min="10" max="11" width="7.375" style="2" customWidth="1"/>
    <col min="12" max="12" width="14.375" style="2" customWidth="1"/>
    <col min="14" max="14" width="5.625" style="0" customWidth="1"/>
  </cols>
  <sheetData>
    <row r="1" spans="2:12" ht="12.75" customHeight="1">
      <c r="B1" s="428"/>
      <c r="C1" s="428"/>
      <c r="D1" s="428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430" t="s">
        <v>292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2:12" ht="9.75" customHeight="1" thickBot="1">
      <c r="B3" s="3"/>
      <c r="C3" s="3"/>
      <c r="D3" s="3"/>
      <c r="E3" s="4"/>
      <c r="F3" s="4"/>
      <c r="G3" s="4"/>
      <c r="H3" s="4"/>
      <c r="I3" s="4"/>
      <c r="J3" s="4"/>
      <c r="K3" s="4"/>
      <c r="L3" s="4"/>
    </row>
    <row r="4" spans="1:12" ht="12" customHeight="1">
      <c r="A4" s="416" t="s">
        <v>17</v>
      </c>
      <c r="B4" s="423" t="s">
        <v>18</v>
      </c>
      <c r="C4" s="423"/>
      <c r="D4" s="423"/>
      <c r="E4" s="423"/>
      <c r="F4" s="418" t="s">
        <v>293</v>
      </c>
      <c r="G4" s="423"/>
      <c r="H4" s="423"/>
      <c r="I4" s="419"/>
      <c r="J4" s="392" t="s">
        <v>20</v>
      </c>
      <c r="K4" s="393"/>
      <c r="L4" s="33" t="s">
        <v>21</v>
      </c>
    </row>
    <row r="5" spans="1:12" ht="12" customHeight="1">
      <c r="A5" s="417"/>
      <c r="B5" s="424"/>
      <c r="C5" s="424"/>
      <c r="D5" s="424"/>
      <c r="E5" s="424"/>
      <c r="F5" s="420"/>
      <c r="G5" s="424"/>
      <c r="H5" s="424"/>
      <c r="I5" s="421"/>
      <c r="J5" s="394"/>
      <c r="K5" s="395"/>
      <c r="L5" s="35" t="s">
        <v>294</v>
      </c>
    </row>
    <row r="6" spans="2:12" ht="4.5" customHeight="1">
      <c r="B6" s="23"/>
      <c r="C6" s="431"/>
      <c r="D6" s="431"/>
      <c r="E6" s="3"/>
      <c r="F6" s="202"/>
      <c r="G6" s="431"/>
      <c r="H6" s="431"/>
      <c r="I6" s="191"/>
      <c r="J6" s="411"/>
      <c r="K6" s="431"/>
      <c r="L6" s="20"/>
    </row>
    <row r="7" spans="1:12" ht="12.75" customHeight="1">
      <c r="A7" s="203" t="s">
        <v>23</v>
      </c>
      <c r="B7" s="202"/>
      <c r="C7" s="363" t="s">
        <v>295</v>
      </c>
      <c r="D7" s="363"/>
      <c r="E7" s="3"/>
      <c r="F7" s="202"/>
      <c r="G7" s="492" t="s">
        <v>296</v>
      </c>
      <c r="H7" s="492"/>
      <c r="I7" s="41"/>
      <c r="J7" s="435">
        <v>80</v>
      </c>
      <c r="K7" s="436"/>
      <c r="L7" s="46">
        <v>80</v>
      </c>
    </row>
    <row r="8" spans="1:12" ht="12.75" customHeight="1">
      <c r="A8" s="203" t="s">
        <v>152</v>
      </c>
      <c r="B8" s="202"/>
      <c r="C8" s="363" t="s">
        <v>297</v>
      </c>
      <c r="D8" s="363"/>
      <c r="E8" s="4"/>
      <c r="F8" s="37"/>
      <c r="G8" s="492" t="s">
        <v>298</v>
      </c>
      <c r="H8" s="492"/>
      <c r="I8" s="195"/>
      <c r="J8" s="435">
        <v>50</v>
      </c>
      <c r="K8" s="436"/>
      <c r="L8" s="46">
        <v>49</v>
      </c>
    </row>
    <row r="9" spans="1:12" ht="12.75" customHeight="1">
      <c r="A9" s="203" t="s">
        <v>29</v>
      </c>
      <c r="B9" s="202"/>
      <c r="C9" s="363" t="s">
        <v>29</v>
      </c>
      <c r="D9" s="363"/>
      <c r="E9" s="4"/>
      <c r="F9" s="37"/>
      <c r="G9" s="492" t="s">
        <v>299</v>
      </c>
      <c r="H9" s="492"/>
      <c r="I9" s="41"/>
      <c r="J9" s="435">
        <v>90</v>
      </c>
      <c r="K9" s="436"/>
      <c r="L9" s="46">
        <v>90</v>
      </c>
    </row>
    <row r="10" spans="1:12" ht="12.75" customHeight="1">
      <c r="A10" s="203" t="s">
        <v>179</v>
      </c>
      <c r="B10" s="202"/>
      <c r="C10" s="363" t="s">
        <v>172</v>
      </c>
      <c r="D10" s="363"/>
      <c r="E10" s="4"/>
      <c r="F10" s="37"/>
      <c r="G10" s="492" t="s">
        <v>300</v>
      </c>
      <c r="H10" s="492"/>
      <c r="I10" s="195"/>
      <c r="J10" s="435">
        <v>80</v>
      </c>
      <c r="K10" s="436"/>
      <c r="L10" s="46">
        <v>80</v>
      </c>
    </row>
    <row r="11" spans="1:12" ht="12.75" customHeight="1">
      <c r="A11" s="203" t="s">
        <v>29</v>
      </c>
      <c r="B11" s="202"/>
      <c r="C11" s="363" t="s">
        <v>29</v>
      </c>
      <c r="D11" s="363"/>
      <c r="E11" s="4"/>
      <c r="F11" s="37"/>
      <c r="G11" s="492" t="s">
        <v>301</v>
      </c>
      <c r="H11" s="492"/>
      <c r="I11" s="195"/>
      <c r="J11" s="435">
        <v>80</v>
      </c>
      <c r="K11" s="436"/>
      <c r="L11" s="46">
        <v>80</v>
      </c>
    </row>
    <row r="12" spans="1:12" ht="12.75" customHeight="1">
      <c r="A12" s="203" t="s">
        <v>172</v>
      </c>
      <c r="B12" s="202"/>
      <c r="C12" s="363" t="s">
        <v>172</v>
      </c>
      <c r="D12" s="363"/>
      <c r="E12" s="4"/>
      <c r="F12" s="37"/>
      <c r="G12" s="492" t="s">
        <v>302</v>
      </c>
      <c r="H12" s="492"/>
      <c r="I12" s="195"/>
      <c r="J12" s="435">
        <v>80</v>
      </c>
      <c r="K12" s="436"/>
      <c r="L12" s="46">
        <v>80</v>
      </c>
    </row>
    <row r="13" spans="1:12" ht="12.75" customHeight="1">
      <c r="A13" s="203" t="s">
        <v>304</v>
      </c>
      <c r="B13" s="202"/>
      <c r="C13" s="363" t="s">
        <v>304</v>
      </c>
      <c r="D13" s="363"/>
      <c r="E13" s="4"/>
      <c r="F13" s="37"/>
      <c r="G13" s="492" t="s">
        <v>305</v>
      </c>
      <c r="H13" s="492"/>
      <c r="I13" s="195"/>
      <c r="J13" s="435">
        <v>80</v>
      </c>
      <c r="K13" s="436"/>
      <c r="L13" s="46">
        <v>79</v>
      </c>
    </row>
    <row r="14" spans="1:12" ht="12.75" customHeight="1">
      <c r="A14" s="203" t="s">
        <v>304</v>
      </c>
      <c r="B14" s="202"/>
      <c r="C14" s="363" t="s">
        <v>304</v>
      </c>
      <c r="D14" s="363"/>
      <c r="E14" s="4"/>
      <c r="F14" s="37"/>
      <c r="G14" s="492" t="s">
        <v>306</v>
      </c>
      <c r="H14" s="492"/>
      <c r="I14" s="195"/>
      <c r="J14" s="435">
        <v>29</v>
      </c>
      <c r="K14" s="436"/>
      <c r="L14" s="46">
        <v>29</v>
      </c>
    </row>
    <row r="15" spans="1:12" ht="12.75" customHeight="1">
      <c r="A15" s="203" t="s">
        <v>307</v>
      </c>
      <c r="B15" s="202"/>
      <c r="C15" s="363" t="s">
        <v>307</v>
      </c>
      <c r="D15" s="363"/>
      <c r="E15" s="4"/>
      <c r="F15" s="37"/>
      <c r="G15" s="492" t="s">
        <v>308</v>
      </c>
      <c r="H15" s="492"/>
      <c r="I15" s="195"/>
      <c r="J15" s="435">
        <v>29</v>
      </c>
      <c r="K15" s="436"/>
      <c r="L15" s="46">
        <v>2</v>
      </c>
    </row>
    <row r="16" spans="1:12" ht="12.75" customHeight="1">
      <c r="A16" s="203" t="s">
        <v>221</v>
      </c>
      <c r="B16" s="202"/>
      <c r="C16" s="490" t="s">
        <v>309</v>
      </c>
      <c r="D16" s="490"/>
      <c r="E16" s="4"/>
      <c r="F16" s="37"/>
      <c r="G16" s="491" t="s">
        <v>310</v>
      </c>
      <c r="H16" s="491"/>
      <c r="I16" s="41"/>
      <c r="J16" s="435">
        <v>50</v>
      </c>
      <c r="K16" s="436"/>
      <c r="L16" s="46">
        <v>45</v>
      </c>
    </row>
    <row r="17" spans="1:12" ht="12.75" customHeight="1">
      <c r="A17" s="203" t="s">
        <v>167</v>
      </c>
      <c r="B17" s="202"/>
      <c r="C17" s="363" t="s">
        <v>167</v>
      </c>
      <c r="D17" s="363"/>
      <c r="E17" s="4"/>
      <c r="F17" s="37"/>
      <c r="G17" s="491" t="s">
        <v>311</v>
      </c>
      <c r="H17" s="491"/>
      <c r="I17" s="41"/>
      <c r="J17" s="435">
        <v>60</v>
      </c>
      <c r="K17" s="436"/>
      <c r="L17" s="46">
        <v>60</v>
      </c>
    </row>
    <row r="18" spans="1:12" ht="12.75" customHeight="1">
      <c r="A18" s="203" t="s">
        <v>307</v>
      </c>
      <c r="B18" s="202"/>
      <c r="C18" s="363" t="s">
        <v>307</v>
      </c>
      <c r="D18" s="363"/>
      <c r="E18" s="4"/>
      <c r="F18" s="37"/>
      <c r="G18" s="491" t="s">
        <v>312</v>
      </c>
      <c r="H18" s="491"/>
      <c r="I18" s="41"/>
      <c r="J18" s="435">
        <v>60</v>
      </c>
      <c r="K18" s="436"/>
      <c r="L18" s="46">
        <v>60</v>
      </c>
    </row>
    <row r="19" spans="1:12" ht="12.75" customHeight="1">
      <c r="A19" s="203" t="s">
        <v>26</v>
      </c>
      <c r="B19" s="202"/>
      <c r="C19" s="363" t="s">
        <v>295</v>
      </c>
      <c r="D19" s="363"/>
      <c r="E19" s="4"/>
      <c r="F19" s="37"/>
      <c r="G19" s="492" t="s">
        <v>313</v>
      </c>
      <c r="H19" s="492"/>
      <c r="I19" s="195"/>
      <c r="J19" s="435">
        <v>80</v>
      </c>
      <c r="K19" s="436"/>
      <c r="L19" s="46">
        <v>80</v>
      </c>
    </row>
    <row r="20" spans="1:12" ht="12.75" customHeight="1">
      <c r="A20" s="203" t="s">
        <v>27</v>
      </c>
      <c r="B20" s="202"/>
      <c r="C20" s="363" t="s">
        <v>297</v>
      </c>
      <c r="D20" s="363"/>
      <c r="E20" s="4"/>
      <c r="F20" s="37"/>
      <c r="G20" s="492" t="s">
        <v>314</v>
      </c>
      <c r="H20" s="492"/>
      <c r="I20" s="195"/>
      <c r="J20" s="435">
        <v>110</v>
      </c>
      <c r="K20" s="436"/>
      <c r="L20" s="46">
        <v>108</v>
      </c>
    </row>
    <row r="21" spans="1:12" ht="12.75" customHeight="1">
      <c r="A21" s="203" t="s">
        <v>29</v>
      </c>
      <c r="B21" s="202"/>
      <c r="C21" s="363" t="s">
        <v>29</v>
      </c>
      <c r="D21" s="363"/>
      <c r="E21" s="4"/>
      <c r="F21" s="37"/>
      <c r="G21" s="492" t="s">
        <v>315</v>
      </c>
      <c r="H21" s="492"/>
      <c r="I21" s="195"/>
      <c r="J21" s="435">
        <v>80</v>
      </c>
      <c r="K21" s="436"/>
      <c r="L21" s="46">
        <v>73</v>
      </c>
    </row>
    <row r="22" spans="1:12" ht="12.75" customHeight="1">
      <c r="A22" s="203" t="s">
        <v>29</v>
      </c>
      <c r="B22" s="202"/>
      <c r="C22" s="363" t="s">
        <v>29</v>
      </c>
      <c r="D22" s="363"/>
      <c r="E22" s="4"/>
      <c r="F22" s="37"/>
      <c r="G22" s="492" t="s">
        <v>316</v>
      </c>
      <c r="H22" s="492"/>
      <c r="I22" s="195"/>
      <c r="J22" s="435">
        <v>90</v>
      </c>
      <c r="K22" s="436"/>
      <c r="L22" s="46">
        <v>90</v>
      </c>
    </row>
    <row r="23" spans="1:12" ht="12.75" customHeight="1">
      <c r="A23" s="203" t="s">
        <v>29</v>
      </c>
      <c r="B23" s="202"/>
      <c r="C23" s="363" t="s">
        <v>29</v>
      </c>
      <c r="D23" s="363"/>
      <c r="E23" s="4"/>
      <c r="F23" s="37"/>
      <c r="G23" s="492" t="s">
        <v>317</v>
      </c>
      <c r="H23" s="492"/>
      <c r="I23" s="195"/>
      <c r="J23" s="435">
        <v>80</v>
      </c>
      <c r="K23" s="436"/>
      <c r="L23" s="46">
        <v>55</v>
      </c>
    </row>
    <row r="24" spans="1:12" ht="12.75" customHeight="1">
      <c r="A24" s="203" t="s">
        <v>307</v>
      </c>
      <c r="B24" s="202"/>
      <c r="C24" s="363" t="s">
        <v>307</v>
      </c>
      <c r="D24" s="363"/>
      <c r="E24" s="4"/>
      <c r="F24" s="37"/>
      <c r="G24" s="492" t="s">
        <v>318</v>
      </c>
      <c r="H24" s="492"/>
      <c r="I24" s="195"/>
      <c r="J24" s="435">
        <v>80</v>
      </c>
      <c r="K24" s="436"/>
      <c r="L24" s="46">
        <v>80</v>
      </c>
    </row>
    <row r="25" spans="1:12" ht="12.75" customHeight="1">
      <c r="A25" s="203" t="s">
        <v>29</v>
      </c>
      <c r="B25" s="202"/>
      <c r="C25" s="363" t="s">
        <v>29</v>
      </c>
      <c r="D25" s="363"/>
      <c r="E25" s="4"/>
      <c r="F25" s="37"/>
      <c r="G25" s="492" t="s">
        <v>319</v>
      </c>
      <c r="H25" s="492"/>
      <c r="I25" s="41"/>
      <c r="J25" s="435">
        <v>100</v>
      </c>
      <c r="K25" s="436"/>
      <c r="L25" s="46">
        <v>57</v>
      </c>
    </row>
    <row r="26" spans="1:12" ht="12.75" customHeight="1">
      <c r="A26" s="203" t="s">
        <v>29</v>
      </c>
      <c r="B26" s="202"/>
      <c r="C26" s="363" t="s">
        <v>29</v>
      </c>
      <c r="D26" s="363"/>
      <c r="E26" s="4"/>
      <c r="F26" s="37"/>
      <c r="G26" s="492" t="s">
        <v>320</v>
      </c>
      <c r="H26" s="492"/>
      <c r="I26" s="41"/>
      <c r="J26" s="435">
        <v>90</v>
      </c>
      <c r="K26" s="436"/>
      <c r="L26" s="46">
        <v>90</v>
      </c>
    </row>
    <row r="27" spans="1:12" ht="12.75" customHeight="1">
      <c r="A27" s="203" t="s">
        <v>303</v>
      </c>
      <c r="B27" s="202"/>
      <c r="C27" s="363" t="s">
        <v>303</v>
      </c>
      <c r="D27" s="363"/>
      <c r="E27" s="4"/>
      <c r="F27" s="37"/>
      <c r="G27" s="492" t="s">
        <v>321</v>
      </c>
      <c r="H27" s="492"/>
      <c r="I27" s="41"/>
      <c r="J27" s="435">
        <v>130</v>
      </c>
      <c r="K27" s="436"/>
      <c r="L27" s="46">
        <v>126</v>
      </c>
    </row>
    <row r="28" spans="1:12" ht="12.75" customHeight="1">
      <c r="A28" s="203" t="s">
        <v>260</v>
      </c>
      <c r="B28" s="202"/>
      <c r="C28" s="363" t="s">
        <v>260</v>
      </c>
      <c r="D28" s="363"/>
      <c r="E28" s="4"/>
      <c r="F28" s="37"/>
      <c r="G28" s="492" t="s">
        <v>322</v>
      </c>
      <c r="H28" s="492"/>
      <c r="I28" s="41"/>
      <c r="J28" s="435">
        <v>50</v>
      </c>
      <c r="K28" s="436"/>
      <c r="L28" s="46">
        <v>50</v>
      </c>
    </row>
    <row r="29" spans="1:12" ht="12.75" customHeight="1">
      <c r="A29" s="203" t="s">
        <v>27</v>
      </c>
      <c r="B29" s="202"/>
      <c r="C29" s="363" t="s">
        <v>27</v>
      </c>
      <c r="D29" s="363"/>
      <c r="E29" s="4"/>
      <c r="F29" s="37"/>
      <c r="G29" s="492" t="s">
        <v>323</v>
      </c>
      <c r="H29" s="492"/>
      <c r="I29" s="41"/>
      <c r="J29" s="435">
        <v>29</v>
      </c>
      <c r="K29" s="493"/>
      <c r="L29" s="46">
        <v>29</v>
      </c>
    </row>
    <row r="30" spans="1:12" ht="12.75" customHeight="1">
      <c r="A30" s="203" t="s">
        <v>307</v>
      </c>
      <c r="B30" s="202"/>
      <c r="C30" s="363" t="s">
        <v>307</v>
      </c>
      <c r="D30" s="363"/>
      <c r="E30" s="4"/>
      <c r="F30" s="37"/>
      <c r="G30" s="492" t="s">
        <v>324</v>
      </c>
      <c r="H30" s="492"/>
      <c r="I30" s="41"/>
      <c r="J30" s="435">
        <v>29</v>
      </c>
      <c r="K30" s="493"/>
      <c r="L30" s="46">
        <v>3</v>
      </c>
    </row>
    <row r="31" spans="1:12" ht="12.75" customHeight="1">
      <c r="A31" s="203" t="s">
        <v>29</v>
      </c>
      <c r="B31" s="202"/>
      <c r="C31" s="363" t="s">
        <v>325</v>
      </c>
      <c r="D31" s="363"/>
      <c r="E31" s="4"/>
      <c r="F31" s="37"/>
      <c r="G31" s="491" t="s">
        <v>326</v>
      </c>
      <c r="H31" s="491"/>
      <c r="I31" s="41"/>
      <c r="J31" s="435">
        <v>50</v>
      </c>
      <c r="K31" s="436"/>
      <c r="L31" s="46">
        <v>49</v>
      </c>
    </row>
    <row r="32" spans="1:12" ht="12.75" customHeight="1">
      <c r="A32" s="203" t="s">
        <v>30</v>
      </c>
      <c r="B32" s="202"/>
      <c r="C32" s="490" t="s">
        <v>309</v>
      </c>
      <c r="D32" s="490"/>
      <c r="E32" s="4"/>
      <c r="F32" s="37"/>
      <c r="G32" s="491" t="s">
        <v>327</v>
      </c>
      <c r="H32" s="491"/>
      <c r="I32" s="41"/>
      <c r="J32" s="435">
        <v>50</v>
      </c>
      <c r="K32" s="436"/>
      <c r="L32" s="46">
        <v>50</v>
      </c>
    </row>
    <row r="33" spans="1:12" ht="12.75" customHeight="1">
      <c r="A33" s="203" t="s">
        <v>167</v>
      </c>
      <c r="B33" s="202"/>
      <c r="C33" s="363" t="s">
        <v>167</v>
      </c>
      <c r="D33" s="363"/>
      <c r="E33" s="4"/>
      <c r="F33" s="37"/>
      <c r="G33" s="491" t="s">
        <v>328</v>
      </c>
      <c r="H33" s="491"/>
      <c r="I33" s="41"/>
      <c r="J33" s="435">
        <v>50</v>
      </c>
      <c r="K33" s="436"/>
      <c r="L33" s="46">
        <v>50</v>
      </c>
    </row>
    <row r="34" spans="1:12" ht="12.75" customHeight="1">
      <c r="A34" s="203" t="s">
        <v>196</v>
      </c>
      <c r="B34" s="202"/>
      <c r="C34" s="363" t="s">
        <v>295</v>
      </c>
      <c r="D34" s="363"/>
      <c r="E34" s="4"/>
      <c r="F34" s="37"/>
      <c r="G34" s="492" t="s">
        <v>329</v>
      </c>
      <c r="H34" s="492"/>
      <c r="I34" s="195"/>
      <c r="J34" s="435">
        <v>110</v>
      </c>
      <c r="K34" s="436"/>
      <c r="L34" s="46">
        <v>107</v>
      </c>
    </row>
    <row r="35" spans="1:12" ht="12.75" customHeight="1">
      <c r="A35" s="203" t="s">
        <v>133</v>
      </c>
      <c r="B35" s="202"/>
      <c r="C35" s="363" t="s">
        <v>297</v>
      </c>
      <c r="D35" s="363"/>
      <c r="E35" s="4"/>
      <c r="F35" s="37"/>
      <c r="G35" s="492" t="s">
        <v>330</v>
      </c>
      <c r="H35" s="492"/>
      <c r="I35" s="195"/>
      <c r="J35" s="435">
        <v>130</v>
      </c>
      <c r="K35" s="436"/>
      <c r="L35" s="46">
        <v>130</v>
      </c>
    </row>
    <row r="36" spans="1:12" ht="12.75" customHeight="1">
      <c r="A36" s="203" t="s">
        <v>29</v>
      </c>
      <c r="B36" s="202"/>
      <c r="C36" s="363" t="s">
        <v>29</v>
      </c>
      <c r="D36" s="363"/>
      <c r="E36" s="4"/>
      <c r="F36" s="37"/>
      <c r="G36" s="492" t="s">
        <v>331</v>
      </c>
      <c r="H36" s="492"/>
      <c r="I36" s="195"/>
      <c r="J36" s="435">
        <v>80</v>
      </c>
      <c r="K36" s="436"/>
      <c r="L36" s="46">
        <v>80</v>
      </c>
    </row>
    <row r="37" spans="1:12" ht="12.75" customHeight="1">
      <c r="A37" s="203" t="s">
        <v>133</v>
      </c>
      <c r="B37" s="202"/>
      <c r="C37" s="363" t="s">
        <v>133</v>
      </c>
      <c r="D37" s="363"/>
      <c r="E37" s="4"/>
      <c r="F37" s="37"/>
      <c r="G37" s="492" t="s">
        <v>332</v>
      </c>
      <c r="H37" s="492"/>
      <c r="I37" s="195"/>
      <c r="J37" s="435">
        <v>75</v>
      </c>
      <c r="K37" s="436"/>
      <c r="L37" s="46">
        <v>75</v>
      </c>
    </row>
    <row r="38" spans="1:12" ht="12.75" customHeight="1">
      <c r="A38" s="203" t="s">
        <v>221</v>
      </c>
      <c r="B38" s="202"/>
      <c r="C38" s="363" t="s">
        <v>221</v>
      </c>
      <c r="D38" s="363"/>
      <c r="E38" s="4"/>
      <c r="F38" s="37"/>
      <c r="G38" s="492" t="s">
        <v>333</v>
      </c>
      <c r="H38" s="492"/>
      <c r="I38" s="195"/>
      <c r="J38" s="435">
        <v>50</v>
      </c>
      <c r="K38" s="436"/>
      <c r="L38" s="46">
        <v>50</v>
      </c>
    </row>
    <row r="39" spans="1:12" ht="12.75" customHeight="1">
      <c r="A39" s="203" t="s">
        <v>29</v>
      </c>
      <c r="B39" s="202"/>
      <c r="C39" s="363" t="s">
        <v>29</v>
      </c>
      <c r="D39" s="363"/>
      <c r="E39" s="4"/>
      <c r="F39" s="37"/>
      <c r="G39" s="492" t="s">
        <v>334</v>
      </c>
      <c r="H39" s="492"/>
      <c r="I39" s="41"/>
      <c r="J39" s="435">
        <v>50</v>
      </c>
      <c r="K39" s="436"/>
      <c r="L39" s="46">
        <v>49</v>
      </c>
    </row>
    <row r="40" spans="1:12" ht="12.75" customHeight="1">
      <c r="A40" s="203" t="s">
        <v>307</v>
      </c>
      <c r="B40" s="202"/>
      <c r="C40" s="363" t="s">
        <v>307</v>
      </c>
      <c r="D40" s="363"/>
      <c r="E40" s="4"/>
      <c r="F40" s="37"/>
      <c r="G40" s="492" t="s">
        <v>335</v>
      </c>
      <c r="H40" s="492"/>
      <c r="I40" s="41"/>
      <c r="J40" s="435">
        <v>29</v>
      </c>
      <c r="K40" s="436"/>
      <c r="L40" s="46">
        <v>5</v>
      </c>
    </row>
    <row r="41" spans="1:12" ht="12.75" customHeight="1">
      <c r="A41" s="203" t="s">
        <v>29</v>
      </c>
      <c r="B41" s="202"/>
      <c r="C41" s="490" t="s">
        <v>309</v>
      </c>
      <c r="D41" s="490"/>
      <c r="E41" s="4"/>
      <c r="F41" s="37"/>
      <c r="G41" s="491" t="s">
        <v>336</v>
      </c>
      <c r="H41" s="491"/>
      <c r="I41" s="41"/>
      <c r="J41" s="435">
        <v>80</v>
      </c>
      <c r="K41" s="436"/>
      <c r="L41" s="46">
        <v>77</v>
      </c>
    </row>
    <row r="42" spans="1:12" ht="12.75" customHeight="1">
      <c r="A42" s="203" t="s">
        <v>32</v>
      </c>
      <c r="B42" s="202"/>
      <c r="C42" s="363" t="s">
        <v>295</v>
      </c>
      <c r="D42" s="363"/>
      <c r="E42" s="3"/>
      <c r="F42" s="202"/>
      <c r="G42" s="492" t="s">
        <v>337</v>
      </c>
      <c r="H42" s="492"/>
      <c r="I42" s="41"/>
      <c r="J42" s="435">
        <v>50</v>
      </c>
      <c r="K42" s="436"/>
      <c r="L42" s="46">
        <v>50</v>
      </c>
    </row>
    <row r="43" spans="1:12" ht="12.75" customHeight="1">
      <c r="A43" s="203" t="s">
        <v>338</v>
      </c>
      <c r="B43" s="202"/>
      <c r="C43" s="363" t="s">
        <v>338</v>
      </c>
      <c r="D43" s="363"/>
      <c r="E43" s="3"/>
      <c r="F43" s="202"/>
      <c r="G43" s="492" t="s">
        <v>339</v>
      </c>
      <c r="H43" s="492"/>
      <c r="I43" s="41"/>
      <c r="J43" s="435">
        <v>50</v>
      </c>
      <c r="K43" s="436"/>
      <c r="L43" s="46">
        <v>50</v>
      </c>
    </row>
    <row r="44" spans="1:12" ht="12.75" customHeight="1">
      <c r="A44" s="203" t="s">
        <v>29</v>
      </c>
      <c r="B44" s="202"/>
      <c r="C44" s="494" t="s">
        <v>340</v>
      </c>
      <c r="D44" s="494"/>
      <c r="E44" s="4"/>
      <c r="F44" s="37"/>
      <c r="G44" s="492" t="s">
        <v>341</v>
      </c>
      <c r="H44" s="492"/>
      <c r="I44" s="195"/>
      <c r="J44" s="435">
        <v>50</v>
      </c>
      <c r="K44" s="436"/>
      <c r="L44" s="46">
        <v>50</v>
      </c>
    </row>
    <row r="45" spans="1:12" ht="12.75" customHeight="1">
      <c r="A45" s="203" t="s">
        <v>221</v>
      </c>
      <c r="B45" s="202"/>
      <c r="C45" s="363" t="s">
        <v>297</v>
      </c>
      <c r="D45" s="363"/>
      <c r="E45" s="4"/>
      <c r="F45" s="37"/>
      <c r="G45" s="492" t="s">
        <v>342</v>
      </c>
      <c r="H45" s="492"/>
      <c r="I45" s="41"/>
      <c r="J45" s="435">
        <v>120</v>
      </c>
      <c r="K45" s="436"/>
      <c r="L45" s="46">
        <v>119</v>
      </c>
    </row>
    <row r="46" spans="1:12" ht="12.75" customHeight="1">
      <c r="A46" s="203" t="s">
        <v>133</v>
      </c>
      <c r="B46" s="202"/>
      <c r="C46" s="363" t="s">
        <v>133</v>
      </c>
      <c r="D46" s="363"/>
      <c r="E46" s="4"/>
      <c r="F46" s="37"/>
      <c r="G46" s="492" t="s">
        <v>343</v>
      </c>
      <c r="H46" s="492"/>
      <c r="I46" s="195"/>
      <c r="J46" s="435">
        <v>50</v>
      </c>
      <c r="K46" s="436"/>
      <c r="L46" s="46">
        <v>50</v>
      </c>
    </row>
    <row r="47" spans="1:12" ht="12.75" customHeight="1">
      <c r="A47" s="203" t="s">
        <v>141</v>
      </c>
      <c r="B47" s="202"/>
      <c r="C47" s="363" t="s">
        <v>141</v>
      </c>
      <c r="D47" s="363"/>
      <c r="E47" s="4"/>
      <c r="F47" s="37"/>
      <c r="G47" s="492" t="s">
        <v>344</v>
      </c>
      <c r="H47" s="492"/>
      <c r="I47" s="195"/>
      <c r="J47" s="435">
        <v>30</v>
      </c>
      <c r="K47" s="436"/>
      <c r="L47" s="46">
        <v>31</v>
      </c>
    </row>
    <row r="48" spans="1:12" ht="12.75" customHeight="1">
      <c r="A48" s="203" t="s">
        <v>307</v>
      </c>
      <c r="B48" s="202"/>
      <c r="C48" s="363" t="s">
        <v>307</v>
      </c>
      <c r="D48" s="363"/>
      <c r="E48" s="4"/>
      <c r="F48" s="37"/>
      <c r="G48" s="492" t="s">
        <v>345</v>
      </c>
      <c r="H48" s="492"/>
      <c r="I48" s="195"/>
      <c r="J48" s="435">
        <v>50</v>
      </c>
      <c r="K48" s="436"/>
      <c r="L48" s="46">
        <v>50</v>
      </c>
    </row>
    <row r="49" spans="1:12" ht="12.75" customHeight="1">
      <c r="A49" s="203" t="s">
        <v>346</v>
      </c>
      <c r="B49" s="202"/>
      <c r="C49" s="363" t="s">
        <v>346</v>
      </c>
      <c r="D49" s="363"/>
      <c r="E49" s="4"/>
      <c r="F49" s="37"/>
      <c r="G49" s="492" t="s">
        <v>347</v>
      </c>
      <c r="H49" s="492"/>
      <c r="I49" s="41"/>
      <c r="J49" s="435">
        <v>70</v>
      </c>
      <c r="K49" s="436"/>
      <c r="L49" s="46">
        <v>71</v>
      </c>
    </row>
    <row r="50" spans="1:12" ht="12.75" customHeight="1">
      <c r="A50" s="203" t="s">
        <v>29</v>
      </c>
      <c r="B50" s="202"/>
      <c r="C50" s="363" t="s">
        <v>29</v>
      </c>
      <c r="D50" s="363"/>
      <c r="E50" s="4"/>
      <c r="F50" s="37"/>
      <c r="G50" s="492" t="s">
        <v>348</v>
      </c>
      <c r="H50" s="492"/>
      <c r="I50" s="41"/>
      <c r="J50" s="435">
        <v>80</v>
      </c>
      <c r="K50" s="436"/>
      <c r="L50" s="46">
        <v>50</v>
      </c>
    </row>
    <row r="51" spans="1:12" ht="12.75" customHeight="1">
      <c r="A51" s="203" t="s">
        <v>29</v>
      </c>
      <c r="B51" s="202"/>
      <c r="C51" s="363" t="s">
        <v>29</v>
      </c>
      <c r="D51" s="363"/>
      <c r="E51" s="4"/>
      <c r="F51" s="37"/>
      <c r="G51" s="492" t="s">
        <v>349</v>
      </c>
      <c r="H51" s="492"/>
      <c r="I51" s="41"/>
      <c r="J51" s="435">
        <v>90</v>
      </c>
      <c r="K51" s="436"/>
      <c r="L51" s="46">
        <v>90</v>
      </c>
    </row>
    <row r="52" spans="1:12" ht="12.75" customHeight="1">
      <c r="A52" s="203" t="s">
        <v>29</v>
      </c>
      <c r="B52" s="202"/>
      <c r="C52" s="363" t="s">
        <v>29</v>
      </c>
      <c r="D52" s="363"/>
      <c r="E52" s="4"/>
      <c r="F52" s="37"/>
      <c r="G52" s="492" t="s">
        <v>350</v>
      </c>
      <c r="H52" s="492"/>
      <c r="I52" s="41"/>
      <c r="J52" s="435">
        <v>90</v>
      </c>
      <c r="K52" s="436"/>
      <c r="L52" s="46">
        <v>89</v>
      </c>
    </row>
    <row r="53" spans="1:12" ht="12.75" customHeight="1">
      <c r="A53" s="203" t="s">
        <v>307</v>
      </c>
      <c r="B53" s="202"/>
      <c r="C53" s="363" t="s">
        <v>307</v>
      </c>
      <c r="D53" s="363"/>
      <c r="E53" s="4"/>
      <c r="F53" s="37"/>
      <c r="G53" s="492" t="s">
        <v>351</v>
      </c>
      <c r="H53" s="492"/>
      <c r="I53" s="41"/>
      <c r="J53" s="435">
        <v>29</v>
      </c>
      <c r="K53" s="493"/>
      <c r="L53" s="46">
        <v>29</v>
      </c>
    </row>
    <row r="54" spans="1:12" ht="12.75" customHeight="1">
      <c r="A54" s="203" t="s">
        <v>307</v>
      </c>
      <c r="B54" s="202"/>
      <c r="C54" s="363" t="s">
        <v>325</v>
      </c>
      <c r="D54" s="363"/>
      <c r="E54" s="4"/>
      <c r="F54" s="37"/>
      <c r="G54" s="491" t="s">
        <v>352</v>
      </c>
      <c r="H54" s="491"/>
      <c r="I54" s="41"/>
      <c r="J54" s="435">
        <v>50</v>
      </c>
      <c r="K54" s="436"/>
      <c r="L54" s="46">
        <v>50</v>
      </c>
    </row>
    <row r="55" spans="1:12" ht="12.75" customHeight="1">
      <c r="A55" s="203" t="s">
        <v>307</v>
      </c>
      <c r="B55" s="202"/>
      <c r="C55" s="490" t="s">
        <v>309</v>
      </c>
      <c r="D55" s="490"/>
      <c r="E55" s="4"/>
      <c r="F55" s="37"/>
      <c r="G55" s="491" t="s">
        <v>353</v>
      </c>
      <c r="H55" s="491"/>
      <c r="I55" s="41"/>
      <c r="J55" s="435">
        <v>50</v>
      </c>
      <c r="K55" s="436"/>
      <c r="L55" s="46">
        <v>48</v>
      </c>
    </row>
    <row r="56" spans="1:12" ht="12.75" customHeight="1">
      <c r="A56" s="203" t="s">
        <v>167</v>
      </c>
      <c r="B56" s="202"/>
      <c r="C56" s="363" t="s">
        <v>167</v>
      </c>
      <c r="D56" s="363"/>
      <c r="E56" s="4"/>
      <c r="F56" s="37"/>
      <c r="G56" s="491" t="s">
        <v>354</v>
      </c>
      <c r="H56" s="491"/>
      <c r="I56" s="41"/>
      <c r="J56" s="435">
        <v>100</v>
      </c>
      <c r="K56" s="436"/>
      <c r="L56" s="46">
        <v>94</v>
      </c>
    </row>
    <row r="57" spans="1:12" ht="12.75" customHeight="1">
      <c r="A57" s="203" t="s">
        <v>27</v>
      </c>
      <c r="B57" s="202"/>
      <c r="C57" s="363" t="s">
        <v>27</v>
      </c>
      <c r="D57" s="363"/>
      <c r="E57" s="4"/>
      <c r="F57" s="37"/>
      <c r="G57" s="491" t="s">
        <v>355</v>
      </c>
      <c r="H57" s="491"/>
      <c r="I57" s="41"/>
      <c r="J57" s="435">
        <v>50</v>
      </c>
      <c r="K57" s="436"/>
      <c r="L57" s="46">
        <v>50</v>
      </c>
    </row>
    <row r="58" spans="1:12" ht="12.75" customHeight="1">
      <c r="A58" s="203" t="s">
        <v>307</v>
      </c>
      <c r="B58" s="202"/>
      <c r="C58" s="363" t="s">
        <v>307</v>
      </c>
      <c r="D58" s="363"/>
      <c r="E58" s="4"/>
      <c r="F58" s="37"/>
      <c r="G58" s="491" t="s">
        <v>356</v>
      </c>
      <c r="H58" s="491"/>
      <c r="I58" s="41"/>
      <c r="J58" s="435">
        <v>20</v>
      </c>
      <c r="K58" s="436"/>
      <c r="L58" s="46">
        <v>20</v>
      </c>
    </row>
    <row r="59" spans="1:12" ht="12.75" customHeight="1">
      <c r="A59" s="203" t="s">
        <v>124</v>
      </c>
      <c r="B59" s="202"/>
      <c r="C59" s="363" t="s">
        <v>297</v>
      </c>
      <c r="D59" s="363"/>
      <c r="E59" s="4"/>
      <c r="F59" s="37"/>
      <c r="G59" s="492" t="s">
        <v>357</v>
      </c>
      <c r="H59" s="492"/>
      <c r="I59" s="41"/>
      <c r="J59" s="435">
        <v>80</v>
      </c>
      <c r="K59" s="436"/>
      <c r="L59" s="46">
        <v>80</v>
      </c>
    </row>
    <row r="60" spans="1:12" ht="12.75" customHeight="1">
      <c r="A60" s="203" t="s">
        <v>167</v>
      </c>
      <c r="B60" s="202"/>
      <c r="C60" s="363" t="s">
        <v>167</v>
      </c>
      <c r="D60" s="363"/>
      <c r="E60" s="4"/>
      <c r="F60" s="37"/>
      <c r="G60" s="492" t="s">
        <v>358</v>
      </c>
      <c r="H60" s="492"/>
      <c r="I60" s="41"/>
      <c r="J60" s="435">
        <v>75</v>
      </c>
      <c r="K60" s="436"/>
      <c r="L60" s="46">
        <v>75</v>
      </c>
    </row>
    <row r="61" spans="1:12" ht="12.75" customHeight="1">
      <c r="A61" s="203" t="s">
        <v>163</v>
      </c>
      <c r="B61" s="202"/>
      <c r="C61" s="363" t="s">
        <v>163</v>
      </c>
      <c r="D61" s="363"/>
      <c r="E61" s="4"/>
      <c r="F61" s="37"/>
      <c r="G61" s="492" t="s">
        <v>359</v>
      </c>
      <c r="H61" s="492"/>
      <c r="I61" s="41"/>
      <c r="J61" s="435">
        <v>75</v>
      </c>
      <c r="K61" s="436"/>
      <c r="L61" s="46">
        <v>78</v>
      </c>
    </row>
    <row r="62" spans="1:12" ht="12.75" customHeight="1">
      <c r="A62" s="203" t="s">
        <v>346</v>
      </c>
      <c r="B62" s="202"/>
      <c r="C62" s="363" t="s">
        <v>346</v>
      </c>
      <c r="D62" s="363"/>
      <c r="E62" s="4"/>
      <c r="F62" s="37"/>
      <c r="G62" s="492" t="s">
        <v>360</v>
      </c>
      <c r="H62" s="492"/>
      <c r="I62" s="41"/>
      <c r="J62" s="435">
        <v>80</v>
      </c>
      <c r="K62" s="436"/>
      <c r="L62" s="46">
        <v>80</v>
      </c>
    </row>
    <row r="63" spans="1:12" ht="12.75" customHeight="1">
      <c r="A63" s="203" t="s">
        <v>307</v>
      </c>
      <c r="B63" s="202"/>
      <c r="C63" s="363" t="s">
        <v>307</v>
      </c>
      <c r="D63" s="363"/>
      <c r="E63" s="4"/>
      <c r="F63" s="37"/>
      <c r="G63" s="492" t="s">
        <v>361</v>
      </c>
      <c r="H63" s="492"/>
      <c r="I63" s="41"/>
      <c r="J63" s="435">
        <v>29</v>
      </c>
      <c r="K63" s="493"/>
      <c r="L63" s="46">
        <v>29</v>
      </c>
    </row>
    <row r="64" spans="1:12" ht="12.75" customHeight="1">
      <c r="A64" s="203" t="s">
        <v>27</v>
      </c>
      <c r="B64" s="202"/>
      <c r="C64" s="363" t="s">
        <v>27</v>
      </c>
      <c r="D64" s="363"/>
      <c r="E64" s="4"/>
      <c r="F64" s="37"/>
      <c r="G64" s="492" t="s">
        <v>362</v>
      </c>
      <c r="H64" s="492"/>
      <c r="I64" s="41"/>
      <c r="J64" s="435">
        <v>80</v>
      </c>
      <c r="K64" s="493"/>
      <c r="L64" s="46">
        <v>0</v>
      </c>
    </row>
    <row r="65" spans="1:12" ht="12.75" customHeight="1">
      <c r="A65" s="203" t="s">
        <v>307</v>
      </c>
      <c r="B65" s="202"/>
      <c r="C65" s="490" t="s">
        <v>309</v>
      </c>
      <c r="D65" s="490"/>
      <c r="E65" s="4"/>
      <c r="F65" s="37"/>
      <c r="G65" s="491" t="s">
        <v>363</v>
      </c>
      <c r="H65" s="491"/>
      <c r="I65" s="41"/>
      <c r="J65" s="435">
        <v>50</v>
      </c>
      <c r="K65" s="436"/>
      <c r="L65" s="46">
        <v>50</v>
      </c>
    </row>
    <row r="66" spans="1:12" ht="12.75" customHeight="1">
      <c r="A66" s="203" t="s">
        <v>167</v>
      </c>
      <c r="B66" s="202"/>
      <c r="C66" s="363" t="s">
        <v>167</v>
      </c>
      <c r="D66" s="363"/>
      <c r="E66" s="4"/>
      <c r="F66" s="37"/>
      <c r="G66" s="492" t="s">
        <v>364</v>
      </c>
      <c r="H66" s="492"/>
      <c r="I66" s="41"/>
      <c r="J66" s="435">
        <v>29</v>
      </c>
      <c r="K66" s="493"/>
      <c r="L66" s="46">
        <v>2</v>
      </c>
    </row>
    <row r="67" spans="1:12" ht="12.75" customHeight="1">
      <c r="A67" s="203" t="s">
        <v>34</v>
      </c>
      <c r="B67" s="202"/>
      <c r="C67" s="363" t="s">
        <v>297</v>
      </c>
      <c r="D67" s="363"/>
      <c r="E67" s="4"/>
      <c r="F67" s="37"/>
      <c r="G67" s="492" t="s">
        <v>365</v>
      </c>
      <c r="H67" s="492"/>
      <c r="I67" s="41"/>
      <c r="J67" s="435">
        <v>160</v>
      </c>
      <c r="K67" s="436"/>
      <c r="L67" s="46">
        <v>160</v>
      </c>
    </row>
    <row r="68" spans="1:12" ht="12.75" customHeight="1">
      <c r="A68" s="203" t="s">
        <v>29</v>
      </c>
      <c r="B68" s="202"/>
      <c r="C68" s="363" t="s">
        <v>29</v>
      </c>
      <c r="D68" s="363"/>
      <c r="E68" s="4"/>
      <c r="F68" s="37"/>
      <c r="G68" s="492" t="s">
        <v>366</v>
      </c>
      <c r="H68" s="492"/>
      <c r="I68" s="41"/>
      <c r="J68" s="435">
        <v>50</v>
      </c>
      <c r="K68" s="436"/>
      <c r="L68" s="46">
        <v>50</v>
      </c>
    </row>
    <row r="69" spans="1:12" ht="12.75" customHeight="1">
      <c r="A69" s="203" t="s">
        <v>29</v>
      </c>
      <c r="B69" s="202"/>
      <c r="C69" s="363" t="s">
        <v>29</v>
      </c>
      <c r="D69" s="363"/>
      <c r="E69" s="4"/>
      <c r="F69" s="37"/>
      <c r="G69" s="492" t="s">
        <v>367</v>
      </c>
      <c r="H69" s="492"/>
      <c r="I69" s="41"/>
      <c r="J69" s="435">
        <v>80</v>
      </c>
      <c r="K69" s="436"/>
      <c r="L69" s="46">
        <v>80</v>
      </c>
    </row>
    <row r="70" spans="1:12" ht="12.75" customHeight="1">
      <c r="A70" s="203" t="s">
        <v>307</v>
      </c>
      <c r="B70" s="202"/>
      <c r="C70" s="363" t="s">
        <v>307</v>
      </c>
      <c r="D70" s="363"/>
      <c r="E70" s="4"/>
      <c r="F70" s="37"/>
      <c r="G70" s="492" t="s">
        <v>368</v>
      </c>
      <c r="H70" s="492"/>
      <c r="I70" s="41"/>
      <c r="J70" s="435">
        <v>50</v>
      </c>
      <c r="K70" s="436"/>
      <c r="L70" s="46">
        <v>47</v>
      </c>
    </row>
    <row r="71" spans="1:12" ht="12.75" customHeight="1">
      <c r="A71" s="203" t="s">
        <v>307</v>
      </c>
      <c r="B71" s="202"/>
      <c r="C71" s="363" t="s">
        <v>307</v>
      </c>
      <c r="D71" s="363"/>
      <c r="E71" s="4"/>
      <c r="F71" s="37"/>
      <c r="G71" s="492" t="s">
        <v>369</v>
      </c>
      <c r="H71" s="492"/>
      <c r="I71" s="41"/>
      <c r="J71" s="435">
        <v>29</v>
      </c>
      <c r="K71" s="493"/>
      <c r="L71" s="46">
        <v>29</v>
      </c>
    </row>
    <row r="72" spans="1:12" ht="12.75" customHeight="1">
      <c r="A72" s="203" t="s">
        <v>370</v>
      </c>
      <c r="B72" s="202"/>
      <c r="C72" s="490" t="s">
        <v>309</v>
      </c>
      <c r="D72" s="490"/>
      <c r="E72" s="4"/>
      <c r="F72" s="37"/>
      <c r="G72" s="491" t="s">
        <v>371</v>
      </c>
      <c r="H72" s="491"/>
      <c r="I72" s="41"/>
      <c r="J72" s="435">
        <v>20</v>
      </c>
      <c r="K72" s="436"/>
      <c r="L72" s="46">
        <v>20</v>
      </c>
    </row>
    <row r="73" spans="1:12" ht="12.75" customHeight="1">
      <c r="A73" s="203" t="s">
        <v>372</v>
      </c>
      <c r="B73" s="202"/>
      <c r="C73" s="363" t="s">
        <v>295</v>
      </c>
      <c r="D73" s="363"/>
      <c r="E73" s="3"/>
      <c r="F73" s="202"/>
      <c r="G73" s="492" t="s">
        <v>373</v>
      </c>
      <c r="H73" s="492"/>
      <c r="I73" s="41"/>
      <c r="J73" s="435">
        <v>50</v>
      </c>
      <c r="K73" s="436"/>
      <c r="L73" s="46">
        <v>49</v>
      </c>
    </row>
    <row r="74" spans="1:12" ht="4.5" customHeight="1" thickBot="1">
      <c r="A74" s="204"/>
      <c r="B74" s="27"/>
      <c r="C74" s="458"/>
      <c r="D74" s="458"/>
      <c r="E74" s="9"/>
      <c r="F74" s="27"/>
      <c r="G74" s="458"/>
      <c r="H74" s="458"/>
      <c r="I74" s="10"/>
      <c r="J74" s="415"/>
      <c r="K74" s="458"/>
      <c r="L74" s="48"/>
    </row>
    <row r="75" spans="1:12" ht="13.5">
      <c r="A75" s="134" t="s">
        <v>374</v>
      </c>
      <c r="B75" s="134"/>
      <c r="C75" s="134"/>
      <c r="D75" s="3"/>
      <c r="E75" s="4"/>
      <c r="F75" s="4"/>
      <c r="G75" s="4"/>
      <c r="H75" s="4"/>
      <c r="I75" s="4"/>
      <c r="J75" s="4"/>
      <c r="K75" s="4"/>
      <c r="L75" s="4"/>
    </row>
    <row r="76" spans="1:12" ht="5.25" customHeight="1">
      <c r="A76" s="134"/>
      <c r="B76" s="134"/>
      <c r="C76" s="134"/>
      <c r="D76" s="3"/>
      <c r="E76" s="4"/>
      <c r="F76" s="4"/>
      <c r="G76" s="4"/>
      <c r="H76" s="4"/>
      <c r="I76" s="4"/>
      <c r="J76" s="4"/>
      <c r="K76" s="4"/>
      <c r="L76" s="4"/>
    </row>
    <row r="77" spans="1:8" ht="13.5">
      <c r="A77" s="205" t="s">
        <v>375</v>
      </c>
      <c r="B77" s="205"/>
      <c r="C77" s="205"/>
      <c r="D77" s="205"/>
      <c r="E77" s="205"/>
      <c r="F77" s="205"/>
      <c r="G77" s="205"/>
      <c r="H77" s="205"/>
    </row>
    <row r="78" spans="1:10" ht="13.5">
      <c r="A78" s="205" t="s">
        <v>376</v>
      </c>
      <c r="B78" s="205"/>
      <c r="C78" s="205"/>
      <c r="D78" s="205"/>
      <c r="E78" s="205"/>
      <c r="F78" s="205"/>
      <c r="G78" s="205"/>
      <c r="H78" s="205"/>
      <c r="J78" s="97"/>
    </row>
    <row r="79" spans="1:8" ht="13.5">
      <c r="A79" s="205" t="s">
        <v>377</v>
      </c>
      <c r="B79" s="205"/>
      <c r="C79" s="205"/>
      <c r="D79" s="205"/>
      <c r="E79" s="205"/>
      <c r="F79" s="205"/>
      <c r="G79" s="205"/>
      <c r="H79" s="205"/>
    </row>
  </sheetData>
  <mergeCells count="213">
    <mergeCell ref="B1:D1"/>
    <mergeCell ref="A2:L2"/>
    <mergeCell ref="A4:A5"/>
    <mergeCell ref="B4:E5"/>
    <mergeCell ref="F4:I5"/>
    <mergeCell ref="J4:K5"/>
    <mergeCell ref="C6:D6"/>
    <mergeCell ref="G6:H6"/>
    <mergeCell ref="J6:K6"/>
    <mergeCell ref="C7:D7"/>
    <mergeCell ref="G7:H7"/>
    <mergeCell ref="J7:K7"/>
    <mergeCell ref="C8:D8"/>
    <mergeCell ref="G8:H8"/>
    <mergeCell ref="J8:K8"/>
    <mergeCell ref="C9:D9"/>
    <mergeCell ref="G9:H9"/>
    <mergeCell ref="J9:K9"/>
    <mergeCell ref="C10:D10"/>
    <mergeCell ref="G10:H10"/>
    <mergeCell ref="J10:K10"/>
    <mergeCell ref="C11:D11"/>
    <mergeCell ref="G11:H11"/>
    <mergeCell ref="J11:K11"/>
    <mergeCell ref="C12:D12"/>
    <mergeCell ref="G12:H12"/>
    <mergeCell ref="J12:K12"/>
    <mergeCell ref="C13:D13"/>
    <mergeCell ref="G13:H13"/>
    <mergeCell ref="J13:K13"/>
    <mergeCell ref="C14:D14"/>
    <mergeCell ref="G14:H14"/>
    <mergeCell ref="J14:K14"/>
    <mergeCell ref="C15:D15"/>
    <mergeCell ref="G15:H15"/>
    <mergeCell ref="J15:K15"/>
    <mergeCell ref="C16:D16"/>
    <mergeCell ref="G16:H16"/>
    <mergeCell ref="J16:K16"/>
    <mergeCell ref="C17:D17"/>
    <mergeCell ref="G17:H17"/>
    <mergeCell ref="J17:K17"/>
    <mergeCell ref="C18:D18"/>
    <mergeCell ref="G18:H18"/>
    <mergeCell ref="J18:K18"/>
    <mergeCell ref="C19:D19"/>
    <mergeCell ref="G19:H19"/>
    <mergeCell ref="J19:K19"/>
    <mergeCell ref="C20:D20"/>
    <mergeCell ref="G20:H20"/>
    <mergeCell ref="J20:K20"/>
    <mergeCell ref="C21:D21"/>
    <mergeCell ref="G21:H21"/>
    <mergeCell ref="J21:K21"/>
    <mergeCell ref="C22:D22"/>
    <mergeCell ref="G22:H22"/>
    <mergeCell ref="J22:K22"/>
    <mergeCell ref="C23:D23"/>
    <mergeCell ref="G23:H23"/>
    <mergeCell ref="J23:K23"/>
    <mergeCell ref="C24:D24"/>
    <mergeCell ref="G24:H24"/>
    <mergeCell ref="J24:K24"/>
    <mergeCell ref="C25:D25"/>
    <mergeCell ref="G25:H25"/>
    <mergeCell ref="J25:K25"/>
    <mergeCell ref="C26:D26"/>
    <mergeCell ref="G26:H26"/>
    <mergeCell ref="J26:K26"/>
    <mergeCell ref="C27:D27"/>
    <mergeCell ref="G27:H27"/>
    <mergeCell ref="J27:K27"/>
    <mergeCell ref="C28:D28"/>
    <mergeCell ref="G28:H28"/>
    <mergeCell ref="J28:K28"/>
    <mergeCell ref="C29:D29"/>
    <mergeCell ref="G29:H29"/>
    <mergeCell ref="J29:K29"/>
    <mergeCell ref="C30:D30"/>
    <mergeCell ref="G30:H30"/>
    <mergeCell ref="J30:K30"/>
    <mergeCell ref="C31:D31"/>
    <mergeCell ref="G31:H31"/>
    <mergeCell ref="J31:K31"/>
    <mergeCell ref="C32:D32"/>
    <mergeCell ref="G32:H32"/>
    <mergeCell ref="J32:K32"/>
    <mergeCell ref="C33:D33"/>
    <mergeCell ref="G33:H33"/>
    <mergeCell ref="J33:K33"/>
    <mergeCell ref="C34:D34"/>
    <mergeCell ref="G34:H34"/>
    <mergeCell ref="J34:K34"/>
    <mergeCell ref="C35:D35"/>
    <mergeCell ref="G35:H35"/>
    <mergeCell ref="J35:K35"/>
    <mergeCell ref="C36:D36"/>
    <mergeCell ref="G36:H36"/>
    <mergeCell ref="J36:K36"/>
    <mergeCell ref="C37:D37"/>
    <mergeCell ref="G37:H37"/>
    <mergeCell ref="J37:K37"/>
    <mergeCell ref="C38:D38"/>
    <mergeCell ref="G38:H38"/>
    <mergeCell ref="J38:K38"/>
    <mergeCell ref="C39:D39"/>
    <mergeCell ref="G39:H39"/>
    <mergeCell ref="J39:K39"/>
    <mergeCell ref="C40:D40"/>
    <mergeCell ref="G40:H40"/>
    <mergeCell ref="J40:K40"/>
    <mergeCell ref="C41:D41"/>
    <mergeCell ref="G41:H41"/>
    <mergeCell ref="J41:K41"/>
    <mergeCell ref="C42:D42"/>
    <mergeCell ref="G42:H42"/>
    <mergeCell ref="J42:K42"/>
    <mergeCell ref="C43:D43"/>
    <mergeCell ref="G43:H43"/>
    <mergeCell ref="J43:K43"/>
    <mergeCell ref="C44:D44"/>
    <mergeCell ref="G44:H44"/>
    <mergeCell ref="J44:K44"/>
    <mergeCell ref="C45:D45"/>
    <mergeCell ref="G45:H45"/>
    <mergeCell ref="J45:K45"/>
    <mergeCell ref="C46:D46"/>
    <mergeCell ref="G46:H46"/>
    <mergeCell ref="J46:K46"/>
    <mergeCell ref="C47:D47"/>
    <mergeCell ref="G47:H47"/>
    <mergeCell ref="J47:K47"/>
    <mergeCell ref="C48:D48"/>
    <mergeCell ref="G48:H48"/>
    <mergeCell ref="J48:K48"/>
    <mergeCell ref="C49:D49"/>
    <mergeCell ref="G49:H49"/>
    <mergeCell ref="J49:K49"/>
    <mergeCell ref="C50:D50"/>
    <mergeCell ref="G50:H50"/>
    <mergeCell ref="J50:K50"/>
    <mergeCell ref="C51:D51"/>
    <mergeCell ref="G51:H51"/>
    <mergeCell ref="J51:K51"/>
    <mergeCell ref="C52:D52"/>
    <mergeCell ref="G52:H52"/>
    <mergeCell ref="J52:K52"/>
    <mergeCell ref="C53:D53"/>
    <mergeCell ref="G53:H53"/>
    <mergeCell ref="J53:K53"/>
    <mergeCell ref="C54:D54"/>
    <mergeCell ref="G54:H54"/>
    <mergeCell ref="J54:K54"/>
    <mergeCell ref="C55:D55"/>
    <mergeCell ref="G55:H55"/>
    <mergeCell ref="J55:K55"/>
    <mergeCell ref="C56:D56"/>
    <mergeCell ref="G56:H56"/>
    <mergeCell ref="J56:K56"/>
    <mergeCell ref="C57:D57"/>
    <mergeCell ref="G57:H57"/>
    <mergeCell ref="J57:K57"/>
    <mergeCell ref="C58:D58"/>
    <mergeCell ref="G58:H58"/>
    <mergeCell ref="J58:K58"/>
    <mergeCell ref="C59:D59"/>
    <mergeCell ref="G59:H59"/>
    <mergeCell ref="J59:K59"/>
    <mergeCell ref="C60:D60"/>
    <mergeCell ref="G60:H60"/>
    <mergeCell ref="J60:K60"/>
    <mergeCell ref="C61:D61"/>
    <mergeCell ref="G61:H61"/>
    <mergeCell ref="J61:K61"/>
    <mergeCell ref="C62:D62"/>
    <mergeCell ref="G62:H62"/>
    <mergeCell ref="J62:K62"/>
    <mergeCell ref="C63:D63"/>
    <mergeCell ref="G63:H63"/>
    <mergeCell ref="J63:K63"/>
    <mergeCell ref="C64:D64"/>
    <mergeCell ref="G64:H64"/>
    <mergeCell ref="J64:K64"/>
    <mergeCell ref="C65:D65"/>
    <mergeCell ref="G65:H65"/>
    <mergeCell ref="J65:K65"/>
    <mergeCell ref="C66:D66"/>
    <mergeCell ref="G66:H66"/>
    <mergeCell ref="J66:K66"/>
    <mergeCell ref="C67:D67"/>
    <mergeCell ref="G67:H67"/>
    <mergeCell ref="J67:K67"/>
    <mergeCell ref="C68:D68"/>
    <mergeCell ref="G68:H68"/>
    <mergeCell ref="J68:K68"/>
    <mergeCell ref="C69:D69"/>
    <mergeCell ref="G69:H69"/>
    <mergeCell ref="J69:K69"/>
    <mergeCell ref="C70:D70"/>
    <mergeCell ref="G70:H70"/>
    <mergeCell ref="J70:K70"/>
    <mergeCell ref="C71:D71"/>
    <mergeCell ref="G71:H71"/>
    <mergeCell ref="J71:K71"/>
    <mergeCell ref="C74:D74"/>
    <mergeCell ref="G74:H74"/>
    <mergeCell ref="J74:K74"/>
    <mergeCell ref="C72:D72"/>
    <mergeCell ref="G72:H72"/>
    <mergeCell ref="J72:K72"/>
    <mergeCell ref="C73:D73"/>
    <mergeCell ref="G73:H73"/>
    <mergeCell ref="J73:K73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C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9" width="1.00390625" style="2" customWidth="1"/>
    <col min="10" max="10" width="3.50390625" style="2" customWidth="1"/>
    <col min="11" max="11" width="9.00390625" style="2" customWidth="1"/>
    <col min="12" max="12" width="0.5" style="2" customWidth="1"/>
    <col min="13" max="13" width="1.00390625" style="2" customWidth="1"/>
    <col min="14" max="14" width="8.50390625" style="2" customWidth="1"/>
    <col min="15" max="15" width="2.50390625" style="2" customWidth="1"/>
    <col min="16" max="16" width="4.00390625" style="2" customWidth="1"/>
    <col min="17" max="17" width="1.00390625" style="2" customWidth="1"/>
    <col min="18" max="18" width="2.00390625" style="2" customWidth="1"/>
    <col min="19" max="19" width="6.00390625" style="2" customWidth="1"/>
    <col min="20" max="20" width="2.50390625" style="2" customWidth="1"/>
    <col min="21" max="21" width="1.00390625" style="2" customWidth="1"/>
    <col min="22" max="22" width="9.50390625" style="2" customWidth="1"/>
  </cols>
  <sheetData>
    <row r="1" spans="1:3" ht="30" customHeight="1">
      <c r="A1" s="428"/>
      <c r="B1" s="428"/>
      <c r="C1" s="428"/>
    </row>
    <row r="2" spans="1:22" ht="21" customHeight="1">
      <c r="A2" s="371" t="s">
        <v>378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ht="16.5" customHeight="1" thickBot="1">
      <c r="V3" s="206" t="s">
        <v>379</v>
      </c>
    </row>
    <row r="4" spans="1:22" ht="18" customHeight="1">
      <c r="A4" s="514" t="s">
        <v>380</v>
      </c>
      <c r="B4" s="515"/>
      <c r="C4" s="514" t="s">
        <v>381</v>
      </c>
      <c r="D4" s="515"/>
      <c r="E4" s="515"/>
      <c r="F4" s="515"/>
      <c r="G4" s="515"/>
      <c r="H4" s="515"/>
      <c r="I4" s="515"/>
      <c r="J4" s="515" t="s">
        <v>382</v>
      </c>
      <c r="K4" s="515"/>
      <c r="L4" s="515"/>
      <c r="M4" s="515"/>
      <c r="N4" s="515"/>
      <c r="O4" s="515"/>
      <c r="P4" s="515" t="s">
        <v>383</v>
      </c>
      <c r="Q4" s="515"/>
      <c r="R4" s="515"/>
      <c r="S4" s="515"/>
      <c r="T4" s="515"/>
      <c r="U4" s="515"/>
      <c r="V4" s="390"/>
    </row>
    <row r="5" spans="1:22" ht="24" customHeight="1">
      <c r="A5" s="516"/>
      <c r="B5" s="511"/>
      <c r="C5" s="516" t="s">
        <v>384</v>
      </c>
      <c r="D5" s="511"/>
      <c r="E5" s="511" t="s">
        <v>385</v>
      </c>
      <c r="F5" s="511"/>
      <c r="G5" s="511"/>
      <c r="H5" s="511"/>
      <c r="I5" s="511"/>
      <c r="J5" s="511" t="s">
        <v>384</v>
      </c>
      <c r="K5" s="511"/>
      <c r="L5" s="511" t="s">
        <v>385</v>
      </c>
      <c r="M5" s="511"/>
      <c r="N5" s="511"/>
      <c r="O5" s="511"/>
      <c r="P5" s="511" t="s">
        <v>384</v>
      </c>
      <c r="Q5" s="511"/>
      <c r="R5" s="511"/>
      <c r="S5" s="511"/>
      <c r="T5" s="511" t="s">
        <v>385</v>
      </c>
      <c r="U5" s="511"/>
      <c r="V5" s="440"/>
    </row>
    <row r="6" spans="1:22" ht="6" customHeight="1">
      <c r="A6" s="512"/>
      <c r="B6" s="513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</row>
    <row r="7" spans="1:22" ht="18" customHeight="1">
      <c r="A7" s="364" t="s">
        <v>386</v>
      </c>
      <c r="B7" s="510"/>
      <c r="C7" s="503">
        <v>433</v>
      </c>
      <c r="D7" s="503"/>
      <c r="E7" s="503">
        <v>951401</v>
      </c>
      <c r="F7" s="503"/>
      <c r="G7" s="503"/>
      <c r="H7" s="503"/>
      <c r="I7" s="503"/>
      <c r="J7" s="508">
        <v>0</v>
      </c>
      <c r="K7" s="509"/>
      <c r="L7" s="503">
        <v>0</v>
      </c>
      <c r="M7" s="503"/>
      <c r="N7" s="503"/>
      <c r="O7" s="503"/>
      <c r="P7" s="503">
        <v>433</v>
      </c>
      <c r="Q7" s="503"/>
      <c r="R7" s="503"/>
      <c r="S7" s="503"/>
      <c r="T7" s="503">
        <v>951401</v>
      </c>
      <c r="U7" s="503"/>
      <c r="V7" s="503"/>
    </row>
    <row r="8" spans="1:22" ht="18" customHeight="1">
      <c r="A8" s="364" t="s">
        <v>388</v>
      </c>
      <c r="B8" s="504"/>
      <c r="C8" s="503">
        <v>435</v>
      </c>
      <c r="D8" s="503"/>
      <c r="E8" s="503">
        <v>933673</v>
      </c>
      <c r="F8" s="503"/>
      <c r="G8" s="503"/>
      <c r="H8" s="503"/>
      <c r="I8" s="503"/>
      <c r="J8" s="508">
        <v>0</v>
      </c>
      <c r="K8" s="509"/>
      <c r="L8" s="503">
        <v>0</v>
      </c>
      <c r="M8" s="503"/>
      <c r="N8" s="503"/>
      <c r="O8" s="503"/>
      <c r="P8" s="503">
        <v>435</v>
      </c>
      <c r="Q8" s="503"/>
      <c r="R8" s="503"/>
      <c r="S8" s="503"/>
      <c r="T8" s="503">
        <v>933673</v>
      </c>
      <c r="U8" s="503"/>
      <c r="V8" s="503"/>
    </row>
    <row r="9" spans="1:22" ht="18" customHeight="1">
      <c r="A9" s="364" t="s">
        <v>390</v>
      </c>
      <c r="B9" s="504"/>
      <c r="C9" s="505">
        <v>444</v>
      </c>
      <c r="D9" s="503"/>
      <c r="E9" s="503">
        <v>946610</v>
      </c>
      <c r="F9" s="503"/>
      <c r="G9" s="503"/>
      <c r="H9" s="503"/>
      <c r="I9" s="503"/>
      <c r="J9" s="508">
        <v>0</v>
      </c>
      <c r="K9" s="509"/>
      <c r="L9" s="503">
        <v>0</v>
      </c>
      <c r="M9" s="503"/>
      <c r="N9" s="503"/>
      <c r="O9" s="503"/>
      <c r="P9" s="503">
        <v>444</v>
      </c>
      <c r="Q9" s="503"/>
      <c r="R9" s="503"/>
      <c r="S9" s="503"/>
      <c r="T9" s="503">
        <v>946610</v>
      </c>
      <c r="U9" s="503"/>
      <c r="V9" s="503"/>
    </row>
    <row r="10" spans="1:22" s="5" customFormat="1" ht="18" customHeight="1">
      <c r="A10" s="364" t="s">
        <v>392</v>
      </c>
      <c r="B10" s="504"/>
      <c r="C10" s="505">
        <v>450</v>
      </c>
      <c r="D10" s="503"/>
      <c r="E10" s="503">
        <v>967843</v>
      </c>
      <c r="F10" s="503"/>
      <c r="G10" s="503"/>
      <c r="H10" s="503"/>
      <c r="I10" s="503"/>
      <c r="J10" s="506" t="s">
        <v>393</v>
      </c>
      <c r="K10" s="507"/>
      <c r="L10" s="503">
        <v>0</v>
      </c>
      <c r="M10" s="503"/>
      <c r="N10" s="503"/>
      <c r="O10" s="503"/>
      <c r="P10" s="503">
        <v>450</v>
      </c>
      <c r="Q10" s="503"/>
      <c r="R10" s="503"/>
      <c r="S10" s="503"/>
      <c r="T10" s="503">
        <v>967843</v>
      </c>
      <c r="U10" s="503"/>
      <c r="V10" s="503"/>
    </row>
    <row r="11" spans="1:22" s="6" customFormat="1" ht="18" customHeight="1">
      <c r="A11" s="498" t="s">
        <v>395</v>
      </c>
      <c r="B11" s="499"/>
      <c r="C11" s="500">
        <v>450</v>
      </c>
      <c r="D11" s="495"/>
      <c r="E11" s="495">
        <v>982164</v>
      </c>
      <c r="F11" s="495"/>
      <c r="G11" s="495"/>
      <c r="H11" s="495"/>
      <c r="I11" s="495"/>
      <c r="J11" s="501" t="s">
        <v>396</v>
      </c>
      <c r="K11" s="502"/>
      <c r="L11" s="495" t="s">
        <v>398</v>
      </c>
      <c r="M11" s="495"/>
      <c r="N11" s="495"/>
      <c r="O11" s="495"/>
      <c r="P11" s="495">
        <v>450</v>
      </c>
      <c r="Q11" s="495"/>
      <c r="R11" s="495"/>
      <c r="S11" s="495"/>
      <c r="T11" s="495">
        <v>982164</v>
      </c>
      <c r="U11" s="495"/>
      <c r="V11" s="495"/>
    </row>
    <row r="12" spans="1:22" ht="6" customHeight="1" thickBot="1">
      <c r="A12" s="496"/>
      <c r="B12" s="497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</row>
    <row r="13" ht="18" customHeight="1">
      <c r="A13" s="134" t="s">
        <v>374</v>
      </c>
    </row>
  </sheetData>
  <mergeCells count="61">
    <mergeCell ref="A1:C1"/>
    <mergeCell ref="A2:V2"/>
    <mergeCell ref="A4:B5"/>
    <mergeCell ref="C4:I4"/>
    <mergeCell ref="J4:O4"/>
    <mergeCell ref="P4:V4"/>
    <mergeCell ref="C5:D5"/>
    <mergeCell ref="E5:I5"/>
    <mergeCell ref="J5:K5"/>
    <mergeCell ref="L5:O5"/>
    <mergeCell ref="P5:S5"/>
    <mergeCell ref="T5:V5"/>
    <mergeCell ref="A6:B6"/>
    <mergeCell ref="C6:D6"/>
    <mergeCell ref="E6:I6"/>
    <mergeCell ref="J6:K6"/>
    <mergeCell ref="L6:O6"/>
    <mergeCell ref="P6:S6"/>
    <mergeCell ref="T6:V6"/>
    <mergeCell ref="A7:B7"/>
    <mergeCell ref="C7:D7"/>
    <mergeCell ref="E7:I7"/>
    <mergeCell ref="J7:K7"/>
    <mergeCell ref="L7:O7"/>
    <mergeCell ref="P7:S7"/>
    <mergeCell ref="T7:V7"/>
    <mergeCell ref="A8:B8"/>
    <mergeCell ref="C8:D8"/>
    <mergeCell ref="E8:I8"/>
    <mergeCell ref="J8:K8"/>
    <mergeCell ref="L8:O8"/>
    <mergeCell ref="P8:S8"/>
    <mergeCell ref="T8:V8"/>
    <mergeCell ref="A9:B9"/>
    <mergeCell ref="C9:D9"/>
    <mergeCell ref="E9:I9"/>
    <mergeCell ref="J9:K9"/>
    <mergeCell ref="L9:O9"/>
    <mergeCell ref="P9:S9"/>
    <mergeCell ref="T9:V9"/>
    <mergeCell ref="A10:B10"/>
    <mergeCell ref="C10:D10"/>
    <mergeCell ref="E10:I10"/>
    <mergeCell ref="J10:K10"/>
    <mergeCell ref="L10:O10"/>
    <mergeCell ref="P10:S10"/>
    <mergeCell ref="T10:V10"/>
    <mergeCell ref="A11:B11"/>
    <mergeCell ref="C11:D11"/>
    <mergeCell ref="E11:I11"/>
    <mergeCell ref="J11:K11"/>
    <mergeCell ref="L11:O11"/>
    <mergeCell ref="P11:S11"/>
    <mergeCell ref="T11:V11"/>
    <mergeCell ref="A12:B12"/>
    <mergeCell ref="C12:D12"/>
    <mergeCell ref="E12:I12"/>
    <mergeCell ref="J12:K12"/>
    <mergeCell ref="L12:O12"/>
    <mergeCell ref="P12:S12"/>
    <mergeCell ref="T12:V12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C1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9" width="1.00390625" style="2" customWidth="1"/>
    <col min="10" max="10" width="3.50390625" style="2" customWidth="1"/>
    <col min="11" max="11" width="9.00390625" style="2" customWidth="1"/>
    <col min="12" max="12" width="0.5" style="2" customWidth="1"/>
    <col min="13" max="13" width="1.00390625" style="2" customWidth="1"/>
    <col min="14" max="14" width="8.50390625" style="2" customWidth="1"/>
    <col min="15" max="15" width="2.50390625" style="2" customWidth="1"/>
    <col min="16" max="16" width="4.00390625" style="2" customWidth="1"/>
    <col min="17" max="17" width="1.00390625" style="2" customWidth="1"/>
    <col min="18" max="18" width="2.00390625" style="2" customWidth="1"/>
    <col min="19" max="19" width="6.00390625" style="2" customWidth="1"/>
    <col min="20" max="20" width="2.50390625" style="2" customWidth="1"/>
    <col min="21" max="21" width="1.00390625" style="2" customWidth="1"/>
    <col min="22" max="22" width="9.50390625" style="2" customWidth="1"/>
  </cols>
  <sheetData>
    <row r="1" spans="1:3" ht="30" customHeight="1">
      <c r="A1" s="428"/>
      <c r="B1" s="428"/>
      <c r="C1" s="428"/>
    </row>
    <row r="2" spans="1:22" ht="21" customHeight="1">
      <c r="A2" s="531" t="s">
        <v>399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</row>
    <row r="3" ht="16.5" customHeight="1" thickBot="1">
      <c r="V3" s="206" t="s">
        <v>78</v>
      </c>
    </row>
    <row r="4" spans="1:22" ht="18.75" customHeight="1">
      <c r="A4" s="514" t="s">
        <v>380</v>
      </c>
      <c r="B4" s="515"/>
      <c r="C4" s="166" t="s">
        <v>400</v>
      </c>
      <c r="D4" s="515" t="s">
        <v>401</v>
      </c>
      <c r="E4" s="515"/>
      <c r="F4" s="515" t="s">
        <v>402</v>
      </c>
      <c r="G4" s="515"/>
      <c r="H4" s="515"/>
      <c r="I4" s="515"/>
      <c r="J4" s="515"/>
      <c r="K4" s="515" t="s">
        <v>403</v>
      </c>
      <c r="L4" s="515"/>
      <c r="M4" s="515" t="s">
        <v>404</v>
      </c>
      <c r="N4" s="515"/>
      <c r="O4" s="515" t="s">
        <v>405</v>
      </c>
      <c r="P4" s="515"/>
      <c r="Q4" s="515"/>
      <c r="R4" s="515"/>
      <c r="S4" s="515" t="s">
        <v>406</v>
      </c>
      <c r="T4" s="515"/>
      <c r="U4" s="515"/>
      <c r="V4" s="106" t="s">
        <v>407</v>
      </c>
    </row>
    <row r="5" spans="1:22" ht="6" customHeight="1">
      <c r="A5" s="512"/>
      <c r="B5" s="513"/>
      <c r="C5" s="4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4"/>
    </row>
    <row r="6" spans="1:22" ht="18" customHeight="1">
      <c r="A6" s="364" t="s">
        <v>409</v>
      </c>
      <c r="B6" s="510"/>
      <c r="C6" s="211">
        <v>29968</v>
      </c>
      <c r="D6" s="530">
        <v>40385</v>
      </c>
      <c r="E6" s="530"/>
      <c r="F6" s="530">
        <v>44322</v>
      </c>
      <c r="G6" s="530"/>
      <c r="H6" s="530"/>
      <c r="I6" s="530"/>
      <c r="J6" s="530"/>
      <c r="K6" s="530">
        <v>63459</v>
      </c>
      <c r="L6" s="530"/>
      <c r="M6" s="530">
        <v>80415</v>
      </c>
      <c r="N6" s="530"/>
      <c r="O6" s="530">
        <v>65197</v>
      </c>
      <c r="P6" s="530"/>
      <c r="Q6" s="530"/>
      <c r="R6" s="530"/>
      <c r="S6" s="530">
        <v>70167</v>
      </c>
      <c r="T6" s="530"/>
      <c r="U6" s="530"/>
      <c r="V6" s="211">
        <v>70054</v>
      </c>
    </row>
    <row r="7" spans="1:22" ht="18" customHeight="1">
      <c r="A7" s="364" t="s">
        <v>410</v>
      </c>
      <c r="B7" s="504"/>
      <c r="C7" s="211">
        <v>32027</v>
      </c>
      <c r="D7" s="530">
        <v>41333</v>
      </c>
      <c r="E7" s="530"/>
      <c r="F7" s="530">
        <v>46557</v>
      </c>
      <c r="G7" s="530"/>
      <c r="H7" s="530"/>
      <c r="I7" s="530"/>
      <c r="J7" s="530"/>
      <c r="K7" s="530">
        <v>66531</v>
      </c>
      <c r="L7" s="530"/>
      <c r="M7" s="530">
        <v>80675</v>
      </c>
      <c r="N7" s="530"/>
      <c r="O7" s="530">
        <v>66490</v>
      </c>
      <c r="P7" s="530"/>
      <c r="Q7" s="530"/>
      <c r="R7" s="530"/>
      <c r="S7" s="530">
        <v>81817</v>
      </c>
      <c r="T7" s="530"/>
      <c r="U7" s="530"/>
      <c r="V7" s="211">
        <v>74415</v>
      </c>
    </row>
    <row r="8" spans="1:22" ht="18" customHeight="1">
      <c r="A8" s="364" t="s">
        <v>411</v>
      </c>
      <c r="B8" s="504"/>
      <c r="C8" s="211">
        <v>33647</v>
      </c>
      <c r="D8" s="530">
        <v>43354</v>
      </c>
      <c r="E8" s="530"/>
      <c r="F8" s="530">
        <v>46360</v>
      </c>
      <c r="G8" s="530"/>
      <c r="H8" s="530"/>
      <c r="I8" s="530"/>
      <c r="J8" s="530"/>
      <c r="K8" s="530">
        <v>70844</v>
      </c>
      <c r="L8" s="530"/>
      <c r="M8" s="530">
        <v>81364</v>
      </c>
      <c r="N8" s="530"/>
      <c r="O8" s="530">
        <v>64647</v>
      </c>
      <c r="P8" s="530"/>
      <c r="Q8" s="530"/>
      <c r="R8" s="530"/>
      <c r="S8" s="530">
        <v>83900</v>
      </c>
      <c r="T8" s="530"/>
      <c r="U8" s="530"/>
      <c r="V8" s="211">
        <v>74963</v>
      </c>
    </row>
    <row r="9" spans="1:22" s="5" customFormat="1" ht="18" customHeight="1">
      <c r="A9" s="364" t="s">
        <v>412</v>
      </c>
      <c r="B9" s="504"/>
      <c r="C9" s="211">
        <v>35708</v>
      </c>
      <c r="D9" s="530">
        <v>40825</v>
      </c>
      <c r="E9" s="530"/>
      <c r="F9" s="530">
        <v>45763</v>
      </c>
      <c r="G9" s="530"/>
      <c r="H9" s="530"/>
      <c r="I9" s="530"/>
      <c r="J9" s="530"/>
      <c r="K9" s="530">
        <v>75485</v>
      </c>
      <c r="L9" s="530"/>
      <c r="M9" s="530">
        <v>82185</v>
      </c>
      <c r="N9" s="530"/>
      <c r="O9" s="530">
        <v>63091</v>
      </c>
      <c r="P9" s="530"/>
      <c r="Q9" s="530"/>
      <c r="R9" s="530"/>
      <c r="S9" s="530">
        <v>84899</v>
      </c>
      <c r="T9" s="530"/>
      <c r="U9" s="530"/>
      <c r="V9" s="211">
        <v>74676</v>
      </c>
    </row>
    <row r="10" spans="1:22" s="6" customFormat="1" ht="18" customHeight="1">
      <c r="A10" s="498" t="s">
        <v>413</v>
      </c>
      <c r="B10" s="499"/>
      <c r="C10" s="212">
        <v>33654</v>
      </c>
      <c r="D10" s="517">
        <v>38866</v>
      </c>
      <c r="E10" s="517"/>
      <c r="F10" s="517">
        <v>48216</v>
      </c>
      <c r="G10" s="517"/>
      <c r="H10" s="517"/>
      <c r="I10" s="517"/>
      <c r="J10" s="517"/>
      <c r="K10" s="517">
        <v>75168</v>
      </c>
      <c r="L10" s="517"/>
      <c r="M10" s="517">
        <v>79727</v>
      </c>
      <c r="N10" s="517"/>
      <c r="O10" s="517">
        <v>64790</v>
      </c>
      <c r="P10" s="517"/>
      <c r="Q10" s="517"/>
      <c r="R10" s="517"/>
      <c r="S10" s="517">
        <v>83342</v>
      </c>
      <c r="T10" s="517"/>
      <c r="U10" s="517"/>
      <c r="V10" s="212">
        <v>74246</v>
      </c>
    </row>
    <row r="11" spans="1:22" ht="6" customHeight="1" thickBot="1">
      <c r="A11" s="496"/>
      <c r="B11" s="497"/>
      <c r="C11" s="48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8"/>
    </row>
    <row r="12" ht="18" customHeight="1" thickBot="1">
      <c r="A12" s="134"/>
    </row>
    <row r="13" spans="1:22" ht="18.75" customHeight="1">
      <c r="A13" s="514" t="s">
        <v>380</v>
      </c>
      <c r="B13" s="515"/>
      <c r="C13" s="213" t="s">
        <v>414</v>
      </c>
      <c r="D13" s="520" t="s">
        <v>415</v>
      </c>
      <c r="E13" s="520"/>
      <c r="F13" s="520" t="s">
        <v>416</v>
      </c>
      <c r="G13" s="520"/>
      <c r="H13" s="520"/>
      <c r="I13" s="520"/>
      <c r="J13" s="520"/>
      <c r="K13" s="520" t="s">
        <v>417</v>
      </c>
      <c r="L13" s="520"/>
      <c r="M13" s="520" t="s">
        <v>418</v>
      </c>
      <c r="N13" s="520"/>
      <c r="O13" s="520" t="s">
        <v>419</v>
      </c>
      <c r="P13" s="520"/>
      <c r="Q13" s="520"/>
      <c r="R13" s="520"/>
      <c r="S13" s="520" t="s">
        <v>420</v>
      </c>
      <c r="T13" s="520"/>
      <c r="U13" s="520"/>
      <c r="V13" s="104" t="s">
        <v>421</v>
      </c>
    </row>
    <row r="14" spans="1:22" ht="6" customHeight="1">
      <c r="A14" s="512"/>
      <c r="B14" s="513"/>
      <c r="C14" s="4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43"/>
    </row>
    <row r="15" spans="1:22" ht="18" customHeight="1">
      <c r="A15" s="364" t="s">
        <v>422</v>
      </c>
      <c r="B15" s="504"/>
      <c r="C15" s="215">
        <v>88927</v>
      </c>
      <c r="D15" s="519">
        <v>4568</v>
      </c>
      <c r="E15" s="519"/>
      <c r="F15" s="519">
        <v>997</v>
      </c>
      <c r="G15" s="519"/>
      <c r="H15" s="519"/>
      <c r="I15" s="519"/>
      <c r="J15" s="519"/>
      <c r="K15" s="519">
        <v>17798</v>
      </c>
      <c r="L15" s="519"/>
      <c r="M15" s="519">
        <v>10828</v>
      </c>
      <c r="N15" s="519"/>
      <c r="O15" s="519">
        <v>11839</v>
      </c>
      <c r="P15" s="519"/>
      <c r="Q15" s="519"/>
      <c r="R15" s="519"/>
      <c r="S15" s="519">
        <v>10937</v>
      </c>
      <c r="T15" s="519"/>
      <c r="U15" s="519"/>
      <c r="V15" s="215">
        <v>7221</v>
      </c>
    </row>
    <row r="16" spans="1:22" ht="18" customHeight="1">
      <c r="A16" s="364" t="s">
        <v>423</v>
      </c>
      <c r="B16" s="504"/>
      <c r="C16" s="215">
        <v>93778</v>
      </c>
      <c r="D16" s="519">
        <v>3677</v>
      </c>
      <c r="E16" s="519"/>
      <c r="F16" s="519">
        <v>1028</v>
      </c>
      <c r="G16" s="519"/>
      <c r="H16" s="519"/>
      <c r="I16" s="519"/>
      <c r="J16" s="519"/>
      <c r="K16" s="519">
        <v>15804</v>
      </c>
      <c r="L16" s="519"/>
      <c r="M16" s="519">
        <v>12383</v>
      </c>
      <c r="N16" s="519"/>
      <c r="O16" s="519">
        <v>9978</v>
      </c>
      <c r="P16" s="519"/>
      <c r="Q16" s="519"/>
      <c r="R16" s="519"/>
      <c r="S16" s="519">
        <v>10098</v>
      </c>
      <c r="T16" s="519"/>
      <c r="U16" s="519"/>
      <c r="V16" s="215">
        <v>7116</v>
      </c>
    </row>
    <row r="17" spans="1:22" s="5" customFormat="1" ht="18" customHeight="1">
      <c r="A17" s="364" t="s">
        <v>424</v>
      </c>
      <c r="B17" s="504"/>
      <c r="C17" s="215">
        <v>94802</v>
      </c>
      <c r="D17" s="519">
        <v>3647</v>
      </c>
      <c r="E17" s="519"/>
      <c r="F17" s="519">
        <v>994</v>
      </c>
      <c r="G17" s="519"/>
      <c r="H17" s="519"/>
      <c r="I17" s="519"/>
      <c r="J17" s="519"/>
      <c r="K17" s="519">
        <v>15064</v>
      </c>
      <c r="L17" s="519"/>
      <c r="M17" s="519">
        <v>11111</v>
      </c>
      <c r="N17" s="519"/>
      <c r="O17" s="519">
        <v>10444</v>
      </c>
      <c r="P17" s="519"/>
      <c r="Q17" s="519"/>
      <c r="R17" s="519"/>
      <c r="S17" s="519">
        <v>8812</v>
      </c>
      <c r="T17" s="519"/>
      <c r="U17" s="519"/>
      <c r="V17" s="215">
        <v>7077</v>
      </c>
    </row>
    <row r="18" spans="1:22" s="5" customFormat="1" ht="18" customHeight="1">
      <c r="A18" s="364" t="s">
        <v>425</v>
      </c>
      <c r="B18" s="504"/>
      <c r="C18" s="215">
        <v>97567</v>
      </c>
      <c r="D18" s="519">
        <v>3347</v>
      </c>
      <c r="E18" s="519"/>
      <c r="F18" s="519">
        <v>900</v>
      </c>
      <c r="G18" s="519"/>
      <c r="H18" s="519"/>
      <c r="I18" s="519"/>
      <c r="J18" s="519"/>
      <c r="K18" s="519">
        <v>11802</v>
      </c>
      <c r="L18" s="519"/>
      <c r="M18" s="519">
        <v>11622</v>
      </c>
      <c r="N18" s="519"/>
      <c r="O18" s="519">
        <v>11720</v>
      </c>
      <c r="P18" s="519"/>
      <c r="Q18" s="519"/>
      <c r="R18" s="519"/>
      <c r="S18" s="519">
        <v>9800</v>
      </c>
      <c r="T18" s="519"/>
      <c r="U18" s="519"/>
      <c r="V18" s="215">
        <v>7402</v>
      </c>
    </row>
    <row r="19" spans="1:22" ht="16.5" customHeight="1">
      <c r="A19" s="498" t="s">
        <v>426</v>
      </c>
      <c r="B19" s="499"/>
      <c r="C19" s="212">
        <v>100352</v>
      </c>
      <c r="D19" s="517">
        <v>3824</v>
      </c>
      <c r="E19" s="517"/>
      <c r="F19" s="517">
        <v>856</v>
      </c>
      <c r="G19" s="517"/>
      <c r="H19" s="517"/>
      <c r="I19" s="517"/>
      <c r="J19" s="517"/>
      <c r="K19" s="517">
        <v>12063</v>
      </c>
      <c r="L19" s="517"/>
      <c r="M19" s="517">
        <v>17753</v>
      </c>
      <c r="N19" s="517"/>
      <c r="O19" s="517">
        <v>11287</v>
      </c>
      <c r="P19" s="517"/>
      <c r="Q19" s="517"/>
      <c r="R19" s="517"/>
      <c r="S19" s="517">
        <v>8809</v>
      </c>
      <c r="T19" s="517"/>
      <c r="U19" s="517"/>
      <c r="V19" s="212">
        <v>7429</v>
      </c>
    </row>
    <row r="20" spans="1:22" ht="4.5" customHeight="1" thickBot="1">
      <c r="A20" s="528"/>
      <c r="B20" s="529"/>
      <c r="C20" s="216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216"/>
    </row>
    <row r="21" spans="1:22" ht="18" customHeight="1">
      <c r="A21" s="134"/>
      <c r="B21" s="2" t="s">
        <v>427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ht="18.75" customHeight="1" thickBot="1">
      <c r="A22" s="512"/>
      <c r="B22" s="512"/>
      <c r="C22" s="43"/>
      <c r="D22" s="522"/>
      <c r="E22" s="522"/>
      <c r="F22" s="522"/>
      <c r="G22" s="522"/>
      <c r="H22" s="522"/>
      <c r="I22" s="522"/>
      <c r="J22" s="522"/>
      <c r="K22" s="512"/>
      <c r="L22" s="512"/>
      <c r="M22" s="523"/>
      <c r="N22" s="523"/>
      <c r="T22" s="43"/>
      <c r="U22" s="43"/>
      <c r="V22" s="43"/>
    </row>
    <row r="23" spans="1:22" ht="16.5" customHeight="1">
      <c r="A23" s="514" t="s">
        <v>380</v>
      </c>
      <c r="B23" s="515"/>
      <c r="C23" s="214" t="s">
        <v>428</v>
      </c>
      <c r="D23" s="524" t="s">
        <v>429</v>
      </c>
      <c r="E23" s="525"/>
      <c r="F23" s="524" t="s">
        <v>430</v>
      </c>
      <c r="G23" s="526"/>
      <c r="H23" s="526"/>
      <c r="I23" s="526"/>
      <c r="J23" s="526"/>
      <c r="K23" s="390" t="s">
        <v>431</v>
      </c>
      <c r="L23" s="514"/>
      <c r="M23" s="520" t="s">
        <v>432</v>
      </c>
      <c r="N23" s="387"/>
      <c r="T23" s="43"/>
      <c r="U23" s="43"/>
      <c r="V23" s="43"/>
    </row>
    <row r="24" spans="1:22" ht="4.5" customHeight="1">
      <c r="A24" s="513"/>
      <c r="B24" s="521"/>
      <c r="C24" s="44"/>
      <c r="D24" s="522"/>
      <c r="E24" s="522"/>
      <c r="F24" s="522"/>
      <c r="G24" s="522"/>
      <c r="H24" s="522"/>
      <c r="I24" s="522"/>
      <c r="J24" s="522"/>
      <c r="K24" s="512"/>
      <c r="L24" s="512"/>
      <c r="M24" s="523"/>
      <c r="N24" s="523"/>
      <c r="T24" s="217"/>
      <c r="U24" s="217"/>
      <c r="V24" s="217"/>
    </row>
    <row r="25" spans="1:22" ht="18" customHeight="1">
      <c r="A25" s="364" t="s">
        <v>433</v>
      </c>
      <c r="B25" s="504"/>
      <c r="C25" s="215">
        <v>852</v>
      </c>
      <c r="D25" s="519">
        <v>1078</v>
      </c>
      <c r="E25" s="519"/>
      <c r="F25" s="519">
        <v>1015</v>
      </c>
      <c r="G25" s="519"/>
      <c r="H25" s="519"/>
      <c r="I25" s="519"/>
      <c r="J25" s="519"/>
      <c r="K25" s="519">
        <v>497</v>
      </c>
      <c r="L25" s="519"/>
      <c r="M25" s="519">
        <v>1247</v>
      </c>
      <c r="N25" s="519"/>
      <c r="T25" s="217"/>
      <c r="U25" s="217"/>
      <c r="V25" s="217"/>
    </row>
    <row r="26" spans="1:22" s="5" customFormat="1" ht="18" customHeight="1">
      <c r="A26" s="364" t="s">
        <v>434</v>
      </c>
      <c r="B26" s="504"/>
      <c r="C26" s="215">
        <v>819</v>
      </c>
      <c r="D26" s="519">
        <v>126</v>
      </c>
      <c r="E26" s="519"/>
      <c r="F26" s="519">
        <v>1800</v>
      </c>
      <c r="G26" s="519"/>
      <c r="H26" s="519"/>
      <c r="I26" s="519"/>
      <c r="J26" s="519"/>
      <c r="K26" s="519">
        <v>734</v>
      </c>
      <c r="L26" s="519"/>
      <c r="M26" s="519">
        <v>710</v>
      </c>
      <c r="N26" s="519"/>
      <c r="O26" s="2"/>
      <c r="P26" s="2"/>
      <c r="Q26" s="2"/>
      <c r="R26" s="2"/>
      <c r="S26" s="2"/>
      <c r="T26" s="218"/>
      <c r="U26" s="218"/>
      <c r="V26" s="218"/>
    </row>
    <row r="27" spans="1:22" ht="18" customHeight="1">
      <c r="A27" s="364" t="s">
        <v>435</v>
      </c>
      <c r="B27" s="504"/>
      <c r="C27" s="215">
        <v>738</v>
      </c>
      <c r="D27" s="519">
        <v>149</v>
      </c>
      <c r="E27" s="519"/>
      <c r="F27" s="519">
        <v>1664</v>
      </c>
      <c r="G27" s="519"/>
      <c r="H27" s="519"/>
      <c r="I27" s="519"/>
      <c r="J27" s="519"/>
      <c r="K27" s="519">
        <v>439</v>
      </c>
      <c r="L27" s="519"/>
      <c r="M27" s="519">
        <v>667</v>
      </c>
      <c r="N27" s="519"/>
      <c r="T27" s="217"/>
      <c r="U27" s="217"/>
      <c r="V27" s="217"/>
    </row>
    <row r="28" spans="1:22" s="5" customFormat="1" ht="16.5" customHeight="1">
      <c r="A28" s="364" t="s">
        <v>436</v>
      </c>
      <c r="B28" s="504"/>
      <c r="C28" s="219">
        <v>810</v>
      </c>
      <c r="D28" s="519">
        <v>254</v>
      </c>
      <c r="E28" s="519"/>
      <c r="F28" s="519">
        <v>1061</v>
      </c>
      <c r="G28" s="519"/>
      <c r="H28" s="519"/>
      <c r="I28" s="519"/>
      <c r="J28" s="519"/>
      <c r="K28" s="519">
        <v>735</v>
      </c>
      <c r="L28" s="519"/>
      <c r="M28" s="519">
        <v>480</v>
      </c>
      <c r="N28" s="519"/>
      <c r="O28" s="2"/>
      <c r="P28" s="2"/>
      <c r="Q28" s="2"/>
      <c r="R28" s="2"/>
      <c r="S28" s="2"/>
      <c r="T28" s="43"/>
      <c r="U28" s="43"/>
      <c r="V28" s="43"/>
    </row>
    <row r="29" spans="1:14" ht="18" customHeight="1">
      <c r="A29" s="498" t="s">
        <v>437</v>
      </c>
      <c r="B29" s="499"/>
      <c r="C29" s="212">
        <v>712</v>
      </c>
      <c r="D29" s="517">
        <v>285</v>
      </c>
      <c r="E29" s="517"/>
      <c r="F29" s="517">
        <v>2951</v>
      </c>
      <c r="G29" s="517"/>
      <c r="H29" s="517"/>
      <c r="I29" s="517"/>
      <c r="J29" s="517"/>
      <c r="K29" s="517">
        <v>477</v>
      </c>
      <c r="L29" s="517"/>
      <c r="M29" s="517">
        <v>344</v>
      </c>
      <c r="N29" s="517"/>
    </row>
    <row r="30" spans="1:14" ht="4.5" customHeight="1" thickBot="1">
      <c r="A30" s="164"/>
      <c r="B30" s="220"/>
      <c r="C30" s="164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</row>
    <row r="31" spans="1:22" ht="18" customHeight="1">
      <c r="A31" s="134"/>
      <c r="B31" s="2" t="s">
        <v>438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" ht="13.5">
      <c r="A32" s="134"/>
      <c r="B32" s="2" t="s">
        <v>439</v>
      </c>
    </row>
    <row r="33" spans="6:12" ht="13.5">
      <c r="F33" s="43"/>
      <c r="G33" s="43"/>
      <c r="H33" s="43"/>
      <c r="I33" s="43"/>
      <c r="J33" s="43"/>
      <c r="K33" s="43"/>
      <c r="L33" s="43"/>
    </row>
    <row r="34" spans="1:12" ht="13.5">
      <c r="A34" s="134" t="s">
        <v>374</v>
      </c>
      <c r="F34" s="43"/>
      <c r="G34" s="43"/>
      <c r="H34" s="43"/>
      <c r="I34" s="43"/>
      <c r="J34" s="43"/>
      <c r="K34" s="43"/>
      <c r="L34" s="43"/>
    </row>
    <row r="35" spans="5:14" ht="13.5">
      <c r="E35" s="97"/>
      <c r="F35" s="218"/>
      <c r="G35" s="218"/>
      <c r="H35" s="218"/>
      <c r="I35" s="218"/>
      <c r="J35" s="218"/>
      <c r="K35" s="218"/>
      <c r="L35" s="218"/>
      <c r="M35" s="97"/>
      <c r="N35" s="97"/>
    </row>
    <row r="36" spans="6:12" ht="13.5">
      <c r="F36" s="217"/>
      <c r="G36" s="217"/>
      <c r="H36" s="217"/>
      <c r="I36" s="217"/>
      <c r="J36" s="217"/>
      <c r="K36" s="217"/>
      <c r="L36" s="217"/>
    </row>
    <row r="37" spans="6:12" ht="13.5">
      <c r="F37" s="4"/>
      <c r="G37" s="4"/>
      <c r="H37" s="4"/>
      <c r="I37" s="4"/>
      <c r="J37" s="4"/>
      <c r="K37" s="4"/>
      <c r="L37" s="4"/>
    </row>
    <row r="38" spans="6:12" ht="13.5">
      <c r="F38" s="221"/>
      <c r="G38" s="221"/>
      <c r="H38" s="221"/>
      <c r="I38" s="221"/>
      <c r="J38" s="221"/>
      <c r="K38" s="221"/>
      <c r="L38" s="221"/>
    </row>
  </sheetData>
  <mergeCells count="158">
    <mergeCell ref="A1:C1"/>
    <mergeCell ref="A2:V2"/>
    <mergeCell ref="A4:B4"/>
    <mergeCell ref="D4:E4"/>
    <mergeCell ref="F4:J4"/>
    <mergeCell ref="K4:L4"/>
    <mergeCell ref="M4:N4"/>
    <mergeCell ref="O4:R4"/>
    <mergeCell ref="S4:U4"/>
    <mergeCell ref="A5:B5"/>
    <mergeCell ref="D5:E5"/>
    <mergeCell ref="F5:J5"/>
    <mergeCell ref="K5:L5"/>
    <mergeCell ref="M5:N5"/>
    <mergeCell ref="O5:R5"/>
    <mergeCell ref="S5:U5"/>
    <mergeCell ref="A6:B6"/>
    <mergeCell ref="D6:E6"/>
    <mergeCell ref="F6:J6"/>
    <mergeCell ref="K6:L6"/>
    <mergeCell ref="M6:N6"/>
    <mergeCell ref="O6:R6"/>
    <mergeCell ref="S6:U6"/>
    <mergeCell ref="A7:B7"/>
    <mergeCell ref="D7:E7"/>
    <mergeCell ref="F7:J7"/>
    <mergeCell ref="K7:L7"/>
    <mergeCell ref="M7:N7"/>
    <mergeCell ref="O7:R7"/>
    <mergeCell ref="S7:U7"/>
    <mergeCell ref="A8:B8"/>
    <mergeCell ref="D8:E8"/>
    <mergeCell ref="F8:J8"/>
    <mergeCell ref="K8:L8"/>
    <mergeCell ref="M8:N8"/>
    <mergeCell ref="O8:R8"/>
    <mergeCell ref="S8:U8"/>
    <mergeCell ref="A9:B9"/>
    <mergeCell ref="D9:E9"/>
    <mergeCell ref="F9:J9"/>
    <mergeCell ref="K9:L9"/>
    <mergeCell ref="M9:N9"/>
    <mergeCell ref="O9:R9"/>
    <mergeCell ref="S9:U9"/>
    <mergeCell ref="A10:B10"/>
    <mergeCell ref="D10:E10"/>
    <mergeCell ref="F10:J10"/>
    <mergeCell ref="K10:L10"/>
    <mergeCell ref="M10:N10"/>
    <mergeCell ref="O10:R10"/>
    <mergeCell ref="S10:U10"/>
    <mergeCell ref="A11:B11"/>
    <mergeCell ref="D11:E11"/>
    <mergeCell ref="F11:J11"/>
    <mergeCell ref="K11:L11"/>
    <mergeCell ref="M11:N11"/>
    <mergeCell ref="O11:R11"/>
    <mergeCell ref="S11:U11"/>
    <mergeCell ref="A13:B13"/>
    <mergeCell ref="D13:E13"/>
    <mergeCell ref="F13:J13"/>
    <mergeCell ref="K13:L13"/>
    <mergeCell ref="M13:N13"/>
    <mergeCell ref="O13:R13"/>
    <mergeCell ref="S13:U13"/>
    <mergeCell ref="A14:B14"/>
    <mergeCell ref="D14:E14"/>
    <mergeCell ref="F14:J14"/>
    <mergeCell ref="K14:L14"/>
    <mergeCell ref="M14:N14"/>
    <mergeCell ref="O14:R14"/>
    <mergeCell ref="S14:U14"/>
    <mergeCell ref="A15:B15"/>
    <mergeCell ref="D15:E15"/>
    <mergeCell ref="F15:J15"/>
    <mergeCell ref="K15:L15"/>
    <mergeCell ref="M15:N15"/>
    <mergeCell ref="O15:R15"/>
    <mergeCell ref="S15:U15"/>
    <mergeCell ref="S16:U16"/>
    <mergeCell ref="A17:B17"/>
    <mergeCell ref="D17:E17"/>
    <mergeCell ref="F17:J17"/>
    <mergeCell ref="K17:L17"/>
    <mergeCell ref="M17:N17"/>
    <mergeCell ref="O17:R17"/>
    <mergeCell ref="S17:U17"/>
    <mergeCell ref="A16:B16"/>
    <mergeCell ref="D16:E16"/>
    <mergeCell ref="A18:B18"/>
    <mergeCell ref="D18:E18"/>
    <mergeCell ref="M16:N16"/>
    <mergeCell ref="O16:R16"/>
    <mergeCell ref="F16:J16"/>
    <mergeCell ref="K16:L16"/>
    <mergeCell ref="M18:N18"/>
    <mergeCell ref="O18:R18"/>
    <mergeCell ref="F18:J18"/>
    <mergeCell ref="K18:L18"/>
    <mergeCell ref="M20:N20"/>
    <mergeCell ref="O20:R20"/>
    <mergeCell ref="S18:U18"/>
    <mergeCell ref="A19:B19"/>
    <mergeCell ref="D19:E19"/>
    <mergeCell ref="F19:J19"/>
    <mergeCell ref="K19:L19"/>
    <mergeCell ref="M19:N19"/>
    <mergeCell ref="O19:R19"/>
    <mergeCell ref="S19:U19"/>
    <mergeCell ref="S20:U20"/>
    <mergeCell ref="A22:B22"/>
    <mergeCell ref="D22:E22"/>
    <mergeCell ref="F22:J22"/>
    <mergeCell ref="K22:L22"/>
    <mergeCell ref="M22:N22"/>
    <mergeCell ref="A20:B20"/>
    <mergeCell ref="D20:E20"/>
    <mergeCell ref="F20:J20"/>
    <mergeCell ref="K20:L20"/>
    <mergeCell ref="M23:N23"/>
    <mergeCell ref="A24:B24"/>
    <mergeCell ref="D24:E24"/>
    <mergeCell ref="F24:J24"/>
    <mergeCell ref="K24:L24"/>
    <mergeCell ref="M24:N24"/>
    <mergeCell ref="A23:B23"/>
    <mergeCell ref="D23:E23"/>
    <mergeCell ref="F23:J23"/>
    <mergeCell ref="K23:L23"/>
    <mergeCell ref="M25:N25"/>
    <mergeCell ref="A26:B26"/>
    <mergeCell ref="D26:E26"/>
    <mergeCell ref="F26:J26"/>
    <mergeCell ref="K26:L26"/>
    <mergeCell ref="M26:N26"/>
    <mergeCell ref="A25:B25"/>
    <mergeCell ref="D25:E25"/>
    <mergeCell ref="F25:J25"/>
    <mergeCell ref="K25:L25"/>
    <mergeCell ref="M27:N27"/>
    <mergeCell ref="A28:B28"/>
    <mergeCell ref="D28:E28"/>
    <mergeCell ref="F28:J28"/>
    <mergeCell ref="K28:L28"/>
    <mergeCell ref="M28:N28"/>
    <mergeCell ref="A27:B27"/>
    <mergeCell ref="D27:E27"/>
    <mergeCell ref="F27:J27"/>
    <mergeCell ref="K27:L27"/>
    <mergeCell ref="A29:B29"/>
    <mergeCell ref="D29:E29"/>
    <mergeCell ref="F29:J29"/>
    <mergeCell ref="K29:L29"/>
    <mergeCell ref="M29:N29"/>
    <mergeCell ref="D30:E30"/>
    <mergeCell ref="F30:J30"/>
    <mergeCell ref="K30:L30"/>
    <mergeCell ref="M30:N30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10.875" style="2" customWidth="1"/>
    <col min="8" max="8" width="2.125" style="2" customWidth="1"/>
    <col min="9" max="9" width="8.50390625" style="2" customWidth="1"/>
    <col min="10" max="10" width="4.25390625" style="2" customWidth="1"/>
    <col min="11" max="12" width="6.375" style="2" customWidth="1"/>
    <col min="13" max="13" width="4.25390625" style="2" customWidth="1"/>
    <col min="14" max="14" width="8.50390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0"/>
      <c r="P1" s="190"/>
    </row>
    <row r="2" spans="1:16" ht="36" customHeight="1">
      <c r="A2" s="382" t="s">
        <v>440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2" t="s">
        <v>78</v>
      </c>
    </row>
    <row r="4" spans="1:16" ht="30" customHeight="1">
      <c r="A4" s="549" t="s">
        <v>7</v>
      </c>
      <c r="B4" s="549"/>
      <c r="C4" s="550" t="s">
        <v>441</v>
      </c>
      <c r="D4" s="549"/>
      <c r="E4" s="549"/>
      <c r="F4" s="549"/>
      <c r="G4" s="106" t="s">
        <v>442</v>
      </c>
      <c r="H4" s="390" t="s">
        <v>443</v>
      </c>
      <c r="I4" s="422"/>
      <c r="J4" s="390" t="s">
        <v>444</v>
      </c>
      <c r="K4" s="422"/>
      <c r="L4" s="551" t="s">
        <v>445</v>
      </c>
      <c r="M4" s="552"/>
      <c r="N4" s="390" t="s">
        <v>446</v>
      </c>
      <c r="O4" s="422"/>
      <c r="P4" s="106" t="s">
        <v>447</v>
      </c>
    </row>
    <row r="5" spans="1:16" ht="6" customHeight="1">
      <c r="A5" s="431"/>
      <c r="B5" s="432"/>
      <c r="C5" s="411"/>
      <c r="D5" s="431"/>
      <c r="E5" s="431"/>
      <c r="F5" s="432"/>
      <c r="G5" s="37"/>
      <c r="H5" s="545"/>
      <c r="I5" s="545"/>
      <c r="J5" s="545"/>
      <c r="K5" s="545"/>
      <c r="L5" s="545"/>
      <c r="M5" s="545"/>
      <c r="N5" s="545"/>
      <c r="O5" s="545"/>
      <c r="P5" s="116"/>
    </row>
    <row r="6" spans="1:16" ht="18" customHeight="1">
      <c r="A6" s="364" t="s">
        <v>408</v>
      </c>
      <c r="B6" s="510"/>
      <c r="C6" s="547" t="s">
        <v>448</v>
      </c>
      <c r="D6" s="546"/>
      <c r="E6" s="548"/>
      <c r="F6" s="510"/>
      <c r="G6" s="224">
        <v>0</v>
      </c>
      <c r="H6" s="541">
        <v>6673</v>
      </c>
      <c r="I6" s="541"/>
      <c r="J6" s="533">
        <v>0</v>
      </c>
      <c r="K6" s="533"/>
      <c r="L6" s="542">
        <v>2191</v>
      </c>
      <c r="M6" s="542"/>
      <c r="N6" s="533">
        <v>154</v>
      </c>
      <c r="O6" s="533"/>
      <c r="P6" s="225">
        <v>0</v>
      </c>
    </row>
    <row r="7" spans="1:16" ht="18" customHeight="1">
      <c r="A7" s="546"/>
      <c r="B7" s="510"/>
      <c r="C7" s="547" t="s">
        <v>449</v>
      </c>
      <c r="D7" s="546"/>
      <c r="E7" s="548"/>
      <c r="F7" s="510"/>
      <c r="G7" s="224">
        <v>0</v>
      </c>
      <c r="H7" s="533">
        <v>0</v>
      </c>
      <c r="I7" s="544"/>
      <c r="J7" s="533">
        <v>0</v>
      </c>
      <c r="K7" s="533"/>
      <c r="L7" s="543"/>
      <c r="M7" s="543"/>
      <c r="N7" s="533">
        <v>0</v>
      </c>
      <c r="O7" s="533"/>
      <c r="P7" s="225">
        <v>296</v>
      </c>
    </row>
    <row r="8" spans="1:16" ht="18" customHeight="1">
      <c r="A8" s="364" t="s">
        <v>387</v>
      </c>
      <c r="B8" s="504"/>
      <c r="C8" s="538" t="s">
        <v>448</v>
      </c>
      <c r="D8" s="539"/>
      <c r="E8" s="539"/>
      <c r="F8" s="540"/>
      <c r="G8" s="224">
        <v>0</v>
      </c>
      <c r="H8" s="541">
        <v>7030</v>
      </c>
      <c r="I8" s="541"/>
      <c r="J8" s="533">
        <v>0</v>
      </c>
      <c r="K8" s="533"/>
      <c r="L8" s="542">
        <v>2517</v>
      </c>
      <c r="M8" s="542"/>
      <c r="N8" s="533">
        <v>188</v>
      </c>
      <c r="O8" s="533"/>
      <c r="P8" s="225">
        <v>0</v>
      </c>
    </row>
    <row r="9" spans="1:16" ht="18" customHeight="1">
      <c r="A9" s="364"/>
      <c r="B9" s="504"/>
      <c r="C9" s="538" t="s">
        <v>449</v>
      </c>
      <c r="D9" s="539"/>
      <c r="E9" s="539"/>
      <c r="F9" s="540"/>
      <c r="G9" s="224">
        <v>0</v>
      </c>
      <c r="H9" s="533">
        <v>0</v>
      </c>
      <c r="I9" s="544"/>
      <c r="J9" s="533">
        <v>0</v>
      </c>
      <c r="K9" s="533"/>
      <c r="L9" s="543"/>
      <c r="M9" s="543"/>
      <c r="N9" s="533">
        <v>0</v>
      </c>
      <c r="O9" s="533"/>
      <c r="P9" s="225">
        <v>313</v>
      </c>
    </row>
    <row r="10" spans="1:17" ht="18" customHeight="1">
      <c r="A10" s="364" t="s">
        <v>389</v>
      </c>
      <c r="B10" s="504"/>
      <c r="C10" s="538" t="s">
        <v>448</v>
      </c>
      <c r="D10" s="539"/>
      <c r="E10" s="539"/>
      <c r="F10" s="540"/>
      <c r="G10" s="224">
        <v>0</v>
      </c>
      <c r="H10" s="541">
        <v>7483</v>
      </c>
      <c r="I10" s="541"/>
      <c r="J10" s="533">
        <v>0</v>
      </c>
      <c r="K10" s="533"/>
      <c r="L10" s="542">
        <v>2627</v>
      </c>
      <c r="M10" s="542"/>
      <c r="N10" s="533">
        <v>192</v>
      </c>
      <c r="O10" s="533"/>
      <c r="P10" s="225">
        <v>0</v>
      </c>
      <c r="Q10" s="226"/>
    </row>
    <row r="11" spans="1:16" ht="18" customHeight="1">
      <c r="A11" s="364"/>
      <c r="B11" s="504"/>
      <c r="C11" s="538" t="s">
        <v>449</v>
      </c>
      <c r="D11" s="539"/>
      <c r="E11" s="539"/>
      <c r="F11" s="540"/>
      <c r="G11" s="224">
        <v>0</v>
      </c>
      <c r="H11" s="533">
        <v>0</v>
      </c>
      <c r="I11" s="533"/>
      <c r="J11" s="533">
        <v>0</v>
      </c>
      <c r="K11" s="533"/>
      <c r="L11" s="542"/>
      <c r="M11" s="542"/>
      <c r="N11" s="533">
        <v>0</v>
      </c>
      <c r="O11" s="533"/>
      <c r="P11" s="225">
        <v>334</v>
      </c>
    </row>
    <row r="12" spans="1:16" s="5" customFormat="1" ht="18" customHeight="1">
      <c r="A12" s="364" t="s">
        <v>391</v>
      </c>
      <c r="B12" s="504"/>
      <c r="C12" s="538" t="s">
        <v>448</v>
      </c>
      <c r="D12" s="539"/>
      <c r="E12" s="539"/>
      <c r="F12" s="540"/>
      <c r="G12" s="224">
        <v>0</v>
      </c>
      <c r="H12" s="541">
        <v>7482</v>
      </c>
      <c r="I12" s="541"/>
      <c r="J12" s="533" t="s">
        <v>450</v>
      </c>
      <c r="K12" s="533"/>
      <c r="L12" s="542">
        <v>2707</v>
      </c>
      <c r="M12" s="542"/>
      <c r="N12" s="541">
        <v>209</v>
      </c>
      <c r="O12" s="541"/>
      <c r="P12" s="225" t="s">
        <v>451</v>
      </c>
    </row>
    <row r="13" spans="1:16" s="5" customFormat="1" ht="18" customHeight="1">
      <c r="A13" s="364"/>
      <c r="B13" s="504"/>
      <c r="C13" s="538" t="s">
        <v>449</v>
      </c>
      <c r="D13" s="539"/>
      <c r="E13" s="539"/>
      <c r="F13" s="540"/>
      <c r="G13" s="224">
        <v>0</v>
      </c>
      <c r="H13" s="533">
        <v>0</v>
      </c>
      <c r="I13" s="533"/>
      <c r="J13" s="533" t="s">
        <v>450</v>
      </c>
      <c r="K13" s="533"/>
      <c r="L13" s="542"/>
      <c r="M13" s="542"/>
      <c r="N13" s="533" t="s">
        <v>397</v>
      </c>
      <c r="O13" s="533"/>
      <c r="P13" s="225">
        <v>359</v>
      </c>
    </row>
    <row r="14" spans="1:16" s="6" customFormat="1" ht="18" customHeight="1">
      <c r="A14" s="498" t="s">
        <v>394</v>
      </c>
      <c r="B14" s="499"/>
      <c r="C14" s="534" t="s">
        <v>448</v>
      </c>
      <c r="D14" s="502"/>
      <c r="E14" s="535"/>
      <c r="F14" s="536"/>
      <c r="G14" s="227" t="s">
        <v>451</v>
      </c>
      <c r="H14" s="532">
        <v>0</v>
      </c>
      <c r="I14" s="532"/>
      <c r="J14" s="532" t="s">
        <v>450</v>
      </c>
      <c r="K14" s="532"/>
      <c r="L14" s="537">
        <v>2893</v>
      </c>
      <c r="M14" s="537"/>
      <c r="N14" s="532">
        <v>254</v>
      </c>
      <c r="O14" s="532"/>
      <c r="P14" s="227" t="s">
        <v>451</v>
      </c>
    </row>
    <row r="15" spans="1:16" s="6" customFormat="1" ht="18" customHeight="1">
      <c r="A15" s="498"/>
      <c r="B15" s="499"/>
      <c r="C15" s="534" t="s">
        <v>449</v>
      </c>
      <c r="D15" s="502"/>
      <c r="E15" s="535"/>
      <c r="F15" s="536"/>
      <c r="G15" s="227" t="s">
        <v>397</v>
      </c>
      <c r="H15" s="532" t="s">
        <v>397</v>
      </c>
      <c r="I15" s="532"/>
      <c r="J15" s="532" t="s">
        <v>450</v>
      </c>
      <c r="K15" s="532"/>
      <c r="L15" s="537"/>
      <c r="M15" s="537"/>
      <c r="N15" s="532" t="s">
        <v>397</v>
      </c>
      <c r="O15" s="532"/>
      <c r="P15" s="227">
        <v>377</v>
      </c>
    </row>
    <row r="16" spans="1:16" ht="6" customHeight="1" thickBot="1">
      <c r="A16" s="458"/>
      <c r="B16" s="459"/>
      <c r="C16" s="415"/>
      <c r="D16" s="458"/>
      <c r="E16" s="458"/>
      <c r="F16" s="459"/>
      <c r="G16" s="49"/>
      <c r="H16" s="496"/>
      <c r="I16" s="496"/>
      <c r="J16" s="496"/>
      <c r="K16" s="496"/>
      <c r="L16" s="496"/>
      <c r="M16" s="496"/>
      <c r="N16" s="496"/>
      <c r="O16" s="496"/>
      <c r="P16" s="48"/>
    </row>
    <row r="17" spans="1:16" ht="16.5" customHeight="1">
      <c r="A17" s="134" t="s">
        <v>452</v>
      </c>
      <c r="B17" s="134"/>
      <c r="C17" s="3"/>
      <c r="D17" s="4"/>
      <c r="E17" s="29"/>
      <c r="F17" s="29"/>
      <c r="G17" s="228"/>
      <c r="H17" s="29"/>
      <c r="I17" s="29"/>
      <c r="J17" s="29"/>
      <c r="K17" s="29"/>
      <c r="L17" s="29"/>
      <c r="M17" s="29"/>
      <c r="N17" s="29"/>
      <c r="O17" s="29"/>
      <c r="P17" s="29"/>
    </row>
  </sheetData>
  <mergeCells count="69">
    <mergeCell ref="A2:P2"/>
    <mergeCell ref="A4:B4"/>
    <mergeCell ref="C4:F4"/>
    <mergeCell ref="H4:I4"/>
    <mergeCell ref="J4:K4"/>
    <mergeCell ref="L4:M4"/>
    <mergeCell ref="N4:O4"/>
    <mergeCell ref="A5:B5"/>
    <mergeCell ref="C5:F5"/>
    <mergeCell ref="H5:I5"/>
    <mergeCell ref="J5:K5"/>
    <mergeCell ref="L5:M5"/>
    <mergeCell ref="N5:O5"/>
    <mergeCell ref="A6:B7"/>
    <mergeCell ref="C6:F6"/>
    <mergeCell ref="H6:I6"/>
    <mergeCell ref="J6:K6"/>
    <mergeCell ref="L6:M7"/>
    <mergeCell ref="N6:O6"/>
    <mergeCell ref="C7:F7"/>
    <mergeCell ref="H7:I7"/>
    <mergeCell ref="J7:K7"/>
    <mergeCell ref="N7:O7"/>
    <mergeCell ref="A8:B9"/>
    <mergeCell ref="C8:F8"/>
    <mergeCell ref="H8:I8"/>
    <mergeCell ref="J8:K8"/>
    <mergeCell ref="L8:M9"/>
    <mergeCell ref="N8:O8"/>
    <mergeCell ref="C9:F9"/>
    <mergeCell ref="H9:I9"/>
    <mergeCell ref="J9:K9"/>
    <mergeCell ref="N9:O9"/>
    <mergeCell ref="A10:B11"/>
    <mergeCell ref="C10:F10"/>
    <mergeCell ref="H10:I10"/>
    <mergeCell ref="J10:K10"/>
    <mergeCell ref="L10:M11"/>
    <mergeCell ref="N10:O10"/>
    <mergeCell ref="C11:F11"/>
    <mergeCell ref="H11:I11"/>
    <mergeCell ref="J11:K11"/>
    <mergeCell ref="N11:O11"/>
    <mergeCell ref="A12:B13"/>
    <mergeCell ref="C12:F12"/>
    <mergeCell ref="H12:I12"/>
    <mergeCell ref="J12:K12"/>
    <mergeCell ref="L12:M13"/>
    <mergeCell ref="N12:O12"/>
    <mergeCell ref="C13:F13"/>
    <mergeCell ref="H13:I13"/>
    <mergeCell ref="J13:K13"/>
    <mergeCell ref="N13:O13"/>
    <mergeCell ref="A14:B15"/>
    <mergeCell ref="C14:F14"/>
    <mergeCell ref="H14:I14"/>
    <mergeCell ref="J14:K14"/>
    <mergeCell ref="L14:M15"/>
    <mergeCell ref="N14:O14"/>
    <mergeCell ref="C15:F15"/>
    <mergeCell ref="H15:I15"/>
    <mergeCell ref="J15:K15"/>
    <mergeCell ref="N15:O15"/>
    <mergeCell ref="A16:B16"/>
    <mergeCell ref="C16:F16"/>
    <mergeCell ref="H16:I16"/>
    <mergeCell ref="J16:K16"/>
    <mergeCell ref="L16:M16"/>
    <mergeCell ref="N16:O16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8.50390625" style="2" customWidth="1"/>
    <col min="8" max="8" width="4.25390625" style="2" customWidth="1"/>
    <col min="9" max="10" width="6.375" style="2" customWidth="1"/>
    <col min="11" max="11" width="4.25390625" style="2" customWidth="1"/>
    <col min="12" max="12" width="8.50390625" style="2" customWidth="1"/>
    <col min="13" max="13" width="2.125" style="2" customWidth="1"/>
    <col min="14" max="14" width="10.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190"/>
      <c r="N1" s="190"/>
      <c r="O1" s="190"/>
      <c r="P1" s="190"/>
    </row>
    <row r="2" spans="1:16" ht="24" customHeight="1">
      <c r="A2" s="371" t="s">
        <v>453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6.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29"/>
      <c r="L3" s="29"/>
      <c r="M3" s="29"/>
      <c r="N3" s="139"/>
      <c r="O3" s="29"/>
      <c r="P3" s="139" t="s">
        <v>454</v>
      </c>
    </row>
    <row r="4" spans="1:17" ht="24" customHeight="1">
      <c r="A4" s="549" t="s">
        <v>455</v>
      </c>
      <c r="B4" s="549"/>
      <c r="C4" s="549"/>
      <c r="D4" s="549"/>
      <c r="E4" s="549"/>
      <c r="F4" s="549"/>
      <c r="G4" s="558" t="s">
        <v>456</v>
      </c>
      <c r="H4" s="480"/>
      <c r="I4" s="558" t="s">
        <v>457</v>
      </c>
      <c r="J4" s="480"/>
      <c r="K4" s="558" t="s">
        <v>458</v>
      </c>
      <c r="L4" s="480"/>
      <c r="M4" s="558" t="s">
        <v>459</v>
      </c>
      <c r="N4" s="480"/>
      <c r="O4" s="559" t="s">
        <v>460</v>
      </c>
      <c r="P4" s="560"/>
      <c r="Q4" s="177"/>
    </row>
    <row r="5" spans="1:16" ht="6" customHeight="1">
      <c r="A5" s="3"/>
      <c r="B5" s="431"/>
      <c r="C5" s="431"/>
      <c r="D5" s="4"/>
      <c r="E5" s="29"/>
      <c r="F5" s="29"/>
      <c r="G5" s="396"/>
      <c r="H5" s="442"/>
      <c r="I5" s="442"/>
      <c r="J5" s="442"/>
      <c r="K5" s="442"/>
      <c r="L5" s="442"/>
      <c r="M5" s="442"/>
      <c r="N5" s="442"/>
      <c r="O5" s="483"/>
      <c r="P5" s="483"/>
    </row>
    <row r="6" spans="1:16" ht="18" customHeight="1">
      <c r="A6" s="3"/>
      <c r="B6" s="363" t="s">
        <v>461</v>
      </c>
      <c r="C6" s="363"/>
      <c r="D6" s="4" t="s">
        <v>273</v>
      </c>
      <c r="E6" s="40" t="s">
        <v>462</v>
      </c>
      <c r="F6" s="38"/>
      <c r="G6" s="553">
        <v>1408480</v>
      </c>
      <c r="H6" s="553"/>
      <c r="I6" s="553">
        <v>1354350</v>
      </c>
      <c r="J6" s="553"/>
      <c r="K6" s="553">
        <v>116693</v>
      </c>
      <c r="L6" s="553"/>
      <c r="M6" s="553">
        <v>52</v>
      </c>
      <c r="N6" s="553"/>
      <c r="O6" s="554">
        <v>9</v>
      </c>
      <c r="P6" s="554"/>
    </row>
    <row r="7" spans="1:16" ht="18" customHeight="1">
      <c r="A7" s="3"/>
      <c r="B7" s="363"/>
      <c r="C7" s="363"/>
      <c r="D7" s="4" t="s">
        <v>275</v>
      </c>
      <c r="E7" s="40" t="s">
        <v>463</v>
      </c>
      <c r="F7" s="38"/>
      <c r="G7" s="553">
        <v>45494361</v>
      </c>
      <c r="H7" s="553"/>
      <c r="I7" s="553">
        <v>44110739</v>
      </c>
      <c r="J7" s="553"/>
      <c r="K7" s="553">
        <v>4060555</v>
      </c>
      <c r="L7" s="553"/>
      <c r="M7" s="553">
        <v>2748</v>
      </c>
      <c r="N7" s="553"/>
      <c r="O7" s="554">
        <v>298</v>
      </c>
      <c r="P7" s="554"/>
    </row>
    <row r="8" spans="1:16" ht="6" customHeight="1">
      <c r="A8" s="3"/>
      <c r="B8" s="364"/>
      <c r="C8" s="364"/>
      <c r="D8" s="4"/>
      <c r="E8" s="40"/>
      <c r="F8" s="38"/>
      <c r="G8" s="553"/>
      <c r="H8" s="553"/>
      <c r="I8" s="553"/>
      <c r="J8" s="553"/>
      <c r="K8" s="553"/>
      <c r="L8" s="553"/>
      <c r="M8" s="553"/>
      <c r="N8" s="553"/>
      <c r="O8" s="554"/>
      <c r="P8" s="554"/>
    </row>
    <row r="9" spans="1:16" ht="18" customHeight="1">
      <c r="A9" s="3"/>
      <c r="B9" s="363" t="s">
        <v>464</v>
      </c>
      <c r="C9" s="363"/>
      <c r="D9" s="4" t="s">
        <v>273</v>
      </c>
      <c r="E9" s="40" t="s">
        <v>462</v>
      </c>
      <c r="F9" s="38"/>
      <c r="G9" s="553">
        <v>142272</v>
      </c>
      <c r="H9" s="553"/>
      <c r="I9" s="553">
        <v>131712</v>
      </c>
      <c r="J9" s="553"/>
      <c r="K9" s="553">
        <v>11892</v>
      </c>
      <c r="L9" s="553"/>
      <c r="M9" s="553">
        <v>9</v>
      </c>
      <c r="N9" s="553"/>
      <c r="O9" s="554">
        <v>1</v>
      </c>
      <c r="P9" s="554"/>
    </row>
    <row r="10" spans="1:16" ht="18" customHeight="1">
      <c r="A10" s="3"/>
      <c r="B10" s="363"/>
      <c r="C10" s="363"/>
      <c r="D10" s="4" t="s">
        <v>275</v>
      </c>
      <c r="E10" s="40" t="s">
        <v>463</v>
      </c>
      <c r="F10" s="38"/>
      <c r="G10" s="553">
        <v>1838769</v>
      </c>
      <c r="H10" s="553"/>
      <c r="I10" s="553">
        <v>1683913</v>
      </c>
      <c r="J10" s="553"/>
      <c r="K10" s="553">
        <v>154106</v>
      </c>
      <c r="L10" s="553"/>
      <c r="M10" s="556" t="s">
        <v>465</v>
      </c>
      <c r="N10" s="556"/>
      <c r="O10" s="557">
        <v>16</v>
      </c>
      <c r="P10" s="557"/>
    </row>
    <row r="11" spans="1:16" ht="6" customHeight="1">
      <c r="A11" s="3"/>
      <c r="B11" s="364"/>
      <c r="C11" s="364"/>
      <c r="D11" s="4"/>
      <c r="E11" s="40"/>
      <c r="F11" s="38"/>
      <c r="G11" s="553"/>
      <c r="H11" s="553"/>
      <c r="I11" s="553"/>
      <c r="J11" s="553"/>
      <c r="K11" s="553"/>
      <c r="L11" s="553"/>
      <c r="M11" s="553"/>
      <c r="N11" s="553"/>
      <c r="O11" s="554"/>
      <c r="P11" s="554"/>
    </row>
    <row r="12" spans="1:16" ht="18" customHeight="1">
      <c r="A12" s="3"/>
      <c r="B12" s="363" t="s">
        <v>466</v>
      </c>
      <c r="C12" s="363"/>
      <c r="D12" s="4" t="s">
        <v>273</v>
      </c>
      <c r="E12" s="40" t="s">
        <v>462</v>
      </c>
      <c r="F12" s="38"/>
      <c r="G12" s="553">
        <v>566775</v>
      </c>
      <c r="H12" s="553"/>
      <c r="I12" s="553">
        <v>583550</v>
      </c>
      <c r="J12" s="553"/>
      <c r="K12" s="553">
        <v>50917</v>
      </c>
      <c r="L12" s="553"/>
      <c r="M12" s="553">
        <v>11</v>
      </c>
      <c r="N12" s="553"/>
      <c r="O12" s="554">
        <v>0</v>
      </c>
      <c r="P12" s="554"/>
    </row>
    <row r="13" spans="1:16" ht="18" customHeight="1">
      <c r="A13" s="3"/>
      <c r="B13" s="363"/>
      <c r="C13" s="363"/>
      <c r="D13" s="4" t="s">
        <v>275</v>
      </c>
      <c r="E13" s="40" t="s">
        <v>463</v>
      </c>
      <c r="F13" s="38"/>
      <c r="G13" s="553">
        <v>7024033</v>
      </c>
      <c r="H13" s="553"/>
      <c r="I13" s="553">
        <v>7517152</v>
      </c>
      <c r="J13" s="553"/>
      <c r="K13" s="553">
        <v>653674</v>
      </c>
      <c r="L13" s="553"/>
      <c r="M13" s="553">
        <v>22</v>
      </c>
      <c r="N13" s="553"/>
      <c r="O13" s="554">
        <v>0</v>
      </c>
      <c r="P13" s="554"/>
    </row>
    <row r="14" spans="1:16" ht="6" customHeight="1">
      <c r="A14" s="3"/>
      <c r="B14" s="364"/>
      <c r="C14" s="364"/>
      <c r="D14" s="4"/>
      <c r="E14" s="40"/>
      <c r="F14" s="38"/>
      <c r="G14" s="553"/>
      <c r="H14" s="553"/>
      <c r="I14" s="553"/>
      <c r="J14" s="553"/>
      <c r="K14" s="553"/>
      <c r="L14" s="553"/>
      <c r="M14" s="553"/>
      <c r="N14" s="553"/>
      <c r="O14" s="554"/>
      <c r="P14" s="554"/>
    </row>
    <row r="15" spans="1:16" ht="18" customHeight="1">
      <c r="A15" s="3"/>
      <c r="B15" s="555" t="s">
        <v>467</v>
      </c>
      <c r="C15" s="555"/>
      <c r="D15" s="4" t="s">
        <v>273</v>
      </c>
      <c r="E15" s="40" t="s">
        <v>462</v>
      </c>
      <c r="F15" s="38"/>
      <c r="G15" s="553">
        <v>1265</v>
      </c>
      <c r="H15" s="553"/>
      <c r="I15" s="553">
        <v>1254</v>
      </c>
      <c r="J15" s="553"/>
      <c r="K15" s="553">
        <v>122</v>
      </c>
      <c r="L15" s="553"/>
      <c r="M15" s="553">
        <v>0</v>
      </c>
      <c r="N15" s="553"/>
      <c r="O15" s="554">
        <v>0</v>
      </c>
      <c r="P15" s="554"/>
    </row>
    <row r="16" spans="1:16" ht="18" customHeight="1">
      <c r="A16" s="3"/>
      <c r="B16" s="555"/>
      <c r="C16" s="555"/>
      <c r="D16" s="4" t="s">
        <v>275</v>
      </c>
      <c r="E16" s="40" t="s">
        <v>463</v>
      </c>
      <c r="F16" s="38"/>
      <c r="G16" s="553">
        <v>72790</v>
      </c>
      <c r="H16" s="553"/>
      <c r="I16" s="553">
        <v>69055</v>
      </c>
      <c r="J16" s="553"/>
      <c r="K16" s="553">
        <v>7096</v>
      </c>
      <c r="L16" s="553"/>
      <c r="M16" s="553">
        <v>0</v>
      </c>
      <c r="N16" s="553"/>
      <c r="O16" s="554">
        <v>0</v>
      </c>
      <c r="P16" s="554"/>
    </row>
    <row r="17" spans="1:16" ht="6" customHeight="1">
      <c r="A17" s="3"/>
      <c r="B17" s="364"/>
      <c r="C17" s="364"/>
      <c r="D17" s="4"/>
      <c r="E17" s="40"/>
      <c r="F17" s="38"/>
      <c r="G17" s="553"/>
      <c r="H17" s="553"/>
      <c r="I17" s="553"/>
      <c r="J17" s="553"/>
      <c r="K17" s="553"/>
      <c r="L17" s="553"/>
      <c r="M17" s="553"/>
      <c r="N17" s="553"/>
      <c r="O17" s="554"/>
      <c r="P17" s="554"/>
    </row>
    <row r="18" spans="1:16" ht="18" customHeight="1">
      <c r="A18" s="3"/>
      <c r="B18" s="363" t="s">
        <v>468</v>
      </c>
      <c r="C18" s="363"/>
      <c r="D18" s="4" t="s">
        <v>273</v>
      </c>
      <c r="E18" s="40" t="s">
        <v>462</v>
      </c>
      <c r="F18" s="38"/>
      <c r="G18" s="553">
        <v>57203</v>
      </c>
      <c r="H18" s="553"/>
      <c r="I18" s="553">
        <v>54237</v>
      </c>
      <c r="J18" s="553"/>
      <c r="K18" s="553">
        <v>4983</v>
      </c>
      <c r="L18" s="553"/>
      <c r="M18" s="553">
        <v>10</v>
      </c>
      <c r="N18" s="553"/>
      <c r="O18" s="554">
        <v>1</v>
      </c>
      <c r="P18" s="554"/>
    </row>
    <row r="19" spans="1:16" ht="18" customHeight="1">
      <c r="A19" s="3"/>
      <c r="B19" s="363"/>
      <c r="C19" s="363"/>
      <c r="D19" s="4" t="s">
        <v>275</v>
      </c>
      <c r="E19" s="40" t="s">
        <v>463</v>
      </c>
      <c r="F19" s="38"/>
      <c r="G19" s="553">
        <v>1182650</v>
      </c>
      <c r="H19" s="553"/>
      <c r="I19" s="553">
        <v>1060012</v>
      </c>
      <c r="J19" s="553"/>
      <c r="K19" s="553">
        <v>100663</v>
      </c>
      <c r="L19" s="553"/>
      <c r="M19" s="553">
        <v>138</v>
      </c>
      <c r="N19" s="553"/>
      <c r="O19" s="554">
        <v>37</v>
      </c>
      <c r="P19" s="554"/>
    </row>
    <row r="20" spans="1:16" ht="6" customHeight="1">
      <c r="A20" s="3"/>
      <c r="B20" s="364"/>
      <c r="C20" s="364"/>
      <c r="D20" s="4"/>
      <c r="E20" s="40"/>
      <c r="F20" s="38"/>
      <c r="G20" s="553"/>
      <c r="H20" s="553"/>
      <c r="I20" s="553"/>
      <c r="J20" s="553"/>
      <c r="K20" s="553"/>
      <c r="L20" s="553"/>
      <c r="M20" s="553"/>
      <c r="N20" s="553"/>
      <c r="O20" s="554"/>
      <c r="P20" s="554"/>
    </row>
    <row r="21" spans="1:16" ht="18" customHeight="1">
      <c r="A21" s="3"/>
      <c r="B21" s="363" t="s">
        <v>469</v>
      </c>
      <c r="C21" s="363"/>
      <c r="D21" s="4" t="s">
        <v>273</v>
      </c>
      <c r="E21" s="40" t="s">
        <v>462</v>
      </c>
      <c r="F21" s="38"/>
      <c r="G21" s="553">
        <v>105261</v>
      </c>
      <c r="H21" s="553"/>
      <c r="I21" s="553">
        <v>106724</v>
      </c>
      <c r="J21" s="553"/>
      <c r="K21" s="553">
        <v>26302</v>
      </c>
      <c r="L21" s="553"/>
      <c r="M21" s="553">
        <v>64</v>
      </c>
      <c r="N21" s="553"/>
      <c r="O21" s="554">
        <v>5</v>
      </c>
      <c r="P21" s="554"/>
    </row>
    <row r="22" spans="1:16" ht="18" customHeight="1">
      <c r="A22" s="3"/>
      <c r="B22" s="363"/>
      <c r="C22" s="363"/>
      <c r="D22" s="4" t="s">
        <v>275</v>
      </c>
      <c r="E22" s="40" t="s">
        <v>463</v>
      </c>
      <c r="F22" s="41"/>
      <c r="G22" s="553">
        <v>963011</v>
      </c>
      <c r="H22" s="553"/>
      <c r="I22" s="553">
        <v>1010686</v>
      </c>
      <c r="J22" s="553"/>
      <c r="K22" s="553">
        <v>222897</v>
      </c>
      <c r="L22" s="553"/>
      <c r="M22" s="553">
        <v>413</v>
      </c>
      <c r="N22" s="553"/>
      <c r="O22" s="554">
        <v>17</v>
      </c>
      <c r="P22" s="554"/>
    </row>
    <row r="23" spans="1:16" ht="6" customHeight="1">
      <c r="A23" s="3"/>
      <c r="B23" s="364"/>
      <c r="C23" s="364"/>
      <c r="D23" s="4"/>
      <c r="E23" s="40"/>
      <c r="F23" s="41"/>
      <c r="G23" s="553"/>
      <c r="H23" s="553"/>
      <c r="I23" s="553"/>
      <c r="J23" s="553"/>
      <c r="K23" s="553"/>
      <c r="L23" s="553"/>
      <c r="M23" s="553"/>
      <c r="N23" s="553"/>
      <c r="O23" s="554"/>
      <c r="P23" s="554"/>
    </row>
    <row r="24" spans="1:16" ht="18" customHeight="1">
      <c r="A24" s="3"/>
      <c r="B24" s="364" t="s">
        <v>470</v>
      </c>
      <c r="C24" s="364"/>
      <c r="D24" s="4"/>
      <c r="E24" s="4" t="s">
        <v>471</v>
      </c>
      <c r="F24" s="41"/>
      <c r="G24" s="553">
        <v>56575614</v>
      </c>
      <c r="H24" s="553"/>
      <c r="I24" s="553">
        <v>55451557</v>
      </c>
      <c r="J24" s="553"/>
      <c r="K24" s="553">
        <v>5198991</v>
      </c>
      <c r="L24" s="553"/>
      <c r="M24" s="553">
        <v>3161</v>
      </c>
      <c r="N24" s="553"/>
      <c r="O24" s="554">
        <v>368</v>
      </c>
      <c r="P24" s="554"/>
    </row>
    <row r="25" spans="1:16" ht="6" customHeight="1" thickBot="1">
      <c r="A25" s="9"/>
      <c r="B25" s="458"/>
      <c r="C25" s="458"/>
      <c r="D25" s="48"/>
      <c r="E25" s="26"/>
      <c r="F25" s="26"/>
      <c r="G25" s="401"/>
      <c r="H25" s="414"/>
      <c r="I25" s="414"/>
      <c r="J25" s="414"/>
      <c r="K25" s="414"/>
      <c r="L25" s="414"/>
      <c r="M25" s="414"/>
      <c r="N25" s="414"/>
      <c r="O25" s="355"/>
      <c r="P25" s="355"/>
    </row>
    <row r="26" spans="1:16" ht="16.5" customHeight="1">
      <c r="A26" s="229" t="s">
        <v>472</v>
      </c>
      <c r="B26" s="134"/>
      <c r="C26" s="3"/>
      <c r="D26" s="134"/>
      <c r="E26" s="43"/>
      <c r="F26" s="43"/>
      <c r="G26" s="43"/>
      <c r="H26" s="43"/>
      <c r="I26" s="43"/>
      <c r="J26" s="43"/>
      <c r="K26" s="43"/>
      <c r="L26" s="43"/>
      <c r="M26" s="4"/>
      <c r="N26" s="4"/>
      <c r="O26" s="4"/>
      <c r="P26" s="4"/>
    </row>
  </sheetData>
  <mergeCells count="127">
    <mergeCell ref="A2:P2"/>
    <mergeCell ref="A4:F4"/>
    <mergeCell ref="G4:H4"/>
    <mergeCell ref="I4:J4"/>
    <mergeCell ref="K4:L4"/>
    <mergeCell ref="M4:N4"/>
    <mergeCell ref="O4:P4"/>
    <mergeCell ref="B5:C5"/>
    <mergeCell ref="G5:H5"/>
    <mergeCell ref="I5:J5"/>
    <mergeCell ref="K5:L5"/>
    <mergeCell ref="M5:N5"/>
    <mergeCell ref="O5:P5"/>
    <mergeCell ref="B6:C7"/>
    <mergeCell ref="G6:H6"/>
    <mergeCell ref="I6:J6"/>
    <mergeCell ref="K6:L6"/>
    <mergeCell ref="M6:N6"/>
    <mergeCell ref="O6:P6"/>
    <mergeCell ref="G7:H7"/>
    <mergeCell ref="I7:J7"/>
    <mergeCell ref="K7:L7"/>
    <mergeCell ref="M7:N7"/>
    <mergeCell ref="O7:P7"/>
    <mergeCell ref="B8:C8"/>
    <mergeCell ref="G8:H8"/>
    <mergeCell ref="I8:J8"/>
    <mergeCell ref="K8:L8"/>
    <mergeCell ref="M8:N8"/>
    <mergeCell ref="O8:P8"/>
    <mergeCell ref="B9:C10"/>
    <mergeCell ref="G9:H9"/>
    <mergeCell ref="I9:J9"/>
    <mergeCell ref="K9:L9"/>
    <mergeCell ref="M9:N9"/>
    <mergeCell ref="O9:P9"/>
    <mergeCell ref="G10:H10"/>
    <mergeCell ref="I10:J10"/>
    <mergeCell ref="K10:L10"/>
    <mergeCell ref="M10:N10"/>
    <mergeCell ref="O10:P10"/>
    <mergeCell ref="B11:C11"/>
    <mergeCell ref="G11:H11"/>
    <mergeCell ref="I11:J11"/>
    <mergeCell ref="K11:L11"/>
    <mergeCell ref="M11:N11"/>
    <mergeCell ref="O11:P11"/>
    <mergeCell ref="B12:C13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B14:C14"/>
    <mergeCell ref="G14:H14"/>
    <mergeCell ref="I14:J14"/>
    <mergeCell ref="K14:L14"/>
    <mergeCell ref="M14:N14"/>
    <mergeCell ref="O14:P14"/>
    <mergeCell ref="B15:C16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B17:C17"/>
    <mergeCell ref="G17:H17"/>
    <mergeCell ref="I17:J17"/>
    <mergeCell ref="K17:L17"/>
    <mergeCell ref="M17:N17"/>
    <mergeCell ref="O17:P17"/>
    <mergeCell ref="B18:C19"/>
    <mergeCell ref="G18:H18"/>
    <mergeCell ref="I18:J18"/>
    <mergeCell ref="K18:L18"/>
    <mergeCell ref="M18:N18"/>
    <mergeCell ref="O18:P18"/>
    <mergeCell ref="G19:H19"/>
    <mergeCell ref="I19:J19"/>
    <mergeCell ref="K19:L19"/>
    <mergeCell ref="M19:N19"/>
    <mergeCell ref="O19:P19"/>
    <mergeCell ref="B20:C20"/>
    <mergeCell ref="G20:H20"/>
    <mergeCell ref="I20:J20"/>
    <mergeCell ref="K20:L20"/>
    <mergeCell ref="M20:N20"/>
    <mergeCell ref="O20:P20"/>
    <mergeCell ref="B21:C22"/>
    <mergeCell ref="G21:H21"/>
    <mergeCell ref="I21:J21"/>
    <mergeCell ref="K21:L21"/>
    <mergeCell ref="G22:H22"/>
    <mergeCell ref="I22:J22"/>
    <mergeCell ref="K22:L22"/>
    <mergeCell ref="O21:P21"/>
    <mergeCell ref="O22:P22"/>
    <mergeCell ref="M23:N23"/>
    <mergeCell ref="O23:P23"/>
    <mergeCell ref="M22:N22"/>
    <mergeCell ref="M21:N21"/>
    <mergeCell ref="M24:N24"/>
    <mergeCell ref="O24:P24"/>
    <mergeCell ref="B23:C23"/>
    <mergeCell ref="G23:H23"/>
    <mergeCell ref="B24:C24"/>
    <mergeCell ref="G24:H24"/>
    <mergeCell ref="I24:J24"/>
    <mergeCell ref="K24:L24"/>
    <mergeCell ref="I23:J23"/>
    <mergeCell ref="K23:L23"/>
    <mergeCell ref="M25:N25"/>
    <mergeCell ref="O25:P25"/>
    <mergeCell ref="B25:C25"/>
    <mergeCell ref="G25:H25"/>
    <mergeCell ref="I25:J25"/>
    <mergeCell ref="K25:L25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10.875" style="2" customWidth="1"/>
    <col min="8" max="8" width="2.125" style="2" customWidth="1"/>
    <col min="9" max="9" width="8.50390625" style="2" customWidth="1"/>
    <col min="10" max="10" width="4.25390625" style="2" customWidth="1"/>
    <col min="11" max="12" width="6.375" style="2" customWidth="1"/>
    <col min="13" max="13" width="4.25390625" style="2" customWidth="1"/>
    <col min="14" max="14" width="8.50390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90"/>
      <c r="P1" s="190"/>
    </row>
    <row r="2" spans="1:16" ht="24" customHeight="1">
      <c r="A2" s="382" t="s">
        <v>473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1:16" ht="16.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06" t="s">
        <v>78</v>
      </c>
    </row>
    <row r="4" spans="1:16" ht="24" customHeight="1">
      <c r="A4" s="567" t="s">
        <v>474</v>
      </c>
      <c r="B4" s="568"/>
      <c r="C4" s="550" t="s">
        <v>475</v>
      </c>
      <c r="D4" s="549"/>
      <c r="E4" s="549"/>
      <c r="F4" s="549"/>
      <c r="G4" s="549"/>
      <c r="H4" s="549"/>
      <c r="I4" s="390" t="s">
        <v>476</v>
      </c>
      <c r="J4" s="422"/>
      <c r="K4" s="422"/>
      <c r="L4" s="422"/>
      <c r="M4" s="390" t="s">
        <v>477</v>
      </c>
      <c r="N4" s="422"/>
      <c r="O4" s="422"/>
      <c r="P4" s="422"/>
    </row>
    <row r="5" spans="1:16" ht="6" customHeight="1">
      <c r="A5" s="431"/>
      <c r="B5" s="432"/>
      <c r="C5" s="411"/>
      <c r="D5" s="431"/>
      <c r="E5" s="431"/>
      <c r="F5" s="431"/>
      <c r="G5" s="431"/>
      <c r="H5" s="431"/>
      <c r="I5" s="545"/>
      <c r="J5" s="545"/>
      <c r="K5" s="545"/>
      <c r="L5" s="545"/>
      <c r="M5" s="545"/>
      <c r="N5" s="545"/>
      <c r="O5" s="545"/>
      <c r="P5" s="545"/>
    </row>
    <row r="6" spans="1:16" ht="20.25" customHeight="1">
      <c r="A6" s="364" t="s">
        <v>478</v>
      </c>
      <c r="B6" s="504"/>
      <c r="C6" s="565">
        <v>435390</v>
      </c>
      <c r="D6" s="566"/>
      <c r="E6" s="566"/>
      <c r="F6" s="566"/>
      <c r="G6" s="566"/>
      <c r="H6" s="566"/>
      <c r="I6" s="566">
        <v>166093</v>
      </c>
      <c r="J6" s="566"/>
      <c r="K6" s="566"/>
      <c r="L6" s="566"/>
      <c r="M6" s="566">
        <v>269297</v>
      </c>
      <c r="N6" s="566"/>
      <c r="O6" s="566"/>
      <c r="P6" s="566"/>
    </row>
    <row r="7" spans="1:16" s="231" customFormat="1" ht="20.25" customHeight="1">
      <c r="A7" s="364" t="s">
        <v>479</v>
      </c>
      <c r="B7" s="504"/>
      <c r="C7" s="565">
        <v>440957</v>
      </c>
      <c r="D7" s="566"/>
      <c r="E7" s="566"/>
      <c r="F7" s="566"/>
      <c r="G7" s="566"/>
      <c r="H7" s="566"/>
      <c r="I7" s="566">
        <v>170557</v>
      </c>
      <c r="J7" s="566"/>
      <c r="K7" s="566"/>
      <c r="L7" s="566"/>
      <c r="M7" s="566">
        <v>270400</v>
      </c>
      <c r="N7" s="566"/>
      <c r="O7" s="566"/>
      <c r="P7" s="566"/>
    </row>
    <row r="8" spans="1:16" ht="20.25" customHeight="1">
      <c r="A8" s="364" t="s">
        <v>480</v>
      </c>
      <c r="B8" s="504"/>
      <c r="C8" s="565">
        <v>446852</v>
      </c>
      <c r="D8" s="509"/>
      <c r="E8" s="509"/>
      <c r="F8" s="509"/>
      <c r="G8" s="509"/>
      <c r="H8" s="509"/>
      <c r="I8" s="566">
        <v>175461</v>
      </c>
      <c r="J8" s="566"/>
      <c r="K8" s="566"/>
      <c r="L8" s="566"/>
      <c r="M8" s="566">
        <v>271391</v>
      </c>
      <c r="N8" s="566"/>
      <c r="O8" s="566"/>
      <c r="P8" s="566"/>
    </row>
    <row r="9" spans="1:16" s="5" customFormat="1" ht="20.25" customHeight="1">
      <c r="A9" s="364" t="s">
        <v>481</v>
      </c>
      <c r="B9" s="504"/>
      <c r="C9" s="565">
        <v>450739</v>
      </c>
      <c r="D9" s="509"/>
      <c r="E9" s="509"/>
      <c r="F9" s="509"/>
      <c r="G9" s="509"/>
      <c r="H9" s="509"/>
      <c r="I9" s="566">
        <v>179838</v>
      </c>
      <c r="J9" s="566"/>
      <c r="K9" s="566"/>
      <c r="L9" s="566"/>
      <c r="M9" s="566">
        <v>270901</v>
      </c>
      <c r="N9" s="566"/>
      <c r="O9" s="566"/>
      <c r="P9" s="566"/>
    </row>
    <row r="10" spans="1:16" s="6" customFormat="1" ht="20.25" customHeight="1">
      <c r="A10" s="498" t="s">
        <v>482</v>
      </c>
      <c r="B10" s="499"/>
      <c r="C10" s="562">
        <v>455711</v>
      </c>
      <c r="D10" s="563"/>
      <c r="E10" s="563"/>
      <c r="F10" s="563"/>
      <c r="G10" s="563"/>
      <c r="H10" s="563"/>
      <c r="I10" s="564">
        <v>181464</v>
      </c>
      <c r="J10" s="564"/>
      <c r="K10" s="564"/>
      <c r="L10" s="564"/>
      <c r="M10" s="564">
        <v>274247</v>
      </c>
      <c r="N10" s="564"/>
      <c r="O10" s="564"/>
      <c r="P10" s="564"/>
    </row>
    <row r="11" spans="1:16" ht="6" customHeight="1" thickBot="1">
      <c r="A11" s="458"/>
      <c r="B11" s="459"/>
      <c r="C11" s="415"/>
      <c r="D11" s="458"/>
      <c r="E11" s="458"/>
      <c r="F11" s="458"/>
      <c r="G11" s="458"/>
      <c r="H11" s="458"/>
      <c r="I11" s="561"/>
      <c r="J11" s="561"/>
      <c r="K11" s="561"/>
      <c r="L11" s="561"/>
      <c r="M11" s="561"/>
      <c r="N11" s="561"/>
      <c r="O11" s="561"/>
      <c r="P11" s="561"/>
    </row>
    <row r="12" spans="1:16" ht="16.5" customHeight="1">
      <c r="A12" s="134" t="s">
        <v>483</v>
      </c>
      <c r="B12" s="134"/>
      <c r="C12" s="3"/>
      <c r="D12" s="4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</row>
  </sheetData>
  <mergeCells count="33">
    <mergeCell ref="A2:P2"/>
    <mergeCell ref="A4:B4"/>
    <mergeCell ref="C4:H4"/>
    <mergeCell ref="I4:L4"/>
    <mergeCell ref="M4:P4"/>
    <mergeCell ref="A5:B5"/>
    <mergeCell ref="C5:H5"/>
    <mergeCell ref="I5:L5"/>
    <mergeCell ref="M5:P5"/>
    <mergeCell ref="A6:B6"/>
    <mergeCell ref="C6:H6"/>
    <mergeCell ref="I6:L6"/>
    <mergeCell ref="M6:P6"/>
    <mergeCell ref="A7:B7"/>
    <mergeCell ref="C7:H7"/>
    <mergeCell ref="I7:L7"/>
    <mergeCell ref="M7:P7"/>
    <mergeCell ref="A8:B8"/>
    <mergeCell ref="C8:H8"/>
    <mergeCell ref="I8:L8"/>
    <mergeCell ref="M8:P8"/>
    <mergeCell ref="A9:B9"/>
    <mergeCell ref="C9:H9"/>
    <mergeCell ref="I9:L9"/>
    <mergeCell ref="M9:P9"/>
    <mergeCell ref="A10:B10"/>
    <mergeCell ref="C10:H10"/>
    <mergeCell ref="I10:L10"/>
    <mergeCell ref="M10:P10"/>
    <mergeCell ref="A11:B11"/>
    <mergeCell ref="C11:H11"/>
    <mergeCell ref="I11:L11"/>
    <mergeCell ref="M11:P11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A1">
      <selection activeCell="A1" sqref="A1:I1"/>
    </sheetView>
  </sheetViews>
  <sheetFormatPr defaultColWidth="9.00390625" defaultRowHeight="13.5"/>
  <cols>
    <col min="1" max="1" width="0.875" style="1" customWidth="1"/>
    <col min="2" max="2" width="18.625" style="1" customWidth="1"/>
    <col min="3" max="7" width="17.625" style="2" customWidth="1"/>
    <col min="8" max="8" width="17.625" style="172" customWidth="1"/>
    <col min="9" max="9" width="17.625" style="1" customWidth="1"/>
    <col min="10" max="10" width="17.625" style="2" customWidth="1"/>
    <col min="11" max="11" width="19.625" style="2" customWidth="1"/>
    <col min="12" max="12" width="2.00390625" style="2" customWidth="1"/>
    <col min="13" max="13" width="2.125" style="2" customWidth="1"/>
    <col min="14" max="14" width="9.625" style="2" customWidth="1"/>
    <col min="15" max="15" width="4.625" style="2" customWidth="1"/>
    <col min="16" max="16" width="5.625" style="2" customWidth="1"/>
    <col min="17" max="17" width="10.25390625" style="2" customWidth="1"/>
    <col min="18" max="18" width="4.25390625" style="2" customWidth="1"/>
    <col min="19" max="19" width="9.25390625" style="2" customWidth="1"/>
    <col min="20" max="20" width="15.125" style="172" customWidth="1"/>
    <col min="21" max="21" width="9.875" style="135" customWidth="1"/>
    <col min="22" max="22" width="5.125" style="135" customWidth="1"/>
    <col min="23" max="23" width="7.75390625" style="135" customWidth="1"/>
    <col min="24" max="24" width="7.375" style="135" customWidth="1"/>
    <col min="25" max="25" width="2.375" style="135" customWidth="1"/>
    <col min="26" max="26" width="12.50390625" style="135" customWidth="1"/>
    <col min="27" max="27" width="9.875" style="135" customWidth="1"/>
    <col min="28" max="28" width="5.25390625" style="135" customWidth="1"/>
    <col min="29" max="29" width="7.625" style="135" customWidth="1"/>
    <col min="30" max="30" width="7.25390625" style="135" customWidth="1"/>
    <col min="31" max="31" width="2.50390625" style="135" customWidth="1"/>
    <col min="32" max="32" width="12.50390625" style="135" customWidth="1"/>
  </cols>
  <sheetData>
    <row r="1" spans="1:32" ht="24" customHeight="1">
      <c r="A1" s="428"/>
      <c r="B1" s="428"/>
      <c r="C1" s="428"/>
      <c r="D1" s="428"/>
      <c r="E1" s="428"/>
      <c r="F1" s="428"/>
      <c r="G1" s="428"/>
      <c r="H1" s="428"/>
      <c r="I1" s="42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90"/>
    </row>
    <row r="2" spans="1:32" ht="33" customHeight="1">
      <c r="A2" s="430" t="s">
        <v>484</v>
      </c>
      <c r="B2" s="430"/>
      <c r="C2" s="430"/>
      <c r="D2" s="430"/>
      <c r="E2" s="430"/>
      <c r="F2" s="43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customHeight="1" thickBot="1">
      <c r="A3" s="3"/>
      <c r="B3" s="3"/>
      <c r="C3" s="3"/>
      <c r="D3" s="3"/>
      <c r="E3" s="3"/>
      <c r="F3" s="3"/>
      <c r="G3" s="3"/>
      <c r="H3" s="222"/>
      <c r="I3" s="3"/>
      <c r="J3" s="3"/>
      <c r="K3" s="222" t="s">
        <v>78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22"/>
    </row>
    <row r="4" spans="1:32" ht="24" customHeight="1">
      <c r="A4" s="569" t="s">
        <v>485</v>
      </c>
      <c r="B4" s="570"/>
      <c r="C4" s="234" t="s">
        <v>486</v>
      </c>
      <c r="D4" s="235" t="s">
        <v>487</v>
      </c>
      <c r="E4" s="234" t="s">
        <v>488</v>
      </c>
      <c r="F4" s="235" t="s">
        <v>489</v>
      </c>
      <c r="G4" s="236" t="s">
        <v>490</v>
      </c>
      <c r="H4" s="237" t="s">
        <v>491</v>
      </c>
      <c r="I4" s="234" t="s">
        <v>492</v>
      </c>
      <c r="J4" s="234" t="s">
        <v>493</v>
      </c>
      <c r="K4" s="233" t="s">
        <v>494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.75" customHeight="1">
      <c r="A5" s="431"/>
      <c r="B5" s="432"/>
      <c r="C5" s="20"/>
      <c r="D5" s="20"/>
      <c r="E5" s="20"/>
      <c r="F5" s="20"/>
      <c r="G5" s="20"/>
      <c r="H5" s="20"/>
      <c r="I5" s="20"/>
      <c r="J5" s="20"/>
      <c r="K5" s="2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" customHeight="1">
      <c r="A6" s="364" t="s">
        <v>495</v>
      </c>
      <c r="B6" s="504"/>
      <c r="C6" s="238">
        <v>2380</v>
      </c>
      <c r="D6" s="238">
        <v>2539</v>
      </c>
      <c r="E6" s="238">
        <v>0</v>
      </c>
      <c r="F6" s="238">
        <v>5686</v>
      </c>
      <c r="G6" s="238">
        <v>4323</v>
      </c>
      <c r="H6" s="238">
        <v>3694</v>
      </c>
      <c r="I6" s="238">
        <v>3311</v>
      </c>
      <c r="J6" s="238">
        <v>2850</v>
      </c>
      <c r="K6" s="238">
        <v>24783</v>
      </c>
      <c r="L6" s="239"/>
      <c r="M6" s="239"/>
      <c r="N6" s="239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</row>
    <row r="7" spans="1:32" s="231" customFormat="1" ht="18" customHeight="1">
      <c r="A7" s="364" t="s">
        <v>496</v>
      </c>
      <c r="B7" s="504"/>
      <c r="C7" s="238">
        <v>2282</v>
      </c>
      <c r="D7" s="238">
        <v>2807</v>
      </c>
      <c r="E7" s="238">
        <v>0</v>
      </c>
      <c r="F7" s="238">
        <v>5692</v>
      </c>
      <c r="G7" s="238">
        <v>4552</v>
      </c>
      <c r="H7" s="238">
        <v>3893</v>
      </c>
      <c r="I7" s="238">
        <v>3562</v>
      </c>
      <c r="J7" s="238">
        <v>2844</v>
      </c>
      <c r="K7" s="238">
        <v>25632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</row>
    <row r="8" spans="1:32" ht="18" customHeight="1">
      <c r="A8" s="364" t="s">
        <v>497</v>
      </c>
      <c r="B8" s="504"/>
      <c r="C8" s="238">
        <v>2346</v>
      </c>
      <c r="D8" s="238">
        <v>2600</v>
      </c>
      <c r="E8" s="238">
        <v>0</v>
      </c>
      <c r="F8" s="238">
        <v>6326</v>
      </c>
      <c r="G8" s="238">
        <v>4483</v>
      </c>
      <c r="H8" s="238">
        <v>3986</v>
      </c>
      <c r="I8" s="238">
        <v>3646</v>
      </c>
      <c r="J8" s="238">
        <v>2840</v>
      </c>
      <c r="K8" s="238">
        <v>26227</v>
      </c>
      <c r="L8" s="240"/>
      <c r="M8" s="240"/>
      <c r="N8" s="240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</row>
    <row r="9" spans="1:32" s="5" customFormat="1" ht="18" customHeight="1">
      <c r="A9" s="364" t="s">
        <v>498</v>
      </c>
      <c r="B9" s="504"/>
      <c r="C9" s="238">
        <v>2646</v>
      </c>
      <c r="D9" s="238">
        <v>2336</v>
      </c>
      <c r="E9" s="238">
        <v>0</v>
      </c>
      <c r="F9" s="238">
        <v>6530</v>
      </c>
      <c r="G9" s="238">
        <v>4666</v>
      </c>
      <c r="H9" s="238">
        <v>3929</v>
      </c>
      <c r="I9" s="238">
        <v>3883</v>
      </c>
      <c r="J9" s="238">
        <v>3014</v>
      </c>
      <c r="K9" s="238">
        <v>27004</v>
      </c>
      <c r="L9" s="242"/>
      <c r="M9" s="242"/>
      <c r="N9" s="242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</row>
    <row r="10" spans="1:32" s="6" customFormat="1" ht="18" customHeight="1">
      <c r="A10" s="498" t="s">
        <v>499</v>
      </c>
      <c r="B10" s="499"/>
      <c r="C10" s="241">
        <v>2743</v>
      </c>
      <c r="D10" s="241">
        <v>2307</v>
      </c>
      <c r="E10" s="241">
        <v>0</v>
      </c>
      <c r="F10" s="241">
        <v>7146</v>
      </c>
      <c r="G10" s="241">
        <v>4881</v>
      </c>
      <c r="H10" s="241">
        <v>3908</v>
      </c>
      <c r="I10" s="241">
        <v>3841</v>
      </c>
      <c r="J10" s="241">
        <v>3087</v>
      </c>
      <c r="K10" s="241">
        <v>27913</v>
      </c>
      <c r="L10" s="243"/>
      <c r="M10" s="243"/>
      <c r="N10" s="243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</row>
    <row r="11" spans="1:32" ht="3.75" customHeight="1" thickBot="1">
      <c r="A11" s="458"/>
      <c r="B11" s="459"/>
      <c r="C11" s="458"/>
      <c r="D11" s="458"/>
      <c r="E11" s="458"/>
      <c r="F11" s="458"/>
      <c r="G11" s="458"/>
      <c r="H11" s="458"/>
      <c r="I11" s="9"/>
      <c r="J11" s="9"/>
      <c r="K11" s="9"/>
      <c r="L11" s="3"/>
      <c r="M11" s="3"/>
      <c r="N11" s="3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</row>
    <row r="12" spans="1:32" ht="15" customHeight="1">
      <c r="A12" s="134" t="s">
        <v>500</v>
      </c>
      <c r="B12" s="13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ht="13.5">
      <c r="K13" s="244"/>
    </row>
    <row r="14" ht="13.5">
      <c r="K14" s="244"/>
    </row>
  </sheetData>
  <mergeCells count="18">
    <mergeCell ref="A1:I1"/>
    <mergeCell ref="A2:F2"/>
    <mergeCell ref="A4:B4"/>
    <mergeCell ref="A5:B5"/>
    <mergeCell ref="A6:B6"/>
    <mergeCell ref="A7:B7"/>
    <mergeCell ref="A8:B8"/>
    <mergeCell ref="A9:B9"/>
    <mergeCell ref="A10:B10"/>
    <mergeCell ref="A11:B11"/>
    <mergeCell ref="C11:F11"/>
    <mergeCell ref="G11:H11"/>
    <mergeCell ref="AA11:AC11"/>
    <mergeCell ref="AD11:AF11"/>
    <mergeCell ref="O11:R11"/>
    <mergeCell ref="S11:T11"/>
    <mergeCell ref="U11:W11"/>
    <mergeCell ref="X11:Z11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10.625" style="1" customWidth="1"/>
    <col min="4" max="4" width="14.625" style="2" customWidth="1"/>
    <col min="5" max="5" width="10.625" style="2" customWidth="1"/>
    <col min="6" max="6" width="14.625" style="2" customWidth="1"/>
    <col min="7" max="7" width="10.625" style="2" customWidth="1"/>
    <col min="8" max="8" width="14.625" style="2" customWidth="1"/>
    <col min="9" max="9" width="12.625" style="2" customWidth="1"/>
    <col min="10" max="10" width="17.125" style="2" customWidth="1"/>
    <col min="11" max="11" width="12.625" style="2" customWidth="1"/>
    <col min="12" max="12" width="17.125" style="2" customWidth="1"/>
    <col min="13" max="13" width="12.625" style="2" customWidth="1"/>
    <col min="14" max="14" width="17.125" style="172" customWidth="1"/>
    <col min="15" max="15" width="9.25390625" style="2" customWidth="1"/>
    <col min="16" max="16" width="15.125" style="172" customWidth="1"/>
    <col min="17" max="17" width="9.25390625" style="2" customWidth="1"/>
    <col min="18" max="18" width="15.125" style="172" customWidth="1"/>
    <col min="19" max="19" width="9.25390625" style="2" customWidth="1"/>
    <col min="20" max="20" width="15.125" style="172" customWidth="1"/>
    <col min="21" max="21" width="9.875" style="135" customWidth="1"/>
    <col min="22" max="22" width="5.125" style="135" customWidth="1"/>
    <col min="23" max="23" width="7.75390625" style="135" customWidth="1"/>
    <col min="24" max="24" width="7.375" style="135" customWidth="1"/>
    <col min="25" max="25" width="2.375" style="135" customWidth="1"/>
    <col min="26" max="26" width="12.50390625" style="135" customWidth="1"/>
    <col min="27" max="27" width="9.875" style="135" customWidth="1"/>
    <col min="28" max="28" width="5.25390625" style="135" customWidth="1"/>
    <col min="29" max="29" width="7.625" style="135" customWidth="1"/>
    <col min="30" max="30" width="9.875" style="135" customWidth="1"/>
    <col min="31" max="31" width="5.25390625" style="135" customWidth="1"/>
    <col min="32" max="32" width="7.625" style="135" customWidth="1"/>
    <col min="33" max="33" width="7.25390625" style="135" customWidth="1"/>
    <col min="34" max="34" width="2.50390625" style="135" customWidth="1"/>
    <col min="35" max="35" width="12.50390625" style="135" customWidth="1"/>
  </cols>
  <sheetData>
    <row r="1" spans="1:35" ht="24" customHeight="1">
      <c r="A1" s="428"/>
      <c r="B1" s="428"/>
      <c r="C1" s="42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90"/>
    </row>
    <row r="2" spans="1:35" ht="21" customHeight="1">
      <c r="A2" s="581" t="s">
        <v>501</v>
      </c>
      <c r="B2" s="581"/>
      <c r="C2" s="581"/>
      <c r="D2" s="581"/>
      <c r="E2" s="581"/>
      <c r="F2" s="581"/>
      <c r="G2" s="581"/>
      <c r="H2" s="581"/>
      <c r="I2" s="245"/>
      <c r="J2" s="245"/>
      <c r="K2" s="245"/>
      <c r="L2" s="245"/>
      <c r="M2" s="245"/>
      <c r="N2" s="245"/>
      <c r="O2" s="19"/>
      <c r="P2" s="19"/>
      <c r="Q2" s="19"/>
      <c r="R2" s="19"/>
      <c r="S2" s="19"/>
      <c r="T2" s="1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22" t="s">
        <v>264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22"/>
    </row>
    <row r="4" spans="1:35" ht="24" customHeight="1">
      <c r="A4" s="419" t="s">
        <v>502</v>
      </c>
      <c r="B4" s="425"/>
      <c r="C4" s="550" t="s">
        <v>503</v>
      </c>
      <c r="D4" s="567"/>
      <c r="E4" s="551" t="s">
        <v>504</v>
      </c>
      <c r="F4" s="582"/>
      <c r="G4" s="515" t="s">
        <v>505</v>
      </c>
      <c r="H4" s="390"/>
      <c r="I4" s="514" t="s">
        <v>506</v>
      </c>
      <c r="J4" s="390"/>
      <c r="K4" s="515" t="s">
        <v>507</v>
      </c>
      <c r="L4" s="390"/>
      <c r="M4" s="515" t="s">
        <v>508</v>
      </c>
      <c r="N4" s="390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80"/>
      <c r="AE4" s="580"/>
      <c r="AF4" s="580"/>
      <c r="AG4" s="512"/>
      <c r="AH4" s="512"/>
      <c r="AI4" s="512"/>
    </row>
    <row r="5" spans="1:35" ht="18" customHeight="1">
      <c r="A5" s="421"/>
      <c r="B5" s="426"/>
      <c r="C5" s="246" t="s">
        <v>274</v>
      </c>
      <c r="D5" s="247" t="s">
        <v>509</v>
      </c>
      <c r="E5" s="246" t="s">
        <v>274</v>
      </c>
      <c r="F5" s="247" t="s">
        <v>509</v>
      </c>
      <c r="G5" s="208" t="s">
        <v>274</v>
      </c>
      <c r="H5" s="14" t="s">
        <v>509</v>
      </c>
      <c r="I5" s="207" t="s">
        <v>274</v>
      </c>
      <c r="J5" s="14" t="s">
        <v>509</v>
      </c>
      <c r="K5" s="208" t="s">
        <v>274</v>
      </c>
      <c r="L5" s="14" t="s">
        <v>509</v>
      </c>
      <c r="M5" s="208" t="s">
        <v>274</v>
      </c>
      <c r="N5" s="14" t="s">
        <v>509</v>
      </c>
      <c r="O5" s="4"/>
      <c r="P5" s="4"/>
      <c r="Q5" s="4"/>
      <c r="R5" s="4"/>
      <c r="S5" s="4"/>
      <c r="T5" s="4"/>
      <c r="U5" s="4"/>
      <c r="V5" s="512"/>
      <c r="W5" s="512"/>
      <c r="X5" s="512"/>
      <c r="Y5" s="512"/>
      <c r="Z5" s="4"/>
      <c r="AA5" s="4"/>
      <c r="AB5" s="512"/>
      <c r="AC5" s="512"/>
      <c r="AD5" s="4"/>
      <c r="AE5" s="512"/>
      <c r="AF5" s="512"/>
      <c r="AG5" s="512"/>
      <c r="AH5" s="512"/>
      <c r="AI5" s="4"/>
    </row>
    <row r="6" spans="1:35" ht="3.75" customHeight="1">
      <c r="A6" s="431"/>
      <c r="B6" s="432"/>
      <c r="C6" s="23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4"/>
      <c r="P6" s="4"/>
      <c r="Q6" s="4"/>
      <c r="R6" s="4"/>
      <c r="S6" s="4"/>
      <c r="T6" s="4"/>
      <c r="U6" s="4"/>
      <c r="V6" s="512"/>
      <c r="W6" s="512"/>
      <c r="X6" s="512"/>
      <c r="Y6" s="512"/>
      <c r="Z6" s="4"/>
      <c r="AA6" s="4"/>
      <c r="AB6" s="512"/>
      <c r="AC6" s="512"/>
      <c r="AD6" s="4"/>
      <c r="AE6" s="512"/>
      <c r="AF6" s="512"/>
      <c r="AG6" s="512"/>
      <c r="AH6" s="512"/>
      <c r="AI6" s="4"/>
    </row>
    <row r="7" spans="1:35" ht="18" customHeight="1">
      <c r="A7" s="364" t="s">
        <v>510</v>
      </c>
      <c r="B7" s="510"/>
      <c r="C7" s="248">
        <v>273423</v>
      </c>
      <c r="D7" s="249">
        <v>12791723578</v>
      </c>
      <c r="E7" s="250">
        <v>25701</v>
      </c>
      <c r="F7" s="251">
        <v>679012825</v>
      </c>
      <c r="G7" s="249">
        <v>13225</v>
      </c>
      <c r="H7" s="250">
        <v>2568498539</v>
      </c>
      <c r="I7" s="249">
        <v>50</v>
      </c>
      <c r="J7" s="250">
        <v>2915433</v>
      </c>
      <c r="K7" s="249">
        <v>135398</v>
      </c>
      <c r="L7" s="250">
        <v>1436073221</v>
      </c>
      <c r="M7" s="249">
        <v>20059</v>
      </c>
      <c r="N7" s="250">
        <v>95985954</v>
      </c>
      <c r="O7" s="252"/>
      <c r="P7" s="253"/>
      <c r="Q7" s="249"/>
      <c r="R7" s="250"/>
      <c r="S7" s="252"/>
      <c r="T7" s="253"/>
      <c r="U7" s="250"/>
      <c r="V7" s="576"/>
      <c r="W7" s="576"/>
      <c r="X7" s="576"/>
      <c r="Y7" s="576"/>
      <c r="Z7" s="250"/>
      <c r="AA7" s="250"/>
      <c r="AB7" s="578"/>
      <c r="AC7" s="578"/>
      <c r="AD7" s="253"/>
      <c r="AE7" s="579"/>
      <c r="AF7" s="579"/>
      <c r="AG7" s="576"/>
      <c r="AH7" s="576"/>
      <c r="AI7" s="250"/>
    </row>
    <row r="8" spans="1:35" s="5" customFormat="1" ht="18" customHeight="1">
      <c r="A8" s="364" t="s">
        <v>479</v>
      </c>
      <c r="B8" s="504"/>
      <c r="C8" s="248">
        <v>256248</v>
      </c>
      <c r="D8" s="249">
        <v>13004834276</v>
      </c>
      <c r="E8" s="250">
        <v>43961</v>
      </c>
      <c r="F8" s="251">
        <v>1212372265</v>
      </c>
      <c r="G8" s="249">
        <v>15318</v>
      </c>
      <c r="H8" s="250">
        <v>2933206699</v>
      </c>
      <c r="I8" s="249">
        <v>295</v>
      </c>
      <c r="J8" s="250">
        <v>22093632</v>
      </c>
      <c r="K8" s="249">
        <v>123383</v>
      </c>
      <c r="L8" s="250">
        <v>1392081611</v>
      </c>
      <c r="M8" s="249">
        <v>34547</v>
      </c>
      <c r="N8" s="250">
        <v>143143000</v>
      </c>
      <c r="O8" s="252"/>
      <c r="P8" s="253"/>
      <c r="Q8" s="249"/>
      <c r="R8" s="250"/>
      <c r="S8" s="252"/>
      <c r="T8" s="253"/>
      <c r="U8" s="250"/>
      <c r="V8" s="576"/>
      <c r="W8" s="576"/>
      <c r="X8" s="576"/>
      <c r="Y8" s="576"/>
      <c r="Z8" s="250"/>
      <c r="AA8" s="254"/>
      <c r="AB8" s="578"/>
      <c r="AC8" s="578"/>
      <c r="AD8" s="250"/>
      <c r="AE8" s="578"/>
      <c r="AF8" s="578"/>
      <c r="AG8" s="576"/>
      <c r="AH8" s="576"/>
      <c r="AI8" s="250"/>
    </row>
    <row r="9" spans="1:35" ht="18" customHeight="1">
      <c r="A9" s="364" t="s">
        <v>480</v>
      </c>
      <c r="B9" s="504"/>
      <c r="C9" s="248">
        <v>267808</v>
      </c>
      <c r="D9" s="250">
        <v>13602847306</v>
      </c>
      <c r="E9" s="250">
        <v>47763</v>
      </c>
      <c r="F9" s="251">
        <v>1326564218</v>
      </c>
      <c r="G9" s="251">
        <v>17958</v>
      </c>
      <c r="H9" s="251">
        <v>3336660745</v>
      </c>
      <c r="I9" s="251">
        <v>325</v>
      </c>
      <c r="J9" s="251">
        <v>30321009</v>
      </c>
      <c r="K9" s="249">
        <v>128762</v>
      </c>
      <c r="L9" s="250">
        <v>1456262934</v>
      </c>
      <c r="M9" s="251">
        <v>37012</v>
      </c>
      <c r="N9" s="251">
        <v>152155500</v>
      </c>
      <c r="O9" s="255"/>
      <c r="P9" s="256"/>
      <c r="Q9" s="255"/>
      <c r="R9" s="256"/>
      <c r="S9" s="255"/>
      <c r="T9" s="256"/>
      <c r="U9" s="256"/>
      <c r="V9" s="575"/>
      <c r="W9" s="575"/>
      <c r="X9" s="575"/>
      <c r="Y9" s="575"/>
      <c r="Z9" s="256"/>
      <c r="AA9" s="257"/>
      <c r="AB9" s="577"/>
      <c r="AC9" s="577"/>
      <c r="AD9" s="256"/>
      <c r="AE9" s="577"/>
      <c r="AF9" s="577"/>
      <c r="AG9" s="575"/>
      <c r="AH9" s="575"/>
      <c r="AI9" s="256"/>
    </row>
    <row r="10" spans="1:35" s="5" customFormat="1" ht="18" customHeight="1">
      <c r="A10" s="364" t="s">
        <v>481</v>
      </c>
      <c r="B10" s="504"/>
      <c r="C10" s="248">
        <v>281583</v>
      </c>
      <c r="D10" s="250">
        <v>14564727121</v>
      </c>
      <c r="E10" s="250">
        <v>49219</v>
      </c>
      <c r="F10" s="251">
        <v>1307122459</v>
      </c>
      <c r="G10" s="251">
        <v>20767</v>
      </c>
      <c r="H10" s="251">
        <v>3914856884</v>
      </c>
      <c r="I10" s="251">
        <v>372</v>
      </c>
      <c r="J10" s="251">
        <v>28060317</v>
      </c>
      <c r="K10" s="249">
        <v>135287</v>
      </c>
      <c r="L10" s="250">
        <v>1707808803</v>
      </c>
      <c r="M10" s="251">
        <v>37581</v>
      </c>
      <c r="N10" s="251">
        <v>159151600</v>
      </c>
      <c r="O10" s="252"/>
      <c r="P10" s="253"/>
      <c r="Q10" s="249"/>
      <c r="R10" s="250"/>
      <c r="S10" s="252"/>
      <c r="T10" s="253"/>
      <c r="U10" s="250"/>
      <c r="V10" s="576"/>
      <c r="W10" s="576"/>
      <c r="X10" s="576"/>
      <c r="Y10" s="576"/>
      <c r="Z10" s="250"/>
      <c r="AA10" s="250"/>
      <c r="AB10" s="578"/>
      <c r="AC10" s="578"/>
      <c r="AD10" s="253"/>
      <c r="AE10" s="579"/>
      <c r="AF10" s="579"/>
      <c r="AG10" s="576"/>
      <c r="AH10" s="576"/>
      <c r="AI10" s="250"/>
    </row>
    <row r="11" spans="1:35" s="6" customFormat="1" ht="18" customHeight="1">
      <c r="A11" s="498" t="s">
        <v>482</v>
      </c>
      <c r="B11" s="499"/>
      <c r="C11" s="258">
        <v>303058</v>
      </c>
      <c r="D11" s="256">
        <v>15820811414</v>
      </c>
      <c r="E11" s="256">
        <v>51035</v>
      </c>
      <c r="F11" s="259">
        <v>1307851525</v>
      </c>
      <c r="G11" s="259">
        <v>22395</v>
      </c>
      <c r="H11" s="259">
        <v>4294750140</v>
      </c>
      <c r="I11" s="259">
        <v>514</v>
      </c>
      <c r="J11" s="259">
        <v>35320149</v>
      </c>
      <c r="K11" s="255">
        <v>144021</v>
      </c>
      <c r="L11" s="256">
        <v>1899303678</v>
      </c>
      <c r="M11" s="259">
        <v>38491</v>
      </c>
      <c r="N11" s="259">
        <v>164723920</v>
      </c>
      <c r="O11" s="260"/>
      <c r="P11" s="261"/>
      <c r="Q11" s="255"/>
      <c r="R11" s="256"/>
      <c r="S11" s="260"/>
      <c r="T11" s="261"/>
      <c r="U11" s="256"/>
      <c r="V11" s="575"/>
      <c r="W11" s="575"/>
      <c r="X11" s="575"/>
      <c r="Y11" s="575"/>
      <c r="Z11" s="256"/>
      <c r="AA11" s="256"/>
      <c r="AB11" s="577"/>
      <c r="AC11" s="577"/>
      <c r="AD11" s="261"/>
      <c r="AE11" s="574"/>
      <c r="AF11" s="574"/>
      <c r="AG11" s="575"/>
      <c r="AH11" s="575"/>
      <c r="AI11" s="256"/>
    </row>
    <row r="12" spans="1:35" ht="3.75" customHeight="1" thickBot="1">
      <c r="A12" s="572"/>
      <c r="B12" s="573"/>
      <c r="C12" s="415"/>
      <c r="D12" s="458"/>
      <c r="E12" s="458"/>
      <c r="F12" s="496"/>
      <c r="G12" s="496"/>
      <c r="H12" s="496"/>
      <c r="I12" s="496"/>
      <c r="J12" s="496"/>
      <c r="K12" s="496"/>
      <c r="L12" s="496"/>
      <c r="M12" s="48"/>
      <c r="N12" s="48"/>
      <c r="O12" s="4"/>
      <c r="P12" s="4"/>
      <c r="Q12" s="4"/>
      <c r="R12" s="4"/>
      <c r="S12" s="4"/>
      <c r="T12" s="4"/>
      <c r="U12" s="4"/>
      <c r="V12" s="512"/>
      <c r="W12" s="512"/>
      <c r="X12" s="512"/>
      <c r="Y12" s="512"/>
      <c r="Z12" s="4"/>
      <c r="AA12" s="43"/>
      <c r="AB12" s="512"/>
      <c r="AC12" s="512"/>
      <c r="AD12" s="4"/>
      <c r="AE12" s="512"/>
      <c r="AF12" s="512"/>
      <c r="AG12" s="512"/>
      <c r="AH12" s="512"/>
      <c r="AI12" s="4"/>
    </row>
    <row r="13" spans="1:35" ht="18" customHeight="1">
      <c r="A13" s="134"/>
      <c r="B13" s="2"/>
      <c r="C13" s="3"/>
      <c r="D13" s="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83"/>
      <c r="AB13" s="29"/>
      <c r="AC13" s="29"/>
      <c r="AD13" s="29"/>
      <c r="AE13" s="29"/>
      <c r="AF13" s="29"/>
      <c r="AG13" s="29"/>
      <c r="AH13" s="29"/>
      <c r="AI13" s="29"/>
    </row>
    <row r="14" spans="1:35" ht="12" customHeight="1">
      <c r="A14" s="134"/>
      <c r="B14" s="2"/>
      <c r="C14" s="3"/>
      <c r="D14" s="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83"/>
      <c r="AB14" s="29"/>
      <c r="AC14" s="29"/>
      <c r="AD14" s="29"/>
      <c r="AE14" s="29"/>
      <c r="AF14" s="29"/>
      <c r="AG14" s="29"/>
      <c r="AH14" s="29"/>
      <c r="AI14" s="29"/>
    </row>
    <row r="15" spans="1:35" ht="18" customHeight="1" thickBot="1">
      <c r="A15" s="134"/>
      <c r="B15" s="134"/>
      <c r="C15" s="3"/>
      <c r="D15" s="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83"/>
      <c r="AB15" s="29"/>
      <c r="AC15" s="29"/>
      <c r="AD15" s="29"/>
      <c r="AE15" s="29"/>
      <c r="AF15" s="29"/>
      <c r="AG15" s="29"/>
      <c r="AH15" s="29"/>
      <c r="AI15" s="29"/>
    </row>
    <row r="16" spans="1:35" ht="24" customHeight="1">
      <c r="A16" s="419" t="s">
        <v>502</v>
      </c>
      <c r="B16" s="425"/>
      <c r="C16" s="551" t="s">
        <v>511</v>
      </c>
      <c r="D16" s="571"/>
      <c r="E16" s="390" t="s">
        <v>512</v>
      </c>
      <c r="F16" s="514"/>
      <c r="G16" s="390" t="s">
        <v>513</v>
      </c>
      <c r="H16" s="422"/>
      <c r="I16" s="422" t="s">
        <v>514</v>
      </c>
      <c r="J16" s="514"/>
      <c r="K16" s="390" t="s">
        <v>515</v>
      </c>
      <c r="L16" s="422"/>
      <c r="M16" s="390" t="s">
        <v>516</v>
      </c>
      <c r="N16" s="422"/>
      <c r="O16" s="512"/>
      <c r="P16" s="512"/>
      <c r="Q16" s="512"/>
      <c r="R16" s="512"/>
      <c r="S16" s="512"/>
      <c r="T16" s="512"/>
      <c r="U16" s="4"/>
      <c r="V16" s="4"/>
      <c r="W16" s="4"/>
      <c r="X16" s="4"/>
      <c r="Y16" s="4"/>
      <c r="Z16" s="4"/>
      <c r="AA16" s="43"/>
      <c r="AB16" s="4"/>
      <c r="AC16" s="4"/>
      <c r="AD16" s="4"/>
      <c r="AE16" s="4"/>
      <c r="AF16" s="4"/>
      <c r="AG16" s="4"/>
      <c r="AH16" s="4"/>
      <c r="AI16" s="4"/>
    </row>
    <row r="17" spans="1:35" ht="18" customHeight="1">
      <c r="A17" s="421"/>
      <c r="B17" s="426"/>
      <c r="C17" s="14" t="s">
        <v>274</v>
      </c>
      <c r="D17" s="208" t="s">
        <v>509</v>
      </c>
      <c r="E17" s="22" t="s">
        <v>274</v>
      </c>
      <c r="F17" s="22" t="s">
        <v>509</v>
      </c>
      <c r="G17" s="22" t="s">
        <v>274</v>
      </c>
      <c r="H17" s="262" t="s">
        <v>509</v>
      </c>
      <c r="I17" s="34" t="s">
        <v>274</v>
      </c>
      <c r="J17" s="22" t="s">
        <v>509</v>
      </c>
      <c r="K17" s="22" t="s">
        <v>517</v>
      </c>
      <c r="L17" s="262" t="s">
        <v>509</v>
      </c>
      <c r="M17" s="22" t="s">
        <v>517</v>
      </c>
      <c r="N17" s="262" t="s">
        <v>509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3"/>
      <c r="AB17" s="4"/>
      <c r="AC17" s="4"/>
      <c r="AD17" s="4"/>
      <c r="AE17" s="4"/>
      <c r="AF17" s="4"/>
      <c r="AG17" s="4"/>
      <c r="AH17" s="4"/>
      <c r="AI17" s="4"/>
    </row>
    <row r="18" spans="1:35" ht="3.75" customHeight="1">
      <c r="A18" s="431"/>
      <c r="B18" s="432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3"/>
      <c r="AB18" s="4"/>
      <c r="AC18" s="4"/>
      <c r="AD18" s="4"/>
      <c r="AE18" s="4"/>
      <c r="AF18" s="4"/>
      <c r="AG18" s="4"/>
      <c r="AH18" s="4"/>
      <c r="AI18" s="4"/>
    </row>
    <row r="19" spans="1:35" ht="18" customHeight="1">
      <c r="A19" s="364" t="s">
        <v>510</v>
      </c>
      <c r="B19" s="510"/>
      <c r="C19" s="248">
        <v>2021</v>
      </c>
      <c r="D19" s="250">
        <v>49448827</v>
      </c>
      <c r="E19" s="250">
        <v>1728</v>
      </c>
      <c r="F19" s="250">
        <v>176686180</v>
      </c>
      <c r="G19" s="250">
        <v>67265</v>
      </c>
      <c r="H19" s="249">
        <v>17239732119</v>
      </c>
      <c r="I19" s="250">
        <v>41483</v>
      </c>
      <c r="J19" s="250">
        <v>1317847765</v>
      </c>
      <c r="K19" s="250">
        <v>54192</v>
      </c>
      <c r="L19" s="250">
        <v>441014450</v>
      </c>
      <c r="M19" s="251">
        <v>0</v>
      </c>
      <c r="N19" s="251">
        <v>0</v>
      </c>
      <c r="O19" s="252"/>
      <c r="P19" s="253"/>
      <c r="Q19" s="249"/>
      <c r="R19" s="250"/>
      <c r="S19" s="252"/>
      <c r="T19" s="253"/>
      <c r="U19" s="250"/>
      <c r="V19" s="250"/>
      <c r="W19" s="250"/>
      <c r="X19" s="250"/>
      <c r="Y19" s="250"/>
      <c r="Z19" s="250"/>
      <c r="AA19" s="254"/>
      <c r="AB19" s="249"/>
      <c r="AC19" s="249"/>
      <c r="AD19" s="253"/>
      <c r="AE19" s="253"/>
      <c r="AF19" s="253"/>
      <c r="AG19" s="250"/>
      <c r="AH19" s="250"/>
      <c r="AI19" s="250"/>
    </row>
    <row r="20" spans="1:35" s="5" customFormat="1" ht="18" customHeight="1">
      <c r="A20" s="364" t="s">
        <v>479</v>
      </c>
      <c r="B20" s="504"/>
      <c r="C20" s="248">
        <v>2248</v>
      </c>
      <c r="D20" s="250">
        <v>56557055</v>
      </c>
      <c r="E20" s="250">
        <v>1665</v>
      </c>
      <c r="F20" s="250">
        <v>161565288</v>
      </c>
      <c r="G20" s="250">
        <v>70645</v>
      </c>
      <c r="H20" s="249">
        <v>18167978781</v>
      </c>
      <c r="I20" s="250">
        <v>43988</v>
      </c>
      <c r="J20" s="250">
        <v>1453269020</v>
      </c>
      <c r="K20" s="250">
        <v>56364</v>
      </c>
      <c r="L20" s="250">
        <v>477500497</v>
      </c>
      <c r="M20" s="251">
        <v>0</v>
      </c>
      <c r="N20" s="251">
        <v>0</v>
      </c>
      <c r="O20" s="252"/>
      <c r="P20" s="253"/>
      <c r="Q20" s="249"/>
      <c r="R20" s="250"/>
      <c r="S20" s="252"/>
      <c r="T20" s="253"/>
      <c r="U20" s="250"/>
      <c r="V20" s="250"/>
      <c r="W20" s="250"/>
      <c r="X20" s="250"/>
      <c r="Y20" s="250"/>
      <c r="Z20" s="250"/>
      <c r="AA20" s="254"/>
      <c r="AB20" s="249"/>
      <c r="AC20" s="249"/>
      <c r="AD20" s="250"/>
      <c r="AE20" s="250"/>
      <c r="AF20" s="250"/>
      <c r="AG20" s="250"/>
      <c r="AH20" s="250"/>
      <c r="AI20" s="250"/>
    </row>
    <row r="21" spans="1:35" ht="18" customHeight="1">
      <c r="A21" s="364" t="s">
        <v>480</v>
      </c>
      <c r="B21" s="504"/>
      <c r="C21" s="248">
        <v>2267</v>
      </c>
      <c r="D21" s="250">
        <v>58047729</v>
      </c>
      <c r="E21" s="250">
        <v>1851</v>
      </c>
      <c r="F21" s="250">
        <v>187584319</v>
      </c>
      <c r="G21" s="250">
        <v>71820</v>
      </c>
      <c r="H21" s="249">
        <v>18528049560</v>
      </c>
      <c r="I21" s="251">
        <v>46915</v>
      </c>
      <c r="J21" s="251">
        <v>1535236580</v>
      </c>
      <c r="K21" s="250">
        <v>59976</v>
      </c>
      <c r="L21" s="250">
        <v>516871704</v>
      </c>
      <c r="M21" s="251">
        <v>0</v>
      </c>
      <c r="N21" s="251">
        <v>0</v>
      </c>
      <c r="O21" s="255"/>
      <c r="P21" s="256"/>
      <c r="Q21" s="255"/>
      <c r="R21" s="256"/>
      <c r="S21" s="255"/>
      <c r="T21" s="256"/>
      <c r="U21" s="256"/>
      <c r="V21" s="256"/>
      <c r="W21" s="256"/>
      <c r="X21" s="256"/>
      <c r="Y21" s="256"/>
      <c r="Z21" s="256"/>
      <c r="AA21" s="256"/>
      <c r="AB21" s="255"/>
      <c r="AC21" s="255"/>
      <c r="AD21" s="256"/>
      <c r="AE21" s="256"/>
      <c r="AF21" s="256"/>
      <c r="AG21" s="256"/>
      <c r="AH21" s="256"/>
      <c r="AI21" s="256"/>
    </row>
    <row r="22" spans="1:35" s="5" customFormat="1" ht="18" customHeight="1">
      <c r="A22" s="364" t="s">
        <v>481</v>
      </c>
      <c r="B22" s="504"/>
      <c r="C22" s="248">
        <v>2416</v>
      </c>
      <c r="D22" s="250">
        <v>63648239</v>
      </c>
      <c r="E22" s="250">
        <v>2080</v>
      </c>
      <c r="F22" s="250">
        <v>204214908</v>
      </c>
      <c r="G22" s="250">
        <v>71031</v>
      </c>
      <c r="H22" s="249">
        <v>18644495361</v>
      </c>
      <c r="I22" s="251">
        <v>49741</v>
      </c>
      <c r="J22" s="251">
        <v>1645115060</v>
      </c>
      <c r="K22" s="250">
        <v>62670</v>
      </c>
      <c r="L22" s="250">
        <v>558121525</v>
      </c>
      <c r="M22" s="250">
        <v>64</v>
      </c>
      <c r="N22" s="250">
        <v>2083203</v>
      </c>
      <c r="O22" s="252"/>
      <c r="P22" s="253"/>
      <c r="Q22" s="249"/>
      <c r="R22" s="250"/>
      <c r="S22" s="252"/>
      <c r="T22" s="253"/>
      <c r="U22" s="250"/>
      <c r="V22" s="250"/>
      <c r="W22" s="250"/>
      <c r="X22" s="250"/>
      <c r="Y22" s="250"/>
      <c r="Z22" s="250"/>
      <c r="AA22" s="254"/>
      <c r="AB22" s="249"/>
      <c r="AC22" s="249"/>
      <c r="AD22" s="253"/>
      <c r="AE22" s="253"/>
      <c r="AF22" s="253"/>
      <c r="AG22" s="250"/>
      <c r="AH22" s="250"/>
      <c r="AI22" s="250"/>
    </row>
    <row r="23" spans="1:35" s="6" customFormat="1" ht="18" customHeight="1">
      <c r="A23" s="498" t="s">
        <v>482</v>
      </c>
      <c r="B23" s="499"/>
      <c r="C23" s="258">
        <v>2592</v>
      </c>
      <c r="D23" s="256">
        <v>62391237</v>
      </c>
      <c r="E23" s="256">
        <v>2136</v>
      </c>
      <c r="F23" s="256">
        <v>203539540</v>
      </c>
      <c r="G23" s="256">
        <v>71009</v>
      </c>
      <c r="H23" s="255">
        <v>18709934039</v>
      </c>
      <c r="I23" s="259">
        <v>53132</v>
      </c>
      <c r="J23" s="259">
        <v>1739572220</v>
      </c>
      <c r="K23" s="256">
        <v>66958</v>
      </c>
      <c r="L23" s="256">
        <v>605839311</v>
      </c>
      <c r="M23" s="256">
        <v>5354</v>
      </c>
      <c r="N23" s="256">
        <v>156957172</v>
      </c>
      <c r="O23" s="260"/>
      <c r="P23" s="261"/>
      <c r="Q23" s="255"/>
      <c r="R23" s="256"/>
      <c r="S23" s="260"/>
      <c r="T23" s="261"/>
      <c r="U23" s="256"/>
      <c r="V23" s="256"/>
      <c r="W23" s="256"/>
      <c r="X23" s="256"/>
      <c r="Y23" s="256"/>
      <c r="Z23" s="256"/>
      <c r="AA23" s="257"/>
      <c r="AB23" s="255"/>
      <c r="AC23" s="255"/>
      <c r="AD23" s="261"/>
      <c r="AE23" s="261"/>
      <c r="AF23" s="261"/>
      <c r="AG23" s="256"/>
      <c r="AH23" s="256"/>
      <c r="AI23" s="256"/>
    </row>
    <row r="24" spans="1:35" ht="3.75" customHeight="1" thickBot="1">
      <c r="A24" s="458"/>
      <c r="B24" s="459"/>
      <c r="C24" s="415"/>
      <c r="D24" s="458"/>
      <c r="E24" s="458"/>
      <c r="F24" s="496"/>
      <c r="G24" s="496"/>
      <c r="H24" s="496"/>
      <c r="I24" s="496"/>
      <c r="J24" s="496"/>
      <c r="K24" s="496"/>
      <c r="L24" s="496"/>
      <c r="M24" s="48"/>
      <c r="N24" s="48"/>
      <c r="O24" s="4"/>
      <c r="P24" s="4"/>
      <c r="Q24" s="4"/>
      <c r="R24" s="4"/>
      <c r="S24" s="4"/>
      <c r="T24" s="4"/>
      <c r="U24" s="4"/>
      <c r="V24" s="512"/>
      <c r="W24" s="512"/>
      <c r="X24" s="512"/>
      <c r="Y24" s="512"/>
      <c r="Z24" s="4"/>
      <c r="AA24" s="4"/>
      <c r="AB24" s="512"/>
      <c r="AC24" s="512"/>
      <c r="AD24" s="4"/>
      <c r="AE24" s="512"/>
      <c r="AF24" s="512"/>
      <c r="AG24" s="512"/>
      <c r="AH24" s="512"/>
      <c r="AI24" s="4"/>
    </row>
    <row r="25" spans="1:2" ht="13.5">
      <c r="A25" s="134" t="s">
        <v>500</v>
      </c>
      <c r="B25" s="134"/>
    </row>
  </sheetData>
  <mergeCells count="94">
    <mergeCell ref="A1:C1"/>
    <mergeCell ref="A2:H2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W4"/>
    <mergeCell ref="X4:Z4"/>
    <mergeCell ref="AG4:AI4"/>
    <mergeCell ref="V5:W5"/>
    <mergeCell ref="X5:Y5"/>
    <mergeCell ref="AB5:AC5"/>
    <mergeCell ref="AE5:AF5"/>
    <mergeCell ref="AG5:AH5"/>
    <mergeCell ref="AB6:AC6"/>
    <mergeCell ref="AA4:AC4"/>
    <mergeCell ref="AD4:AF4"/>
    <mergeCell ref="AE6:AF6"/>
    <mergeCell ref="AG6:AH6"/>
    <mergeCell ref="A7:B7"/>
    <mergeCell ref="V7:W7"/>
    <mergeCell ref="X7:Y7"/>
    <mergeCell ref="AB7:AC7"/>
    <mergeCell ref="AE7:AF7"/>
    <mergeCell ref="AG7:AH7"/>
    <mergeCell ref="A6:B6"/>
    <mergeCell ref="V6:W6"/>
    <mergeCell ref="X6:Y6"/>
    <mergeCell ref="A8:B8"/>
    <mergeCell ref="V8:W8"/>
    <mergeCell ref="X8:Y8"/>
    <mergeCell ref="AB8:AC8"/>
    <mergeCell ref="AE10:AF10"/>
    <mergeCell ref="AG10:AH10"/>
    <mergeCell ref="A9:B9"/>
    <mergeCell ref="V9:W9"/>
    <mergeCell ref="X9:Y9"/>
    <mergeCell ref="AB9:AC9"/>
    <mergeCell ref="AE8:AF8"/>
    <mergeCell ref="AG8:AH8"/>
    <mergeCell ref="AE9:AF9"/>
    <mergeCell ref="AG9:AH9"/>
    <mergeCell ref="AE11:AF11"/>
    <mergeCell ref="AG11:AH11"/>
    <mergeCell ref="A10:B10"/>
    <mergeCell ref="V10:W10"/>
    <mergeCell ref="A11:B11"/>
    <mergeCell ref="V11:W11"/>
    <mergeCell ref="X11:Y11"/>
    <mergeCell ref="AB11:AC11"/>
    <mergeCell ref="X10:Y10"/>
    <mergeCell ref="AB10:AC10"/>
    <mergeCell ref="A12:B12"/>
    <mergeCell ref="C12:E12"/>
    <mergeCell ref="F12:H12"/>
    <mergeCell ref="I12:J12"/>
    <mergeCell ref="K12:L12"/>
    <mergeCell ref="V12:W12"/>
    <mergeCell ref="X12:Y12"/>
    <mergeCell ref="AB12:AC12"/>
    <mergeCell ref="AE12:AF12"/>
    <mergeCell ref="AG12:AH12"/>
    <mergeCell ref="A16:B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8:B18"/>
    <mergeCell ref="A19:B19"/>
    <mergeCell ref="A20:B20"/>
    <mergeCell ref="A21:B21"/>
    <mergeCell ref="A22:B22"/>
    <mergeCell ref="A23:B23"/>
    <mergeCell ref="A24:B24"/>
    <mergeCell ref="C24:E24"/>
    <mergeCell ref="F24:H24"/>
    <mergeCell ref="I24:J24"/>
    <mergeCell ref="AE24:AF24"/>
    <mergeCell ref="AG24:AH24"/>
    <mergeCell ref="K24:L24"/>
    <mergeCell ref="V24:W24"/>
    <mergeCell ref="X24:Y24"/>
    <mergeCell ref="AB24:AC24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7" width="12.125" style="2" customWidth="1"/>
    <col min="8" max="9" width="8.625" style="0" customWidth="1"/>
    <col min="10" max="13" width="7.625" style="0" customWidth="1"/>
    <col min="14" max="14" width="13.125" style="0" customWidth="1"/>
    <col min="15" max="15" width="12.625" style="0" customWidth="1"/>
    <col min="16" max="16" width="16.625" style="0" customWidth="1"/>
  </cols>
  <sheetData>
    <row r="1" spans="1:7" ht="30" customHeight="1">
      <c r="A1" s="18"/>
      <c r="B1" s="4"/>
      <c r="C1" s="4"/>
      <c r="D1" s="4"/>
      <c r="E1" s="4"/>
      <c r="F1" s="4"/>
      <c r="G1" s="4"/>
    </row>
    <row r="2" spans="1:7" ht="63" customHeight="1">
      <c r="A2" s="382" t="s">
        <v>518</v>
      </c>
      <c r="B2" s="382"/>
      <c r="C2" s="382"/>
      <c r="D2" s="382"/>
      <c r="E2" s="382"/>
      <c r="F2" s="382"/>
      <c r="G2" s="382"/>
    </row>
    <row r="3" spans="1:16" ht="16.5" customHeight="1" thickBot="1">
      <c r="A3" s="3"/>
      <c r="B3" s="3"/>
      <c r="C3" s="3"/>
      <c r="D3" s="3"/>
      <c r="E3" s="3"/>
      <c r="F3" s="3"/>
      <c r="G3" s="3"/>
      <c r="P3" s="222" t="s">
        <v>78</v>
      </c>
    </row>
    <row r="4" spans="1:16" ht="24" customHeight="1">
      <c r="A4" s="514" t="s">
        <v>519</v>
      </c>
      <c r="B4" s="515" t="s">
        <v>520</v>
      </c>
      <c r="C4" s="515"/>
      <c r="D4" s="515"/>
      <c r="E4" s="515"/>
      <c r="F4" s="515"/>
      <c r="G4" s="390"/>
      <c r="H4" s="514" t="s">
        <v>521</v>
      </c>
      <c r="I4" s="515"/>
      <c r="J4" s="515"/>
      <c r="K4" s="515"/>
      <c r="L4" s="515"/>
      <c r="M4" s="515"/>
      <c r="N4" s="515"/>
      <c r="O4" s="515"/>
      <c r="P4" s="585" t="s">
        <v>522</v>
      </c>
    </row>
    <row r="5" spans="1:16" ht="21" customHeight="1">
      <c r="A5" s="417"/>
      <c r="B5" s="588" t="s">
        <v>523</v>
      </c>
      <c r="C5" s="589"/>
      <c r="D5" s="588" t="s">
        <v>524</v>
      </c>
      <c r="E5" s="591"/>
      <c r="F5" s="594" t="s">
        <v>494</v>
      </c>
      <c r="G5" s="595"/>
      <c r="H5" s="598" t="s">
        <v>525</v>
      </c>
      <c r="I5" s="599"/>
      <c r="J5" s="602" t="s">
        <v>526</v>
      </c>
      <c r="K5" s="603"/>
      <c r="L5" s="603"/>
      <c r="M5" s="604"/>
      <c r="N5" s="605" t="s">
        <v>527</v>
      </c>
      <c r="O5" s="607" t="s">
        <v>528</v>
      </c>
      <c r="P5" s="586"/>
    </row>
    <row r="6" spans="1:16" ht="18" customHeight="1">
      <c r="A6" s="516"/>
      <c r="B6" s="587"/>
      <c r="C6" s="590"/>
      <c r="D6" s="592"/>
      <c r="E6" s="593"/>
      <c r="F6" s="596"/>
      <c r="G6" s="597"/>
      <c r="H6" s="600"/>
      <c r="I6" s="601"/>
      <c r="J6" s="263" t="s">
        <v>529</v>
      </c>
      <c r="K6" s="264">
        <v>0.75</v>
      </c>
      <c r="L6" s="265" t="s">
        <v>530</v>
      </c>
      <c r="M6" s="266">
        <v>0.25</v>
      </c>
      <c r="N6" s="606"/>
      <c r="O6" s="608"/>
      <c r="P6" s="587"/>
    </row>
    <row r="7" spans="1:16" ht="7.5" customHeight="1">
      <c r="A7" s="41"/>
      <c r="B7" s="58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116"/>
    </row>
    <row r="8" spans="1:16" ht="28.5" customHeight="1">
      <c r="A8" s="191" t="s">
        <v>510</v>
      </c>
      <c r="B8" s="435">
        <v>115436</v>
      </c>
      <c r="C8" s="436"/>
      <c r="D8" s="436">
        <v>1005</v>
      </c>
      <c r="E8" s="436"/>
      <c r="F8" s="436">
        <v>116441</v>
      </c>
      <c r="G8" s="436"/>
      <c r="H8" s="436">
        <v>5746</v>
      </c>
      <c r="I8" s="583"/>
      <c r="J8" s="13">
        <v>6007</v>
      </c>
      <c r="K8" s="13">
        <v>288</v>
      </c>
      <c r="L8" s="13">
        <v>634</v>
      </c>
      <c r="M8" s="13">
        <v>283</v>
      </c>
      <c r="N8" s="13">
        <v>8077</v>
      </c>
      <c r="O8" s="13">
        <v>1574</v>
      </c>
      <c r="P8" s="16">
        <v>19.6</v>
      </c>
    </row>
    <row r="9" spans="1:16" s="5" customFormat="1" ht="28.5" customHeight="1">
      <c r="A9" s="191" t="s">
        <v>479</v>
      </c>
      <c r="B9" s="435">
        <v>111204</v>
      </c>
      <c r="C9" s="436"/>
      <c r="D9" s="436">
        <v>1071</v>
      </c>
      <c r="E9" s="436"/>
      <c r="F9" s="436">
        <v>112275</v>
      </c>
      <c r="G9" s="436"/>
      <c r="H9" s="436">
        <v>5713</v>
      </c>
      <c r="I9" s="583"/>
      <c r="J9" s="13">
        <v>5782</v>
      </c>
      <c r="K9" s="13">
        <v>428</v>
      </c>
      <c r="L9" s="13">
        <v>517</v>
      </c>
      <c r="M9" s="13">
        <v>283</v>
      </c>
      <c r="N9" s="13">
        <v>8108</v>
      </c>
      <c r="O9" s="13">
        <v>1477</v>
      </c>
      <c r="P9" s="16">
        <v>20.1</v>
      </c>
    </row>
    <row r="10" spans="1:16" ht="28.5" customHeight="1">
      <c r="A10" s="191" t="s">
        <v>480</v>
      </c>
      <c r="B10" s="435">
        <v>111907</v>
      </c>
      <c r="C10" s="436"/>
      <c r="D10" s="436">
        <v>1090</v>
      </c>
      <c r="E10" s="436"/>
      <c r="F10" s="436">
        <v>112997</v>
      </c>
      <c r="G10" s="436"/>
      <c r="H10" s="436">
        <v>5748</v>
      </c>
      <c r="I10" s="509"/>
      <c r="J10" s="13">
        <v>5804</v>
      </c>
      <c r="K10" s="13">
        <v>393</v>
      </c>
      <c r="L10" s="13">
        <v>417</v>
      </c>
      <c r="M10" s="13">
        <v>250</v>
      </c>
      <c r="N10" s="13">
        <v>8069</v>
      </c>
      <c r="O10" s="13">
        <v>1423</v>
      </c>
      <c r="P10" s="16">
        <v>19.8</v>
      </c>
    </row>
    <row r="11" spans="1:16" s="5" customFormat="1" ht="28.5" customHeight="1">
      <c r="A11" s="191" t="s">
        <v>481</v>
      </c>
      <c r="B11" s="435">
        <v>113123</v>
      </c>
      <c r="C11" s="436"/>
      <c r="D11" s="436">
        <v>1112</v>
      </c>
      <c r="E11" s="436"/>
      <c r="F11" s="436">
        <v>114235</v>
      </c>
      <c r="G11" s="436"/>
      <c r="H11" s="436">
        <v>6277</v>
      </c>
      <c r="I11" s="509"/>
      <c r="J11" s="13">
        <v>6379</v>
      </c>
      <c r="K11" s="13">
        <v>691</v>
      </c>
      <c r="L11" s="13">
        <v>461</v>
      </c>
      <c r="M11" s="13">
        <v>221</v>
      </c>
      <c r="N11" s="13">
        <v>7990</v>
      </c>
      <c r="O11" s="13">
        <v>1573</v>
      </c>
      <c r="P11" s="16">
        <v>20.9</v>
      </c>
    </row>
    <row r="12" spans="1:16" s="6" customFormat="1" ht="28.5" customHeight="1">
      <c r="A12" s="209" t="s">
        <v>482</v>
      </c>
      <c r="B12" s="437">
        <v>109590</v>
      </c>
      <c r="C12" s="434"/>
      <c r="D12" s="434">
        <v>67100</v>
      </c>
      <c r="E12" s="434"/>
      <c r="F12" s="434">
        <v>110718</v>
      </c>
      <c r="G12" s="434"/>
      <c r="H12" s="434">
        <v>6775</v>
      </c>
      <c r="I12" s="563"/>
      <c r="J12" s="12">
        <v>6688</v>
      </c>
      <c r="K12" s="12">
        <v>690</v>
      </c>
      <c r="L12" s="12">
        <v>435</v>
      </c>
      <c r="M12" s="12">
        <v>212</v>
      </c>
      <c r="N12" s="12">
        <v>8471</v>
      </c>
      <c r="O12" s="12">
        <v>1579</v>
      </c>
      <c r="P12" s="17">
        <v>22.7</v>
      </c>
    </row>
    <row r="13" spans="1:16" ht="7.5" customHeight="1" thickBot="1">
      <c r="A13" s="210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8"/>
    </row>
    <row r="14" spans="1:16" ht="18" customHeight="1">
      <c r="A14" s="134" t="s">
        <v>531</v>
      </c>
      <c r="B14" s="4"/>
      <c r="C14" s="4"/>
      <c r="D14" s="4"/>
      <c r="E14" s="4"/>
      <c r="F14" s="4"/>
      <c r="G14" s="4"/>
      <c r="H14" s="172"/>
      <c r="I14" s="172"/>
      <c r="J14" s="172"/>
      <c r="K14" s="172"/>
      <c r="L14" s="172"/>
      <c r="M14" s="172"/>
      <c r="N14" s="172"/>
      <c r="O14" s="172"/>
      <c r="P14" s="172"/>
    </row>
  </sheetData>
  <mergeCells count="44">
    <mergeCell ref="A2:G2"/>
    <mergeCell ref="A4:A6"/>
    <mergeCell ref="B4:G4"/>
    <mergeCell ref="H4:O4"/>
    <mergeCell ref="P4:P6"/>
    <mergeCell ref="B5:C6"/>
    <mergeCell ref="D5:E6"/>
    <mergeCell ref="F5:G6"/>
    <mergeCell ref="H5:I6"/>
    <mergeCell ref="J5:M5"/>
    <mergeCell ref="N5:N6"/>
    <mergeCell ref="O5:O6"/>
    <mergeCell ref="J7:M7"/>
    <mergeCell ref="N7:O7"/>
    <mergeCell ref="B8:C8"/>
    <mergeCell ref="D8:E8"/>
    <mergeCell ref="F8:G8"/>
    <mergeCell ref="H8:I8"/>
    <mergeCell ref="B7:C7"/>
    <mergeCell ref="D7:E7"/>
    <mergeCell ref="F7:G7"/>
    <mergeCell ref="H7:I7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3:M13"/>
    <mergeCell ref="N13:O13"/>
    <mergeCell ref="B13:C13"/>
    <mergeCell ref="D13:E13"/>
    <mergeCell ref="F13:G13"/>
    <mergeCell ref="H13:I13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2" width="1.00390625" style="2" customWidth="1"/>
    <col min="3" max="3" width="9.00390625" style="2" customWidth="1"/>
    <col min="4" max="4" width="1.00390625" style="2" customWidth="1"/>
    <col min="5" max="5" width="8.00390625" style="2" customWidth="1"/>
    <col min="6" max="6" width="5.00390625" style="2" customWidth="1"/>
    <col min="7" max="7" width="13.00390625" style="2" customWidth="1"/>
    <col min="8" max="8" width="1.00390625" style="2" customWidth="1"/>
    <col min="9" max="9" width="12.00390625" style="2" customWidth="1"/>
    <col min="10" max="10" width="7.00390625" style="2" customWidth="1"/>
    <col min="11" max="11" width="6.00390625" style="2" customWidth="1"/>
    <col min="12" max="12" width="13.00390625" style="2" customWidth="1"/>
    <col min="13" max="13" width="14.375" style="0" customWidth="1"/>
    <col min="14" max="14" width="7.875" style="0" customWidth="1"/>
    <col min="15" max="15" width="7.00390625" style="0" customWidth="1"/>
    <col min="16" max="16" width="8.625" style="0" customWidth="1"/>
    <col min="17" max="17" width="6.125" style="0" customWidth="1"/>
    <col min="18" max="18" width="0.875" style="0" customWidth="1"/>
    <col min="19" max="19" width="13.875" style="0" customWidth="1"/>
    <col min="20" max="20" width="8.875" style="0" customWidth="1"/>
    <col min="21" max="21" width="6.875" style="0" customWidth="1"/>
    <col min="22" max="22" width="15.625" style="0" customWidth="1"/>
  </cols>
  <sheetData>
    <row r="1" spans="1:22" ht="30" customHeight="1">
      <c r="A1" s="18"/>
      <c r="B1" s="18"/>
      <c r="C1" s="18"/>
      <c r="D1" s="4"/>
      <c r="E1" s="4"/>
      <c r="F1" s="4"/>
      <c r="G1" s="4"/>
      <c r="H1" s="4"/>
      <c r="I1" s="4"/>
      <c r="J1" s="4"/>
      <c r="K1" s="4"/>
      <c r="L1" s="4"/>
      <c r="V1" s="190"/>
    </row>
    <row r="2" spans="1:22" ht="30" customHeight="1">
      <c r="A2" s="382" t="s">
        <v>532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6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72"/>
      <c r="N3" s="172"/>
      <c r="O3" s="172"/>
      <c r="P3" s="172"/>
      <c r="Q3" s="172"/>
      <c r="R3" s="172"/>
      <c r="S3" s="172"/>
      <c r="T3" s="172"/>
      <c r="U3" s="172"/>
      <c r="V3" s="139" t="s">
        <v>379</v>
      </c>
    </row>
    <row r="4" spans="1:22" ht="24" customHeight="1">
      <c r="A4" s="514" t="s">
        <v>533</v>
      </c>
      <c r="B4" s="514" t="s">
        <v>534</v>
      </c>
      <c r="C4" s="515"/>
      <c r="D4" s="515"/>
      <c r="E4" s="515" t="s">
        <v>535</v>
      </c>
      <c r="F4" s="515"/>
      <c r="G4" s="515"/>
      <c r="H4" s="515"/>
      <c r="I4" s="515"/>
      <c r="J4" s="515"/>
      <c r="K4" s="515"/>
      <c r="L4" s="390"/>
      <c r="M4" s="514" t="s">
        <v>536</v>
      </c>
      <c r="N4" s="515"/>
      <c r="O4" s="515"/>
      <c r="P4" s="515"/>
      <c r="Q4" s="515"/>
      <c r="R4" s="515"/>
      <c r="S4" s="515"/>
      <c r="T4" s="515" t="s">
        <v>537</v>
      </c>
      <c r="U4" s="515"/>
      <c r="V4" s="390" t="s">
        <v>538</v>
      </c>
    </row>
    <row r="5" spans="1:22" ht="27" customHeight="1">
      <c r="A5" s="516"/>
      <c r="B5" s="516"/>
      <c r="C5" s="511"/>
      <c r="D5" s="511"/>
      <c r="E5" s="613" t="s">
        <v>539</v>
      </c>
      <c r="F5" s="613"/>
      <c r="G5" s="268" t="s">
        <v>540</v>
      </c>
      <c r="H5" s="613" t="s">
        <v>541</v>
      </c>
      <c r="I5" s="613"/>
      <c r="J5" s="613" t="s">
        <v>542</v>
      </c>
      <c r="K5" s="613"/>
      <c r="L5" s="269" t="s">
        <v>543</v>
      </c>
      <c r="M5" s="207" t="s">
        <v>544</v>
      </c>
      <c r="N5" s="511" t="s">
        <v>545</v>
      </c>
      <c r="O5" s="511"/>
      <c r="P5" s="511" t="s">
        <v>546</v>
      </c>
      <c r="Q5" s="511"/>
      <c r="R5" s="511" t="s">
        <v>542</v>
      </c>
      <c r="S5" s="511"/>
      <c r="T5" s="511"/>
      <c r="U5" s="511"/>
      <c r="V5" s="440"/>
    </row>
    <row r="6" spans="1:22" ht="6" customHeight="1">
      <c r="A6" s="191"/>
      <c r="B6" s="270"/>
      <c r="C6" s="271"/>
      <c r="D6" s="270"/>
      <c r="E6" s="611"/>
      <c r="F6" s="611"/>
      <c r="G6" s="29"/>
      <c r="H6" s="611"/>
      <c r="I6" s="611"/>
      <c r="J6" s="611"/>
      <c r="K6" s="611"/>
      <c r="L6" s="29"/>
      <c r="M6" s="267"/>
      <c r="N6" s="611"/>
      <c r="O6" s="493"/>
      <c r="P6" s="611"/>
      <c r="Q6" s="493"/>
      <c r="R6" s="611"/>
      <c r="S6" s="493"/>
      <c r="T6" s="611"/>
      <c r="U6" s="493"/>
      <c r="V6" s="270"/>
    </row>
    <row r="7" spans="1:22" ht="21" customHeight="1">
      <c r="A7" s="504" t="s">
        <v>510</v>
      </c>
      <c r="B7" s="272"/>
      <c r="C7" s="271" t="s">
        <v>547</v>
      </c>
      <c r="D7" s="270"/>
      <c r="E7" s="611">
        <v>27472</v>
      </c>
      <c r="F7" s="611"/>
      <c r="G7" s="270">
        <v>686</v>
      </c>
      <c r="H7" s="611">
        <v>0</v>
      </c>
      <c r="I7" s="611"/>
      <c r="J7" s="611">
        <v>0</v>
      </c>
      <c r="K7" s="611"/>
      <c r="L7" s="273">
        <v>0</v>
      </c>
      <c r="M7" s="270">
        <v>120539</v>
      </c>
      <c r="N7" s="611">
        <v>3973</v>
      </c>
      <c r="O7" s="583"/>
      <c r="P7" s="611">
        <v>1504</v>
      </c>
      <c r="Q7" s="583"/>
      <c r="R7" s="611">
        <v>264</v>
      </c>
      <c r="S7" s="583"/>
      <c r="T7" s="611">
        <v>154438</v>
      </c>
      <c r="U7" s="583"/>
      <c r="V7" s="270">
        <v>240</v>
      </c>
    </row>
    <row r="8" spans="1:22" ht="21" customHeight="1">
      <c r="A8" s="504"/>
      <c r="B8" s="270"/>
      <c r="C8" s="271" t="s">
        <v>548</v>
      </c>
      <c r="D8" s="270"/>
      <c r="E8" s="611">
        <v>10082203</v>
      </c>
      <c r="F8" s="611"/>
      <c r="G8" s="270">
        <v>603374</v>
      </c>
      <c r="H8" s="611">
        <v>0</v>
      </c>
      <c r="I8" s="611"/>
      <c r="J8" s="612">
        <v>0</v>
      </c>
      <c r="K8" s="612"/>
      <c r="L8" s="273">
        <v>0</v>
      </c>
      <c r="M8" s="270">
        <v>83603996</v>
      </c>
      <c r="N8" s="611">
        <v>3444797</v>
      </c>
      <c r="O8" s="583"/>
      <c r="P8" s="611">
        <v>1163134</v>
      </c>
      <c r="Q8" s="583"/>
      <c r="R8" s="611">
        <v>122306</v>
      </c>
      <c r="S8" s="583"/>
      <c r="T8" s="611">
        <v>99019810</v>
      </c>
      <c r="U8" s="583"/>
      <c r="V8" s="270">
        <v>34760</v>
      </c>
    </row>
    <row r="9" spans="1:22" ht="6" customHeight="1">
      <c r="A9" s="191"/>
      <c r="B9" s="270"/>
      <c r="C9" s="271"/>
      <c r="D9" s="270"/>
      <c r="E9" s="365"/>
      <c r="F9" s="365"/>
      <c r="G9" s="29"/>
      <c r="H9" s="365"/>
      <c r="I9" s="365"/>
      <c r="J9" s="365"/>
      <c r="K9" s="365"/>
      <c r="L9" s="29"/>
      <c r="M9" s="267"/>
      <c r="N9" s="512"/>
      <c r="O9" s="512"/>
      <c r="P9" s="512"/>
      <c r="Q9" s="512"/>
      <c r="R9" s="512"/>
      <c r="S9" s="512"/>
      <c r="T9" s="512"/>
      <c r="U9" s="512"/>
      <c r="V9" s="270"/>
    </row>
    <row r="10" spans="1:22" s="5" customFormat="1" ht="21" customHeight="1">
      <c r="A10" s="504" t="s">
        <v>479</v>
      </c>
      <c r="B10" s="272"/>
      <c r="C10" s="271" t="s">
        <v>547</v>
      </c>
      <c r="D10" s="270"/>
      <c r="E10" s="611">
        <v>25261</v>
      </c>
      <c r="F10" s="611"/>
      <c r="G10" s="270">
        <v>727</v>
      </c>
      <c r="H10" s="611">
        <v>0</v>
      </c>
      <c r="I10" s="611"/>
      <c r="J10" s="611">
        <v>0</v>
      </c>
      <c r="K10" s="611"/>
      <c r="L10" s="273">
        <v>0</v>
      </c>
      <c r="M10" s="270">
        <v>128386</v>
      </c>
      <c r="N10" s="611">
        <v>4122</v>
      </c>
      <c r="O10" s="583"/>
      <c r="P10" s="611">
        <v>1426</v>
      </c>
      <c r="Q10" s="583"/>
      <c r="R10" s="611">
        <v>249</v>
      </c>
      <c r="S10" s="583"/>
      <c r="T10" s="611">
        <v>160171</v>
      </c>
      <c r="U10" s="583"/>
      <c r="V10" s="270">
        <v>247</v>
      </c>
    </row>
    <row r="11" spans="1:22" s="5" customFormat="1" ht="21" customHeight="1">
      <c r="A11" s="504"/>
      <c r="B11" s="270"/>
      <c r="C11" s="271" t="s">
        <v>548</v>
      </c>
      <c r="D11" s="270"/>
      <c r="E11" s="611">
        <v>9279550</v>
      </c>
      <c r="F11" s="611"/>
      <c r="G11" s="270">
        <v>636841</v>
      </c>
      <c r="H11" s="611">
        <v>0</v>
      </c>
      <c r="I11" s="611"/>
      <c r="J11" s="612">
        <v>0</v>
      </c>
      <c r="K11" s="612"/>
      <c r="L11" s="273">
        <v>0</v>
      </c>
      <c r="M11" s="270">
        <v>89251604</v>
      </c>
      <c r="N11" s="611">
        <v>3561572</v>
      </c>
      <c r="O11" s="583"/>
      <c r="P11" s="611">
        <v>1111677</v>
      </c>
      <c r="Q11" s="583"/>
      <c r="R11" s="611">
        <v>114906</v>
      </c>
      <c r="S11" s="583"/>
      <c r="T11" s="611">
        <v>103956150</v>
      </c>
      <c r="U11" s="583"/>
      <c r="V11" s="270">
        <v>35256</v>
      </c>
    </row>
    <row r="12" spans="1:22" ht="6" customHeight="1">
      <c r="A12" s="191"/>
      <c r="B12" s="270"/>
      <c r="C12" s="271"/>
      <c r="D12" s="270"/>
      <c r="E12" s="365"/>
      <c r="F12" s="365"/>
      <c r="G12" s="29"/>
      <c r="H12" s="365"/>
      <c r="I12" s="365"/>
      <c r="J12" s="365"/>
      <c r="K12" s="365"/>
      <c r="L12" s="29"/>
      <c r="M12" s="267"/>
      <c r="N12" s="512"/>
      <c r="O12" s="512"/>
      <c r="P12" s="512"/>
      <c r="Q12" s="512"/>
      <c r="R12" s="512"/>
      <c r="S12" s="512"/>
      <c r="T12" s="512"/>
      <c r="U12" s="512"/>
      <c r="V12" s="267"/>
    </row>
    <row r="13" spans="1:22" ht="21" customHeight="1">
      <c r="A13" s="504" t="s">
        <v>480</v>
      </c>
      <c r="B13" s="272"/>
      <c r="C13" s="271" t="s">
        <v>547</v>
      </c>
      <c r="D13" s="270"/>
      <c r="E13" s="611">
        <v>23162</v>
      </c>
      <c r="F13" s="611"/>
      <c r="G13" s="270">
        <v>606</v>
      </c>
      <c r="H13" s="611">
        <v>0</v>
      </c>
      <c r="I13" s="611"/>
      <c r="J13" s="611">
        <v>0</v>
      </c>
      <c r="K13" s="611"/>
      <c r="L13" s="273">
        <v>0</v>
      </c>
      <c r="M13" s="270">
        <v>136315</v>
      </c>
      <c r="N13" s="611">
        <v>4325</v>
      </c>
      <c r="O13" s="509"/>
      <c r="P13" s="611">
        <v>1428</v>
      </c>
      <c r="Q13" s="509"/>
      <c r="R13" s="611">
        <v>234</v>
      </c>
      <c r="S13" s="509"/>
      <c r="T13" s="611">
        <v>166070</v>
      </c>
      <c r="U13" s="509"/>
      <c r="V13" s="270">
        <v>280</v>
      </c>
    </row>
    <row r="14" spans="1:22" ht="21" customHeight="1">
      <c r="A14" s="504"/>
      <c r="B14" s="270"/>
      <c r="C14" s="271" t="s">
        <v>548</v>
      </c>
      <c r="D14" s="270"/>
      <c r="E14" s="611">
        <v>8492565</v>
      </c>
      <c r="F14" s="611"/>
      <c r="G14" s="270">
        <v>532879</v>
      </c>
      <c r="H14" s="611">
        <v>0</v>
      </c>
      <c r="I14" s="611"/>
      <c r="J14" s="611">
        <v>0</v>
      </c>
      <c r="K14" s="611"/>
      <c r="L14" s="273">
        <v>0</v>
      </c>
      <c r="M14" s="270">
        <v>95069136</v>
      </c>
      <c r="N14" s="611">
        <v>3730461</v>
      </c>
      <c r="O14" s="509"/>
      <c r="P14" s="611">
        <v>1120735</v>
      </c>
      <c r="Q14" s="509"/>
      <c r="R14" s="611">
        <v>107762</v>
      </c>
      <c r="S14" s="509"/>
      <c r="T14" s="611">
        <v>109053538</v>
      </c>
      <c r="U14" s="509"/>
      <c r="V14" s="270">
        <v>39561</v>
      </c>
    </row>
    <row r="15" spans="1:22" ht="7.5" customHeight="1">
      <c r="A15" s="38"/>
      <c r="B15" s="29"/>
      <c r="C15" s="29"/>
      <c r="D15" s="29"/>
      <c r="E15" s="365"/>
      <c r="F15" s="365"/>
      <c r="G15" s="29"/>
      <c r="H15" s="365"/>
      <c r="I15" s="365"/>
      <c r="J15" s="365"/>
      <c r="K15" s="365"/>
      <c r="L15" s="29"/>
      <c r="M15" s="267"/>
      <c r="N15" s="512"/>
      <c r="O15" s="512"/>
      <c r="P15" s="512"/>
      <c r="Q15" s="512"/>
      <c r="R15" s="512"/>
      <c r="S15" s="512"/>
      <c r="T15" s="512"/>
      <c r="U15" s="512"/>
      <c r="V15" s="267"/>
    </row>
    <row r="16" spans="1:22" s="5" customFormat="1" ht="21" customHeight="1">
      <c r="A16" s="504" t="s">
        <v>481</v>
      </c>
      <c r="B16" s="272"/>
      <c r="C16" s="271" t="s">
        <v>547</v>
      </c>
      <c r="D16" s="270"/>
      <c r="E16" s="611">
        <v>21129</v>
      </c>
      <c r="F16" s="611"/>
      <c r="G16" s="270">
        <v>564</v>
      </c>
      <c r="H16" s="612">
        <v>0</v>
      </c>
      <c r="I16" s="612"/>
      <c r="J16" s="612">
        <v>0</v>
      </c>
      <c r="K16" s="612"/>
      <c r="L16" s="270" t="s">
        <v>549</v>
      </c>
      <c r="M16" s="270">
        <v>143974</v>
      </c>
      <c r="N16" s="611">
        <v>4491</v>
      </c>
      <c r="O16" s="509"/>
      <c r="P16" s="611">
        <v>1388</v>
      </c>
      <c r="Q16" s="509"/>
      <c r="R16" s="611">
        <v>222</v>
      </c>
      <c r="S16" s="509"/>
      <c r="T16" s="611">
        <v>171768</v>
      </c>
      <c r="U16" s="509"/>
      <c r="V16" s="270">
        <v>195</v>
      </c>
    </row>
    <row r="17" spans="1:22" s="5" customFormat="1" ht="21" customHeight="1">
      <c r="A17" s="504"/>
      <c r="B17" s="270"/>
      <c r="C17" s="271" t="s">
        <v>548</v>
      </c>
      <c r="D17" s="270"/>
      <c r="E17" s="611">
        <v>7734266</v>
      </c>
      <c r="F17" s="611"/>
      <c r="G17" s="270">
        <v>495650</v>
      </c>
      <c r="H17" s="612">
        <v>0</v>
      </c>
      <c r="I17" s="612"/>
      <c r="J17" s="611" t="s">
        <v>549</v>
      </c>
      <c r="K17" s="611"/>
      <c r="L17" s="270" t="s">
        <v>549</v>
      </c>
      <c r="M17" s="270">
        <v>100727792</v>
      </c>
      <c r="N17" s="611">
        <v>3875937</v>
      </c>
      <c r="O17" s="509"/>
      <c r="P17" s="611">
        <v>1096213</v>
      </c>
      <c r="Q17" s="509"/>
      <c r="R17" s="611">
        <v>102399</v>
      </c>
      <c r="S17" s="509"/>
      <c r="T17" s="611">
        <v>114032257</v>
      </c>
      <c r="U17" s="509"/>
      <c r="V17" s="270">
        <v>28550</v>
      </c>
    </row>
    <row r="18" spans="1:22" ht="6" customHeight="1">
      <c r="A18" s="191"/>
      <c r="B18" s="270"/>
      <c r="C18" s="271"/>
      <c r="D18" s="270"/>
      <c r="E18" s="611"/>
      <c r="F18" s="611"/>
      <c r="G18" s="29"/>
      <c r="H18" s="611"/>
      <c r="I18" s="611"/>
      <c r="J18" s="611"/>
      <c r="K18" s="611"/>
      <c r="L18" s="29"/>
      <c r="M18" s="267"/>
      <c r="N18" s="611"/>
      <c r="O18" s="493"/>
      <c r="P18" s="611"/>
      <c r="Q18" s="493"/>
      <c r="R18" s="611"/>
      <c r="S18" s="493"/>
      <c r="T18" s="611"/>
      <c r="U18" s="493"/>
      <c r="V18" s="270"/>
    </row>
    <row r="19" spans="1:22" s="6" customFormat="1" ht="21" customHeight="1">
      <c r="A19" s="499" t="s">
        <v>482</v>
      </c>
      <c r="B19" s="274"/>
      <c r="C19" s="275" t="s">
        <v>547</v>
      </c>
      <c r="D19" s="276"/>
      <c r="E19" s="609">
        <v>19009</v>
      </c>
      <c r="F19" s="609"/>
      <c r="G19" s="276">
        <v>522</v>
      </c>
      <c r="H19" s="610">
        <v>0</v>
      </c>
      <c r="I19" s="610"/>
      <c r="J19" s="610">
        <v>0</v>
      </c>
      <c r="K19" s="610"/>
      <c r="L19" s="276" t="s">
        <v>549</v>
      </c>
      <c r="M19" s="276">
        <v>149706</v>
      </c>
      <c r="N19" s="609">
        <v>4699</v>
      </c>
      <c r="O19" s="563"/>
      <c r="P19" s="609">
        <v>1373</v>
      </c>
      <c r="Q19" s="563"/>
      <c r="R19" s="609">
        <v>223</v>
      </c>
      <c r="S19" s="563"/>
      <c r="T19" s="609">
        <f>SUM(E19:S19)</f>
        <v>175532</v>
      </c>
      <c r="U19" s="563"/>
      <c r="V19" s="276">
        <v>144</v>
      </c>
    </row>
    <row r="20" spans="1:22" s="6" customFormat="1" ht="21" customHeight="1">
      <c r="A20" s="499"/>
      <c r="B20" s="276"/>
      <c r="C20" s="275" t="s">
        <v>548</v>
      </c>
      <c r="D20" s="276"/>
      <c r="E20" s="609">
        <v>6959038</v>
      </c>
      <c r="F20" s="609"/>
      <c r="G20" s="276">
        <v>466541</v>
      </c>
      <c r="H20" s="610">
        <v>0</v>
      </c>
      <c r="I20" s="610"/>
      <c r="J20" s="609" t="s">
        <v>549</v>
      </c>
      <c r="K20" s="609"/>
      <c r="L20" s="276" t="s">
        <v>549</v>
      </c>
      <c r="M20" s="276">
        <v>105028918</v>
      </c>
      <c r="N20" s="609">
        <v>4051857</v>
      </c>
      <c r="O20" s="563"/>
      <c r="P20" s="609">
        <v>1084815</v>
      </c>
      <c r="Q20" s="563"/>
      <c r="R20" s="609">
        <v>103183400</v>
      </c>
      <c r="S20" s="563"/>
      <c r="T20" s="609">
        <f>SUM(E20:S20)</f>
        <v>220774569</v>
      </c>
      <c r="U20" s="563"/>
      <c r="V20" s="276">
        <v>20261</v>
      </c>
    </row>
    <row r="21" spans="1:22" ht="7.5" customHeight="1" thickBot="1">
      <c r="A21" s="50"/>
      <c r="B21" s="26"/>
      <c r="C21" s="26"/>
      <c r="D21" s="26"/>
      <c r="E21" s="414"/>
      <c r="F21" s="414"/>
      <c r="G21" s="26"/>
      <c r="H21" s="414"/>
      <c r="I21" s="414"/>
      <c r="J21" s="414"/>
      <c r="K21" s="414"/>
      <c r="L21" s="26"/>
      <c r="M21" s="277"/>
      <c r="N21" s="496"/>
      <c r="O21" s="496"/>
      <c r="P21" s="496"/>
      <c r="Q21" s="496"/>
      <c r="R21" s="496"/>
      <c r="S21" s="496"/>
      <c r="T21" s="496"/>
      <c r="U21" s="496"/>
      <c r="V21" s="277"/>
    </row>
    <row r="22" spans="1:22" ht="18" customHeight="1">
      <c r="A22" s="134" t="s">
        <v>550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72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1:22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72"/>
      <c r="N23" s="172"/>
      <c r="O23" s="172"/>
      <c r="P23" s="172"/>
      <c r="Q23" s="172"/>
      <c r="R23" s="172"/>
      <c r="S23" s="172"/>
      <c r="T23" s="172"/>
      <c r="U23" s="172"/>
      <c r="V23" s="172"/>
    </row>
  </sheetData>
  <mergeCells count="130">
    <mergeCell ref="A2:L2"/>
    <mergeCell ref="A4:A5"/>
    <mergeCell ref="B4:D5"/>
    <mergeCell ref="E4:L4"/>
    <mergeCell ref="M4:S4"/>
    <mergeCell ref="T4:U5"/>
    <mergeCell ref="V4:V5"/>
    <mergeCell ref="E5:F5"/>
    <mergeCell ref="H5:I5"/>
    <mergeCell ref="J5:K5"/>
    <mergeCell ref="N5:O5"/>
    <mergeCell ref="P5:Q5"/>
    <mergeCell ref="R5:S5"/>
    <mergeCell ref="E6:F6"/>
    <mergeCell ref="H6:I6"/>
    <mergeCell ref="J6:K6"/>
    <mergeCell ref="N6:O6"/>
    <mergeCell ref="P6:Q6"/>
    <mergeCell ref="R6:S6"/>
    <mergeCell ref="T6:U6"/>
    <mergeCell ref="A7:A8"/>
    <mergeCell ref="E7:F7"/>
    <mergeCell ref="H7:I7"/>
    <mergeCell ref="J7:K7"/>
    <mergeCell ref="N7:O7"/>
    <mergeCell ref="P7:Q7"/>
    <mergeCell ref="R7:S7"/>
    <mergeCell ref="T7:U7"/>
    <mergeCell ref="E8:F8"/>
    <mergeCell ref="H8:I8"/>
    <mergeCell ref="J8:K8"/>
    <mergeCell ref="N8:O8"/>
    <mergeCell ref="P8:Q8"/>
    <mergeCell ref="R8:S8"/>
    <mergeCell ref="T8:U8"/>
    <mergeCell ref="E9:F9"/>
    <mergeCell ref="H9:I9"/>
    <mergeCell ref="J9:K9"/>
    <mergeCell ref="N9:O9"/>
    <mergeCell ref="P9:Q9"/>
    <mergeCell ref="R9:S9"/>
    <mergeCell ref="T9:U9"/>
    <mergeCell ref="A10:A11"/>
    <mergeCell ref="E10:F10"/>
    <mergeCell ref="H10:I10"/>
    <mergeCell ref="J10:K10"/>
    <mergeCell ref="N10:O10"/>
    <mergeCell ref="P10:Q10"/>
    <mergeCell ref="R10:S10"/>
    <mergeCell ref="T10:U10"/>
    <mergeCell ref="E11:F11"/>
    <mergeCell ref="H11:I11"/>
    <mergeCell ref="J11:K11"/>
    <mergeCell ref="N11:O11"/>
    <mergeCell ref="P11:Q11"/>
    <mergeCell ref="R11:S11"/>
    <mergeCell ref="T11:U11"/>
    <mergeCell ref="E12:F12"/>
    <mergeCell ref="H12:I12"/>
    <mergeCell ref="J12:K12"/>
    <mergeCell ref="N12:O12"/>
    <mergeCell ref="P12:Q12"/>
    <mergeCell ref="R12:S12"/>
    <mergeCell ref="T12:U12"/>
    <mergeCell ref="A13:A14"/>
    <mergeCell ref="E13:F13"/>
    <mergeCell ref="H13:I13"/>
    <mergeCell ref="J13:K13"/>
    <mergeCell ref="N13:O13"/>
    <mergeCell ref="P13:Q13"/>
    <mergeCell ref="R13:S13"/>
    <mergeCell ref="T13:U13"/>
    <mergeCell ref="E14:F14"/>
    <mergeCell ref="H14:I14"/>
    <mergeCell ref="J14:K14"/>
    <mergeCell ref="N14:O14"/>
    <mergeCell ref="P14:Q14"/>
    <mergeCell ref="R14:S14"/>
    <mergeCell ref="T14:U14"/>
    <mergeCell ref="E15:F15"/>
    <mergeCell ref="H15:I15"/>
    <mergeCell ref="J15:K15"/>
    <mergeCell ref="N15:O15"/>
    <mergeCell ref="P15:Q15"/>
    <mergeCell ref="R15:S15"/>
    <mergeCell ref="T15:U15"/>
    <mergeCell ref="A16:A17"/>
    <mergeCell ref="E16:F16"/>
    <mergeCell ref="H16:I16"/>
    <mergeCell ref="J16:K16"/>
    <mergeCell ref="N16:O16"/>
    <mergeCell ref="P16:Q16"/>
    <mergeCell ref="R16:S16"/>
    <mergeCell ref="T16:U16"/>
    <mergeCell ref="E17:F17"/>
    <mergeCell ref="H17:I17"/>
    <mergeCell ref="J17:K17"/>
    <mergeCell ref="N17:O17"/>
    <mergeCell ref="P17:Q17"/>
    <mergeCell ref="R17:S17"/>
    <mergeCell ref="T17:U17"/>
    <mergeCell ref="E18:F18"/>
    <mergeCell ref="H18:I18"/>
    <mergeCell ref="J18:K18"/>
    <mergeCell ref="N18:O18"/>
    <mergeCell ref="P18:Q18"/>
    <mergeCell ref="R18:S18"/>
    <mergeCell ref="T18:U18"/>
    <mergeCell ref="A19:A20"/>
    <mergeCell ref="E19:F19"/>
    <mergeCell ref="H19:I19"/>
    <mergeCell ref="J19:K19"/>
    <mergeCell ref="N19:O19"/>
    <mergeCell ref="P19:Q19"/>
    <mergeCell ref="R19:S19"/>
    <mergeCell ref="T19:U19"/>
    <mergeCell ref="E20:F20"/>
    <mergeCell ref="H20:I20"/>
    <mergeCell ref="J20:K20"/>
    <mergeCell ref="N20:O20"/>
    <mergeCell ref="P20:Q20"/>
    <mergeCell ref="R20:S20"/>
    <mergeCell ref="T20:U20"/>
    <mergeCell ref="P21:Q21"/>
    <mergeCell ref="R21:S21"/>
    <mergeCell ref="T21:U21"/>
    <mergeCell ref="E21:F21"/>
    <mergeCell ref="H21:I21"/>
    <mergeCell ref="J21:K21"/>
    <mergeCell ref="N21:O21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3.00390625" style="1" customWidth="1"/>
    <col min="4" max="5" width="0.875" style="2" customWidth="1"/>
    <col min="6" max="6" width="10.125" style="2" customWidth="1"/>
    <col min="7" max="7" width="6.75390625" style="2" customWidth="1"/>
    <col min="8" max="9" width="0.875" style="2" customWidth="1"/>
    <col min="10" max="10" width="6.625" style="2" customWidth="1"/>
    <col min="11" max="11" width="5.625" style="2" customWidth="1"/>
    <col min="12" max="12" width="0.875" style="2" customWidth="1"/>
    <col min="13" max="13" width="8.75390625" style="2" customWidth="1"/>
    <col min="14" max="14" width="5.625" style="2" customWidth="1"/>
    <col min="15" max="15" width="0.875" style="2" customWidth="1"/>
    <col min="16" max="16" width="8.875" style="2" customWidth="1"/>
    <col min="17" max="17" width="2.375" style="2" customWidth="1"/>
    <col min="18" max="18" width="12.625" style="2" customWidth="1"/>
  </cols>
  <sheetData>
    <row r="1" spans="1:18" ht="32.25" customHeight="1">
      <c r="A1" s="428"/>
      <c r="B1" s="428"/>
      <c r="C1" s="42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>
      <c r="A2" s="429" t="s">
        <v>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</row>
    <row r="3" spans="1:18" ht="30" customHeight="1">
      <c r="A3" s="430" t="s">
        <v>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</row>
    <row r="4" spans="1:18" ht="16.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>
      <c r="A5" s="423" t="s">
        <v>754</v>
      </c>
      <c r="B5" s="423"/>
      <c r="C5" s="425" t="s">
        <v>2</v>
      </c>
      <c r="D5" s="425"/>
      <c r="E5" s="425"/>
      <c r="F5" s="425"/>
      <c r="G5" s="409" t="s">
        <v>4</v>
      </c>
      <c r="H5" s="409"/>
      <c r="I5" s="409"/>
      <c r="J5" s="409"/>
      <c r="K5" s="409" t="s">
        <v>3</v>
      </c>
      <c r="L5" s="409"/>
      <c r="M5" s="409"/>
      <c r="N5" s="422" t="s">
        <v>5</v>
      </c>
      <c r="O5" s="422"/>
      <c r="P5" s="422"/>
      <c r="Q5" s="422"/>
      <c r="R5" s="422"/>
    </row>
    <row r="6" spans="1:18" ht="21" customHeight="1">
      <c r="A6" s="424"/>
      <c r="B6" s="424"/>
      <c r="C6" s="426"/>
      <c r="D6" s="426"/>
      <c r="E6" s="426"/>
      <c r="F6" s="426"/>
      <c r="G6" s="410"/>
      <c r="H6" s="410"/>
      <c r="I6" s="410"/>
      <c r="J6" s="410"/>
      <c r="K6" s="410"/>
      <c r="L6" s="410"/>
      <c r="M6" s="410"/>
      <c r="N6" s="433" t="s">
        <v>0</v>
      </c>
      <c r="O6" s="433"/>
      <c r="P6" s="433"/>
      <c r="Q6" s="440" t="s">
        <v>1</v>
      </c>
      <c r="R6" s="441"/>
    </row>
    <row r="7" spans="1:18" ht="4.5" customHeight="1">
      <c r="A7" s="431"/>
      <c r="B7" s="432"/>
      <c r="C7" s="411"/>
      <c r="D7" s="431"/>
      <c r="E7" s="431"/>
      <c r="F7" s="431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</row>
    <row r="8" spans="1:18" s="6" customFormat="1" ht="21" customHeight="1">
      <c r="A8" s="353"/>
      <c r="B8" s="209" t="s">
        <v>751</v>
      </c>
      <c r="C8" s="437">
        <v>1318</v>
      </c>
      <c r="D8" s="434"/>
      <c r="E8" s="434"/>
      <c r="F8" s="434"/>
      <c r="G8" s="434">
        <v>5170</v>
      </c>
      <c r="H8" s="434"/>
      <c r="I8" s="434"/>
      <c r="J8" s="434"/>
      <c r="K8" s="434">
        <v>7145</v>
      </c>
      <c r="L8" s="434"/>
      <c r="M8" s="434"/>
      <c r="N8" s="427">
        <v>3.9</v>
      </c>
      <c r="O8" s="427"/>
      <c r="P8" s="427"/>
      <c r="Q8" s="427">
        <v>5.4</v>
      </c>
      <c r="R8" s="427"/>
    </row>
    <row r="9" spans="1:18" ht="21" customHeight="1">
      <c r="A9" s="445"/>
      <c r="B9" s="191" t="s">
        <v>91</v>
      </c>
      <c r="C9" s="435">
        <v>406</v>
      </c>
      <c r="D9" s="436"/>
      <c r="E9" s="436"/>
      <c r="F9" s="436"/>
      <c r="G9" s="436">
        <v>2836</v>
      </c>
      <c r="H9" s="436"/>
      <c r="I9" s="436"/>
      <c r="J9" s="436"/>
      <c r="K9" s="436">
        <v>3812</v>
      </c>
      <c r="L9" s="436"/>
      <c r="M9" s="436"/>
      <c r="N9" s="443">
        <v>7</v>
      </c>
      <c r="O9" s="443"/>
      <c r="P9" s="443"/>
      <c r="Q9" s="443">
        <v>9.4</v>
      </c>
      <c r="R9" s="443"/>
    </row>
    <row r="10" spans="1:18" ht="21" customHeight="1">
      <c r="A10" s="445"/>
      <c r="B10" s="191" t="s">
        <v>93</v>
      </c>
      <c r="C10" s="435">
        <v>179</v>
      </c>
      <c r="D10" s="436"/>
      <c r="E10" s="436"/>
      <c r="F10" s="436"/>
      <c r="G10" s="436">
        <v>493</v>
      </c>
      <c r="H10" s="436"/>
      <c r="I10" s="436"/>
      <c r="J10" s="436"/>
      <c r="K10" s="436">
        <v>684</v>
      </c>
      <c r="L10" s="436"/>
      <c r="M10" s="436"/>
      <c r="N10" s="443">
        <v>2.8</v>
      </c>
      <c r="O10" s="443"/>
      <c r="P10" s="443"/>
      <c r="Q10" s="443">
        <v>3.8</v>
      </c>
      <c r="R10" s="443"/>
    </row>
    <row r="11" spans="1:18" ht="21" customHeight="1">
      <c r="A11" s="445"/>
      <c r="B11" s="191" t="s">
        <v>97</v>
      </c>
      <c r="C11" s="435">
        <v>160</v>
      </c>
      <c r="D11" s="436"/>
      <c r="E11" s="436"/>
      <c r="F11" s="436"/>
      <c r="G11" s="436">
        <v>479</v>
      </c>
      <c r="H11" s="436"/>
      <c r="I11" s="436"/>
      <c r="J11" s="436"/>
      <c r="K11" s="436">
        <v>674</v>
      </c>
      <c r="L11" s="436"/>
      <c r="M11" s="436"/>
      <c r="N11" s="443">
        <v>3</v>
      </c>
      <c r="O11" s="443"/>
      <c r="P11" s="443"/>
      <c r="Q11" s="443">
        <v>4.2</v>
      </c>
      <c r="R11" s="443"/>
    </row>
    <row r="12" spans="1:18" ht="21" customHeight="1">
      <c r="A12" s="445"/>
      <c r="B12" s="191" t="s">
        <v>99</v>
      </c>
      <c r="C12" s="435">
        <v>153</v>
      </c>
      <c r="D12" s="436"/>
      <c r="E12" s="436"/>
      <c r="F12" s="436"/>
      <c r="G12" s="436">
        <v>629</v>
      </c>
      <c r="H12" s="436"/>
      <c r="I12" s="436"/>
      <c r="J12" s="436"/>
      <c r="K12" s="436">
        <v>1051</v>
      </c>
      <c r="L12" s="436"/>
      <c r="M12" s="436"/>
      <c r="N12" s="443">
        <v>4.1</v>
      </c>
      <c r="O12" s="443"/>
      <c r="P12" s="443"/>
      <c r="Q12" s="443">
        <v>6.7</v>
      </c>
      <c r="R12" s="443"/>
    </row>
    <row r="13" spans="1:18" ht="21" customHeight="1">
      <c r="A13" s="445"/>
      <c r="B13" s="191" t="s">
        <v>100</v>
      </c>
      <c r="C13" s="435">
        <v>157</v>
      </c>
      <c r="D13" s="436"/>
      <c r="E13" s="436"/>
      <c r="F13" s="436"/>
      <c r="G13" s="436">
        <v>418</v>
      </c>
      <c r="H13" s="436"/>
      <c r="I13" s="436"/>
      <c r="J13" s="436"/>
      <c r="K13" s="436">
        <v>505</v>
      </c>
      <c r="L13" s="436"/>
      <c r="M13" s="436"/>
      <c r="N13" s="443">
        <v>2.7</v>
      </c>
      <c r="O13" s="443"/>
      <c r="P13" s="443"/>
      <c r="Q13" s="443">
        <v>3.2</v>
      </c>
      <c r="R13" s="443"/>
    </row>
    <row r="14" spans="1:18" ht="21" customHeight="1">
      <c r="A14" s="445"/>
      <c r="B14" s="191" t="s">
        <v>752</v>
      </c>
      <c r="C14" s="435">
        <v>134</v>
      </c>
      <c r="D14" s="436"/>
      <c r="E14" s="436"/>
      <c r="F14" s="436"/>
      <c r="G14" s="436">
        <v>173</v>
      </c>
      <c r="H14" s="436"/>
      <c r="I14" s="436"/>
      <c r="J14" s="436"/>
      <c r="K14" s="436">
        <v>251</v>
      </c>
      <c r="L14" s="436"/>
      <c r="M14" s="436"/>
      <c r="N14" s="443">
        <v>1.3</v>
      </c>
      <c r="O14" s="443"/>
      <c r="P14" s="443"/>
      <c r="Q14" s="443">
        <v>1.9</v>
      </c>
      <c r="R14" s="443"/>
    </row>
    <row r="15" spans="1:18" ht="21" customHeight="1">
      <c r="A15" s="445"/>
      <c r="B15" s="191" t="s">
        <v>753</v>
      </c>
      <c r="C15" s="435">
        <v>129</v>
      </c>
      <c r="D15" s="436"/>
      <c r="E15" s="436"/>
      <c r="F15" s="436"/>
      <c r="G15" s="436">
        <v>142</v>
      </c>
      <c r="H15" s="436"/>
      <c r="I15" s="436"/>
      <c r="J15" s="436"/>
      <c r="K15" s="436">
        <v>168</v>
      </c>
      <c r="L15" s="436"/>
      <c r="M15" s="436"/>
      <c r="N15" s="443">
        <v>1.1</v>
      </c>
      <c r="O15" s="443"/>
      <c r="P15" s="443"/>
      <c r="Q15" s="443">
        <v>1.3</v>
      </c>
      <c r="R15" s="443"/>
    </row>
    <row r="16" spans="1:18" ht="4.5" customHeight="1" thickBot="1">
      <c r="A16" s="458"/>
      <c r="B16" s="459"/>
      <c r="C16" s="415"/>
      <c r="D16" s="458"/>
      <c r="E16" s="458"/>
      <c r="F16" s="458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</row>
    <row r="17" spans="1:18" ht="18" customHeight="1">
      <c r="A17" s="24" t="s">
        <v>9</v>
      </c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9" spans="6:13" ht="13.5">
      <c r="F19" s="7"/>
      <c r="J19" s="7"/>
      <c r="M19" s="7"/>
    </row>
  </sheetData>
  <mergeCells count="62">
    <mergeCell ref="A1:C1"/>
    <mergeCell ref="A2:R2"/>
    <mergeCell ref="A3:R3"/>
    <mergeCell ref="A5:B6"/>
    <mergeCell ref="C5:F6"/>
    <mergeCell ref="G5:J6"/>
    <mergeCell ref="K5:M6"/>
    <mergeCell ref="N5:R5"/>
    <mergeCell ref="N6:P6"/>
    <mergeCell ref="Q6:R6"/>
    <mergeCell ref="A7:B7"/>
    <mergeCell ref="C7:F7"/>
    <mergeCell ref="G7:J7"/>
    <mergeCell ref="K7:M7"/>
    <mergeCell ref="N9:P9"/>
    <mergeCell ref="N7:P7"/>
    <mergeCell ref="Q7:R7"/>
    <mergeCell ref="C8:F8"/>
    <mergeCell ref="G8:J8"/>
    <mergeCell ref="K8:M8"/>
    <mergeCell ref="N8:P8"/>
    <mergeCell ref="Q8:R8"/>
    <mergeCell ref="N11:P11"/>
    <mergeCell ref="Q9:R9"/>
    <mergeCell ref="C10:F10"/>
    <mergeCell ref="G10:J10"/>
    <mergeCell ref="K10:M10"/>
    <mergeCell ref="N10:P10"/>
    <mergeCell ref="Q10:R10"/>
    <mergeCell ref="C9:F9"/>
    <mergeCell ref="G9:J9"/>
    <mergeCell ref="K9:M9"/>
    <mergeCell ref="N13:P13"/>
    <mergeCell ref="Q11:R11"/>
    <mergeCell ref="C12:F12"/>
    <mergeCell ref="G12:J12"/>
    <mergeCell ref="K12:M12"/>
    <mergeCell ref="N12:P12"/>
    <mergeCell ref="Q12:R12"/>
    <mergeCell ref="C11:F11"/>
    <mergeCell ref="G11:J11"/>
    <mergeCell ref="K11:M11"/>
    <mergeCell ref="N15:P15"/>
    <mergeCell ref="Q13:R13"/>
    <mergeCell ref="C14:F14"/>
    <mergeCell ref="G14:J14"/>
    <mergeCell ref="K14:M14"/>
    <mergeCell ref="N14:P14"/>
    <mergeCell ref="Q14:R14"/>
    <mergeCell ref="C13:F13"/>
    <mergeCell ref="G13:J13"/>
    <mergeCell ref="K13:M13"/>
    <mergeCell ref="Q15:R15"/>
    <mergeCell ref="A16:B16"/>
    <mergeCell ref="C16:F16"/>
    <mergeCell ref="G16:J16"/>
    <mergeCell ref="K16:M16"/>
    <mergeCell ref="N16:P16"/>
    <mergeCell ref="Q16:R16"/>
    <mergeCell ref="C15:F15"/>
    <mergeCell ref="G15:J15"/>
    <mergeCell ref="K15:M1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0.6171875" style="2" customWidth="1"/>
    <col min="3" max="3" width="8.625" style="2" customWidth="1"/>
    <col min="4" max="4" width="1.25" style="2" customWidth="1"/>
    <col min="5" max="5" width="0.6171875" style="2" customWidth="1"/>
    <col min="6" max="11" width="5.625" style="2" customWidth="1"/>
    <col min="12" max="15" width="8.125" style="2" customWidth="1"/>
  </cols>
  <sheetData>
    <row r="1" ht="30" customHeight="1">
      <c r="A1" s="18"/>
    </row>
    <row r="2" spans="1:15" ht="57" customHeight="1">
      <c r="A2" s="382" t="s">
        <v>551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ht="16.5" customHeight="1" thickBot="1">
      <c r="O3" s="165" t="s">
        <v>379</v>
      </c>
    </row>
    <row r="4" spans="1:15" ht="39" customHeight="1">
      <c r="A4" s="230" t="s">
        <v>533</v>
      </c>
      <c r="B4" s="514" t="s">
        <v>534</v>
      </c>
      <c r="C4" s="515"/>
      <c r="D4" s="515"/>
      <c r="E4" s="515"/>
      <c r="F4" s="515" t="s">
        <v>552</v>
      </c>
      <c r="G4" s="515"/>
      <c r="H4" s="515"/>
      <c r="I4" s="515" t="s">
        <v>545</v>
      </c>
      <c r="J4" s="515"/>
      <c r="K4" s="515"/>
      <c r="L4" s="515" t="s">
        <v>546</v>
      </c>
      <c r="M4" s="515"/>
      <c r="N4" s="515" t="s">
        <v>553</v>
      </c>
      <c r="O4" s="390"/>
    </row>
    <row r="5" spans="1:15" ht="6" customHeight="1">
      <c r="A5" s="191"/>
      <c r="B5" s="172"/>
      <c r="C5" s="617"/>
      <c r="D5" s="618"/>
      <c r="E5" s="172"/>
      <c r="F5" s="611"/>
      <c r="G5" s="493"/>
      <c r="H5" s="493"/>
      <c r="I5" s="611"/>
      <c r="J5" s="493"/>
      <c r="K5" s="493"/>
      <c r="L5" s="611"/>
      <c r="M5" s="493"/>
      <c r="N5" s="611"/>
      <c r="O5" s="493"/>
    </row>
    <row r="6" spans="1:15" ht="21" customHeight="1">
      <c r="A6" s="504" t="s">
        <v>510</v>
      </c>
      <c r="B6" s="172"/>
      <c r="C6" s="617" t="s">
        <v>554</v>
      </c>
      <c r="D6" s="618"/>
      <c r="E6" s="267"/>
      <c r="F6" s="611">
        <v>208</v>
      </c>
      <c r="G6" s="583"/>
      <c r="H6" s="583"/>
      <c r="I6" s="611">
        <v>5762</v>
      </c>
      <c r="J6" s="583"/>
      <c r="K6" s="583"/>
      <c r="L6" s="611">
        <v>0</v>
      </c>
      <c r="M6" s="583"/>
      <c r="N6" s="611">
        <v>5970</v>
      </c>
      <c r="O6" s="583"/>
    </row>
    <row r="7" spans="1:15" ht="21" customHeight="1">
      <c r="A7" s="504"/>
      <c r="B7" s="172"/>
      <c r="C7" s="617" t="s">
        <v>555</v>
      </c>
      <c r="D7" s="618"/>
      <c r="E7" s="267"/>
      <c r="F7" s="611">
        <v>84406</v>
      </c>
      <c r="G7" s="583"/>
      <c r="H7" s="583"/>
      <c r="I7" s="611">
        <v>5205301</v>
      </c>
      <c r="J7" s="583"/>
      <c r="K7" s="583"/>
      <c r="L7" s="611">
        <v>0</v>
      </c>
      <c r="M7" s="583"/>
      <c r="N7" s="611">
        <v>5289707</v>
      </c>
      <c r="O7" s="583"/>
    </row>
    <row r="8" spans="1:15" ht="6" customHeight="1">
      <c r="A8" s="191"/>
      <c r="B8" s="172"/>
      <c r="C8" s="620"/>
      <c r="D8" s="620"/>
      <c r="E8" s="172"/>
      <c r="F8" s="620"/>
      <c r="G8" s="620"/>
      <c r="H8" s="620"/>
      <c r="I8" s="620"/>
      <c r="J8" s="620"/>
      <c r="K8" s="620"/>
      <c r="L8" s="620"/>
      <c r="M8" s="620"/>
      <c r="N8" s="620"/>
      <c r="O8" s="620"/>
    </row>
    <row r="9" spans="1:15" s="5" customFormat="1" ht="21" customHeight="1">
      <c r="A9" s="504" t="s">
        <v>479</v>
      </c>
      <c r="B9" s="172"/>
      <c r="C9" s="617" t="s">
        <v>554</v>
      </c>
      <c r="D9" s="492"/>
      <c r="E9" s="267"/>
      <c r="F9" s="611">
        <v>138</v>
      </c>
      <c r="G9" s="583"/>
      <c r="H9" s="583"/>
      <c r="I9" s="611">
        <v>5823</v>
      </c>
      <c r="J9" s="583"/>
      <c r="K9" s="583"/>
      <c r="L9" s="611">
        <v>0</v>
      </c>
      <c r="M9" s="583"/>
      <c r="N9" s="611">
        <v>5961</v>
      </c>
      <c r="O9" s="583"/>
    </row>
    <row r="10" spans="1:15" s="5" customFormat="1" ht="21" customHeight="1">
      <c r="A10" s="504"/>
      <c r="B10" s="172"/>
      <c r="C10" s="617" t="s">
        <v>555</v>
      </c>
      <c r="D10" s="492"/>
      <c r="E10" s="267"/>
      <c r="F10" s="611">
        <v>56000</v>
      </c>
      <c r="G10" s="583"/>
      <c r="H10" s="583"/>
      <c r="I10" s="611">
        <v>5252113</v>
      </c>
      <c r="J10" s="583"/>
      <c r="K10" s="583"/>
      <c r="L10" s="611">
        <v>0</v>
      </c>
      <c r="M10" s="583"/>
      <c r="N10" s="611">
        <v>5308113</v>
      </c>
      <c r="O10" s="583"/>
    </row>
    <row r="11" spans="1:15" ht="6" customHeight="1">
      <c r="A11" s="191"/>
      <c r="B11" s="172"/>
      <c r="C11" s="620"/>
      <c r="D11" s="620"/>
      <c r="E11" s="172"/>
      <c r="F11" s="620"/>
      <c r="G11" s="620"/>
      <c r="H11" s="620"/>
      <c r="I11" s="620"/>
      <c r="J11" s="620"/>
      <c r="K11" s="620"/>
      <c r="L11" s="620"/>
      <c r="M11" s="620"/>
      <c r="N11" s="620"/>
      <c r="O11" s="620"/>
    </row>
    <row r="12" spans="1:15" ht="21" customHeight="1">
      <c r="A12" s="504" t="s">
        <v>480</v>
      </c>
      <c r="B12" s="172"/>
      <c r="C12" s="617" t="s">
        <v>554</v>
      </c>
      <c r="D12" s="492"/>
      <c r="E12" s="267"/>
      <c r="F12" s="611">
        <v>91</v>
      </c>
      <c r="G12" s="509"/>
      <c r="H12" s="509"/>
      <c r="I12" s="611">
        <v>5874</v>
      </c>
      <c r="J12" s="509"/>
      <c r="K12" s="509"/>
      <c r="L12" s="611">
        <v>0</v>
      </c>
      <c r="M12" s="509"/>
      <c r="N12" s="611">
        <v>5965</v>
      </c>
      <c r="O12" s="509"/>
    </row>
    <row r="13" spans="1:15" ht="21" customHeight="1">
      <c r="A13" s="504"/>
      <c r="B13" s="172"/>
      <c r="C13" s="617" t="s">
        <v>555</v>
      </c>
      <c r="D13" s="492"/>
      <c r="E13" s="267"/>
      <c r="F13" s="611">
        <v>36928</v>
      </c>
      <c r="G13" s="509"/>
      <c r="H13" s="509"/>
      <c r="I13" s="611">
        <v>5286528</v>
      </c>
      <c r="J13" s="509"/>
      <c r="K13" s="509"/>
      <c r="L13" s="611">
        <v>0</v>
      </c>
      <c r="M13" s="509"/>
      <c r="N13" s="611">
        <v>5323456</v>
      </c>
      <c r="O13" s="509"/>
    </row>
    <row r="14" spans="1:15" ht="6" customHeight="1">
      <c r="A14" s="191"/>
      <c r="B14" s="172"/>
      <c r="C14" s="620"/>
      <c r="D14" s="620"/>
      <c r="E14" s="172"/>
      <c r="F14" s="620"/>
      <c r="G14" s="620"/>
      <c r="H14" s="620"/>
      <c r="I14" s="620"/>
      <c r="J14" s="620"/>
      <c r="K14" s="620"/>
      <c r="L14" s="620"/>
      <c r="M14" s="620"/>
      <c r="N14" s="620"/>
      <c r="O14" s="620"/>
    </row>
    <row r="15" spans="1:15" s="5" customFormat="1" ht="21" customHeight="1">
      <c r="A15" s="504" t="s">
        <v>481</v>
      </c>
      <c r="B15" s="172"/>
      <c r="C15" s="617" t="s">
        <v>554</v>
      </c>
      <c r="D15" s="492"/>
      <c r="E15" s="267"/>
      <c r="F15" s="611">
        <v>66</v>
      </c>
      <c r="G15" s="509"/>
      <c r="H15" s="509"/>
      <c r="I15" s="611">
        <v>5980</v>
      </c>
      <c r="J15" s="509"/>
      <c r="K15" s="509"/>
      <c r="L15" s="612">
        <v>0</v>
      </c>
      <c r="M15" s="619"/>
      <c r="N15" s="611">
        <v>6046</v>
      </c>
      <c r="O15" s="509"/>
    </row>
    <row r="16" spans="1:15" s="5" customFormat="1" ht="21" customHeight="1">
      <c r="A16" s="504"/>
      <c r="B16" s="172"/>
      <c r="C16" s="617" t="s">
        <v>555</v>
      </c>
      <c r="D16" s="492"/>
      <c r="E16" s="267"/>
      <c r="F16" s="611">
        <v>17719</v>
      </c>
      <c r="G16" s="509"/>
      <c r="H16" s="509"/>
      <c r="I16" s="611">
        <v>5373940</v>
      </c>
      <c r="J16" s="509"/>
      <c r="K16" s="509"/>
      <c r="L16" s="612">
        <v>0</v>
      </c>
      <c r="M16" s="619"/>
      <c r="N16" s="611">
        <v>5391659</v>
      </c>
      <c r="O16" s="509"/>
    </row>
    <row r="17" spans="1:15" ht="6" customHeight="1">
      <c r="A17" s="191"/>
      <c r="B17" s="172"/>
      <c r="C17" s="617"/>
      <c r="D17" s="618"/>
      <c r="E17" s="172"/>
      <c r="F17" s="611"/>
      <c r="G17" s="493"/>
      <c r="H17" s="493"/>
      <c r="I17" s="611"/>
      <c r="J17" s="493"/>
      <c r="K17" s="493"/>
      <c r="L17" s="611"/>
      <c r="M17" s="493"/>
      <c r="N17" s="611"/>
      <c r="O17" s="493"/>
    </row>
    <row r="18" spans="1:15" s="6" customFormat="1" ht="21" customHeight="1">
      <c r="A18" s="499" t="s">
        <v>482</v>
      </c>
      <c r="B18" s="278"/>
      <c r="C18" s="615" t="s">
        <v>554</v>
      </c>
      <c r="D18" s="616"/>
      <c r="E18" s="279"/>
      <c r="F18" s="609">
        <v>39</v>
      </c>
      <c r="G18" s="563"/>
      <c r="H18" s="563"/>
      <c r="I18" s="609">
        <v>6046</v>
      </c>
      <c r="J18" s="563"/>
      <c r="K18" s="563"/>
      <c r="L18" s="610">
        <v>0</v>
      </c>
      <c r="M18" s="614"/>
      <c r="N18" s="609">
        <f>SUM(F18:M18)</f>
        <v>6085</v>
      </c>
      <c r="O18" s="563"/>
    </row>
    <row r="19" spans="1:15" s="6" customFormat="1" ht="21" customHeight="1">
      <c r="A19" s="499"/>
      <c r="B19" s="278"/>
      <c r="C19" s="615" t="s">
        <v>555</v>
      </c>
      <c r="D19" s="616"/>
      <c r="E19" s="279"/>
      <c r="F19" s="609">
        <v>15826200</v>
      </c>
      <c r="G19" s="563"/>
      <c r="H19" s="563"/>
      <c r="I19" s="609">
        <v>5421100400</v>
      </c>
      <c r="J19" s="563"/>
      <c r="K19" s="563"/>
      <c r="L19" s="610">
        <v>0</v>
      </c>
      <c r="M19" s="614"/>
      <c r="N19" s="609">
        <v>5436927</v>
      </c>
      <c r="O19" s="563"/>
    </row>
    <row r="20" spans="1:15" ht="6" customHeight="1" thickBot="1">
      <c r="A20" s="10"/>
      <c r="B20" s="164"/>
      <c r="C20" s="518"/>
      <c r="D20" s="518"/>
      <c r="E20" s="164"/>
      <c r="F20" s="518"/>
      <c r="G20" s="518"/>
      <c r="H20" s="518"/>
      <c r="I20" s="518"/>
      <c r="J20" s="518"/>
      <c r="K20" s="518"/>
      <c r="L20" s="518"/>
      <c r="M20" s="518"/>
      <c r="N20" s="518"/>
      <c r="O20" s="518"/>
    </row>
    <row r="21" spans="1:15" ht="18" customHeight="1">
      <c r="A21" s="134" t="s">
        <v>550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</sheetData>
  <mergeCells count="91">
    <mergeCell ref="A2:O2"/>
    <mergeCell ref="B4:E4"/>
    <mergeCell ref="F4:H4"/>
    <mergeCell ref="I4:K4"/>
    <mergeCell ref="L4:M4"/>
    <mergeCell ref="N4:O4"/>
    <mergeCell ref="C5:D5"/>
    <mergeCell ref="F5:H5"/>
    <mergeCell ref="I5:K5"/>
    <mergeCell ref="L5:M5"/>
    <mergeCell ref="N5:O5"/>
    <mergeCell ref="A6:A7"/>
    <mergeCell ref="C6:D6"/>
    <mergeCell ref="F6:H6"/>
    <mergeCell ref="I6:K6"/>
    <mergeCell ref="L6:M6"/>
    <mergeCell ref="N6:O6"/>
    <mergeCell ref="C7:D7"/>
    <mergeCell ref="F7:H7"/>
    <mergeCell ref="I7:K7"/>
    <mergeCell ref="L7:M7"/>
    <mergeCell ref="N7:O7"/>
    <mergeCell ref="C8:D8"/>
    <mergeCell ref="F8:H8"/>
    <mergeCell ref="I8:K8"/>
    <mergeCell ref="L8:M8"/>
    <mergeCell ref="N8:O8"/>
    <mergeCell ref="A9:A10"/>
    <mergeCell ref="C9:D9"/>
    <mergeCell ref="F9:H9"/>
    <mergeCell ref="I9:K9"/>
    <mergeCell ref="L9:M9"/>
    <mergeCell ref="N9:O9"/>
    <mergeCell ref="C10:D10"/>
    <mergeCell ref="F10:H10"/>
    <mergeCell ref="I10:K10"/>
    <mergeCell ref="L10:M10"/>
    <mergeCell ref="N10:O10"/>
    <mergeCell ref="C11:D11"/>
    <mergeCell ref="F11:H11"/>
    <mergeCell ref="I11:K11"/>
    <mergeCell ref="L11:M11"/>
    <mergeCell ref="N11:O11"/>
    <mergeCell ref="A12:A13"/>
    <mergeCell ref="C12:D12"/>
    <mergeCell ref="F12:H12"/>
    <mergeCell ref="I12:K12"/>
    <mergeCell ref="L12:M12"/>
    <mergeCell ref="N12:O12"/>
    <mergeCell ref="C13:D13"/>
    <mergeCell ref="F13:H13"/>
    <mergeCell ref="I13:K13"/>
    <mergeCell ref="L13:M13"/>
    <mergeCell ref="N13:O13"/>
    <mergeCell ref="C14:D14"/>
    <mergeCell ref="F14:H14"/>
    <mergeCell ref="I14:K14"/>
    <mergeCell ref="L14:M14"/>
    <mergeCell ref="N14:O14"/>
    <mergeCell ref="A15:A16"/>
    <mergeCell ref="C15:D15"/>
    <mergeCell ref="F15:H15"/>
    <mergeCell ref="I15:K15"/>
    <mergeCell ref="L15:M15"/>
    <mergeCell ref="N15:O15"/>
    <mergeCell ref="C16:D16"/>
    <mergeCell ref="F16:H16"/>
    <mergeCell ref="I16:K16"/>
    <mergeCell ref="L16:M16"/>
    <mergeCell ref="N16:O16"/>
    <mergeCell ref="C17:D17"/>
    <mergeCell ref="F17:H17"/>
    <mergeCell ref="I17:K17"/>
    <mergeCell ref="L17:M17"/>
    <mergeCell ref="N17:O17"/>
    <mergeCell ref="A18:A19"/>
    <mergeCell ref="C18:D18"/>
    <mergeCell ref="F18:H18"/>
    <mergeCell ref="I18:K18"/>
    <mergeCell ref="L18:M18"/>
    <mergeCell ref="N18:O18"/>
    <mergeCell ref="C19:D19"/>
    <mergeCell ref="F19:H19"/>
    <mergeCell ref="I19:K19"/>
    <mergeCell ref="L19:M19"/>
    <mergeCell ref="N19:O19"/>
    <mergeCell ref="C20:D20"/>
    <mergeCell ref="F20:H20"/>
    <mergeCell ref="I20:K20"/>
    <mergeCell ref="L20:M20"/>
    <mergeCell ref="N20:O20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A1" sqref="A1"/>
    </sheetView>
  </sheetViews>
  <sheetFormatPr defaultColWidth="9.00390625" defaultRowHeight="13.5"/>
  <cols>
    <col min="1" max="1" width="4.625" style="327" customWidth="1"/>
    <col min="2" max="2" width="0.74609375" style="328" customWidth="1"/>
    <col min="3" max="3" width="18.625" style="328" customWidth="1"/>
    <col min="4" max="5" width="0.74609375" style="328" customWidth="1"/>
    <col min="6" max="6" width="11.125" style="284" customWidth="1"/>
    <col min="7" max="7" width="0.74609375" style="284" customWidth="1"/>
    <col min="8" max="8" width="6.125" style="284" customWidth="1"/>
    <col min="9" max="9" width="2.00390625" style="284" customWidth="1"/>
    <col min="10" max="10" width="6.125" style="284" customWidth="1"/>
    <col min="11" max="11" width="0.74609375" style="284" customWidth="1"/>
    <col min="12" max="12" width="11.125" style="284" customWidth="1"/>
    <col min="13" max="13" width="0.74609375" style="328" customWidth="1"/>
    <col min="14" max="15" width="12.625" style="284" customWidth="1"/>
    <col min="16" max="16384" width="11.00390625" style="284" customWidth="1"/>
  </cols>
  <sheetData>
    <row r="1" spans="1:16" ht="18" customHeight="1">
      <c r="A1" s="280"/>
      <c r="B1" s="281"/>
      <c r="C1" s="281"/>
      <c r="D1" s="281"/>
      <c r="E1" s="281"/>
      <c r="F1" s="282"/>
      <c r="G1" s="282"/>
      <c r="H1" s="282"/>
      <c r="I1" s="282"/>
      <c r="J1" s="282"/>
      <c r="K1" s="282"/>
      <c r="L1" s="282"/>
      <c r="M1" s="281"/>
      <c r="N1" s="282"/>
      <c r="O1" s="283"/>
      <c r="P1" s="282"/>
    </row>
    <row r="2" spans="1:16" s="286" customFormat="1" ht="30" customHeight="1">
      <c r="A2" s="624" t="s">
        <v>556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285"/>
    </row>
    <row r="3" spans="1:16" s="286" customFormat="1" ht="16.5" customHeight="1" thickBot="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 t="s">
        <v>557</v>
      </c>
      <c r="P3" s="285"/>
    </row>
    <row r="4" spans="1:16" s="294" customFormat="1" ht="21" customHeight="1">
      <c r="A4" s="290" t="s">
        <v>558</v>
      </c>
      <c r="B4" s="626" t="s">
        <v>559</v>
      </c>
      <c r="C4" s="627"/>
      <c r="D4" s="628"/>
      <c r="E4" s="626" t="s">
        <v>560</v>
      </c>
      <c r="F4" s="627"/>
      <c r="G4" s="627"/>
      <c r="H4" s="627"/>
      <c r="I4" s="627"/>
      <c r="J4" s="627"/>
      <c r="K4" s="627"/>
      <c r="L4" s="627"/>
      <c r="M4" s="628"/>
      <c r="N4" s="291" t="s">
        <v>561</v>
      </c>
      <c r="O4" s="292" t="s">
        <v>562</v>
      </c>
      <c r="P4" s="293"/>
    </row>
    <row r="5" spans="1:16" s="294" customFormat="1" ht="4.5" customHeight="1">
      <c r="A5" s="295"/>
      <c r="B5" s="296"/>
      <c r="C5" s="295"/>
      <c r="D5" s="297"/>
      <c r="E5" s="295"/>
      <c r="F5" s="298"/>
      <c r="G5" s="298"/>
      <c r="H5" s="298"/>
      <c r="I5" s="298"/>
      <c r="J5" s="298"/>
      <c r="K5" s="298"/>
      <c r="L5" s="298"/>
      <c r="M5" s="299"/>
      <c r="N5" s="298"/>
      <c r="O5" s="300"/>
      <c r="P5" s="293"/>
    </row>
    <row r="6" spans="1:16" s="311" customFormat="1" ht="14.25" customHeight="1">
      <c r="A6" s="301" t="s">
        <v>563</v>
      </c>
      <c r="B6" s="302"/>
      <c r="C6" s="303" t="s">
        <v>564</v>
      </c>
      <c r="D6" s="304"/>
      <c r="E6" s="305"/>
      <c r="F6" s="306" t="s">
        <v>565</v>
      </c>
      <c r="G6" s="306"/>
      <c r="H6" s="622" t="s">
        <v>566</v>
      </c>
      <c r="I6" s="622"/>
      <c r="J6" s="622"/>
      <c r="K6" s="306"/>
      <c r="L6" s="306" t="s">
        <v>567</v>
      </c>
      <c r="M6" s="305"/>
      <c r="N6" s="308">
        <v>120</v>
      </c>
      <c r="O6" s="309">
        <v>126</v>
      </c>
      <c r="P6" s="310"/>
    </row>
    <row r="7" spans="1:16" s="311" customFormat="1" ht="14.25" customHeight="1">
      <c r="A7" s="301" t="s">
        <v>568</v>
      </c>
      <c r="B7" s="302"/>
      <c r="C7" s="303" t="s">
        <v>568</v>
      </c>
      <c r="D7" s="304"/>
      <c r="E7" s="305"/>
      <c r="F7" s="307" t="s">
        <v>568</v>
      </c>
      <c r="G7" s="312"/>
      <c r="H7" s="622" t="s">
        <v>569</v>
      </c>
      <c r="I7" s="622"/>
      <c r="J7" s="622"/>
      <c r="K7" s="312"/>
      <c r="L7" s="307" t="s">
        <v>570</v>
      </c>
      <c r="M7" s="305"/>
      <c r="N7" s="308">
        <v>120</v>
      </c>
      <c r="O7" s="309">
        <v>120</v>
      </c>
      <c r="P7" s="310"/>
    </row>
    <row r="8" spans="1:16" s="311" customFormat="1" ht="14.25" customHeight="1">
      <c r="A8" s="301" t="s">
        <v>570</v>
      </c>
      <c r="B8" s="302"/>
      <c r="C8" s="303" t="s">
        <v>571</v>
      </c>
      <c r="D8" s="304"/>
      <c r="E8" s="305"/>
      <c r="F8" s="307" t="s">
        <v>570</v>
      </c>
      <c r="G8" s="312"/>
      <c r="H8" s="622" t="s">
        <v>572</v>
      </c>
      <c r="I8" s="622"/>
      <c r="J8" s="622"/>
      <c r="K8" s="312"/>
      <c r="L8" s="307" t="s">
        <v>568</v>
      </c>
      <c r="M8" s="305"/>
      <c r="N8" s="308">
        <v>60</v>
      </c>
      <c r="O8" s="309">
        <v>70</v>
      </c>
      <c r="P8" s="310"/>
    </row>
    <row r="9" spans="1:16" s="311" customFormat="1" ht="14.25" customHeight="1">
      <c r="A9" s="301" t="s">
        <v>568</v>
      </c>
      <c r="B9" s="302"/>
      <c r="C9" s="303" t="s">
        <v>571</v>
      </c>
      <c r="D9" s="304"/>
      <c r="E9" s="305"/>
      <c r="F9" s="307" t="s">
        <v>568</v>
      </c>
      <c r="G9" s="312"/>
      <c r="H9" s="622" t="s">
        <v>573</v>
      </c>
      <c r="I9" s="622"/>
      <c r="J9" s="622"/>
      <c r="K9" s="312"/>
      <c r="L9" s="307" t="s">
        <v>574</v>
      </c>
      <c r="M9" s="305"/>
      <c r="N9" s="308">
        <v>90</v>
      </c>
      <c r="O9" s="309">
        <v>90</v>
      </c>
      <c r="P9" s="310"/>
    </row>
    <row r="10" spans="1:16" s="311" customFormat="1" ht="14.25" customHeight="1">
      <c r="A10" s="301" t="s">
        <v>574</v>
      </c>
      <c r="B10" s="302"/>
      <c r="C10" s="303" t="s">
        <v>571</v>
      </c>
      <c r="D10" s="304"/>
      <c r="E10" s="305"/>
      <c r="F10" s="307" t="s">
        <v>574</v>
      </c>
      <c r="G10" s="312"/>
      <c r="H10" s="622" t="s">
        <v>575</v>
      </c>
      <c r="I10" s="622"/>
      <c r="J10" s="622"/>
      <c r="K10" s="312"/>
      <c r="L10" s="307" t="s">
        <v>576</v>
      </c>
      <c r="M10" s="305"/>
      <c r="N10" s="308">
        <v>120</v>
      </c>
      <c r="O10" s="309">
        <v>123</v>
      </c>
      <c r="P10" s="310"/>
    </row>
    <row r="11" spans="1:16" s="311" customFormat="1" ht="14.25" customHeight="1">
      <c r="A11" s="301" t="s">
        <v>576</v>
      </c>
      <c r="B11" s="302"/>
      <c r="C11" s="303" t="s">
        <v>571</v>
      </c>
      <c r="D11" s="304"/>
      <c r="E11" s="305"/>
      <c r="F11" s="307" t="s">
        <v>576</v>
      </c>
      <c r="G11" s="312"/>
      <c r="H11" s="622" t="s">
        <v>577</v>
      </c>
      <c r="I11" s="622"/>
      <c r="J11" s="622"/>
      <c r="K11" s="312"/>
      <c r="L11" s="307" t="s">
        <v>568</v>
      </c>
      <c r="M11" s="305"/>
      <c r="N11" s="308">
        <v>120</v>
      </c>
      <c r="O11" s="309">
        <v>131</v>
      </c>
      <c r="P11" s="310"/>
    </row>
    <row r="12" spans="1:16" s="311" customFormat="1" ht="14.25" customHeight="1">
      <c r="A12" s="301" t="s">
        <v>568</v>
      </c>
      <c r="B12" s="302"/>
      <c r="C12" s="303" t="s">
        <v>571</v>
      </c>
      <c r="D12" s="304"/>
      <c r="E12" s="305"/>
      <c r="F12" s="307" t="s">
        <v>568</v>
      </c>
      <c r="G12" s="312"/>
      <c r="H12" s="622" t="s">
        <v>578</v>
      </c>
      <c r="I12" s="622"/>
      <c r="J12" s="622"/>
      <c r="K12" s="312"/>
      <c r="L12" s="307" t="s">
        <v>568</v>
      </c>
      <c r="M12" s="305"/>
      <c r="N12" s="308">
        <v>120</v>
      </c>
      <c r="O12" s="309">
        <v>115</v>
      </c>
      <c r="P12" s="310"/>
    </row>
    <row r="13" spans="1:16" s="311" customFormat="1" ht="14.25" customHeight="1">
      <c r="A13" s="301" t="s">
        <v>568</v>
      </c>
      <c r="B13" s="302"/>
      <c r="C13" s="303" t="s">
        <v>571</v>
      </c>
      <c r="D13" s="304"/>
      <c r="E13" s="305"/>
      <c r="F13" s="307" t="s">
        <v>568</v>
      </c>
      <c r="G13" s="312"/>
      <c r="H13" s="622" t="s">
        <v>579</v>
      </c>
      <c r="I13" s="622"/>
      <c r="J13" s="622"/>
      <c r="K13" s="312"/>
      <c r="L13" s="307" t="s">
        <v>580</v>
      </c>
      <c r="M13" s="305"/>
      <c r="N13" s="308">
        <v>90</v>
      </c>
      <c r="O13" s="309">
        <v>84</v>
      </c>
      <c r="P13" s="310"/>
    </row>
    <row r="14" spans="1:16" s="311" customFormat="1" ht="14.25" customHeight="1">
      <c r="A14" s="301" t="s">
        <v>580</v>
      </c>
      <c r="B14" s="302"/>
      <c r="C14" s="303" t="s">
        <v>571</v>
      </c>
      <c r="D14" s="304"/>
      <c r="E14" s="305"/>
      <c r="F14" s="622" t="s">
        <v>581</v>
      </c>
      <c r="G14" s="622"/>
      <c r="H14" s="622"/>
      <c r="I14" s="307"/>
      <c r="J14" s="622" t="s">
        <v>582</v>
      </c>
      <c r="K14" s="622"/>
      <c r="L14" s="622"/>
      <c r="M14" s="305"/>
      <c r="N14" s="308">
        <v>60</v>
      </c>
      <c r="O14" s="309">
        <v>66</v>
      </c>
      <c r="P14" s="310"/>
    </row>
    <row r="15" spans="1:16" s="311" customFormat="1" ht="14.25" customHeight="1">
      <c r="A15" s="301" t="s">
        <v>580</v>
      </c>
      <c r="B15" s="302"/>
      <c r="C15" s="303" t="s">
        <v>571</v>
      </c>
      <c r="D15" s="304"/>
      <c r="E15" s="305"/>
      <c r="F15" s="622" t="s">
        <v>583</v>
      </c>
      <c r="G15" s="622"/>
      <c r="H15" s="622"/>
      <c r="I15" s="622"/>
      <c r="J15" s="622"/>
      <c r="K15" s="307"/>
      <c r="L15" s="307" t="s">
        <v>567</v>
      </c>
      <c r="M15" s="304"/>
      <c r="N15" s="309">
        <v>120</v>
      </c>
      <c r="O15" s="309">
        <v>119</v>
      </c>
      <c r="P15" s="310"/>
    </row>
    <row r="16" spans="1:16" s="311" customFormat="1" ht="14.25" customHeight="1">
      <c r="A16" s="301" t="s">
        <v>568</v>
      </c>
      <c r="B16" s="302"/>
      <c r="C16" s="303" t="s">
        <v>571</v>
      </c>
      <c r="D16" s="304"/>
      <c r="E16" s="305"/>
      <c r="F16" s="622" t="s">
        <v>584</v>
      </c>
      <c r="G16" s="622"/>
      <c r="H16" s="622"/>
      <c r="I16" s="622"/>
      <c r="J16" s="622"/>
      <c r="K16" s="307"/>
      <c r="L16" s="307" t="s">
        <v>568</v>
      </c>
      <c r="M16" s="304"/>
      <c r="N16" s="309">
        <v>120</v>
      </c>
      <c r="O16" s="309">
        <v>117</v>
      </c>
      <c r="P16" s="310"/>
    </row>
    <row r="17" spans="1:16" s="311" customFormat="1" ht="14.25" customHeight="1">
      <c r="A17" s="301" t="s">
        <v>568</v>
      </c>
      <c r="B17" s="302"/>
      <c r="C17" s="303" t="s">
        <v>571</v>
      </c>
      <c r="D17" s="304"/>
      <c r="E17" s="305"/>
      <c r="F17" s="622" t="s">
        <v>585</v>
      </c>
      <c r="G17" s="622"/>
      <c r="H17" s="622"/>
      <c r="I17" s="622"/>
      <c r="J17" s="622"/>
      <c r="K17" s="622"/>
      <c r="L17" s="622"/>
      <c r="M17" s="304"/>
      <c r="N17" s="309">
        <v>60</v>
      </c>
      <c r="O17" s="309">
        <v>67</v>
      </c>
      <c r="P17" s="310"/>
    </row>
    <row r="18" spans="1:16" s="311" customFormat="1" ht="14.25" customHeight="1">
      <c r="A18" s="301" t="s">
        <v>586</v>
      </c>
      <c r="B18" s="302"/>
      <c r="C18" s="303" t="s">
        <v>571</v>
      </c>
      <c r="D18" s="304"/>
      <c r="E18" s="305"/>
      <c r="F18" s="622" t="s">
        <v>587</v>
      </c>
      <c r="G18" s="622"/>
      <c r="H18" s="622"/>
      <c r="I18" s="622"/>
      <c r="J18" s="622"/>
      <c r="K18" s="307"/>
      <c r="L18" s="307" t="s">
        <v>567</v>
      </c>
      <c r="M18" s="304"/>
      <c r="N18" s="309">
        <v>60</v>
      </c>
      <c r="O18" s="309">
        <v>71</v>
      </c>
      <c r="P18" s="310"/>
    </row>
    <row r="19" spans="1:16" s="311" customFormat="1" ht="14.25" customHeight="1">
      <c r="A19" s="301" t="s">
        <v>568</v>
      </c>
      <c r="B19" s="302"/>
      <c r="C19" s="303" t="s">
        <v>571</v>
      </c>
      <c r="D19" s="304"/>
      <c r="E19" s="305"/>
      <c r="F19" s="622" t="s">
        <v>588</v>
      </c>
      <c r="G19" s="622"/>
      <c r="H19" s="622"/>
      <c r="I19" s="307"/>
      <c r="J19" s="622" t="s">
        <v>589</v>
      </c>
      <c r="K19" s="622"/>
      <c r="L19" s="622"/>
      <c r="M19" s="304"/>
      <c r="N19" s="309">
        <v>90</v>
      </c>
      <c r="O19" s="309">
        <v>95</v>
      </c>
      <c r="P19" s="310"/>
    </row>
    <row r="20" spans="1:16" s="311" customFormat="1" ht="14.25" customHeight="1">
      <c r="A20" s="301" t="s">
        <v>568</v>
      </c>
      <c r="B20" s="302"/>
      <c r="C20" s="303" t="s">
        <v>571</v>
      </c>
      <c r="D20" s="304"/>
      <c r="E20" s="305"/>
      <c r="F20" s="622" t="s">
        <v>590</v>
      </c>
      <c r="G20" s="622"/>
      <c r="H20" s="622"/>
      <c r="I20" s="622"/>
      <c r="J20" s="622"/>
      <c r="K20" s="307"/>
      <c r="L20" s="307" t="s">
        <v>567</v>
      </c>
      <c r="M20" s="304"/>
      <c r="N20" s="309">
        <v>60</v>
      </c>
      <c r="O20" s="309">
        <v>55</v>
      </c>
      <c r="P20" s="310"/>
    </row>
    <row r="21" spans="1:16" s="311" customFormat="1" ht="14.25" customHeight="1">
      <c r="A21" s="301" t="s">
        <v>568</v>
      </c>
      <c r="B21" s="302"/>
      <c r="C21" s="303" t="s">
        <v>571</v>
      </c>
      <c r="D21" s="304"/>
      <c r="E21" s="305"/>
      <c r="F21" s="622" t="s">
        <v>591</v>
      </c>
      <c r="G21" s="622"/>
      <c r="H21" s="622"/>
      <c r="I21" s="307"/>
      <c r="J21" s="622" t="s">
        <v>589</v>
      </c>
      <c r="K21" s="622"/>
      <c r="L21" s="622"/>
      <c r="M21" s="304"/>
      <c r="N21" s="309">
        <v>60</v>
      </c>
      <c r="O21" s="309">
        <v>68</v>
      </c>
      <c r="P21" s="310"/>
    </row>
    <row r="22" spans="1:16" s="311" customFormat="1" ht="14.25" customHeight="1">
      <c r="A22" s="301" t="s">
        <v>568</v>
      </c>
      <c r="B22" s="302"/>
      <c r="C22" s="303" t="s">
        <v>571</v>
      </c>
      <c r="D22" s="304"/>
      <c r="E22" s="305"/>
      <c r="F22" s="622" t="s">
        <v>592</v>
      </c>
      <c r="G22" s="622"/>
      <c r="H22" s="622"/>
      <c r="I22" s="622"/>
      <c r="J22" s="622"/>
      <c r="K22" s="307"/>
      <c r="L22" s="307" t="s">
        <v>567</v>
      </c>
      <c r="M22" s="304"/>
      <c r="N22" s="309">
        <v>120</v>
      </c>
      <c r="O22" s="309">
        <v>113</v>
      </c>
      <c r="P22" s="310"/>
    </row>
    <row r="23" spans="1:16" s="311" customFormat="1" ht="14.25" customHeight="1">
      <c r="A23" s="301" t="s">
        <v>568</v>
      </c>
      <c r="B23" s="302"/>
      <c r="C23" s="303" t="s">
        <v>571</v>
      </c>
      <c r="D23" s="304"/>
      <c r="E23" s="305"/>
      <c r="F23" s="622" t="s">
        <v>593</v>
      </c>
      <c r="G23" s="622"/>
      <c r="H23" s="622"/>
      <c r="I23" s="622"/>
      <c r="J23" s="622"/>
      <c r="K23" s="307"/>
      <c r="L23" s="307" t="s">
        <v>568</v>
      </c>
      <c r="M23" s="304"/>
      <c r="N23" s="309">
        <v>120</v>
      </c>
      <c r="O23" s="309">
        <v>136</v>
      </c>
      <c r="P23" s="310"/>
    </row>
    <row r="24" spans="1:16" s="311" customFormat="1" ht="14.25" customHeight="1">
      <c r="A24" s="301" t="s">
        <v>568</v>
      </c>
      <c r="B24" s="302"/>
      <c r="C24" s="303" t="s">
        <v>571</v>
      </c>
      <c r="D24" s="304"/>
      <c r="E24" s="305"/>
      <c r="F24" s="622" t="s">
        <v>594</v>
      </c>
      <c r="G24" s="622"/>
      <c r="H24" s="622"/>
      <c r="I24" s="622"/>
      <c r="J24" s="622"/>
      <c r="K24" s="307"/>
      <c r="L24" s="307" t="s">
        <v>568</v>
      </c>
      <c r="M24" s="304"/>
      <c r="N24" s="309">
        <v>120</v>
      </c>
      <c r="O24" s="309">
        <v>133</v>
      </c>
      <c r="P24" s="310"/>
    </row>
    <row r="25" spans="1:16" s="311" customFormat="1" ht="14.25" customHeight="1">
      <c r="A25" s="301" t="s">
        <v>568</v>
      </c>
      <c r="B25" s="302"/>
      <c r="C25" s="303" t="s">
        <v>571</v>
      </c>
      <c r="D25" s="304"/>
      <c r="E25" s="305"/>
      <c r="F25" s="622" t="s">
        <v>595</v>
      </c>
      <c r="G25" s="622"/>
      <c r="H25" s="622"/>
      <c r="I25" s="622"/>
      <c r="J25" s="622"/>
      <c r="K25" s="307"/>
      <c r="L25" s="307" t="s">
        <v>596</v>
      </c>
      <c r="M25" s="304"/>
      <c r="N25" s="309">
        <v>90</v>
      </c>
      <c r="O25" s="309">
        <v>71</v>
      </c>
      <c r="P25" s="310"/>
    </row>
    <row r="26" spans="1:16" s="311" customFormat="1" ht="14.25" customHeight="1">
      <c r="A26" s="301" t="s">
        <v>596</v>
      </c>
      <c r="B26" s="302"/>
      <c r="C26" s="303" t="s">
        <v>571</v>
      </c>
      <c r="D26" s="304"/>
      <c r="E26" s="305"/>
      <c r="F26" s="622" t="s">
        <v>597</v>
      </c>
      <c r="G26" s="622"/>
      <c r="H26" s="622"/>
      <c r="I26" s="622"/>
      <c r="J26" s="622"/>
      <c r="K26" s="307"/>
      <c r="L26" s="307" t="s">
        <v>570</v>
      </c>
      <c r="M26" s="304"/>
      <c r="N26" s="309">
        <v>90</v>
      </c>
      <c r="O26" s="309">
        <v>105</v>
      </c>
      <c r="P26" s="310"/>
    </row>
    <row r="27" spans="1:16" s="311" customFormat="1" ht="14.25" customHeight="1">
      <c r="A27" s="301" t="s">
        <v>570</v>
      </c>
      <c r="B27" s="302"/>
      <c r="C27" s="303" t="s">
        <v>571</v>
      </c>
      <c r="D27" s="304"/>
      <c r="E27" s="305"/>
      <c r="F27" s="622" t="s">
        <v>598</v>
      </c>
      <c r="G27" s="622"/>
      <c r="H27" s="622"/>
      <c r="I27" s="622"/>
      <c r="J27" s="622"/>
      <c r="K27" s="307"/>
      <c r="L27" s="307" t="s">
        <v>568</v>
      </c>
      <c r="M27" s="304"/>
      <c r="N27" s="309">
        <v>90</v>
      </c>
      <c r="O27" s="309">
        <v>103</v>
      </c>
      <c r="P27" s="310"/>
    </row>
    <row r="28" spans="1:16" s="311" customFormat="1" ht="14.25" customHeight="1">
      <c r="A28" s="301" t="s">
        <v>568</v>
      </c>
      <c r="B28" s="302"/>
      <c r="C28" s="303" t="s">
        <v>571</v>
      </c>
      <c r="D28" s="304"/>
      <c r="E28" s="305"/>
      <c r="F28" s="622" t="s">
        <v>599</v>
      </c>
      <c r="G28" s="622"/>
      <c r="H28" s="622"/>
      <c r="I28" s="622"/>
      <c r="J28" s="622"/>
      <c r="K28" s="307"/>
      <c r="L28" s="307" t="s">
        <v>576</v>
      </c>
      <c r="M28" s="304"/>
      <c r="N28" s="309">
        <v>90</v>
      </c>
      <c r="O28" s="309">
        <v>98</v>
      </c>
      <c r="P28" s="310"/>
    </row>
    <row r="29" spans="1:16" s="311" customFormat="1" ht="14.25" customHeight="1">
      <c r="A29" s="301" t="s">
        <v>576</v>
      </c>
      <c r="B29" s="302"/>
      <c r="C29" s="303" t="s">
        <v>571</v>
      </c>
      <c r="D29" s="304"/>
      <c r="E29" s="305"/>
      <c r="F29" s="622" t="s">
        <v>600</v>
      </c>
      <c r="G29" s="622"/>
      <c r="H29" s="622"/>
      <c r="I29" s="622"/>
      <c r="J29" s="622"/>
      <c r="K29" s="312"/>
      <c r="L29" s="307" t="s">
        <v>570</v>
      </c>
      <c r="M29" s="304"/>
      <c r="N29" s="309">
        <v>90</v>
      </c>
      <c r="O29" s="309">
        <v>101</v>
      </c>
      <c r="P29" s="310"/>
    </row>
    <row r="30" spans="1:16" s="311" customFormat="1" ht="14.25" customHeight="1">
      <c r="A30" s="301" t="s">
        <v>570</v>
      </c>
      <c r="B30" s="302"/>
      <c r="C30" s="303" t="s">
        <v>571</v>
      </c>
      <c r="D30" s="304"/>
      <c r="E30" s="305"/>
      <c r="F30" s="622" t="s">
        <v>601</v>
      </c>
      <c r="G30" s="622"/>
      <c r="H30" s="622"/>
      <c r="I30" s="622"/>
      <c r="J30" s="622"/>
      <c r="K30" s="307"/>
      <c r="L30" s="307" t="s">
        <v>570</v>
      </c>
      <c r="M30" s="304"/>
      <c r="N30" s="309">
        <v>90</v>
      </c>
      <c r="O30" s="309">
        <v>102</v>
      </c>
      <c r="P30" s="310"/>
    </row>
    <row r="31" spans="1:16" s="311" customFormat="1" ht="14.25" customHeight="1">
      <c r="A31" s="301" t="s">
        <v>570</v>
      </c>
      <c r="B31" s="302"/>
      <c r="C31" s="303" t="s">
        <v>570</v>
      </c>
      <c r="D31" s="304"/>
      <c r="E31" s="305"/>
      <c r="F31" s="622" t="s">
        <v>602</v>
      </c>
      <c r="G31" s="622"/>
      <c r="H31" s="622"/>
      <c r="I31" s="622"/>
      <c r="J31" s="622"/>
      <c r="K31" s="307"/>
      <c r="L31" s="307" t="s">
        <v>576</v>
      </c>
      <c r="M31" s="304"/>
      <c r="N31" s="309">
        <v>90</v>
      </c>
      <c r="O31" s="309">
        <v>102</v>
      </c>
      <c r="P31" s="310"/>
    </row>
    <row r="32" spans="1:16" s="311" customFormat="1" ht="14.25" customHeight="1">
      <c r="A32" s="301" t="s">
        <v>576</v>
      </c>
      <c r="B32" s="302"/>
      <c r="C32" s="303" t="s">
        <v>576</v>
      </c>
      <c r="D32" s="304"/>
      <c r="E32" s="305"/>
      <c r="F32" s="622" t="s">
        <v>603</v>
      </c>
      <c r="G32" s="622"/>
      <c r="H32" s="622"/>
      <c r="I32" s="622"/>
      <c r="J32" s="622"/>
      <c r="K32" s="307"/>
      <c r="L32" s="307" t="s">
        <v>576</v>
      </c>
      <c r="M32" s="304"/>
      <c r="N32" s="309">
        <v>90</v>
      </c>
      <c r="O32" s="309">
        <v>57</v>
      </c>
      <c r="P32" s="310"/>
    </row>
    <row r="33" spans="1:16" s="311" customFormat="1" ht="14.25" customHeight="1">
      <c r="A33" s="301" t="s">
        <v>604</v>
      </c>
      <c r="B33" s="302"/>
      <c r="C33" s="303" t="s">
        <v>571</v>
      </c>
      <c r="D33" s="304"/>
      <c r="E33" s="305"/>
      <c r="F33" s="307" t="s">
        <v>565</v>
      </c>
      <c r="G33" s="312"/>
      <c r="H33" s="622" t="s">
        <v>605</v>
      </c>
      <c r="I33" s="622"/>
      <c r="J33" s="622"/>
      <c r="K33" s="312"/>
      <c r="L33" s="307" t="s">
        <v>574</v>
      </c>
      <c r="M33" s="305"/>
      <c r="N33" s="308">
        <v>60</v>
      </c>
      <c r="O33" s="309">
        <v>67</v>
      </c>
      <c r="P33" s="310"/>
    </row>
    <row r="34" spans="1:16" s="311" customFormat="1" ht="14.25" customHeight="1">
      <c r="A34" s="301" t="s">
        <v>571</v>
      </c>
      <c r="B34" s="302"/>
      <c r="C34" s="303" t="s">
        <v>571</v>
      </c>
      <c r="D34" s="304"/>
      <c r="E34" s="305"/>
      <c r="F34" s="307" t="s">
        <v>574</v>
      </c>
      <c r="G34" s="312"/>
      <c r="H34" s="622" t="s">
        <v>606</v>
      </c>
      <c r="I34" s="622"/>
      <c r="J34" s="622"/>
      <c r="K34" s="312"/>
      <c r="L34" s="307" t="s">
        <v>570</v>
      </c>
      <c r="M34" s="305"/>
      <c r="N34" s="308">
        <v>120</v>
      </c>
      <c r="O34" s="309">
        <v>131</v>
      </c>
      <c r="P34" s="310"/>
    </row>
    <row r="35" spans="1:16" s="311" customFormat="1" ht="14.25" customHeight="1">
      <c r="A35" s="301" t="s">
        <v>571</v>
      </c>
      <c r="B35" s="302"/>
      <c r="C35" s="303" t="s">
        <v>571</v>
      </c>
      <c r="D35" s="304"/>
      <c r="E35" s="305"/>
      <c r="F35" s="307" t="s">
        <v>570</v>
      </c>
      <c r="G35" s="312"/>
      <c r="H35" s="622" t="s">
        <v>607</v>
      </c>
      <c r="I35" s="622"/>
      <c r="J35" s="622"/>
      <c r="K35" s="312"/>
      <c r="L35" s="307" t="s">
        <v>570</v>
      </c>
      <c r="M35" s="305"/>
      <c r="N35" s="308">
        <v>90</v>
      </c>
      <c r="O35" s="309">
        <v>100</v>
      </c>
      <c r="P35" s="310"/>
    </row>
    <row r="36" spans="1:16" s="311" customFormat="1" ht="14.25" customHeight="1">
      <c r="A36" s="301" t="s">
        <v>571</v>
      </c>
      <c r="B36" s="302"/>
      <c r="C36" s="303" t="s">
        <v>571</v>
      </c>
      <c r="D36" s="304"/>
      <c r="E36" s="305"/>
      <c r="F36" s="622" t="s">
        <v>608</v>
      </c>
      <c r="G36" s="622"/>
      <c r="H36" s="622"/>
      <c r="I36" s="307"/>
      <c r="J36" s="622" t="s">
        <v>609</v>
      </c>
      <c r="K36" s="622"/>
      <c r="L36" s="622"/>
      <c r="M36" s="304"/>
      <c r="N36" s="309">
        <v>120</v>
      </c>
      <c r="O36" s="309">
        <v>103</v>
      </c>
      <c r="P36" s="310"/>
    </row>
    <row r="37" spans="1:16" s="311" customFormat="1" ht="14.25" customHeight="1">
      <c r="A37" s="301" t="s">
        <v>571</v>
      </c>
      <c r="B37" s="302"/>
      <c r="C37" s="303" t="s">
        <v>571</v>
      </c>
      <c r="D37" s="304"/>
      <c r="E37" s="305"/>
      <c r="F37" s="622" t="s">
        <v>610</v>
      </c>
      <c r="G37" s="622"/>
      <c r="H37" s="622"/>
      <c r="I37" s="622"/>
      <c r="J37" s="622"/>
      <c r="K37" s="307"/>
      <c r="L37" s="307" t="s">
        <v>567</v>
      </c>
      <c r="M37" s="304"/>
      <c r="N37" s="309">
        <v>120</v>
      </c>
      <c r="O37" s="309">
        <v>137</v>
      </c>
      <c r="P37" s="310"/>
    </row>
    <row r="38" spans="1:16" s="311" customFormat="1" ht="14.25" customHeight="1">
      <c r="A38" s="301" t="s">
        <v>571</v>
      </c>
      <c r="B38" s="302"/>
      <c r="C38" s="303" t="s">
        <v>571</v>
      </c>
      <c r="D38" s="304"/>
      <c r="E38" s="305"/>
      <c r="F38" s="622" t="s">
        <v>611</v>
      </c>
      <c r="G38" s="622"/>
      <c r="H38" s="622"/>
      <c r="I38" s="622"/>
      <c r="J38" s="622"/>
      <c r="K38" s="307"/>
      <c r="L38" s="307" t="s">
        <v>568</v>
      </c>
      <c r="M38" s="304"/>
      <c r="N38" s="309">
        <v>120</v>
      </c>
      <c r="O38" s="309">
        <v>118</v>
      </c>
      <c r="P38" s="310"/>
    </row>
    <row r="39" spans="1:16" s="311" customFormat="1" ht="14.25" customHeight="1">
      <c r="A39" s="301" t="s">
        <v>571</v>
      </c>
      <c r="B39" s="302"/>
      <c r="C39" s="303" t="s">
        <v>571</v>
      </c>
      <c r="D39" s="304"/>
      <c r="E39" s="305"/>
      <c r="F39" s="622" t="s">
        <v>612</v>
      </c>
      <c r="G39" s="622"/>
      <c r="H39" s="622"/>
      <c r="I39" s="622"/>
      <c r="J39" s="622"/>
      <c r="K39" s="307"/>
      <c r="L39" s="307" t="s">
        <v>568</v>
      </c>
      <c r="M39" s="304"/>
      <c r="N39" s="309">
        <v>120</v>
      </c>
      <c r="O39" s="309">
        <v>117</v>
      </c>
      <c r="P39" s="310"/>
    </row>
    <row r="40" spans="1:16" s="311" customFormat="1" ht="14.25" customHeight="1">
      <c r="A40" s="301" t="s">
        <v>571</v>
      </c>
      <c r="B40" s="302"/>
      <c r="C40" s="303" t="s">
        <v>571</v>
      </c>
      <c r="D40" s="304"/>
      <c r="E40" s="305"/>
      <c r="F40" s="622" t="s">
        <v>613</v>
      </c>
      <c r="G40" s="622"/>
      <c r="H40" s="622"/>
      <c r="I40" s="622"/>
      <c r="J40" s="622"/>
      <c r="K40" s="307"/>
      <c r="L40" s="307" t="s">
        <v>568</v>
      </c>
      <c r="M40" s="304"/>
      <c r="N40" s="309">
        <v>120</v>
      </c>
      <c r="O40" s="309">
        <v>136</v>
      </c>
      <c r="P40" s="310"/>
    </row>
    <row r="41" spans="1:16" s="311" customFormat="1" ht="14.25" customHeight="1">
      <c r="A41" s="301" t="s">
        <v>571</v>
      </c>
      <c r="B41" s="302"/>
      <c r="C41" s="303" t="s">
        <v>571</v>
      </c>
      <c r="D41" s="304"/>
      <c r="E41" s="305"/>
      <c r="F41" s="622" t="s">
        <v>614</v>
      </c>
      <c r="G41" s="622"/>
      <c r="H41" s="622"/>
      <c r="I41" s="622"/>
      <c r="J41" s="622"/>
      <c r="K41" s="307"/>
      <c r="L41" s="307" t="s">
        <v>615</v>
      </c>
      <c r="M41" s="304"/>
      <c r="N41" s="309">
        <v>90</v>
      </c>
      <c r="O41" s="309">
        <v>98</v>
      </c>
      <c r="P41" s="310"/>
    </row>
    <row r="42" spans="1:16" s="311" customFormat="1" ht="14.25" customHeight="1">
      <c r="A42" s="301" t="s">
        <v>571</v>
      </c>
      <c r="B42" s="302"/>
      <c r="C42" s="303" t="s">
        <v>571</v>
      </c>
      <c r="D42" s="304"/>
      <c r="E42" s="305"/>
      <c r="F42" s="622" t="s">
        <v>616</v>
      </c>
      <c r="G42" s="622"/>
      <c r="H42" s="622"/>
      <c r="I42" s="622"/>
      <c r="J42" s="622"/>
      <c r="K42" s="307"/>
      <c r="L42" s="307" t="s">
        <v>580</v>
      </c>
      <c r="M42" s="304"/>
      <c r="N42" s="309">
        <v>90</v>
      </c>
      <c r="O42" s="309">
        <v>97</v>
      </c>
      <c r="P42" s="310"/>
    </row>
    <row r="43" spans="1:16" s="311" customFormat="1" ht="14.25" customHeight="1">
      <c r="A43" s="301" t="s">
        <v>571</v>
      </c>
      <c r="B43" s="302"/>
      <c r="C43" s="303" t="s">
        <v>580</v>
      </c>
      <c r="D43" s="304"/>
      <c r="E43" s="305"/>
      <c r="F43" s="622" t="s">
        <v>617</v>
      </c>
      <c r="G43" s="622"/>
      <c r="H43" s="622"/>
      <c r="I43" s="622"/>
      <c r="J43" s="622"/>
      <c r="K43" s="307"/>
      <c r="L43" s="307" t="s">
        <v>580</v>
      </c>
      <c r="M43" s="304"/>
      <c r="N43" s="309">
        <v>90</v>
      </c>
      <c r="O43" s="309">
        <v>101</v>
      </c>
      <c r="P43" s="310"/>
    </row>
    <row r="44" spans="1:16" s="311" customFormat="1" ht="14.25" customHeight="1">
      <c r="A44" s="301" t="s">
        <v>571</v>
      </c>
      <c r="B44" s="302"/>
      <c r="C44" s="303" t="s">
        <v>580</v>
      </c>
      <c r="D44" s="304"/>
      <c r="E44" s="305"/>
      <c r="F44" s="622" t="s">
        <v>618</v>
      </c>
      <c r="G44" s="622"/>
      <c r="H44" s="622"/>
      <c r="I44" s="622"/>
      <c r="J44" s="622"/>
      <c r="K44" s="307"/>
      <c r="L44" s="307" t="s">
        <v>580</v>
      </c>
      <c r="M44" s="304"/>
      <c r="N44" s="309">
        <v>90</v>
      </c>
      <c r="O44" s="309">
        <v>105</v>
      </c>
      <c r="P44" s="310"/>
    </row>
    <row r="45" spans="1:16" s="311" customFormat="1" ht="14.25" customHeight="1">
      <c r="A45" s="301" t="s">
        <v>571</v>
      </c>
      <c r="B45" s="302"/>
      <c r="C45" s="303" t="s">
        <v>580</v>
      </c>
      <c r="D45" s="304"/>
      <c r="E45" s="305"/>
      <c r="F45" s="622" t="s">
        <v>619</v>
      </c>
      <c r="G45" s="622"/>
      <c r="H45" s="622"/>
      <c r="I45" s="622"/>
      <c r="J45" s="622"/>
      <c r="K45" s="307"/>
      <c r="L45" s="307" t="s">
        <v>576</v>
      </c>
      <c r="M45" s="304"/>
      <c r="N45" s="309">
        <v>90</v>
      </c>
      <c r="O45" s="309">
        <v>103</v>
      </c>
      <c r="P45" s="310"/>
    </row>
    <row r="46" spans="1:16" s="311" customFormat="1" ht="14.25" customHeight="1">
      <c r="A46" s="301" t="s">
        <v>571</v>
      </c>
      <c r="B46" s="302"/>
      <c r="C46" s="303" t="s">
        <v>576</v>
      </c>
      <c r="D46" s="304"/>
      <c r="E46" s="305"/>
      <c r="F46" s="622" t="s">
        <v>620</v>
      </c>
      <c r="G46" s="622"/>
      <c r="H46" s="622"/>
      <c r="I46" s="622"/>
      <c r="J46" s="622"/>
      <c r="K46" s="307"/>
      <c r="L46" s="307" t="s">
        <v>576</v>
      </c>
      <c r="M46" s="304"/>
      <c r="N46" s="309">
        <v>90</v>
      </c>
      <c r="O46" s="309">
        <v>102</v>
      </c>
      <c r="P46" s="310"/>
    </row>
    <row r="47" spans="1:16" s="311" customFormat="1" ht="14.25" customHeight="1">
      <c r="A47" s="301" t="s">
        <v>621</v>
      </c>
      <c r="B47" s="302"/>
      <c r="C47" s="303" t="s">
        <v>571</v>
      </c>
      <c r="D47" s="304"/>
      <c r="E47" s="305"/>
      <c r="F47" s="307" t="s">
        <v>565</v>
      </c>
      <c r="G47" s="312"/>
      <c r="H47" s="622" t="s">
        <v>622</v>
      </c>
      <c r="I47" s="622"/>
      <c r="J47" s="622"/>
      <c r="K47" s="312"/>
      <c r="L47" s="307" t="s">
        <v>576</v>
      </c>
      <c r="M47" s="305"/>
      <c r="N47" s="308">
        <v>110</v>
      </c>
      <c r="O47" s="309">
        <v>80</v>
      </c>
      <c r="P47" s="310"/>
    </row>
    <row r="48" spans="1:16" s="311" customFormat="1" ht="14.25" customHeight="1">
      <c r="A48" s="301" t="s">
        <v>571</v>
      </c>
      <c r="B48" s="302"/>
      <c r="C48" s="303" t="s">
        <v>571</v>
      </c>
      <c r="D48" s="304"/>
      <c r="E48" s="305"/>
      <c r="F48" s="307" t="s">
        <v>576</v>
      </c>
      <c r="G48" s="312"/>
      <c r="H48" s="622" t="s">
        <v>623</v>
      </c>
      <c r="I48" s="622"/>
      <c r="J48" s="622"/>
      <c r="K48" s="312"/>
      <c r="L48" s="307" t="s">
        <v>568</v>
      </c>
      <c r="M48" s="305"/>
      <c r="N48" s="308">
        <v>60</v>
      </c>
      <c r="O48" s="309">
        <v>68</v>
      </c>
      <c r="P48" s="310"/>
    </row>
    <row r="49" spans="1:16" s="311" customFormat="1" ht="14.25" customHeight="1">
      <c r="A49" s="301" t="s">
        <v>571</v>
      </c>
      <c r="B49" s="302"/>
      <c r="C49" s="303" t="s">
        <v>568</v>
      </c>
      <c r="D49" s="304"/>
      <c r="E49" s="305"/>
      <c r="F49" s="307" t="s">
        <v>568</v>
      </c>
      <c r="G49" s="312"/>
      <c r="H49" s="622" t="s">
        <v>624</v>
      </c>
      <c r="I49" s="622"/>
      <c r="J49" s="622"/>
      <c r="K49" s="312"/>
      <c r="L49" s="307" t="s">
        <v>576</v>
      </c>
      <c r="M49" s="305"/>
      <c r="N49" s="308">
        <v>60</v>
      </c>
      <c r="O49" s="309">
        <v>64</v>
      </c>
      <c r="P49" s="310"/>
    </row>
    <row r="50" spans="1:16" s="311" customFormat="1" ht="14.25" customHeight="1">
      <c r="A50" s="301" t="s">
        <v>571</v>
      </c>
      <c r="B50" s="302"/>
      <c r="C50" s="303" t="s">
        <v>576</v>
      </c>
      <c r="D50" s="304"/>
      <c r="E50" s="305"/>
      <c r="F50" s="307" t="s">
        <v>576</v>
      </c>
      <c r="G50" s="312"/>
      <c r="H50" s="622" t="s">
        <v>625</v>
      </c>
      <c r="I50" s="622"/>
      <c r="J50" s="622"/>
      <c r="K50" s="312"/>
      <c r="L50" s="307" t="s">
        <v>576</v>
      </c>
      <c r="M50" s="305"/>
      <c r="N50" s="308">
        <v>90</v>
      </c>
      <c r="O50" s="309">
        <v>69</v>
      </c>
      <c r="P50" s="310"/>
    </row>
    <row r="51" spans="1:16" s="311" customFormat="1" ht="14.25" customHeight="1">
      <c r="A51" s="301" t="s">
        <v>571</v>
      </c>
      <c r="B51" s="302"/>
      <c r="C51" s="303" t="s">
        <v>576</v>
      </c>
      <c r="D51" s="304"/>
      <c r="E51" s="305"/>
      <c r="F51" s="307" t="s">
        <v>576</v>
      </c>
      <c r="G51" s="312"/>
      <c r="H51" s="622" t="s">
        <v>626</v>
      </c>
      <c r="I51" s="622"/>
      <c r="J51" s="622"/>
      <c r="K51" s="312"/>
      <c r="L51" s="307" t="s">
        <v>574</v>
      </c>
      <c r="M51" s="305"/>
      <c r="N51" s="308">
        <v>120</v>
      </c>
      <c r="O51" s="309">
        <v>132</v>
      </c>
      <c r="P51" s="310"/>
    </row>
    <row r="52" spans="1:16" s="311" customFormat="1" ht="14.25" customHeight="1">
      <c r="A52" s="301" t="s">
        <v>571</v>
      </c>
      <c r="B52" s="302"/>
      <c r="C52" s="303" t="s">
        <v>571</v>
      </c>
      <c r="D52" s="304"/>
      <c r="E52" s="305"/>
      <c r="F52" s="622" t="s">
        <v>627</v>
      </c>
      <c r="G52" s="622"/>
      <c r="H52" s="622"/>
      <c r="I52" s="622"/>
      <c r="J52" s="622"/>
      <c r="K52" s="307"/>
      <c r="L52" s="307" t="s">
        <v>570</v>
      </c>
      <c r="M52" s="304"/>
      <c r="N52" s="309">
        <v>150</v>
      </c>
      <c r="O52" s="309">
        <v>150</v>
      </c>
      <c r="P52" s="310"/>
    </row>
    <row r="53" spans="1:16" s="311" customFormat="1" ht="14.25" customHeight="1">
      <c r="A53" s="301" t="s">
        <v>571</v>
      </c>
      <c r="B53" s="302"/>
      <c r="C53" s="303" t="s">
        <v>571</v>
      </c>
      <c r="D53" s="304"/>
      <c r="E53" s="305"/>
      <c r="F53" s="622" t="s">
        <v>628</v>
      </c>
      <c r="G53" s="622"/>
      <c r="H53" s="622"/>
      <c r="I53" s="622"/>
      <c r="J53" s="622"/>
      <c r="K53" s="307"/>
      <c r="L53" s="307" t="s">
        <v>576</v>
      </c>
      <c r="M53" s="304"/>
      <c r="N53" s="309">
        <v>60</v>
      </c>
      <c r="O53" s="309">
        <v>65</v>
      </c>
      <c r="P53" s="310"/>
    </row>
    <row r="54" spans="1:16" s="311" customFormat="1" ht="14.25" customHeight="1">
      <c r="A54" s="301" t="s">
        <v>571</v>
      </c>
      <c r="B54" s="302"/>
      <c r="C54" s="303" t="s">
        <v>571</v>
      </c>
      <c r="D54" s="304"/>
      <c r="E54" s="305"/>
      <c r="F54" s="622" t="s">
        <v>629</v>
      </c>
      <c r="G54" s="622"/>
      <c r="H54" s="622"/>
      <c r="I54" s="622"/>
      <c r="J54" s="622"/>
      <c r="K54" s="307"/>
      <c r="L54" s="307" t="s">
        <v>576</v>
      </c>
      <c r="M54" s="304"/>
      <c r="N54" s="309">
        <v>150</v>
      </c>
      <c r="O54" s="309">
        <v>163</v>
      </c>
      <c r="P54" s="310"/>
    </row>
    <row r="55" spans="1:16" s="311" customFormat="1" ht="14.25" customHeight="1">
      <c r="A55" s="301" t="s">
        <v>571</v>
      </c>
      <c r="B55" s="302"/>
      <c r="C55" s="303" t="s">
        <v>571</v>
      </c>
      <c r="D55" s="304"/>
      <c r="E55" s="305"/>
      <c r="F55" s="622" t="s">
        <v>630</v>
      </c>
      <c r="G55" s="622"/>
      <c r="H55" s="622"/>
      <c r="I55" s="622"/>
      <c r="J55" s="622"/>
      <c r="K55" s="307"/>
      <c r="L55" s="307" t="s">
        <v>570</v>
      </c>
      <c r="M55" s="304"/>
      <c r="N55" s="309">
        <v>90</v>
      </c>
      <c r="O55" s="309">
        <v>90</v>
      </c>
      <c r="P55" s="310"/>
    </row>
    <row r="56" spans="1:16" s="311" customFormat="1" ht="14.25" customHeight="1">
      <c r="A56" s="301" t="s">
        <v>571</v>
      </c>
      <c r="B56" s="302"/>
      <c r="C56" s="303" t="s">
        <v>571</v>
      </c>
      <c r="D56" s="304"/>
      <c r="E56" s="305"/>
      <c r="F56" s="622" t="s">
        <v>631</v>
      </c>
      <c r="G56" s="622"/>
      <c r="H56" s="622"/>
      <c r="I56" s="622"/>
      <c r="J56" s="622"/>
      <c r="K56" s="307"/>
      <c r="L56" s="307" t="s">
        <v>576</v>
      </c>
      <c r="M56" s="304"/>
      <c r="N56" s="309">
        <v>90</v>
      </c>
      <c r="O56" s="309">
        <v>101</v>
      </c>
      <c r="P56" s="310"/>
    </row>
    <row r="57" spans="1:16" s="311" customFormat="1" ht="14.25" customHeight="1">
      <c r="A57" s="301" t="s">
        <v>571</v>
      </c>
      <c r="B57" s="302"/>
      <c r="C57" s="303" t="s">
        <v>571</v>
      </c>
      <c r="D57" s="304"/>
      <c r="E57" s="305"/>
      <c r="F57" s="622" t="s">
        <v>632</v>
      </c>
      <c r="G57" s="622"/>
      <c r="H57" s="622"/>
      <c r="I57" s="622"/>
      <c r="J57" s="622"/>
      <c r="K57" s="307"/>
      <c r="L57" s="307" t="s">
        <v>568</v>
      </c>
      <c r="M57" s="304"/>
      <c r="N57" s="309">
        <v>90</v>
      </c>
      <c r="O57" s="309">
        <v>103</v>
      </c>
      <c r="P57" s="310"/>
    </row>
    <row r="58" spans="1:16" s="320" customFormat="1" ht="4.5" customHeight="1" thickBot="1">
      <c r="A58" s="313"/>
      <c r="B58" s="314"/>
      <c r="C58" s="315"/>
      <c r="D58" s="316"/>
      <c r="E58" s="315"/>
      <c r="F58" s="317"/>
      <c r="G58" s="317"/>
      <c r="H58" s="317"/>
      <c r="I58" s="317"/>
      <c r="J58" s="317"/>
      <c r="K58" s="317"/>
      <c r="L58" s="317"/>
      <c r="M58" s="316"/>
      <c r="N58" s="318"/>
      <c r="O58" s="318"/>
      <c r="P58" s="319"/>
    </row>
    <row r="59" spans="1:16" ht="18" customHeight="1">
      <c r="A59" s="321" t="s">
        <v>633</v>
      </c>
      <c r="B59" s="322"/>
      <c r="C59" s="323"/>
      <c r="D59" s="323"/>
      <c r="E59" s="323"/>
      <c r="F59" s="285"/>
      <c r="G59" s="285"/>
      <c r="H59" s="285"/>
      <c r="I59" s="285"/>
      <c r="J59" s="285"/>
      <c r="K59" s="285"/>
      <c r="L59" s="285"/>
      <c r="M59" s="323"/>
      <c r="N59" s="285"/>
      <c r="O59" s="285"/>
      <c r="P59" s="282"/>
    </row>
    <row r="60" spans="1:16" ht="18" customHeight="1">
      <c r="A60" s="321"/>
      <c r="B60" s="322"/>
      <c r="C60" s="323"/>
      <c r="D60" s="323"/>
      <c r="E60" s="323"/>
      <c r="F60" s="285"/>
      <c r="G60" s="285"/>
      <c r="H60" s="285"/>
      <c r="I60" s="285"/>
      <c r="J60" s="285"/>
      <c r="K60" s="285"/>
      <c r="L60" s="285"/>
      <c r="M60" s="323"/>
      <c r="N60" s="285"/>
      <c r="O60" s="285"/>
      <c r="P60" s="282"/>
    </row>
    <row r="61" spans="1:16" s="286" customFormat="1" ht="30" customHeight="1">
      <c r="A61" s="624"/>
      <c r="B61" s="625"/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285"/>
    </row>
    <row r="62" spans="1:16" s="286" customFormat="1" ht="16.5" customHeight="1" thickBot="1">
      <c r="A62" s="324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9"/>
      <c r="P62" s="285"/>
    </row>
    <row r="63" spans="1:16" s="294" customFormat="1" ht="21" customHeight="1">
      <c r="A63" s="290" t="s">
        <v>558</v>
      </c>
      <c r="B63" s="626" t="s">
        <v>559</v>
      </c>
      <c r="C63" s="627"/>
      <c r="D63" s="628"/>
      <c r="E63" s="626" t="s">
        <v>560</v>
      </c>
      <c r="F63" s="627"/>
      <c r="G63" s="627"/>
      <c r="H63" s="627"/>
      <c r="I63" s="627"/>
      <c r="J63" s="627"/>
      <c r="K63" s="627"/>
      <c r="L63" s="627"/>
      <c r="M63" s="628"/>
      <c r="N63" s="291" t="s">
        <v>561</v>
      </c>
      <c r="O63" s="292" t="s">
        <v>562</v>
      </c>
      <c r="P63" s="293"/>
    </row>
    <row r="64" spans="1:16" s="294" customFormat="1" ht="4.5" customHeight="1">
      <c r="A64" s="295"/>
      <c r="B64" s="296"/>
      <c r="C64" s="295"/>
      <c r="D64" s="297"/>
      <c r="E64" s="295"/>
      <c r="F64" s="298"/>
      <c r="G64" s="298"/>
      <c r="H64" s="298"/>
      <c r="I64" s="298"/>
      <c r="J64" s="298"/>
      <c r="K64" s="298"/>
      <c r="L64" s="298"/>
      <c r="M64" s="299"/>
      <c r="N64" s="298"/>
      <c r="O64" s="300"/>
      <c r="P64" s="293"/>
    </row>
    <row r="65" spans="1:16" s="311" customFormat="1" ht="14.25" customHeight="1">
      <c r="A65" s="301" t="s">
        <v>579</v>
      </c>
      <c r="B65" s="302"/>
      <c r="C65" s="303" t="s">
        <v>634</v>
      </c>
      <c r="D65" s="304"/>
      <c r="E65" s="305"/>
      <c r="F65" s="622" t="s">
        <v>635</v>
      </c>
      <c r="G65" s="622"/>
      <c r="H65" s="622"/>
      <c r="I65" s="622"/>
      <c r="J65" s="622"/>
      <c r="K65" s="307"/>
      <c r="L65" s="307" t="s">
        <v>567</v>
      </c>
      <c r="M65" s="304"/>
      <c r="N65" s="309">
        <v>60</v>
      </c>
      <c r="O65" s="309">
        <v>57</v>
      </c>
      <c r="P65" s="310"/>
    </row>
    <row r="66" spans="1:16" s="311" customFormat="1" ht="14.25" customHeight="1">
      <c r="A66" s="301" t="s">
        <v>571</v>
      </c>
      <c r="B66" s="302"/>
      <c r="C66" s="303" t="s">
        <v>571</v>
      </c>
      <c r="D66" s="304"/>
      <c r="E66" s="305"/>
      <c r="F66" s="622" t="s">
        <v>636</v>
      </c>
      <c r="G66" s="622"/>
      <c r="H66" s="622"/>
      <c r="I66" s="622"/>
      <c r="J66" s="622"/>
      <c r="K66" s="307"/>
      <c r="L66" s="307" t="s">
        <v>576</v>
      </c>
      <c r="M66" s="304"/>
      <c r="N66" s="309">
        <v>90</v>
      </c>
      <c r="O66" s="309">
        <v>101</v>
      </c>
      <c r="P66" s="310"/>
    </row>
    <row r="67" spans="1:16" s="311" customFormat="1" ht="14.25" customHeight="1">
      <c r="A67" s="301" t="s">
        <v>571</v>
      </c>
      <c r="B67" s="302"/>
      <c r="C67" s="303" t="s">
        <v>576</v>
      </c>
      <c r="D67" s="304"/>
      <c r="E67" s="305"/>
      <c r="F67" s="622" t="s">
        <v>637</v>
      </c>
      <c r="G67" s="622"/>
      <c r="H67" s="622"/>
      <c r="I67" s="622"/>
      <c r="J67" s="622"/>
      <c r="K67" s="307"/>
      <c r="L67" s="307" t="s">
        <v>568</v>
      </c>
      <c r="M67" s="304"/>
      <c r="N67" s="309">
        <v>90</v>
      </c>
      <c r="O67" s="309">
        <v>93</v>
      </c>
      <c r="P67" s="310"/>
    </row>
    <row r="68" spans="1:16" s="311" customFormat="1" ht="14.25" customHeight="1">
      <c r="A68" s="301" t="s">
        <v>571</v>
      </c>
      <c r="B68" s="302"/>
      <c r="C68" s="303" t="s">
        <v>568</v>
      </c>
      <c r="D68" s="304"/>
      <c r="E68" s="305"/>
      <c r="F68" s="622" t="s">
        <v>638</v>
      </c>
      <c r="G68" s="622"/>
      <c r="H68" s="622"/>
      <c r="I68" s="622"/>
      <c r="J68" s="622"/>
      <c r="K68" s="307"/>
      <c r="L68" s="307" t="s">
        <v>568</v>
      </c>
      <c r="M68" s="304"/>
      <c r="N68" s="309">
        <v>90</v>
      </c>
      <c r="O68" s="309">
        <v>100</v>
      </c>
      <c r="P68" s="310"/>
    </row>
    <row r="69" spans="1:16" s="311" customFormat="1" ht="14.25" customHeight="1">
      <c r="A69" s="301" t="s">
        <v>571</v>
      </c>
      <c r="B69" s="302"/>
      <c r="C69" s="303" t="s">
        <v>568</v>
      </c>
      <c r="D69" s="304"/>
      <c r="E69" s="305"/>
      <c r="F69" s="622" t="s">
        <v>639</v>
      </c>
      <c r="G69" s="622"/>
      <c r="H69" s="622"/>
      <c r="I69" s="622"/>
      <c r="J69" s="622"/>
      <c r="K69" s="307"/>
      <c r="L69" s="307" t="s">
        <v>574</v>
      </c>
      <c r="M69" s="304"/>
      <c r="N69" s="309">
        <v>90</v>
      </c>
      <c r="O69" s="309">
        <v>89</v>
      </c>
      <c r="P69" s="310"/>
    </row>
    <row r="70" spans="1:16" s="311" customFormat="1" ht="14.25" customHeight="1">
      <c r="A70" s="301" t="s">
        <v>566</v>
      </c>
      <c r="B70" s="302"/>
      <c r="C70" s="303" t="s">
        <v>571</v>
      </c>
      <c r="D70" s="304"/>
      <c r="E70" s="305"/>
      <c r="F70" s="307" t="s">
        <v>640</v>
      </c>
      <c r="G70" s="312"/>
      <c r="H70" s="622" t="s">
        <v>641</v>
      </c>
      <c r="I70" s="622"/>
      <c r="J70" s="622"/>
      <c r="K70" s="312"/>
      <c r="L70" s="307" t="s">
        <v>574</v>
      </c>
      <c r="M70" s="305"/>
      <c r="N70" s="308">
        <v>150</v>
      </c>
      <c r="O70" s="309">
        <v>153</v>
      </c>
      <c r="P70" s="310"/>
    </row>
    <row r="71" spans="1:16" s="311" customFormat="1" ht="14.25" customHeight="1">
      <c r="A71" s="301" t="s">
        <v>571</v>
      </c>
      <c r="B71" s="302"/>
      <c r="C71" s="303" t="s">
        <v>571</v>
      </c>
      <c r="D71" s="304"/>
      <c r="E71" s="305"/>
      <c r="F71" s="622" t="s">
        <v>642</v>
      </c>
      <c r="G71" s="622"/>
      <c r="H71" s="622"/>
      <c r="I71" s="622"/>
      <c r="J71" s="622"/>
      <c r="K71" s="307"/>
      <c r="L71" s="307" t="s">
        <v>574</v>
      </c>
      <c r="M71" s="304"/>
      <c r="N71" s="309">
        <v>120</v>
      </c>
      <c r="O71" s="309">
        <v>135</v>
      </c>
      <c r="P71" s="310"/>
    </row>
    <row r="72" spans="1:16" s="311" customFormat="1" ht="14.25" customHeight="1">
      <c r="A72" s="301" t="s">
        <v>571</v>
      </c>
      <c r="B72" s="302"/>
      <c r="C72" s="303" t="s">
        <v>571</v>
      </c>
      <c r="D72" s="304"/>
      <c r="E72" s="305"/>
      <c r="F72" s="622" t="s">
        <v>643</v>
      </c>
      <c r="G72" s="622"/>
      <c r="H72" s="622"/>
      <c r="I72" s="307"/>
      <c r="J72" s="622" t="s">
        <v>644</v>
      </c>
      <c r="K72" s="622"/>
      <c r="L72" s="622"/>
      <c r="M72" s="304"/>
      <c r="N72" s="309">
        <v>90</v>
      </c>
      <c r="O72" s="309">
        <v>92</v>
      </c>
      <c r="P72" s="310"/>
    </row>
    <row r="73" spans="1:16" s="311" customFormat="1" ht="14.25" customHeight="1">
      <c r="A73" s="301" t="s">
        <v>571</v>
      </c>
      <c r="B73" s="302"/>
      <c r="C73" s="303" t="s">
        <v>571</v>
      </c>
      <c r="D73" s="304"/>
      <c r="E73" s="305"/>
      <c r="F73" s="622" t="s">
        <v>645</v>
      </c>
      <c r="G73" s="622"/>
      <c r="H73" s="622"/>
      <c r="I73" s="622"/>
      <c r="J73" s="622"/>
      <c r="K73" s="307"/>
      <c r="L73" s="307" t="s">
        <v>567</v>
      </c>
      <c r="M73" s="304"/>
      <c r="N73" s="309">
        <v>120</v>
      </c>
      <c r="O73" s="309">
        <v>125</v>
      </c>
      <c r="P73" s="310"/>
    </row>
    <row r="74" spans="1:16" s="311" customFormat="1" ht="14.25" customHeight="1">
      <c r="A74" s="301" t="s">
        <v>571</v>
      </c>
      <c r="B74" s="302"/>
      <c r="C74" s="303" t="s">
        <v>571</v>
      </c>
      <c r="D74" s="304"/>
      <c r="E74" s="305"/>
      <c r="F74" s="622" t="s">
        <v>646</v>
      </c>
      <c r="G74" s="622"/>
      <c r="H74" s="622"/>
      <c r="I74" s="622"/>
      <c r="J74" s="622"/>
      <c r="K74" s="307"/>
      <c r="L74" s="307" t="s">
        <v>568</v>
      </c>
      <c r="M74" s="304"/>
      <c r="N74" s="309">
        <v>90</v>
      </c>
      <c r="O74" s="309">
        <v>99</v>
      </c>
      <c r="P74" s="310"/>
    </row>
    <row r="75" spans="1:16" s="311" customFormat="1" ht="14.25" customHeight="1">
      <c r="A75" s="301" t="s">
        <v>571</v>
      </c>
      <c r="B75" s="302"/>
      <c r="C75" s="303" t="s">
        <v>571</v>
      </c>
      <c r="D75" s="304"/>
      <c r="E75" s="305"/>
      <c r="F75" s="622" t="s">
        <v>647</v>
      </c>
      <c r="G75" s="622"/>
      <c r="H75" s="622"/>
      <c r="I75" s="622"/>
      <c r="J75" s="622"/>
      <c r="K75" s="307"/>
      <c r="L75" s="307" t="s">
        <v>596</v>
      </c>
      <c r="M75" s="304"/>
      <c r="N75" s="309">
        <v>90</v>
      </c>
      <c r="O75" s="309">
        <v>102</v>
      </c>
      <c r="P75" s="310"/>
    </row>
    <row r="76" spans="1:16" s="311" customFormat="1" ht="14.25" customHeight="1">
      <c r="A76" s="301" t="s">
        <v>571</v>
      </c>
      <c r="B76" s="302"/>
      <c r="C76" s="303" t="s">
        <v>596</v>
      </c>
      <c r="D76" s="304"/>
      <c r="E76" s="305"/>
      <c r="F76" s="622" t="s">
        <v>648</v>
      </c>
      <c r="G76" s="622"/>
      <c r="H76" s="622"/>
      <c r="I76" s="622"/>
      <c r="J76" s="622"/>
      <c r="K76" s="307"/>
      <c r="L76" s="307" t="s">
        <v>596</v>
      </c>
      <c r="M76" s="304"/>
      <c r="N76" s="309">
        <v>90</v>
      </c>
      <c r="O76" s="309">
        <v>100</v>
      </c>
      <c r="P76" s="310"/>
    </row>
    <row r="77" spans="1:16" s="311" customFormat="1" ht="14.25" customHeight="1">
      <c r="A77" s="301" t="s">
        <v>571</v>
      </c>
      <c r="B77" s="302"/>
      <c r="C77" s="303" t="s">
        <v>596</v>
      </c>
      <c r="D77" s="304"/>
      <c r="E77" s="305"/>
      <c r="F77" s="622" t="s">
        <v>649</v>
      </c>
      <c r="G77" s="622"/>
      <c r="H77" s="622"/>
      <c r="I77" s="622"/>
      <c r="J77" s="622"/>
      <c r="K77" s="307"/>
      <c r="L77" s="307" t="s">
        <v>596</v>
      </c>
      <c r="M77" s="305"/>
      <c r="N77" s="308">
        <v>90</v>
      </c>
      <c r="O77" s="309">
        <v>97</v>
      </c>
      <c r="P77" s="310"/>
    </row>
    <row r="78" spans="1:16" s="311" customFormat="1" ht="14.25" customHeight="1">
      <c r="A78" s="301" t="s">
        <v>650</v>
      </c>
      <c r="B78" s="302"/>
      <c r="C78" s="303" t="s">
        <v>571</v>
      </c>
      <c r="D78" s="304"/>
      <c r="E78" s="305"/>
      <c r="F78" s="307" t="s">
        <v>640</v>
      </c>
      <c r="G78" s="312"/>
      <c r="H78" s="622" t="s">
        <v>651</v>
      </c>
      <c r="I78" s="622"/>
      <c r="J78" s="622"/>
      <c r="K78" s="312"/>
      <c r="L78" s="307" t="s">
        <v>568</v>
      </c>
      <c r="M78" s="305"/>
      <c r="N78" s="308">
        <v>90</v>
      </c>
      <c r="O78" s="309">
        <v>100</v>
      </c>
      <c r="P78" s="310"/>
    </row>
    <row r="79" spans="1:16" s="311" customFormat="1" ht="14.25" customHeight="1">
      <c r="A79" s="301" t="s">
        <v>571</v>
      </c>
      <c r="B79" s="302"/>
      <c r="C79" s="303" t="s">
        <v>568</v>
      </c>
      <c r="D79" s="304"/>
      <c r="E79" s="305"/>
      <c r="F79" s="307" t="s">
        <v>568</v>
      </c>
      <c r="G79" s="312"/>
      <c r="H79" s="622" t="s">
        <v>652</v>
      </c>
      <c r="I79" s="622"/>
      <c r="J79" s="622"/>
      <c r="K79" s="312"/>
      <c r="L79" s="307" t="s">
        <v>580</v>
      </c>
      <c r="M79" s="305"/>
      <c r="N79" s="308">
        <v>80</v>
      </c>
      <c r="O79" s="309">
        <v>86</v>
      </c>
      <c r="P79" s="310"/>
    </row>
    <row r="80" spans="1:16" s="311" customFormat="1" ht="14.25" customHeight="1">
      <c r="A80" s="301" t="s">
        <v>571</v>
      </c>
      <c r="B80" s="302"/>
      <c r="C80" s="303" t="s">
        <v>580</v>
      </c>
      <c r="D80" s="304"/>
      <c r="E80" s="305"/>
      <c r="F80" s="307" t="s">
        <v>580</v>
      </c>
      <c r="G80" s="312"/>
      <c r="H80" s="622" t="s">
        <v>653</v>
      </c>
      <c r="I80" s="622"/>
      <c r="J80" s="622"/>
      <c r="K80" s="312"/>
      <c r="L80" s="307" t="s">
        <v>568</v>
      </c>
      <c r="M80" s="305"/>
      <c r="N80" s="308">
        <v>120</v>
      </c>
      <c r="O80" s="309">
        <v>100</v>
      </c>
      <c r="P80" s="310"/>
    </row>
    <row r="81" spans="1:16" s="311" customFormat="1" ht="14.25" customHeight="1">
      <c r="A81" s="301" t="s">
        <v>571</v>
      </c>
      <c r="B81" s="302"/>
      <c r="C81" s="303" t="s">
        <v>568</v>
      </c>
      <c r="D81" s="304"/>
      <c r="E81" s="305"/>
      <c r="F81" s="307" t="s">
        <v>568</v>
      </c>
      <c r="G81" s="312"/>
      <c r="H81" s="622" t="s">
        <v>654</v>
      </c>
      <c r="I81" s="622"/>
      <c r="J81" s="622"/>
      <c r="K81" s="312"/>
      <c r="L81" s="307" t="s">
        <v>576</v>
      </c>
      <c r="M81" s="305"/>
      <c r="N81" s="308">
        <v>90</v>
      </c>
      <c r="O81" s="309">
        <v>57</v>
      </c>
      <c r="P81" s="310"/>
    </row>
    <row r="82" spans="1:16" s="311" customFormat="1" ht="14.25" customHeight="1">
      <c r="A82" s="301" t="s">
        <v>571</v>
      </c>
      <c r="B82" s="302"/>
      <c r="C82" s="303" t="s">
        <v>576</v>
      </c>
      <c r="D82" s="304"/>
      <c r="E82" s="305"/>
      <c r="F82" s="307" t="s">
        <v>576</v>
      </c>
      <c r="G82" s="312"/>
      <c r="H82" s="622" t="s">
        <v>655</v>
      </c>
      <c r="I82" s="622"/>
      <c r="J82" s="622"/>
      <c r="K82" s="312"/>
      <c r="L82" s="307" t="s">
        <v>568</v>
      </c>
      <c r="M82" s="305"/>
      <c r="N82" s="325">
        <v>0</v>
      </c>
      <c r="O82" s="309">
        <v>0</v>
      </c>
      <c r="P82" s="310"/>
    </row>
    <row r="83" spans="1:16" s="311" customFormat="1" ht="14.25" customHeight="1">
      <c r="A83" s="301" t="s">
        <v>571</v>
      </c>
      <c r="B83" s="302"/>
      <c r="C83" s="303" t="s">
        <v>571</v>
      </c>
      <c r="D83" s="304"/>
      <c r="E83" s="305"/>
      <c r="F83" s="622" t="s">
        <v>656</v>
      </c>
      <c r="G83" s="622"/>
      <c r="H83" s="622"/>
      <c r="I83" s="622"/>
      <c r="J83" s="622"/>
      <c r="K83" s="307"/>
      <c r="L83" s="307" t="s">
        <v>568</v>
      </c>
      <c r="M83" s="304"/>
      <c r="N83" s="309">
        <v>120</v>
      </c>
      <c r="O83" s="309">
        <v>135</v>
      </c>
      <c r="P83" s="310"/>
    </row>
    <row r="84" spans="1:16" s="311" customFormat="1" ht="14.25" customHeight="1">
      <c r="A84" s="301" t="s">
        <v>571</v>
      </c>
      <c r="B84" s="302"/>
      <c r="C84" s="303" t="s">
        <v>571</v>
      </c>
      <c r="D84" s="304"/>
      <c r="E84" s="305"/>
      <c r="F84" s="622" t="s">
        <v>657</v>
      </c>
      <c r="G84" s="622"/>
      <c r="H84" s="622"/>
      <c r="I84" s="622"/>
      <c r="J84" s="622"/>
      <c r="K84" s="307"/>
      <c r="L84" s="307" t="s">
        <v>568</v>
      </c>
      <c r="M84" s="304"/>
      <c r="N84" s="309">
        <v>150</v>
      </c>
      <c r="O84" s="309">
        <v>160</v>
      </c>
      <c r="P84" s="310"/>
    </row>
    <row r="85" spans="1:16" s="311" customFormat="1" ht="14.25" customHeight="1">
      <c r="A85" s="301" t="s">
        <v>571</v>
      </c>
      <c r="B85" s="302"/>
      <c r="C85" s="303" t="s">
        <v>571</v>
      </c>
      <c r="D85" s="304"/>
      <c r="E85" s="305"/>
      <c r="F85" s="622" t="s">
        <v>658</v>
      </c>
      <c r="G85" s="622"/>
      <c r="H85" s="622"/>
      <c r="I85" s="622"/>
      <c r="J85" s="622"/>
      <c r="K85" s="307"/>
      <c r="L85" s="307" t="s">
        <v>568</v>
      </c>
      <c r="M85" s="304"/>
      <c r="N85" s="309">
        <v>100</v>
      </c>
      <c r="O85" s="309">
        <v>113</v>
      </c>
      <c r="P85" s="310"/>
    </row>
    <row r="86" spans="1:16" s="311" customFormat="1" ht="14.25" customHeight="1">
      <c r="A86" s="301" t="s">
        <v>571</v>
      </c>
      <c r="B86" s="302"/>
      <c r="C86" s="303" t="s">
        <v>571</v>
      </c>
      <c r="D86" s="304"/>
      <c r="E86" s="305"/>
      <c r="F86" s="622" t="s">
        <v>659</v>
      </c>
      <c r="G86" s="622"/>
      <c r="H86" s="622"/>
      <c r="I86" s="622"/>
      <c r="J86" s="622"/>
      <c r="K86" s="307"/>
      <c r="L86" s="307" t="s">
        <v>568</v>
      </c>
      <c r="M86" s="304"/>
      <c r="N86" s="309">
        <v>150</v>
      </c>
      <c r="O86" s="309">
        <v>140</v>
      </c>
      <c r="P86" s="310"/>
    </row>
    <row r="87" spans="1:16" s="311" customFormat="1" ht="14.25" customHeight="1">
      <c r="A87" s="301" t="s">
        <v>571</v>
      </c>
      <c r="B87" s="302"/>
      <c r="C87" s="303" t="s">
        <v>568</v>
      </c>
      <c r="D87" s="304"/>
      <c r="E87" s="305"/>
      <c r="F87" s="622" t="s">
        <v>660</v>
      </c>
      <c r="G87" s="622"/>
      <c r="H87" s="622"/>
      <c r="I87" s="622"/>
      <c r="J87" s="622"/>
      <c r="K87" s="307"/>
      <c r="L87" s="307" t="s">
        <v>568</v>
      </c>
      <c r="M87" s="304"/>
      <c r="N87" s="309">
        <v>90</v>
      </c>
      <c r="O87" s="309">
        <v>105</v>
      </c>
      <c r="P87" s="310"/>
    </row>
    <row r="88" spans="1:16" s="311" customFormat="1" ht="14.25" customHeight="1">
      <c r="A88" s="301" t="s">
        <v>571</v>
      </c>
      <c r="B88" s="302"/>
      <c r="C88" s="303" t="s">
        <v>568</v>
      </c>
      <c r="D88" s="304"/>
      <c r="E88" s="305"/>
      <c r="F88" s="622" t="s">
        <v>661</v>
      </c>
      <c r="G88" s="622"/>
      <c r="H88" s="622"/>
      <c r="I88" s="622"/>
      <c r="J88" s="622"/>
      <c r="K88" s="307"/>
      <c r="L88" s="307" t="s">
        <v>570</v>
      </c>
      <c r="M88" s="304"/>
      <c r="N88" s="309">
        <v>180</v>
      </c>
      <c r="O88" s="309">
        <v>147</v>
      </c>
      <c r="P88" s="310"/>
    </row>
    <row r="89" spans="1:16" s="311" customFormat="1" ht="14.25" customHeight="1">
      <c r="A89" s="301" t="s">
        <v>571</v>
      </c>
      <c r="B89" s="302"/>
      <c r="C89" s="303" t="s">
        <v>570</v>
      </c>
      <c r="D89" s="304"/>
      <c r="E89" s="305"/>
      <c r="F89" s="622" t="s">
        <v>662</v>
      </c>
      <c r="G89" s="622"/>
      <c r="H89" s="622"/>
      <c r="I89" s="622"/>
      <c r="J89" s="622"/>
      <c r="K89" s="307"/>
      <c r="L89" s="307" t="s">
        <v>570</v>
      </c>
      <c r="M89" s="304"/>
      <c r="N89" s="309">
        <v>90</v>
      </c>
      <c r="O89" s="309">
        <v>104</v>
      </c>
      <c r="P89" s="310"/>
    </row>
    <row r="90" spans="1:16" s="311" customFormat="1" ht="14.25" customHeight="1">
      <c r="A90" s="301" t="s">
        <v>571</v>
      </c>
      <c r="B90" s="302"/>
      <c r="C90" s="303" t="s">
        <v>570</v>
      </c>
      <c r="D90" s="304"/>
      <c r="E90" s="305"/>
      <c r="F90" s="622" t="s">
        <v>663</v>
      </c>
      <c r="G90" s="622"/>
      <c r="H90" s="622"/>
      <c r="I90" s="307"/>
      <c r="J90" s="622" t="s">
        <v>664</v>
      </c>
      <c r="K90" s="622"/>
      <c r="L90" s="622"/>
      <c r="M90" s="304"/>
      <c r="N90" s="309">
        <v>90</v>
      </c>
      <c r="O90" s="309">
        <v>74</v>
      </c>
      <c r="P90" s="310"/>
    </row>
    <row r="91" spans="1:16" s="311" customFormat="1" ht="14.25" customHeight="1">
      <c r="A91" s="301" t="s">
        <v>665</v>
      </c>
      <c r="B91" s="302"/>
      <c r="C91" s="303" t="s">
        <v>568</v>
      </c>
      <c r="D91" s="304"/>
      <c r="E91" s="305"/>
      <c r="F91" s="622" t="s">
        <v>666</v>
      </c>
      <c r="G91" s="622"/>
      <c r="H91" s="622"/>
      <c r="I91" s="622"/>
      <c r="J91" s="622"/>
      <c r="K91" s="307"/>
      <c r="L91" s="307" t="s">
        <v>568</v>
      </c>
      <c r="M91" s="304"/>
      <c r="N91" s="309">
        <v>120</v>
      </c>
      <c r="O91" s="309">
        <v>136</v>
      </c>
      <c r="P91" s="310"/>
    </row>
    <row r="92" spans="1:16" s="311" customFormat="1" ht="14.25" customHeight="1">
      <c r="A92" s="301" t="s">
        <v>571</v>
      </c>
      <c r="B92" s="302"/>
      <c r="C92" s="303" t="s">
        <v>568</v>
      </c>
      <c r="D92" s="304"/>
      <c r="E92" s="305"/>
      <c r="F92" s="622" t="s">
        <v>667</v>
      </c>
      <c r="G92" s="622"/>
      <c r="H92" s="622"/>
      <c r="I92" s="622"/>
      <c r="J92" s="622"/>
      <c r="K92" s="307"/>
      <c r="L92" s="307" t="s">
        <v>568</v>
      </c>
      <c r="M92" s="304"/>
      <c r="N92" s="309">
        <v>150</v>
      </c>
      <c r="O92" s="309">
        <v>146</v>
      </c>
      <c r="P92" s="310"/>
    </row>
    <row r="93" spans="1:16" s="311" customFormat="1" ht="14.25" customHeight="1">
      <c r="A93" s="301" t="s">
        <v>571</v>
      </c>
      <c r="B93" s="302"/>
      <c r="C93" s="303" t="s">
        <v>568</v>
      </c>
      <c r="D93" s="304"/>
      <c r="E93" s="305"/>
      <c r="F93" s="622" t="s">
        <v>668</v>
      </c>
      <c r="G93" s="622"/>
      <c r="H93" s="622"/>
      <c r="I93" s="622"/>
      <c r="J93" s="622"/>
      <c r="K93" s="307"/>
      <c r="L93" s="307" t="s">
        <v>568</v>
      </c>
      <c r="M93" s="304"/>
      <c r="N93" s="309">
        <v>120</v>
      </c>
      <c r="O93" s="309">
        <v>138</v>
      </c>
      <c r="P93" s="310"/>
    </row>
    <row r="94" spans="1:16" s="311" customFormat="1" ht="14.25" customHeight="1">
      <c r="A94" s="301" t="s">
        <v>571</v>
      </c>
      <c r="B94" s="302"/>
      <c r="C94" s="303" t="s">
        <v>568</v>
      </c>
      <c r="D94" s="304"/>
      <c r="E94" s="305"/>
      <c r="F94" s="622" t="s">
        <v>669</v>
      </c>
      <c r="G94" s="622"/>
      <c r="H94" s="622"/>
      <c r="I94" s="622"/>
      <c r="J94" s="622"/>
      <c r="K94" s="307"/>
      <c r="L94" s="307" t="s">
        <v>568</v>
      </c>
      <c r="M94" s="304"/>
      <c r="N94" s="309">
        <v>150</v>
      </c>
      <c r="O94" s="309">
        <v>156</v>
      </c>
      <c r="P94" s="310"/>
    </row>
    <row r="95" spans="1:16" s="311" customFormat="1" ht="14.25" customHeight="1">
      <c r="A95" s="301" t="s">
        <v>571</v>
      </c>
      <c r="B95" s="302"/>
      <c r="C95" s="303" t="s">
        <v>568</v>
      </c>
      <c r="D95" s="304"/>
      <c r="E95" s="305"/>
      <c r="F95" s="622" t="s">
        <v>670</v>
      </c>
      <c r="G95" s="622"/>
      <c r="H95" s="622"/>
      <c r="I95" s="622"/>
      <c r="J95" s="622"/>
      <c r="K95" s="307"/>
      <c r="L95" s="307" t="s">
        <v>568</v>
      </c>
      <c r="M95" s="304"/>
      <c r="N95" s="309">
        <v>120</v>
      </c>
      <c r="O95" s="309">
        <v>127</v>
      </c>
      <c r="P95" s="310"/>
    </row>
    <row r="96" spans="1:16" s="311" customFormat="1" ht="14.25" customHeight="1">
      <c r="A96" s="301" t="s">
        <v>571</v>
      </c>
      <c r="B96" s="302"/>
      <c r="C96" s="303" t="s">
        <v>568</v>
      </c>
      <c r="D96" s="304"/>
      <c r="E96" s="305"/>
      <c r="F96" s="622" t="s">
        <v>671</v>
      </c>
      <c r="G96" s="622"/>
      <c r="H96" s="622"/>
      <c r="I96" s="622"/>
      <c r="J96" s="622"/>
      <c r="K96" s="307"/>
      <c r="L96" s="307" t="s">
        <v>568</v>
      </c>
      <c r="M96" s="304"/>
      <c r="N96" s="309">
        <v>120</v>
      </c>
      <c r="O96" s="309">
        <v>100</v>
      </c>
      <c r="P96" s="310"/>
    </row>
    <row r="97" spans="1:16" s="311" customFormat="1" ht="14.25" customHeight="1">
      <c r="A97" s="301" t="s">
        <v>672</v>
      </c>
      <c r="B97" s="302"/>
      <c r="C97" s="303" t="s">
        <v>568</v>
      </c>
      <c r="D97" s="304"/>
      <c r="E97" s="305"/>
      <c r="F97" s="307" t="s">
        <v>640</v>
      </c>
      <c r="G97" s="312"/>
      <c r="H97" s="622" t="s">
        <v>673</v>
      </c>
      <c r="I97" s="622"/>
      <c r="J97" s="622"/>
      <c r="K97" s="312"/>
      <c r="L97" s="307" t="s">
        <v>574</v>
      </c>
      <c r="M97" s="305"/>
      <c r="N97" s="308">
        <v>70</v>
      </c>
      <c r="O97" s="309">
        <v>75</v>
      </c>
      <c r="P97" s="310"/>
    </row>
    <row r="98" spans="1:16" s="311" customFormat="1" ht="14.25" customHeight="1">
      <c r="A98" s="301" t="s">
        <v>571</v>
      </c>
      <c r="B98" s="302"/>
      <c r="C98" s="303" t="s">
        <v>574</v>
      </c>
      <c r="D98" s="304"/>
      <c r="E98" s="305"/>
      <c r="F98" s="622" t="s">
        <v>674</v>
      </c>
      <c r="G98" s="622"/>
      <c r="H98" s="622"/>
      <c r="I98" s="622"/>
      <c r="J98" s="622"/>
      <c r="K98" s="307"/>
      <c r="L98" s="307" t="s">
        <v>574</v>
      </c>
      <c r="M98" s="304"/>
      <c r="N98" s="309">
        <v>60</v>
      </c>
      <c r="O98" s="309">
        <v>71</v>
      </c>
      <c r="P98" s="310"/>
    </row>
    <row r="99" spans="1:16" s="311" customFormat="1" ht="14.25" customHeight="1">
      <c r="A99" s="301" t="s">
        <v>571</v>
      </c>
      <c r="B99" s="302"/>
      <c r="C99" s="303" t="s">
        <v>574</v>
      </c>
      <c r="D99" s="304"/>
      <c r="E99" s="305"/>
      <c r="F99" s="622" t="s">
        <v>675</v>
      </c>
      <c r="G99" s="622"/>
      <c r="H99" s="622"/>
      <c r="I99" s="622"/>
      <c r="J99" s="622"/>
      <c r="K99" s="307"/>
      <c r="L99" s="307" t="s">
        <v>574</v>
      </c>
      <c r="M99" s="304"/>
      <c r="N99" s="309">
        <v>90</v>
      </c>
      <c r="O99" s="309">
        <v>106</v>
      </c>
      <c r="P99" s="310"/>
    </row>
    <row r="100" spans="1:16" s="311" customFormat="1" ht="14.25" customHeight="1">
      <c r="A100" s="301" t="s">
        <v>563</v>
      </c>
      <c r="B100" s="302"/>
      <c r="C100" s="303" t="s">
        <v>676</v>
      </c>
      <c r="D100" s="304"/>
      <c r="E100" s="305"/>
      <c r="F100" s="622" t="s">
        <v>677</v>
      </c>
      <c r="G100" s="622"/>
      <c r="H100" s="622"/>
      <c r="I100" s="622"/>
      <c r="J100" s="622"/>
      <c r="K100" s="622"/>
      <c r="L100" s="622"/>
      <c r="M100" s="304"/>
      <c r="N100" s="325">
        <v>0</v>
      </c>
      <c r="O100" s="309">
        <v>0</v>
      </c>
      <c r="P100" s="310"/>
    </row>
    <row r="101" spans="1:16" s="311" customFormat="1" ht="14.25" customHeight="1">
      <c r="A101" s="301" t="s">
        <v>571</v>
      </c>
      <c r="B101" s="302"/>
      <c r="C101" s="303" t="s">
        <v>571</v>
      </c>
      <c r="D101" s="304"/>
      <c r="E101" s="305"/>
      <c r="F101" s="622" t="s">
        <v>678</v>
      </c>
      <c r="G101" s="622"/>
      <c r="H101" s="622"/>
      <c r="I101" s="622"/>
      <c r="J101" s="622"/>
      <c r="K101" s="622"/>
      <c r="L101" s="622"/>
      <c r="M101" s="304"/>
      <c r="N101" s="325">
        <v>0</v>
      </c>
      <c r="O101" s="309">
        <v>0</v>
      </c>
      <c r="P101" s="310"/>
    </row>
    <row r="102" spans="1:16" s="311" customFormat="1" ht="14.25" customHeight="1">
      <c r="A102" s="301" t="s">
        <v>650</v>
      </c>
      <c r="B102" s="302"/>
      <c r="C102" s="303" t="s">
        <v>571</v>
      </c>
      <c r="D102" s="304"/>
      <c r="E102" s="305"/>
      <c r="F102" s="622" t="s">
        <v>679</v>
      </c>
      <c r="G102" s="622"/>
      <c r="H102" s="622"/>
      <c r="I102" s="622"/>
      <c r="J102" s="622"/>
      <c r="K102" s="622"/>
      <c r="L102" s="622"/>
      <c r="M102" s="304"/>
      <c r="N102" s="325">
        <v>0</v>
      </c>
      <c r="O102" s="309">
        <v>0</v>
      </c>
      <c r="P102" s="310"/>
    </row>
    <row r="103" spans="1:16" s="311" customFormat="1" ht="14.25" customHeight="1">
      <c r="A103" s="301" t="s">
        <v>672</v>
      </c>
      <c r="B103" s="302"/>
      <c r="C103" s="303" t="s">
        <v>571</v>
      </c>
      <c r="D103" s="304"/>
      <c r="E103" s="305"/>
      <c r="F103" s="622" t="s">
        <v>680</v>
      </c>
      <c r="G103" s="622"/>
      <c r="H103" s="622"/>
      <c r="I103" s="622"/>
      <c r="J103" s="622"/>
      <c r="K103" s="622"/>
      <c r="L103" s="622"/>
      <c r="M103" s="304"/>
      <c r="N103" s="325">
        <v>0</v>
      </c>
      <c r="O103" s="309">
        <v>0</v>
      </c>
      <c r="P103" s="310"/>
    </row>
    <row r="104" spans="1:16" s="311" customFormat="1" ht="14.25" customHeight="1">
      <c r="A104" s="301" t="s">
        <v>579</v>
      </c>
      <c r="B104" s="302"/>
      <c r="C104" s="303" t="s">
        <v>681</v>
      </c>
      <c r="D104" s="304"/>
      <c r="E104" s="305"/>
      <c r="F104" s="622" t="s">
        <v>682</v>
      </c>
      <c r="G104" s="622"/>
      <c r="H104" s="622"/>
      <c r="I104" s="622"/>
      <c r="J104" s="622"/>
      <c r="K104" s="622"/>
      <c r="L104" s="622"/>
      <c r="M104" s="304"/>
      <c r="N104" s="309">
        <v>80</v>
      </c>
      <c r="O104" s="309">
        <v>57</v>
      </c>
      <c r="P104" s="310"/>
    </row>
    <row r="105" spans="1:16" s="311" customFormat="1" ht="14.25" customHeight="1">
      <c r="A105" s="301" t="s">
        <v>566</v>
      </c>
      <c r="B105" s="302"/>
      <c r="C105" s="303" t="s">
        <v>571</v>
      </c>
      <c r="D105" s="304"/>
      <c r="E105" s="305"/>
      <c r="F105" s="622" t="s">
        <v>683</v>
      </c>
      <c r="G105" s="622"/>
      <c r="H105" s="622"/>
      <c r="I105" s="622"/>
      <c r="J105" s="622"/>
      <c r="K105" s="622"/>
      <c r="L105" s="622"/>
      <c r="M105" s="304"/>
      <c r="N105" s="309">
        <v>110</v>
      </c>
      <c r="O105" s="309">
        <v>86</v>
      </c>
      <c r="P105" s="310"/>
    </row>
    <row r="106" spans="1:16" s="311" customFormat="1" ht="14.25" customHeight="1">
      <c r="A106" s="301" t="s">
        <v>672</v>
      </c>
      <c r="B106" s="302"/>
      <c r="C106" s="303" t="s">
        <v>568</v>
      </c>
      <c r="D106" s="304"/>
      <c r="E106" s="305"/>
      <c r="F106" s="622" t="s">
        <v>684</v>
      </c>
      <c r="G106" s="622"/>
      <c r="H106" s="622"/>
      <c r="I106" s="622"/>
      <c r="J106" s="622"/>
      <c r="K106" s="622"/>
      <c r="L106" s="622"/>
      <c r="M106" s="304"/>
      <c r="N106" s="309">
        <v>20</v>
      </c>
      <c r="O106" s="309">
        <v>20</v>
      </c>
      <c r="P106" s="310"/>
    </row>
    <row r="107" spans="1:16" s="311" customFormat="1" ht="14.25" customHeight="1">
      <c r="A107" s="301" t="s">
        <v>566</v>
      </c>
      <c r="B107" s="302"/>
      <c r="C107" s="303" t="s">
        <v>685</v>
      </c>
      <c r="D107" s="304"/>
      <c r="E107" s="305"/>
      <c r="F107" s="622" t="s">
        <v>686</v>
      </c>
      <c r="G107" s="622"/>
      <c r="H107" s="622"/>
      <c r="I107" s="622"/>
      <c r="J107" s="622"/>
      <c r="K107" s="622"/>
      <c r="L107" s="622"/>
      <c r="M107" s="304"/>
      <c r="N107" s="326" t="s">
        <v>687</v>
      </c>
      <c r="O107" s="326" t="s">
        <v>688</v>
      </c>
      <c r="P107" s="310"/>
    </row>
    <row r="108" spans="1:16" s="311" customFormat="1" ht="14.25" customHeight="1">
      <c r="A108" s="301" t="s">
        <v>579</v>
      </c>
      <c r="B108" s="302"/>
      <c r="C108" s="303" t="s">
        <v>689</v>
      </c>
      <c r="D108" s="304"/>
      <c r="E108" s="305"/>
      <c r="F108" s="623" t="s">
        <v>690</v>
      </c>
      <c r="G108" s="623"/>
      <c r="H108" s="623"/>
      <c r="I108" s="623"/>
      <c r="J108" s="623"/>
      <c r="K108" s="623"/>
      <c r="L108" s="623"/>
      <c r="M108" s="304"/>
      <c r="N108" s="309">
        <v>50</v>
      </c>
      <c r="O108" s="309">
        <v>40</v>
      </c>
      <c r="P108" s="310"/>
    </row>
    <row r="109" spans="1:16" s="320" customFormat="1" ht="14.25" customHeight="1">
      <c r="A109" s="301" t="s">
        <v>650</v>
      </c>
      <c r="B109" s="302"/>
      <c r="C109" s="303" t="s">
        <v>571</v>
      </c>
      <c r="D109" s="304"/>
      <c r="E109" s="305"/>
      <c r="F109" s="623" t="s">
        <v>691</v>
      </c>
      <c r="G109" s="623"/>
      <c r="H109" s="623"/>
      <c r="I109" s="623"/>
      <c r="J109" s="623"/>
      <c r="K109" s="623"/>
      <c r="L109" s="623"/>
      <c r="M109" s="304"/>
      <c r="N109" s="309">
        <v>20</v>
      </c>
      <c r="O109" s="309">
        <v>20</v>
      </c>
      <c r="P109" s="319"/>
    </row>
    <row r="110" spans="1:16" ht="14.25" customHeight="1">
      <c r="A110" s="301" t="s">
        <v>571</v>
      </c>
      <c r="B110" s="302"/>
      <c r="C110" s="303" t="s">
        <v>692</v>
      </c>
      <c r="D110" s="304"/>
      <c r="E110" s="305"/>
      <c r="F110" s="623" t="s">
        <v>693</v>
      </c>
      <c r="G110" s="623"/>
      <c r="H110" s="623"/>
      <c r="I110" s="623"/>
      <c r="J110" s="623"/>
      <c r="K110" s="623"/>
      <c r="L110" s="623"/>
      <c r="M110" s="304"/>
      <c r="N110" s="309">
        <v>80</v>
      </c>
      <c r="O110" s="309">
        <v>135</v>
      </c>
      <c r="P110" s="282"/>
    </row>
    <row r="111" spans="1:16" ht="14.25" customHeight="1">
      <c r="A111" s="301" t="s">
        <v>604</v>
      </c>
      <c r="B111" s="302"/>
      <c r="C111" s="303" t="s">
        <v>694</v>
      </c>
      <c r="D111" s="304"/>
      <c r="E111" s="305"/>
      <c r="F111" s="622" t="s">
        <v>695</v>
      </c>
      <c r="G111" s="622"/>
      <c r="H111" s="622"/>
      <c r="I111" s="622"/>
      <c r="J111" s="622"/>
      <c r="K111" s="622"/>
      <c r="L111" s="622"/>
      <c r="M111" s="304"/>
      <c r="N111" s="309">
        <v>60</v>
      </c>
      <c r="O111" s="309">
        <v>36</v>
      </c>
      <c r="P111" s="282"/>
    </row>
    <row r="112" spans="1:15" ht="14.25" customHeight="1">
      <c r="A112" s="301" t="s">
        <v>563</v>
      </c>
      <c r="B112" s="302"/>
      <c r="C112" s="303" t="s">
        <v>696</v>
      </c>
      <c r="D112" s="304"/>
      <c r="E112" s="305"/>
      <c r="F112" s="622" t="s">
        <v>697</v>
      </c>
      <c r="G112" s="622"/>
      <c r="H112" s="622"/>
      <c r="I112" s="622"/>
      <c r="J112" s="622"/>
      <c r="K112" s="622"/>
      <c r="L112" s="622"/>
      <c r="M112" s="304"/>
      <c r="N112" s="309">
        <v>10</v>
      </c>
      <c r="O112" s="309">
        <v>0</v>
      </c>
    </row>
    <row r="113" spans="1:15" ht="14.25" customHeight="1">
      <c r="A113" s="301" t="s">
        <v>571</v>
      </c>
      <c r="B113" s="302"/>
      <c r="C113" s="301" t="s">
        <v>571</v>
      </c>
      <c r="D113" s="304"/>
      <c r="E113" s="305"/>
      <c r="F113" s="622" t="s">
        <v>698</v>
      </c>
      <c r="G113" s="622"/>
      <c r="H113" s="622"/>
      <c r="I113" s="622"/>
      <c r="J113" s="622"/>
      <c r="K113" s="622"/>
      <c r="L113" s="622"/>
      <c r="M113" s="304"/>
      <c r="N113" s="309">
        <v>6</v>
      </c>
      <c r="O113" s="309">
        <v>1</v>
      </c>
    </row>
    <row r="114" spans="1:15" ht="14.25" customHeight="1">
      <c r="A114" s="301" t="s">
        <v>650</v>
      </c>
      <c r="B114" s="302"/>
      <c r="C114" s="303" t="s">
        <v>571</v>
      </c>
      <c r="D114" s="304"/>
      <c r="E114" s="305"/>
      <c r="F114" s="622" t="s">
        <v>699</v>
      </c>
      <c r="G114" s="622"/>
      <c r="H114" s="622"/>
      <c r="I114" s="622"/>
      <c r="J114" s="622"/>
      <c r="K114" s="622"/>
      <c r="L114" s="622"/>
      <c r="M114" s="304"/>
      <c r="N114" s="309">
        <v>6</v>
      </c>
      <c r="O114" s="309">
        <v>1</v>
      </c>
    </row>
    <row r="115" spans="1:15" ht="14.25" customHeight="1">
      <c r="A115" s="301" t="s">
        <v>563</v>
      </c>
      <c r="B115" s="302"/>
      <c r="C115" s="303" t="s">
        <v>700</v>
      </c>
      <c r="D115" s="304"/>
      <c r="E115" s="305"/>
      <c r="F115" s="621" t="s">
        <v>701</v>
      </c>
      <c r="G115" s="621"/>
      <c r="H115" s="621"/>
      <c r="I115" s="621"/>
      <c r="J115" s="621"/>
      <c r="K115" s="621"/>
      <c r="L115" s="621"/>
      <c r="M115" s="304"/>
      <c r="N115" s="309">
        <v>20</v>
      </c>
      <c r="O115" s="309">
        <v>12</v>
      </c>
    </row>
    <row r="116" spans="1:15" ht="14.25" customHeight="1">
      <c r="A116" s="301" t="s">
        <v>650</v>
      </c>
      <c r="B116" s="302"/>
      <c r="C116" s="303" t="s">
        <v>702</v>
      </c>
      <c r="D116" s="304"/>
      <c r="E116" s="305"/>
      <c r="F116" s="621" t="s">
        <v>703</v>
      </c>
      <c r="G116" s="621"/>
      <c r="H116" s="621"/>
      <c r="I116" s="621"/>
      <c r="J116" s="621"/>
      <c r="K116" s="621"/>
      <c r="L116" s="621"/>
      <c r="M116" s="304"/>
      <c r="N116" s="309">
        <v>100</v>
      </c>
      <c r="O116" s="309">
        <v>105</v>
      </c>
    </row>
    <row r="117" spans="1:15" ht="18" customHeight="1">
      <c r="A117" s="301" t="s">
        <v>665</v>
      </c>
      <c r="B117" s="302"/>
      <c r="C117" s="303" t="s">
        <v>571</v>
      </c>
      <c r="D117" s="304"/>
      <c r="E117" s="305"/>
      <c r="F117" s="621" t="s">
        <v>704</v>
      </c>
      <c r="G117" s="621"/>
      <c r="H117" s="621"/>
      <c r="I117" s="621"/>
      <c r="J117" s="621"/>
      <c r="K117" s="621"/>
      <c r="L117" s="621"/>
      <c r="M117" s="304"/>
      <c r="N117" s="309">
        <v>80</v>
      </c>
      <c r="O117" s="309">
        <v>80</v>
      </c>
    </row>
    <row r="118" spans="1:15" ht="4.5" customHeight="1" thickBot="1">
      <c r="A118" s="313"/>
      <c r="B118" s="314"/>
      <c r="C118" s="315"/>
      <c r="D118" s="316"/>
      <c r="E118" s="315"/>
      <c r="F118" s="317"/>
      <c r="G118" s="317"/>
      <c r="H118" s="317"/>
      <c r="I118" s="317"/>
      <c r="J118" s="317"/>
      <c r="K118" s="317"/>
      <c r="L118" s="317"/>
      <c r="M118" s="316"/>
      <c r="N118" s="318"/>
      <c r="O118" s="318"/>
    </row>
  </sheetData>
  <mergeCells count="117">
    <mergeCell ref="A2:O2"/>
    <mergeCell ref="B4:D4"/>
    <mergeCell ref="E4:M4"/>
    <mergeCell ref="H6:J6"/>
    <mergeCell ref="H7:J7"/>
    <mergeCell ref="H8:J8"/>
    <mergeCell ref="H9:J9"/>
    <mergeCell ref="H10:J10"/>
    <mergeCell ref="H11:J11"/>
    <mergeCell ref="H12:J12"/>
    <mergeCell ref="H13:J13"/>
    <mergeCell ref="F14:H14"/>
    <mergeCell ref="J14:L14"/>
    <mergeCell ref="F15:J15"/>
    <mergeCell ref="F16:J16"/>
    <mergeCell ref="F17:L17"/>
    <mergeCell ref="F18:J18"/>
    <mergeCell ref="F19:H19"/>
    <mergeCell ref="J19:L19"/>
    <mergeCell ref="F20:J20"/>
    <mergeCell ref="F21:H21"/>
    <mergeCell ref="J21:L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H33:J33"/>
    <mergeCell ref="H34:J34"/>
    <mergeCell ref="H35:J35"/>
    <mergeCell ref="F36:H36"/>
    <mergeCell ref="J36:L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H47:J47"/>
    <mergeCell ref="H48:J48"/>
    <mergeCell ref="H49:J49"/>
    <mergeCell ref="H50:J50"/>
    <mergeCell ref="H51:J51"/>
    <mergeCell ref="F52:J52"/>
    <mergeCell ref="F53:J53"/>
    <mergeCell ref="F54:J54"/>
    <mergeCell ref="F55:J55"/>
    <mergeCell ref="F56:J56"/>
    <mergeCell ref="F57:J57"/>
    <mergeCell ref="A61:O61"/>
    <mergeCell ref="B63:D63"/>
    <mergeCell ref="E63:M63"/>
    <mergeCell ref="F65:J65"/>
    <mergeCell ref="F66:J66"/>
    <mergeCell ref="F67:J67"/>
    <mergeCell ref="F68:J68"/>
    <mergeCell ref="F69:J69"/>
    <mergeCell ref="H70:J70"/>
    <mergeCell ref="F71:J71"/>
    <mergeCell ref="F72:H72"/>
    <mergeCell ref="J72:L72"/>
    <mergeCell ref="F73:J73"/>
    <mergeCell ref="F74:J74"/>
    <mergeCell ref="F75:J75"/>
    <mergeCell ref="F76:J76"/>
    <mergeCell ref="F77:J77"/>
    <mergeCell ref="H78:J78"/>
    <mergeCell ref="H79:J79"/>
    <mergeCell ref="H80:J80"/>
    <mergeCell ref="H81:J81"/>
    <mergeCell ref="H82:J82"/>
    <mergeCell ref="F83:J83"/>
    <mergeCell ref="F84:J84"/>
    <mergeCell ref="F85:J85"/>
    <mergeCell ref="F86:J86"/>
    <mergeCell ref="F87:J87"/>
    <mergeCell ref="F88:J88"/>
    <mergeCell ref="F89:J89"/>
    <mergeCell ref="F90:H90"/>
    <mergeCell ref="J90:L90"/>
    <mergeCell ref="F91:J91"/>
    <mergeCell ref="F92:J92"/>
    <mergeCell ref="F93:J93"/>
    <mergeCell ref="F94:J94"/>
    <mergeCell ref="F95:J95"/>
    <mergeCell ref="F96:J96"/>
    <mergeCell ref="H97:J97"/>
    <mergeCell ref="F98:J98"/>
    <mergeCell ref="F99:J99"/>
    <mergeCell ref="F100:L100"/>
    <mergeCell ref="F101:L101"/>
    <mergeCell ref="F102:L102"/>
    <mergeCell ref="F103:L103"/>
    <mergeCell ref="F104:L104"/>
    <mergeCell ref="F105:L105"/>
    <mergeCell ref="F106:L106"/>
    <mergeCell ref="F107:L107"/>
    <mergeCell ref="F108:L108"/>
    <mergeCell ref="F109:L109"/>
    <mergeCell ref="F110:L110"/>
    <mergeCell ref="F111:L111"/>
    <mergeCell ref="F116:L116"/>
    <mergeCell ref="F117:L117"/>
    <mergeCell ref="F112:L112"/>
    <mergeCell ref="F113:L113"/>
    <mergeCell ref="F114:L114"/>
    <mergeCell ref="F115:L115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10" width="8.75390625" style="2" customWidth="1"/>
  </cols>
  <sheetData>
    <row r="1" ht="24" customHeight="1">
      <c r="A1" s="18"/>
    </row>
    <row r="2" spans="1:10" ht="24" customHeight="1">
      <c r="A2" s="371" t="s">
        <v>705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6.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39" t="s">
        <v>78</v>
      </c>
    </row>
    <row r="4" spans="1:10" ht="21" customHeight="1">
      <c r="A4" s="567" t="s">
        <v>533</v>
      </c>
      <c r="B4" s="515" t="s">
        <v>706</v>
      </c>
      <c r="C4" s="515"/>
      <c r="D4" s="515"/>
      <c r="E4" s="515" t="s">
        <v>707</v>
      </c>
      <c r="F4" s="515"/>
      <c r="G4" s="515"/>
      <c r="H4" s="515" t="s">
        <v>708</v>
      </c>
      <c r="I4" s="515"/>
      <c r="J4" s="390"/>
    </row>
    <row r="5" spans="1:10" ht="21" customHeight="1">
      <c r="A5" s="630"/>
      <c r="B5" s="14" t="s">
        <v>553</v>
      </c>
      <c r="C5" s="208" t="s">
        <v>709</v>
      </c>
      <c r="D5" s="208" t="s">
        <v>710</v>
      </c>
      <c r="E5" s="208" t="s">
        <v>553</v>
      </c>
      <c r="F5" s="208" t="s">
        <v>709</v>
      </c>
      <c r="G5" s="208" t="s">
        <v>710</v>
      </c>
      <c r="H5" s="208" t="s">
        <v>553</v>
      </c>
      <c r="I5" s="208" t="s">
        <v>709</v>
      </c>
      <c r="J5" s="14" t="s">
        <v>710</v>
      </c>
    </row>
    <row r="6" spans="1:10" ht="6" customHeight="1">
      <c r="A6" s="191"/>
      <c r="B6" s="329"/>
      <c r="C6" s="267"/>
      <c r="D6" s="267"/>
      <c r="E6" s="267"/>
      <c r="F6" s="267"/>
      <c r="G6" s="267"/>
      <c r="H6" s="267"/>
      <c r="I6" s="267"/>
      <c r="J6" s="267"/>
    </row>
    <row r="7" spans="1:10" ht="18" customHeight="1">
      <c r="A7" s="191" t="s">
        <v>510</v>
      </c>
      <c r="B7" s="330">
        <v>83</v>
      </c>
      <c r="C7" s="331">
        <v>25</v>
      </c>
      <c r="D7" s="331">
        <v>58</v>
      </c>
      <c r="E7" s="270">
        <v>103165</v>
      </c>
      <c r="F7" s="331">
        <v>28938</v>
      </c>
      <c r="G7" s="331">
        <v>74227</v>
      </c>
      <c r="H7" s="270">
        <v>7920</v>
      </c>
      <c r="I7" s="331">
        <v>2290</v>
      </c>
      <c r="J7" s="331">
        <v>5630</v>
      </c>
    </row>
    <row r="8" spans="1:10" ht="18" customHeight="1">
      <c r="A8" s="191" t="s">
        <v>479</v>
      </c>
      <c r="B8" s="330">
        <v>85</v>
      </c>
      <c r="C8" s="331">
        <v>25</v>
      </c>
      <c r="D8" s="331">
        <v>60</v>
      </c>
      <c r="E8" s="331">
        <v>105941</v>
      </c>
      <c r="F8" s="331">
        <v>28165</v>
      </c>
      <c r="G8" s="331">
        <v>77776</v>
      </c>
      <c r="H8" s="270">
        <v>8130</v>
      </c>
      <c r="I8" s="331">
        <v>2320</v>
      </c>
      <c r="J8" s="331">
        <v>5810</v>
      </c>
    </row>
    <row r="9" spans="1:10" ht="18" customHeight="1">
      <c r="A9" s="191" t="s">
        <v>711</v>
      </c>
      <c r="B9" s="332">
        <v>85</v>
      </c>
      <c r="C9" s="331">
        <v>24</v>
      </c>
      <c r="D9" s="331">
        <v>61</v>
      </c>
      <c r="E9" s="331">
        <v>107609</v>
      </c>
      <c r="F9" s="331">
        <v>27533</v>
      </c>
      <c r="G9" s="331">
        <v>79806</v>
      </c>
      <c r="H9" s="331">
        <v>8190</v>
      </c>
      <c r="I9" s="331">
        <v>2230</v>
      </c>
      <c r="J9" s="331">
        <v>5960</v>
      </c>
    </row>
    <row r="10" spans="1:10" s="5" customFormat="1" ht="18" customHeight="1">
      <c r="A10" s="191" t="s">
        <v>712</v>
      </c>
      <c r="B10" s="332">
        <v>85</v>
      </c>
      <c r="C10" s="331">
        <v>24</v>
      </c>
      <c r="D10" s="331">
        <v>61</v>
      </c>
      <c r="E10" s="331">
        <v>109509</v>
      </c>
      <c r="F10" s="331">
        <v>27871</v>
      </c>
      <c r="G10" s="331">
        <v>81638</v>
      </c>
      <c r="H10" s="331">
        <v>8190</v>
      </c>
      <c r="I10" s="331">
        <v>2230</v>
      </c>
      <c r="J10" s="331">
        <v>5960</v>
      </c>
    </row>
    <row r="11" spans="1:10" s="6" customFormat="1" ht="18" customHeight="1">
      <c r="A11" s="209" t="s">
        <v>713</v>
      </c>
      <c r="B11" s="333">
        <f>SUM(C11+D11)</f>
        <v>84</v>
      </c>
      <c r="C11" s="334">
        <v>23</v>
      </c>
      <c r="D11" s="334">
        <v>61</v>
      </c>
      <c r="E11" s="334">
        <f>SUM(F11+G11)</f>
        <v>109850</v>
      </c>
      <c r="F11" s="334">
        <v>27643</v>
      </c>
      <c r="G11" s="334">
        <v>82207</v>
      </c>
      <c r="H11" s="334">
        <f>SUM(I11+J11)</f>
        <v>8195</v>
      </c>
      <c r="I11" s="334">
        <v>2195</v>
      </c>
      <c r="J11" s="334">
        <v>6000</v>
      </c>
    </row>
    <row r="12" spans="1:10" ht="6" customHeight="1" thickBot="1">
      <c r="A12" s="10"/>
      <c r="B12" s="335"/>
      <c r="C12" s="336"/>
      <c r="D12" s="336"/>
      <c r="E12" s="277"/>
      <c r="F12" s="277"/>
      <c r="G12" s="277"/>
      <c r="H12" s="277"/>
      <c r="I12" s="277"/>
      <c r="J12" s="277"/>
    </row>
    <row r="13" ht="18" customHeight="1">
      <c r="A13" s="24" t="s">
        <v>714</v>
      </c>
    </row>
  </sheetData>
  <mergeCells count="5">
    <mergeCell ref="A2:J2"/>
    <mergeCell ref="A4:A5"/>
    <mergeCell ref="B4:D4"/>
    <mergeCell ref="E4:G4"/>
    <mergeCell ref="H4:J4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4" width="7.625" style="2" customWidth="1"/>
    <col min="5" max="5" width="10.625" style="2" customWidth="1"/>
    <col min="6" max="10" width="8.625" style="2" customWidth="1"/>
  </cols>
  <sheetData>
    <row r="1" ht="24" customHeight="1">
      <c r="A1" s="18"/>
    </row>
    <row r="2" spans="1:10" ht="24" customHeight="1">
      <c r="A2" s="371" t="s">
        <v>705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6.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39" t="s">
        <v>78</v>
      </c>
    </row>
    <row r="4" spans="1:10" ht="21" customHeight="1">
      <c r="A4" s="567" t="s">
        <v>750</v>
      </c>
      <c r="B4" s="515" t="s">
        <v>706</v>
      </c>
      <c r="C4" s="515"/>
      <c r="D4" s="515"/>
      <c r="E4" s="515" t="s">
        <v>707</v>
      </c>
      <c r="F4" s="515"/>
      <c r="G4" s="515"/>
      <c r="H4" s="515" t="s">
        <v>708</v>
      </c>
      <c r="I4" s="515"/>
      <c r="J4" s="390"/>
    </row>
    <row r="5" spans="1:10" ht="21" customHeight="1">
      <c r="A5" s="630"/>
      <c r="B5" s="14" t="s">
        <v>553</v>
      </c>
      <c r="C5" s="208" t="s">
        <v>709</v>
      </c>
      <c r="D5" s="208" t="s">
        <v>710</v>
      </c>
      <c r="E5" s="208" t="s">
        <v>553</v>
      </c>
      <c r="F5" s="208" t="s">
        <v>709</v>
      </c>
      <c r="G5" s="208" t="s">
        <v>710</v>
      </c>
      <c r="H5" s="208" t="s">
        <v>553</v>
      </c>
      <c r="I5" s="208" t="s">
        <v>709</v>
      </c>
      <c r="J5" s="14" t="s">
        <v>710</v>
      </c>
    </row>
    <row r="6" spans="1:10" ht="6" customHeight="1">
      <c r="A6" s="191"/>
      <c r="B6" s="329"/>
      <c r="C6" s="267"/>
      <c r="D6" s="267"/>
      <c r="E6" s="267"/>
      <c r="F6" s="267"/>
      <c r="G6" s="267"/>
      <c r="H6" s="267"/>
      <c r="I6" s="267"/>
      <c r="J6" s="267"/>
    </row>
    <row r="7" spans="1:10" s="6" customFormat="1" ht="18" customHeight="1">
      <c r="A7" s="209" t="s">
        <v>751</v>
      </c>
      <c r="B7" s="450">
        <v>84</v>
      </c>
      <c r="C7" s="334">
        <v>23</v>
      </c>
      <c r="D7" s="334">
        <v>61</v>
      </c>
      <c r="E7" s="276">
        <v>109850</v>
      </c>
      <c r="F7" s="334">
        <v>27643</v>
      </c>
      <c r="G7" s="334">
        <v>82207</v>
      </c>
      <c r="H7" s="276">
        <v>8195</v>
      </c>
      <c r="I7" s="334">
        <v>2195</v>
      </c>
      <c r="J7" s="334">
        <v>6000</v>
      </c>
    </row>
    <row r="8" spans="1:10" ht="18" customHeight="1">
      <c r="A8" s="191" t="s">
        <v>91</v>
      </c>
      <c r="B8" s="330">
        <f>SUM(C8+D8)</f>
        <v>26</v>
      </c>
      <c r="C8" s="331">
        <v>8</v>
      </c>
      <c r="D8" s="331">
        <v>18</v>
      </c>
      <c r="E8" s="270">
        <f>SUM(F8+G8)</f>
        <v>32872</v>
      </c>
      <c r="F8" s="331">
        <v>11376</v>
      </c>
      <c r="G8" s="331">
        <v>21496</v>
      </c>
      <c r="H8" s="270">
        <f>SUM(I8+J8)</f>
        <v>2400</v>
      </c>
      <c r="I8" s="331">
        <v>840</v>
      </c>
      <c r="J8" s="331">
        <v>1560</v>
      </c>
    </row>
    <row r="9" spans="1:10" ht="18" customHeight="1">
      <c r="A9" s="191" t="s">
        <v>93</v>
      </c>
      <c r="B9" s="330">
        <f aca="true" t="shared" si="0" ref="B9:B14">SUM(C9+D9)</f>
        <v>14</v>
      </c>
      <c r="C9" s="331">
        <v>3</v>
      </c>
      <c r="D9" s="331">
        <v>11</v>
      </c>
      <c r="E9" s="270">
        <f aca="true" t="shared" si="1" ref="E9:E14">SUM(F9+G9)</f>
        <v>18399</v>
      </c>
      <c r="F9" s="331">
        <v>3705</v>
      </c>
      <c r="G9" s="331">
        <v>14694</v>
      </c>
      <c r="H9" s="270">
        <f aca="true" t="shared" si="2" ref="H9:H14">SUM(I9+J9)</f>
        <v>1320</v>
      </c>
      <c r="I9" s="331">
        <v>270</v>
      </c>
      <c r="J9" s="331">
        <v>1050</v>
      </c>
    </row>
    <row r="10" spans="1:10" ht="18" customHeight="1">
      <c r="A10" s="191" t="s">
        <v>97</v>
      </c>
      <c r="B10" s="330">
        <f t="shared" si="0"/>
        <v>16</v>
      </c>
      <c r="C10" s="331">
        <v>5</v>
      </c>
      <c r="D10" s="331">
        <v>11</v>
      </c>
      <c r="E10" s="270">
        <f t="shared" si="1"/>
        <v>19252</v>
      </c>
      <c r="F10" s="331">
        <v>5342</v>
      </c>
      <c r="G10" s="331">
        <v>13910</v>
      </c>
      <c r="H10" s="270">
        <f t="shared" si="2"/>
        <v>1460</v>
      </c>
      <c r="I10" s="331">
        <v>440</v>
      </c>
      <c r="J10" s="331">
        <v>1020</v>
      </c>
    </row>
    <row r="11" spans="1:10" ht="18" customHeight="1">
      <c r="A11" s="191" t="s">
        <v>99</v>
      </c>
      <c r="B11" s="330">
        <f t="shared" si="0"/>
        <v>8</v>
      </c>
      <c r="C11" s="331">
        <v>1</v>
      </c>
      <c r="D11" s="331">
        <v>7</v>
      </c>
      <c r="E11" s="270">
        <f t="shared" si="1"/>
        <v>11218</v>
      </c>
      <c r="F11" s="331">
        <v>1802</v>
      </c>
      <c r="G11" s="331">
        <v>9416</v>
      </c>
      <c r="H11" s="270">
        <f t="shared" si="2"/>
        <v>840</v>
      </c>
      <c r="I11" s="331">
        <v>150</v>
      </c>
      <c r="J11" s="331">
        <v>690</v>
      </c>
    </row>
    <row r="12" spans="1:10" ht="18" customHeight="1">
      <c r="A12" s="191" t="s">
        <v>100</v>
      </c>
      <c r="B12" s="330">
        <f t="shared" si="0"/>
        <v>12</v>
      </c>
      <c r="C12" s="331">
        <v>5</v>
      </c>
      <c r="D12" s="331">
        <v>7</v>
      </c>
      <c r="E12" s="270">
        <f t="shared" si="1"/>
        <v>15975</v>
      </c>
      <c r="F12" s="331">
        <v>4445</v>
      </c>
      <c r="G12" s="331">
        <v>11530</v>
      </c>
      <c r="H12" s="270">
        <f t="shared" si="2"/>
        <v>1295</v>
      </c>
      <c r="I12" s="331">
        <v>425</v>
      </c>
      <c r="J12" s="331">
        <v>870</v>
      </c>
    </row>
    <row r="13" spans="1:10" ht="18" customHeight="1">
      <c r="A13" s="191" t="s">
        <v>752</v>
      </c>
      <c r="B13" s="330">
        <f t="shared" si="0"/>
        <v>5</v>
      </c>
      <c r="C13" s="13">
        <v>0</v>
      </c>
      <c r="D13" s="331">
        <v>5</v>
      </c>
      <c r="E13" s="270">
        <f t="shared" si="1"/>
        <v>9070</v>
      </c>
      <c r="F13" s="13">
        <v>0</v>
      </c>
      <c r="G13" s="331">
        <v>9070</v>
      </c>
      <c r="H13" s="270">
        <f t="shared" si="2"/>
        <v>660</v>
      </c>
      <c r="I13" s="13">
        <v>0</v>
      </c>
      <c r="J13" s="331">
        <v>660</v>
      </c>
    </row>
    <row r="14" spans="1:10" ht="18" customHeight="1">
      <c r="A14" s="191" t="s">
        <v>753</v>
      </c>
      <c r="B14" s="330">
        <f t="shared" si="0"/>
        <v>3</v>
      </c>
      <c r="C14" s="331">
        <v>1</v>
      </c>
      <c r="D14" s="331">
        <v>2</v>
      </c>
      <c r="E14" s="270">
        <f t="shared" si="1"/>
        <v>3064</v>
      </c>
      <c r="F14" s="331">
        <v>973</v>
      </c>
      <c r="G14" s="331">
        <v>2091</v>
      </c>
      <c r="H14" s="270">
        <f t="shared" si="2"/>
        <v>220</v>
      </c>
      <c r="I14" s="331">
        <v>70</v>
      </c>
      <c r="J14" s="331">
        <v>150</v>
      </c>
    </row>
    <row r="15" spans="1:10" ht="6" customHeight="1" thickBot="1">
      <c r="A15" s="10"/>
      <c r="B15" s="335"/>
      <c r="C15" s="336"/>
      <c r="D15" s="336"/>
      <c r="E15" s="277"/>
      <c r="F15" s="277"/>
      <c r="G15" s="277"/>
      <c r="H15" s="277"/>
      <c r="I15" s="277"/>
      <c r="J15" s="277"/>
    </row>
    <row r="16" ht="18" customHeight="1">
      <c r="A16" s="24" t="s">
        <v>714</v>
      </c>
    </row>
  </sheetData>
  <mergeCells count="5">
    <mergeCell ref="A2:J2"/>
    <mergeCell ref="A4:A5"/>
    <mergeCell ref="B4:D4"/>
    <mergeCell ref="E4:G4"/>
    <mergeCell ref="H4:J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3.5"/>
  <cols>
    <col min="1" max="2" width="8.625" style="1" customWidth="1"/>
    <col min="3" max="3" width="17.625" style="1" customWidth="1"/>
    <col min="4" max="6" width="17.625" style="2" customWidth="1"/>
  </cols>
  <sheetData>
    <row r="1" spans="1:6" ht="30" customHeight="1">
      <c r="A1" s="337"/>
      <c r="B1" s="3"/>
      <c r="C1" s="3"/>
      <c r="D1" s="4"/>
      <c r="E1" s="4"/>
      <c r="F1" s="190"/>
    </row>
    <row r="2" spans="1:6" ht="45" customHeight="1">
      <c r="A2" s="430" t="s">
        <v>715</v>
      </c>
      <c r="B2" s="430"/>
      <c r="C2" s="430"/>
      <c r="D2" s="430"/>
      <c r="E2" s="430"/>
      <c r="F2" s="430"/>
    </row>
    <row r="3" spans="1:6" ht="16.5" customHeight="1" thickBot="1">
      <c r="A3" s="3"/>
      <c r="B3" s="3"/>
      <c r="C3" s="3"/>
      <c r="D3" s="3"/>
      <c r="E3" s="3"/>
      <c r="F3" s="139" t="s">
        <v>78</v>
      </c>
    </row>
    <row r="4" spans="1:6" ht="24" customHeight="1">
      <c r="A4" s="514" t="s">
        <v>716</v>
      </c>
      <c r="B4" s="515"/>
      <c r="C4" s="102" t="s">
        <v>717</v>
      </c>
      <c r="D4" s="169" t="s">
        <v>718</v>
      </c>
      <c r="E4" s="169" t="s">
        <v>719</v>
      </c>
      <c r="F4" s="223" t="s">
        <v>720</v>
      </c>
    </row>
    <row r="5" spans="1:6" ht="6" customHeight="1">
      <c r="A5" s="3"/>
      <c r="B5" s="3"/>
      <c r="C5" s="202"/>
      <c r="D5" s="4"/>
      <c r="E5" s="4"/>
      <c r="F5" s="4"/>
    </row>
    <row r="6" spans="1:6" ht="18" customHeight="1">
      <c r="A6" s="364" t="s">
        <v>510</v>
      </c>
      <c r="B6" s="510"/>
      <c r="C6" s="338">
        <v>66703</v>
      </c>
      <c r="D6" s="339">
        <v>46135</v>
      </c>
      <c r="E6" s="339">
        <v>20568</v>
      </c>
      <c r="F6" s="340">
        <v>56.7</v>
      </c>
    </row>
    <row r="7" spans="1:6" ht="18" customHeight="1">
      <c r="A7" s="364" t="s">
        <v>479</v>
      </c>
      <c r="B7" s="504"/>
      <c r="C7" s="338">
        <v>62812</v>
      </c>
      <c r="D7" s="339">
        <v>42323</v>
      </c>
      <c r="E7" s="339">
        <v>20489</v>
      </c>
      <c r="F7" s="340">
        <v>53.6</v>
      </c>
    </row>
    <row r="8" spans="1:6" ht="18" customHeight="1">
      <c r="A8" s="364" t="s">
        <v>480</v>
      </c>
      <c r="B8" s="504"/>
      <c r="C8" s="338">
        <v>57426</v>
      </c>
      <c r="D8" s="339">
        <v>41305</v>
      </c>
      <c r="E8" s="339">
        <v>16121</v>
      </c>
      <c r="F8" s="340">
        <v>50.1</v>
      </c>
    </row>
    <row r="9" spans="1:6" s="5" customFormat="1" ht="18" customHeight="1">
      <c r="A9" s="364" t="s">
        <v>481</v>
      </c>
      <c r="B9" s="504"/>
      <c r="C9" s="338">
        <v>49580</v>
      </c>
      <c r="D9" s="339">
        <v>35035</v>
      </c>
      <c r="E9" s="339">
        <v>14545</v>
      </c>
      <c r="F9" s="340">
        <v>42.2</v>
      </c>
    </row>
    <row r="10" spans="1:6" s="6" customFormat="1" ht="18" customHeight="1">
      <c r="A10" s="498" t="s">
        <v>482</v>
      </c>
      <c r="B10" s="499"/>
      <c r="C10" s="341">
        <f>SUM(C11:C22)</f>
        <v>40177</v>
      </c>
      <c r="D10" s="342">
        <f>SUM(D11:D22)</f>
        <v>28285</v>
      </c>
      <c r="E10" s="342">
        <f>SUM(E11:E22)</f>
        <v>11892</v>
      </c>
      <c r="F10" s="343">
        <f>C10/1176</f>
        <v>34.1641156462585</v>
      </c>
    </row>
    <row r="11" spans="1:6" ht="18" customHeight="1">
      <c r="A11" s="222" t="s">
        <v>482</v>
      </c>
      <c r="B11" s="11" t="s">
        <v>721</v>
      </c>
      <c r="C11" s="338">
        <f>SUM(D11:E11)</f>
        <v>3486</v>
      </c>
      <c r="D11" s="339">
        <v>2473</v>
      </c>
      <c r="E11" s="339">
        <v>1013</v>
      </c>
      <c r="F11" s="340">
        <f>C11/100</f>
        <v>34.86</v>
      </c>
    </row>
    <row r="12" spans="1:6" ht="18" customHeight="1">
      <c r="A12" s="222"/>
      <c r="B12" s="11" t="s">
        <v>722</v>
      </c>
      <c r="C12" s="338">
        <f aca="true" t="shared" si="0" ref="C12:C22">SUM(D12:E12)</f>
        <v>3401</v>
      </c>
      <c r="D12" s="339">
        <v>2426</v>
      </c>
      <c r="E12" s="339">
        <v>975</v>
      </c>
      <c r="F12" s="340">
        <f>C12/92</f>
        <v>36.96739130434783</v>
      </c>
    </row>
    <row r="13" spans="1:6" ht="18" customHeight="1">
      <c r="A13" s="222"/>
      <c r="B13" s="11" t="s">
        <v>723</v>
      </c>
      <c r="C13" s="338">
        <f t="shared" si="0"/>
        <v>3793</v>
      </c>
      <c r="D13" s="339">
        <v>2675</v>
      </c>
      <c r="E13" s="339">
        <v>1118</v>
      </c>
      <c r="F13" s="340">
        <f>C13/104</f>
        <v>36.47115384615385</v>
      </c>
    </row>
    <row r="14" spans="1:6" ht="18" customHeight="1">
      <c r="A14" s="222"/>
      <c r="B14" s="11" t="s">
        <v>724</v>
      </c>
      <c r="C14" s="338">
        <f t="shared" si="0"/>
        <v>3813</v>
      </c>
      <c r="D14" s="339">
        <v>2715</v>
      </c>
      <c r="E14" s="339">
        <v>1098</v>
      </c>
      <c r="F14" s="340">
        <f>C14/104</f>
        <v>36.66346153846154</v>
      </c>
    </row>
    <row r="15" spans="1:6" ht="18" customHeight="1">
      <c r="A15" s="222"/>
      <c r="B15" s="11" t="s">
        <v>725</v>
      </c>
      <c r="C15" s="338">
        <f t="shared" si="0"/>
        <v>3985</v>
      </c>
      <c r="D15" s="339">
        <v>2891</v>
      </c>
      <c r="E15" s="339">
        <v>1094</v>
      </c>
      <c r="F15" s="340">
        <f>C15/104</f>
        <v>38.31730769230769</v>
      </c>
    </row>
    <row r="16" spans="1:6" ht="18" customHeight="1">
      <c r="A16" s="222"/>
      <c r="B16" s="11" t="s">
        <v>726</v>
      </c>
      <c r="C16" s="338">
        <f t="shared" si="0"/>
        <v>3088</v>
      </c>
      <c r="D16" s="339">
        <v>2122</v>
      </c>
      <c r="E16" s="339">
        <v>966</v>
      </c>
      <c r="F16" s="340">
        <f>C16/96</f>
        <v>32.166666666666664</v>
      </c>
    </row>
    <row r="17" spans="1:6" ht="18" customHeight="1">
      <c r="A17" s="222"/>
      <c r="B17" s="11" t="s">
        <v>727</v>
      </c>
      <c r="C17" s="338">
        <f t="shared" si="0"/>
        <v>3213</v>
      </c>
      <c r="D17" s="339">
        <v>2235</v>
      </c>
      <c r="E17" s="339">
        <v>978</v>
      </c>
      <c r="F17" s="340">
        <f>C17/100</f>
        <v>32.13</v>
      </c>
    </row>
    <row r="18" spans="1:6" ht="18" customHeight="1">
      <c r="A18" s="222"/>
      <c r="B18" s="11" t="s">
        <v>728</v>
      </c>
      <c r="C18" s="338">
        <f t="shared" si="0"/>
        <v>3108</v>
      </c>
      <c r="D18" s="339">
        <v>2159</v>
      </c>
      <c r="E18" s="339">
        <v>949</v>
      </c>
      <c r="F18" s="340">
        <f>C18/96</f>
        <v>32.375</v>
      </c>
    </row>
    <row r="19" spans="1:6" ht="18" customHeight="1">
      <c r="A19" s="222"/>
      <c r="B19" s="11" t="s">
        <v>729</v>
      </c>
      <c r="C19" s="338">
        <f t="shared" si="0"/>
        <v>2905</v>
      </c>
      <c r="D19" s="339">
        <v>2118</v>
      </c>
      <c r="E19" s="339">
        <v>787</v>
      </c>
      <c r="F19" s="340">
        <f>C19/92</f>
        <v>31.57608695652174</v>
      </c>
    </row>
    <row r="20" spans="1:6" ht="18" customHeight="1">
      <c r="A20" s="222" t="s">
        <v>730</v>
      </c>
      <c r="B20" s="11" t="s">
        <v>731</v>
      </c>
      <c r="C20" s="338">
        <f t="shared" si="0"/>
        <v>2425</v>
      </c>
      <c r="D20" s="339">
        <v>1586</v>
      </c>
      <c r="E20" s="339">
        <v>839</v>
      </c>
      <c r="F20" s="340">
        <f>C20/92</f>
        <v>26.358695652173914</v>
      </c>
    </row>
    <row r="21" spans="1:6" ht="18" customHeight="1">
      <c r="A21" s="11"/>
      <c r="B21" s="11" t="s">
        <v>732</v>
      </c>
      <c r="C21" s="338">
        <f t="shared" si="0"/>
        <v>3124</v>
      </c>
      <c r="D21" s="339">
        <v>2198</v>
      </c>
      <c r="E21" s="339">
        <v>926</v>
      </c>
      <c r="F21" s="340">
        <f>C21/92</f>
        <v>33.95652173913044</v>
      </c>
    </row>
    <row r="22" spans="1:6" ht="18" customHeight="1">
      <c r="A22" s="3"/>
      <c r="B22" s="11" t="s">
        <v>733</v>
      </c>
      <c r="C22" s="338">
        <f t="shared" si="0"/>
        <v>3836</v>
      </c>
      <c r="D22" s="339">
        <v>2687</v>
      </c>
      <c r="E22" s="339">
        <v>1149</v>
      </c>
      <c r="F22" s="340">
        <f>C22/104</f>
        <v>36.88461538461539</v>
      </c>
    </row>
    <row r="23" spans="1:6" ht="6" customHeight="1" thickBot="1">
      <c r="A23" s="9"/>
      <c r="B23" s="9"/>
      <c r="C23" s="27"/>
      <c r="D23" s="48"/>
      <c r="E23" s="48"/>
      <c r="F23" s="48"/>
    </row>
    <row r="24" spans="1:6" ht="18" customHeight="1">
      <c r="A24" s="134" t="s">
        <v>734</v>
      </c>
      <c r="B24" s="3"/>
      <c r="C24" s="3"/>
      <c r="D24" s="29"/>
      <c r="E24" s="29"/>
      <c r="F24" s="29"/>
    </row>
    <row r="25" ht="13.5">
      <c r="A25" s="134"/>
    </row>
    <row r="28" ht="13.5">
      <c r="D28" s="344"/>
    </row>
    <row r="29" spans="7:8" ht="13.5">
      <c r="G29" s="345"/>
      <c r="H29" s="346"/>
    </row>
    <row r="30" spans="7:8" ht="13.5">
      <c r="G30" s="345"/>
      <c r="H30" s="346"/>
    </row>
    <row r="31" spans="7:8" ht="24.75" customHeight="1">
      <c r="G31" s="345"/>
      <c r="H31" s="346"/>
    </row>
    <row r="32" spans="7:8" ht="13.5">
      <c r="G32" s="345"/>
      <c r="H32" s="346"/>
    </row>
  </sheetData>
  <mergeCells count="7">
    <mergeCell ref="A8:B8"/>
    <mergeCell ref="A9:B9"/>
    <mergeCell ref="A10:B10"/>
    <mergeCell ref="A2:F2"/>
    <mergeCell ref="A4:B4"/>
    <mergeCell ref="A6:B6"/>
    <mergeCell ref="A7:B7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5.00390625" style="1" customWidth="1"/>
    <col min="4" max="7" width="15.00390625" style="2" customWidth="1"/>
  </cols>
  <sheetData>
    <row r="1" spans="1:7" ht="30" customHeight="1">
      <c r="A1" s="337"/>
      <c r="B1" s="3"/>
      <c r="C1" s="3"/>
      <c r="D1" s="4"/>
      <c r="E1" s="4"/>
      <c r="F1" s="4"/>
      <c r="G1" s="190"/>
    </row>
    <row r="2" spans="1:7" ht="27" customHeight="1">
      <c r="A2" s="430" t="s">
        <v>735</v>
      </c>
      <c r="B2" s="430"/>
      <c r="C2" s="430"/>
      <c r="D2" s="430"/>
      <c r="E2" s="430"/>
      <c r="F2" s="430"/>
      <c r="G2" s="430"/>
    </row>
    <row r="3" spans="1:7" ht="16.5" customHeight="1" thickBot="1">
      <c r="A3" s="3"/>
      <c r="B3" s="3"/>
      <c r="C3" s="3"/>
      <c r="D3" s="4"/>
      <c r="E3" s="29"/>
      <c r="F3" s="29"/>
      <c r="G3" s="139" t="s">
        <v>78</v>
      </c>
    </row>
    <row r="4" spans="1:7" ht="30" customHeight="1">
      <c r="A4" s="514" t="s">
        <v>716</v>
      </c>
      <c r="B4" s="515"/>
      <c r="C4" s="102" t="s">
        <v>717</v>
      </c>
      <c r="D4" s="169" t="s">
        <v>736</v>
      </c>
      <c r="E4" s="169" t="s">
        <v>718</v>
      </c>
      <c r="F4" s="169" t="s">
        <v>719</v>
      </c>
      <c r="G4" s="223" t="s">
        <v>720</v>
      </c>
    </row>
    <row r="5" spans="1:7" ht="6" customHeight="1">
      <c r="A5" s="3"/>
      <c r="B5" s="3"/>
      <c r="C5" s="202"/>
      <c r="D5" s="29"/>
      <c r="E5" s="29"/>
      <c r="F5" s="29"/>
      <c r="G5" s="29"/>
    </row>
    <row r="6" spans="1:7" ht="15" customHeight="1">
      <c r="A6" s="364" t="s">
        <v>510</v>
      </c>
      <c r="B6" s="510"/>
      <c r="C6" s="338">
        <v>174818</v>
      </c>
      <c r="D6" s="339">
        <v>67534</v>
      </c>
      <c r="E6" s="339">
        <v>51998</v>
      </c>
      <c r="F6" s="339">
        <v>55286</v>
      </c>
      <c r="G6" s="340">
        <v>24.84</v>
      </c>
    </row>
    <row r="7" spans="1:7" ht="15" customHeight="1">
      <c r="A7" s="364" t="s">
        <v>479</v>
      </c>
      <c r="B7" s="504"/>
      <c r="C7" s="338">
        <v>197021</v>
      </c>
      <c r="D7" s="339">
        <v>77953</v>
      </c>
      <c r="E7" s="339">
        <v>53832</v>
      </c>
      <c r="F7" s="339">
        <v>65236</v>
      </c>
      <c r="G7" s="340">
        <v>26.2</v>
      </c>
    </row>
    <row r="8" spans="1:7" ht="15" customHeight="1">
      <c r="A8" s="364" t="s">
        <v>711</v>
      </c>
      <c r="B8" s="504"/>
      <c r="C8" s="338">
        <v>206113</v>
      </c>
      <c r="D8" s="339">
        <v>82549</v>
      </c>
      <c r="E8" s="339">
        <v>55336</v>
      </c>
      <c r="F8" s="339">
        <v>68228</v>
      </c>
      <c r="G8" s="340">
        <v>27.1</v>
      </c>
    </row>
    <row r="9" spans="1:7" s="5" customFormat="1" ht="15" customHeight="1">
      <c r="A9" s="364" t="s">
        <v>712</v>
      </c>
      <c r="B9" s="504"/>
      <c r="C9" s="338">
        <v>181850</v>
      </c>
      <c r="D9" s="339">
        <v>71603</v>
      </c>
      <c r="E9" s="339">
        <v>50946</v>
      </c>
      <c r="F9" s="339">
        <v>59301</v>
      </c>
      <c r="G9" s="340">
        <v>23.9</v>
      </c>
    </row>
    <row r="10" spans="1:7" s="6" customFormat="1" ht="15" customHeight="1">
      <c r="A10" s="498" t="s">
        <v>713</v>
      </c>
      <c r="B10" s="499"/>
      <c r="C10" s="341">
        <f>SUM(C12:C23)</f>
        <v>201443</v>
      </c>
      <c r="D10" s="342">
        <f>SUM(D12:D23)</f>
        <v>77682</v>
      </c>
      <c r="E10" s="342">
        <f>SUM(E12:E23)</f>
        <v>56406</v>
      </c>
      <c r="F10" s="342">
        <f>SUM(F12:F23)</f>
        <v>67355</v>
      </c>
      <c r="G10" s="343">
        <f>C10/7566</f>
        <v>26.62476870208829</v>
      </c>
    </row>
    <row r="11" spans="1:7" ht="6" customHeight="1">
      <c r="A11" s="11"/>
      <c r="B11" s="11"/>
      <c r="C11" s="338"/>
      <c r="D11" s="339"/>
      <c r="E11" s="339"/>
      <c r="F11" s="339"/>
      <c r="G11" s="340"/>
    </row>
    <row r="12" spans="1:7" ht="15" customHeight="1">
      <c r="A12" s="222" t="s">
        <v>482</v>
      </c>
      <c r="B12" s="11" t="s">
        <v>721</v>
      </c>
      <c r="C12" s="338">
        <f>D12+E12+F12</f>
        <v>15448</v>
      </c>
      <c r="D12" s="339">
        <v>5594</v>
      </c>
      <c r="E12" s="339">
        <v>5195</v>
      </c>
      <c r="F12" s="339">
        <v>4659</v>
      </c>
      <c r="G12" s="340">
        <f>C12/650</f>
        <v>23.766153846153845</v>
      </c>
    </row>
    <row r="13" spans="1:7" ht="15" customHeight="1">
      <c r="A13" s="222"/>
      <c r="B13" s="11" t="s">
        <v>722</v>
      </c>
      <c r="C13" s="338">
        <f aca="true" t="shared" si="0" ref="C13:C23">D13+E13+F13</f>
        <v>13054</v>
      </c>
      <c r="D13" s="339">
        <v>4799</v>
      </c>
      <c r="E13" s="339">
        <v>4059</v>
      </c>
      <c r="F13" s="339">
        <v>4196</v>
      </c>
      <c r="G13" s="340">
        <f>C13/598</f>
        <v>21.82943143812709</v>
      </c>
    </row>
    <row r="14" spans="1:7" ht="15" customHeight="1">
      <c r="A14" s="222"/>
      <c r="B14" s="11" t="s">
        <v>723</v>
      </c>
      <c r="C14" s="338">
        <f t="shared" si="0"/>
        <v>16851</v>
      </c>
      <c r="D14" s="339">
        <v>6776</v>
      </c>
      <c r="E14" s="339">
        <v>4227</v>
      </c>
      <c r="F14" s="339">
        <v>5848</v>
      </c>
      <c r="G14" s="340">
        <f>C14/676</f>
        <v>24.92751479289941</v>
      </c>
    </row>
    <row r="15" spans="1:7" ht="15" customHeight="1">
      <c r="A15" s="222"/>
      <c r="B15" s="11" t="s">
        <v>724</v>
      </c>
      <c r="C15" s="338">
        <f t="shared" si="0"/>
        <v>21948</v>
      </c>
      <c r="D15" s="339">
        <v>8141</v>
      </c>
      <c r="E15" s="339">
        <v>6969</v>
      </c>
      <c r="F15" s="339">
        <v>6838</v>
      </c>
      <c r="G15" s="340">
        <f>C15/676</f>
        <v>32.467455621301774</v>
      </c>
    </row>
    <row r="16" spans="1:7" ht="15" customHeight="1">
      <c r="A16" s="222"/>
      <c r="B16" s="11" t="s">
        <v>725</v>
      </c>
      <c r="C16" s="338">
        <f t="shared" si="0"/>
        <v>21554</v>
      </c>
      <c r="D16" s="339">
        <v>7946</v>
      </c>
      <c r="E16" s="339">
        <v>7365</v>
      </c>
      <c r="F16" s="339">
        <v>6243</v>
      </c>
      <c r="G16" s="340">
        <f>C16/676</f>
        <v>31.884615384615383</v>
      </c>
    </row>
    <row r="17" spans="1:7" ht="15" customHeight="1">
      <c r="A17" s="222"/>
      <c r="B17" s="11" t="s">
        <v>726</v>
      </c>
      <c r="C17" s="338">
        <f t="shared" si="0"/>
        <v>19216</v>
      </c>
      <c r="D17" s="339">
        <v>8234</v>
      </c>
      <c r="E17" s="339">
        <v>4244</v>
      </c>
      <c r="F17" s="339">
        <v>6738</v>
      </c>
      <c r="G17" s="340">
        <f>C17/624</f>
        <v>30.794871794871796</v>
      </c>
    </row>
    <row r="18" spans="1:7" ht="15" customHeight="1">
      <c r="A18" s="222"/>
      <c r="B18" s="11" t="s">
        <v>727</v>
      </c>
      <c r="C18" s="338">
        <f t="shared" si="0"/>
        <v>17109</v>
      </c>
      <c r="D18" s="339">
        <v>7202</v>
      </c>
      <c r="E18" s="339">
        <v>3963</v>
      </c>
      <c r="F18" s="339">
        <v>5944</v>
      </c>
      <c r="G18" s="340">
        <f>C18/650</f>
        <v>26.321538461538463</v>
      </c>
    </row>
    <row r="19" spans="1:7" ht="15" customHeight="1">
      <c r="A19" s="222"/>
      <c r="B19" s="11" t="s">
        <v>728</v>
      </c>
      <c r="C19" s="338">
        <f t="shared" si="0"/>
        <v>14541</v>
      </c>
      <c r="D19" s="339">
        <v>5799</v>
      </c>
      <c r="E19" s="339">
        <v>3811</v>
      </c>
      <c r="F19" s="339">
        <v>4931</v>
      </c>
      <c r="G19" s="340">
        <f>C19/624</f>
        <v>23.302884615384617</v>
      </c>
    </row>
    <row r="20" spans="1:9" ht="15" customHeight="1">
      <c r="A20" s="222"/>
      <c r="B20" s="11" t="s">
        <v>729</v>
      </c>
      <c r="C20" s="338">
        <f t="shared" si="0"/>
        <v>14212</v>
      </c>
      <c r="D20" s="339">
        <v>5237</v>
      </c>
      <c r="E20" s="339">
        <v>4645</v>
      </c>
      <c r="F20" s="339">
        <v>4330</v>
      </c>
      <c r="G20" s="340">
        <f>C20/598</f>
        <v>23.765886287625417</v>
      </c>
      <c r="I20" s="347"/>
    </row>
    <row r="21" spans="1:7" ht="15" customHeight="1">
      <c r="A21" s="222" t="s">
        <v>730</v>
      </c>
      <c r="B21" s="11" t="s">
        <v>731</v>
      </c>
      <c r="C21" s="338">
        <f t="shared" si="0"/>
        <v>13050</v>
      </c>
      <c r="D21" s="339">
        <v>5404</v>
      </c>
      <c r="E21" s="339">
        <v>3216</v>
      </c>
      <c r="F21" s="339">
        <v>4430</v>
      </c>
      <c r="G21" s="340">
        <f>C21/598</f>
        <v>21.82274247491639</v>
      </c>
    </row>
    <row r="22" spans="1:7" ht="15" customHeight="1">
      <c r="A22" s="11"/>
      <c r="B22" s="11" t="s">
        <v>732</v>
      </c>
      <c r="C22" s="338">
        <f t="shared" si="0"/>
        <v>13233</v>
      </c>
      <c r="D22" s="339">
        <v>5517</v>
      </c>
      <c r="E22" s="339">
        <v>3107</v>
      </c>
      <c r="F22" s="339">
        <v>4609</v>
      </c>
      <c r="G22" s="340">
        <f>C22/598</f>
        <v>22.12876254180602</v>
      </c>
    </row>
    <row r="23" spans="1:7" ht="15" customHeight="1">
      <c r="A23" s="3"/>
      <c r="B23" s="11" t="s">
        <v>733</v>
      </c>
      <c r="C23" s="338">
        <f t="shared" si="0"/>
        <v>21227</v>
      </c>
      <c r="D23" s="339">
        <v>7033</v>
      </c>
      <c r="E23" s="339">
        <v>5605</v>
      </c>
      <c r="F23" s="339">
        <v>8589</v>
      </c>
      <c r="G23" s="340">
        <f>C23/598</f>
        <v>35.49665551839465</v>
      </c>
    </row>
    <row r="24" spans="1:7" ht="6" customHeight="1" thickBot="1">
      <c r="A24" s="9"/>
      <c r="B24" s="9"/>
      <c r="C24" s="27"/>
      <c r="D24" s="9"/>
      <c r="E24" s="48"/>
      <c r="F24" s="48"/>
      <c r="G24" s="48"/>
    </row>
    <row r="25" spans="1:7" ht="18" customHeight="1">
      <c r="A25" s="348" t="s">
        <v>734</v>
      </c>
      <c r="B25" s="100"/>
      <c r="C25" s="3"/>
      <c r="D25" s="3"/>
      <c r="E25" s="4"/>
      <c r="F25" s="4"/>
      <c r="G25" s="4"/>
    </row>
    <row r="26" spans="1:7" ht="15" customHeight="1">
      <c r="A26" s="1" t="s">
        <v>737</v>
      </c>
      <c r="B26" s="3"/>
      <c r="C26" s="3"/>
      <c r="D26" s="4"/>
      <c r="E26" s="232"/>
      <c r="F26" s="232"/>
      <c r="G26" s="232"/>
    </row>
    <row r="27" spans="1:12" ht="15" customHeight="1">
      <c r="A27" s="349" t="s">
        <v>738</v>
      </c>
      <c r="J27" s="158"/>
      <c r="K27" s="158"/>
      <c r="L27" s="158"/>
    </row>
    <row r="28" ht="13.5">
      <c r="A28" s="349" t="s">
        <v>739</v>
      </c>
    </row>
    <row r="29" spans="1:6" ht="13.5">
      <c r="A29" s="350" t="s">
        <v>740</v>
      </c>
      <c r="B29" s="350"/>
      <c r="C29" s="350"/>
      <c r="D29" s="97"/>
      <c r="E29" s="97"/>
      <c r="F29" s="97"/>
    </row>
    <row r="31" spans="3:6" ht="13.5">
      <c r="C31" s="344"/>
      <c r="D31" s="344"/>
      <c r="E31" s="344"/>
      <c r="F31" s="344"/>
    </row>
    <row r="32" spans="4:5" ht="13.5">
      <c r="D32" s="344"/>
      <c r="E32" s="344"/>
    </row>
  </sheetData>
  <mergeCells count="7">
    <mergeCell ref="A8:B8"/>
    <mergeCell ref="A9:B9"/>
    <mergeCell ref="A10:B10"/>
    <mergeCell ref="A2:G2"/>
    <mergeCell ref="A4:B4"/>
    <mergeCell ref="A6:B6"/>
    <mergeCell ref="A7:B7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7.625" style="1" customWidth="1"/>
    <col min="3" max="3" width="14.625" style="1" customWidth="1"/>
    <col min="4" max="7" width="14.625" style="2" customWidth="1"/>
  </cols>
  <sheetData>
    <row r="1" spans="1:7" ht="30" customHeight="1">
      <c r="A1" s="337"/>
      <c r="B1" s="3"/>
      <c r="C1" s="3"/>
      <c r="D1" s="4"/>
      <c r="E1" s="4"/>
      <c r="F1" s="4"/>
      <c r="G1" s="190"/>
    </row>
    <row r="2" spans="1:7" ht="27" customHeight="1">
      <c r="A2" s="430" t="s">
        <v>735</v>
      </c>
      <c r="B2" s="430"/>
      <c r="C2" s="430"/>
      <c r="D2" s="430"/>
      <c r="E2" s="430"/>
      <c r="F2" s="430"/>
      <c r="G2" s="430"/>
    </row>
    <row r="3" spans="1:7" ht="16.5" customHeight="1" thickBot="1">
      <c r="A3" s="3"/>
      <c r="B3" s="3"/>
      <c r="C3" s="3"/>
      <c r="D3" s="4"/>
      <c r="E3" s="29"/>
      <c r="F3" s="29"/>
      <c r="G3" s="139" t="s">
        <v>78</v>
      </c>
    </row>
    <row r="4" spans="1:7" ht="30" customHeight="1">
      <c r="A4" s="514" t="s">
        <v>750</v>
      </c>
      <c r="B4" s="515"/>
      <c r="C4" s="102" t="s">
        <v>717</v>
      </c>
      <c r="D4" s="169" t="s">
        <v>736</v>
      </c>
      <c r="E4" s="169" t="s">
        <v>718</v>
      </c>
      <c r="F4" s="169" t="s">
        <v>719</v>
      </c>
      <c r="G4" s="223" t="s">
        <v>720</v>
      </c>
    </row>
    <row r="5" spans="1:7" ht="6" customHeight="1">
      <c r="A5" s="3"/>
      <c r="B5" s="3"/>
      <c r="C5" s="202"/>
      <c r="D5" s="29"/>
      <c r="E5" s="29"/>
      <c r="F5" s="29"/>
      <c r="G5" s="29"/>
    </row>
    <row r="6" spans="1:7" s="6" customFormat="1" ht="15" customHeight="1">
      <c r="A6" s="498" t="s">
        <v>751</v>
      </c>
      <c r="B6" s="499"/>
      <c r="C6" s="341">
        <f>SUM(C7:C11)</f>
        <v>201443</v>
      </c>
      <c r="D6" s="342">
        <f>SUM(D7:D11)</f>
        <v>77682</v>
      </c>
      <c r="E6" s="342">
        <f>SUM(E7:E11)</f>
        <v>56406</v>
      </c>
      <c r="F6" s="342">
        <f>SUM(F7:F11)</f>
        <v>67355</v>
      </c>
      <c r="G6" s="343">
        <f>C6/7566</f>
        <v>26.62476870208829</v>
      </c>
    </row>
    <row r="7" spans="1:9" ht="15" customHeight="1">
      <c r="A7" s="364" t="s">
        <v>91</v>
      </c>
      <c r="B7" s="504"/>
      <c r="C7" s="338">
        <f>D7+E7+F7</f>
        <v>57568</v>
      </c>
      <c r="D7" s="339">
        <v>20458</v>
      </c>
      <c r="E7" s="339">
        <v>19509</v>
      </c>
      <c r="F7" s="339">
        <v>17601</v>
      </c>
      <c r="G7" s="340">
        <f>C7/1749</f>
        <v>32.914808461978275</v>
      </c>
      <c r="I7" s="347"/>
    </row>
    <row r="8" spans="1:7" ht="15" customHeight="1">
      <c r="A8" s="364" t="s">
        <v>93</v>
      </c>
      <c r="B8" s="504"/>
      <c r="C8" s="338">
        <f>D8+E8+F8</f>
        <v>41672</v>
      </c>
      <c r="D8" s="339">
        <v>15981</v>
      </c>
      <c r="E8" s="339">
        <v>12860</v>
      </c>
      <c r="F8" s="339">
        <v>12831</v>
      </c>
      <c r="G8" s="340">
        <f>C8/1743</f>
        <v>23.908204245553645</v>
      </c>
    </row>
    <row r="9" spans="1:7" ht="15" customHeight="1">
      <c r="A9" s="364" t="s">
        <v>97</v>
      </c>
      <c r="B9" s="504"/>
      <c r="C9" s="338">
        <f>D9+E9+F9</f>
        <v>49472</v>
      </c>
      <c r="D9" s="339">
        <v>19618</v>
      </c>
      <c r="E9" s="339">
        <v>13409</v>
      </c>
      <c r="F9" s="339">
        <v>16445</v>
      </c>
      <c r="G9" s="340">
        <f>C9/2048</f>
        <v>24.15625</v>
      </c>
    </row>
    <row r="10" spans="1:7" ht="15" customHeight="1">
      <c r="A10" s="364" t="s">
        <v>99</v>
      </c>
      <c r="B10" s="504"/>
      <c r="C10" s="338">
        <f>D10+E10+F10</f>
        <v>18801</v>
      </c>
      <c r="D10" s="339">
        <v>7070</v>
      </c>
      <c r="E10" s="339">
        <v>6072</v>
      </c>
      <c r="F10" s="339">
        <v>5659</v>
      </c>
      <c r="G10" s="340">
        <f>C10/1157</f>
        <v>16.249783923941227</v>
      </c>
    </row>
    <row r="11" spans="1:7" ht="15" customHeight="1">
      <c r="A11" s="364" t="s">
        <v>100</v>
      </c>
      <c r="B11" s="504"/>
      <c r="C11" s="338">
        <f>D11+E11+F11</f>
        <v>33930</v>
      </c>
      <c r="D11" s="339">
        <v>14555</v>
      </c>
      <c r="E11" s="339">
        <v>4556</v>
      </c>
      <c r="F11" s="339">
        <v>14819</v>
      </c>
      <c r="G11" s="340">
        <f>C11/869</f>
        <v>39.04487917146145</v>
      </c>
    </row>
    <row r="12" spans="1:7" ht="15" customHeight="1">
      <c r="A12" s="364" t="s">
        <v>752</v>
      </c>
      <c r="B12" s="504"/>
      <c r="C12" s="451">
        <v>0</v>
      </c>
      <c r="D12" s="452">
        <v>0</v>
      </c>
      <c r="E12" s="452">
        <v>0</v>
      </c>
      <c r="F12" s="452">
        <v>0</v>
      </c>
      <c r="G12" s="452">
        <v>0</v>
      </c>
    </row>
    <row r="13" spans="1:7" ht="15" customHeight="1">
      <c r="A13" s="364" t="s">
        <v>753</v>
      </c>
      <c r="B13" s="504"/>
      <c r="C13" s="451">
        <v>0</v>
      </c>
      <c r="D13" s="452">
        <v>0</v>
      </c>
      <c r="E13" s="452">
        <v>0</v>
      </c>
      <c r="F13" s="452">
        <v>0</v>
      </c>
      <c r="G13" s="452">
        <v>0</v>
      </c>
    </row>
    <row r="14" spans="1:7" ht="6" customHeight="1" thickBot="1">
      <c r="A14" s="9"/>
      <c r="B14" s="9"/>
      <c r="C14" s="27"/>
      <c r="D14" s="9"/>
      <c r="E14" s="48"/>
      <c r="F14" s="48"/>
      <c r="G14" s="48"/>
    </row>
    <row r="15" spans="1:7" ht="18" customHeight="1">
      <c r="A15" s="348" t="s">
        <v>734</v>
      </c>
      <c r="B15" s="100"/>
      <c r="C15" s="3"/>
      <c r="D15" s="3"/>
      <c r="E15" s="4"/>
      <c r="F15" s="4"/>
      <c r="G15" s="4"/>
    </row>
    <row r="16" spans="2:7" ht="15" customHeight="1">
      <c r="B16" s="3"/>
      <c r="C16" s="3"/>
      <c r="D16" s="4"/>
      <c r="E16" s="232"/>
      <c r="F16" s="232"/>
      <c r="G16" s="232"/>
    </row>
    <row r="17" spans="1:12" ht="15" customHeight="1">
      <c r="A17" s="349"/>
      <c r="J17" s="158"/>
      <c r="K17" s="158"/>
      <c r="L17" s="158"/>
    </row>
    <row r="18" ht="13.5">
      <c r="A18" s="349"/>
    </row>
    <row r="19" spans="1:6" ht="13.5">
      <c r="A19" s="350"/>
      <c r="B19" s="350"/>
      <c r="C19" s="350"/>
      <c r="D19" s="97"/>
      <c r="E19" s="97"/>
      <c r="F19" s="97"/>
    </row>
    <row r="20" spans="3:6" ht="13.5">
      <c r="C20" s="344"/>
      <c r="D20" s="344"/>
      <c r="E20" s="344"/>
      <c r="F20" s="344"/>
    </row>
    <row r="21" ht="13.5">
      <c r="F21" s="344"/>
    </row>
    <row r="22" spans="4:5" ht="13.5">
      <c r="D22" s="344"/>
      <c r="E22" s="344"/>
    </row>
  </sheetData>
  <mergeCells count="10">
    <mergeCell ref="A11:B11"/>
    <mergeCell ref="A12:B12"/>
    <mergeCell ref="A13:B13"/>
    <mergeCell ref="A8:B8"/>
    <mergeCell ref="A9:B9"/>
    <mergeCell ref="A10:B10"/>
    <mergeCell ref="A2:G2"/>
    <mergeCell ref="A4:B4"/>
    <mergeCell ref="A6:B6"/>
    <mergeCell ref="A7:B7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3.75390625" style="1" customWidth="1"/>
    <col min="3" max="3" width="1.75390625" style="1" customWidth="1"/>
    <col min="4" max="9" width="5.375" style="2" customWidth="1"/>
    <col min="10" max="10" width="3.00390625" style="2" customWidth="1"/>
    <col min="11" max="11" width="2.50390625" style="2" customWidth="1"/>
    <col min="12" max="14" width="5.375" style="2" customWidth="1"/>
    <col min="15" max="15" width="2.00390625" style="2" customWidth="1"/>
    <col min="16" max="16" width="3.50390625" style="2" customWidth="1"/>
    <col min="17" max="19" width="5.375" style="2" customWidth="1"/>
  </cols>
  <sheetData>
    <row r="1" spans="1:19" ht="33" customHeight="1">
      <c r="A1" s="96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190"/>
      <c r="R1" s="190"/>
      <c r="S1" s="190"/>
    </row>
    <row r="2" spans="1:19" ht="33" customHeight="1">
      <c r="A2" s="382" t="s">
        <v>741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3" spans="1:19" ht="16.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39"/>
      <c r="R3" s="139"/>
      <c r="S3" s="139" t="s">
        <v>742</v>
      </c>
    </row>
    <row r="4" spans="1:19" ht="24" customHeight="1">
      <c r="A4" s="423" t="s">
        <v>7</v>
      </c>
      <c r="B4" s="423"/>
      <c r="C4" s="418" t="s">
        <v>743</v>
      </c>
      <c r="D4" s="423"/>
      <c r="E4" s="423"/>
      <c r="F4" s="419"/>
      <c r="G4" s="480" t="s">
        <v>744</v>
      </c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</row>
    <row r="5" spans="1:19" ht="24" customHeight="1">
      <c r="A5" s="424"/>
      <c r="B5" s="424"/>
      <c r="C5" s="420" t="s">
        <v>745</v>
      </c>
      <c r="D5" s="424"/>
      <c r="E5" s="424"/>
      <c r="F5" s="421"/>
      <c r="G5" s="394" t="s">
        <v>746</v>
      </c>
      <c r="H5" s="395"/>
      <c r="I5" s="395"/>
      <c r="J5" s="395"/>
      <c r="K5" s="635" t="s">
        <v>745</v>
      </c>
      <c r="L5" s="636"/>
      <c r="M5" s="636"/>
      <c r="N5" s="636"/>
      <c r="O5" s="637"/>
      <c r="P5" s="638" t="s">
        <v>747</v>
      </c>
      <c r="Q5" s="639"/>
      <c r="R5" s="639"/>
      <c r="S5" s="639"/>
    </row>
    <row r="6" spans="1:19" ht="6" customHeight="1">
      <c r="A6" s="431"/>
      <c r="B6" s="432"/>
      <c r="C6" s="411"/>
      <c r="D6" s="431"/>
      <c r="E6" s="431"/>
      <c r="F6" s="43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</row>
    <row r="7" spans="1:19" ht="24" customHeight="1">
      <c r="A7" s="364" t="s">
        <v>748</v>
      </c>
      <c r="B7" s="510"/>
      <c r="C7" s="565">
        <v>111601</v>
      </c>
      <c r="D7" s="566"/>
      <c r="E7" s="566"/>
      <c r="F7" s="566"/>
      <c r="G7" s="566">
        <v>67525</v>
      </c>
      <c r="H7" s="566"/>
      <c r="I7" s="566"/>
      <c r="J7" s="566"/>
      <c r="K7" s="566">
        <v>67281</v>
      </c>
      <c r="L7" s="566"/>
      <c r="M7" s="566"/>
      <c r="N7" s="566"/>
      <c r="O7" s="566"/>
      <c r="P7" s="631">
        <v>99.6</v>
      </c>
      <c r="Q7" s="631"/>
      <c r="R7" s="631"/>
      <c r="S7" s="631"/>
    </row>
    <row r="8" spans="1:19" s="5" customFormat="1" ht="24" customHeight="1">
      <c r="A8" s="364" t="s">
        <v>388</v>
      </c>
      <c r="B8" s="504"/>
      <c r="C8" s="565">
        <v>114737</v>
      </c>
      <c r="D8" s="566"/>
      <c r="E8" s="566"/>
      <c r="F8" s="566"/>
      <c r="G8" s="566">
        <v>67281</v>
      </c>
      <c r="H8" s="566"/>
      <c r="I8" s="566"/>
      <c r="J8" s="566"/>
      <c r="K8" s="566">
        <v>63828</v>
      </c>
      <c r="L8" s="566"/>
      <c r="M8" s="566"/>
      <c r="N8" s="566"/>
      <c r="O8" s="566"/>
      <c r="P8" s="631">
        <v>94.9</v>
      </c>
      <c r="Q8" s="631"/>
      <c r="R8" s="631"/>
      <c r="S8" s="631"/>
    </row>
    <row r="9" spans="1:19" ht="24" customHeight="1">
      <c r="A9" s="364" t="s">
        <v>390</v>
      </c>
      <c r="B9" s="504"/>
      <c r="C9" s="565">
        <v>109603</v>
      </c>
      <c r="D9" s="566"/>
      <c r="E9" s="566"/>
      <c r="F9" s="566"/>
      <c r="G9" s="566">
        <v>63785</v>
      </c>
      <c r="H9" s="566"/>
      <c r="I9" s="566"/>
      <c r="J9" s="566"/>
      <c r="K9" s="566">
        <v>61994</v>
      </c>
      <c r="L9" s="566"/>
      <c r="M9" s="566"/>
      <c r="N9" s="566"/>
      <c r="O9" s="566"/>
      <c r="P9" s="631">
        <v>97.2</v>
      </c>
      <c r="Q9" s="631"/>
      <c r="R9" s="631"/>
      <c r="S9" s="631"/>
    </row>
    <row r="10" spans="1:19" s="5" customFormat="1" ht="24" customHeight="1">
      <c r="A10" s="364" t="s">
        <v>392</v>
      </c>
      <c r="B10" s="504"/>
      <c r="C10" s="565">
        <v>106807</v>
      </c>
      <c r="D10" s="509"/>
      <c r="E10" s="509"/>
      <c r="F10" s="509"/>
      <c r="G10" s="566">
        <v>61915</v>
      </c>
      <c r="H10" s="566"/>
      <c r="I10" s="566"/>
      <c r="J10" s="566"/>
      <c r="K10" s="566">
        <v>60347</v>
      </c>
      <c r="L10" s="566"/>
      <c r="M10" s="566"/>
      <c r="N10" s="566"/>
      <c r="O10" s="566"/>
      <c r="P10" s="631">
        <v>97.5</v>
      </c>
      <c r="Q10" s="631"/>
      <c r="R10" s="631"/>
      <c r="S10" s="631"/>
    </row>
    <row r="11" spans="1:19" s="6" customFormat="1" ht="24" customHeight="1">
      <c r="A11" s="498" t="s">
        <v>395</v>
      </c>
      <c r="B11" s="499"/>
      <c r="C11" s="632">
        <v>108606</v>
      </c>
      <c r="D11" s="633"/>
      <c r="E11" s="633"/>
      <c r="F11" s="633"/>
      <c r="G11" s="564">
        <v>60408</v>
      </c>
      <c r="H11" s="564"/>
      <c r="I11" s="564"/>
      <c r="J11" s="564"/>
      <c r="K11" s="564">
        <v>58061</v>
      </c>
      <c r="L11" s="564"/>
      <c r="M11" s="564"/>
      <c r="N11" s="564"/>
      <c r="O11" s="564"/>
      <c r="P11" s="634">
        <v>96.1</v>
      </c>
      <c r="Q11" s="634"/>
      <c r="R11" s="634"/>
      <c r="S11" s="634"/>
    </row>
    <row r="12" spans="1:19" ht="6" customHeight="1" thickBot="1">
      <c r="A12" s="458"/>
      <c r="B12" s="459"/>
      <c r="C12" s="415"/>
      <c r="D12" s="458"/>
      <c r="E12" s="458"/>
      <c r="F12" s="458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1:19" ht="18" customHeight="1">
      <c r="A13" s="134" t="s">
        <v>749</v>
      </c>
      <c r="B13" s="3"/>
      <c r="C13" s="3"/>
      <c r="D13" s="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</sheetData>
  <mergeCells count="43">
    <mergeCell ref="A2:S2"/>
    <mergeCell ref="A4:B5"/>
    <mergeCell ref="C4:F4"/>
    <mergeCell ref="G4:S4"/>
    <mergeCell ref="C5:F5"/>
    <mergeCell ref="G5:J5"/>
    <mergeCell ref="K5:O5"/>
    <mergeCell ref="P5:S5"/>
    <mergeCell ref="P6:S6"/>
    <mergeCell ref="A7:B7"/>
    <mergeCell ref="C7:F7"/>
    <mergeCell ref="G7:J7"/>
    <mergeCell ref="K7:O7"/>
    <mergeCell ref="P7:S7"/>
    <mergeCell ref="A6:B6"/>
    <mergeCell ref="C6:F6"/>
    <mergeCell ref="G6:J6"/>
    <mergeCell ref="K6:O6"/>
    <mergeCell ref="P8:S8"/>
    <mergeCell ref="A9:B9"/>
    <mergeCell ref="C9:F9"/>
    <mergeCell ref="G9:J9"/>
    <mergeCell ref="K9:O9"/>
    <mergeCell ref="P9:S9"/>
    <mergeCell ref="A8:B8"/>
    <mergeCell ref="C8:F8"/>
    <mergeCell ref="G8:J8"/>
    <mergeCell ref="K8:O8"/>
    <mergeCell ref="P10:S10"/>
    <mergeCell ref="A11:B11"/>
    <mergeCell ref="C11:F11"/>
    <mergeCell ref="G11:J11"/>
    <mergeCell ref="K11:O11"/>
    <mergeCell ref="P11:S11"/>
    <mergeCell ref="A10:B10"/>
    <mergeCell ref="C10:F10"/>
    <mergeCell ref="G10:J10"/>
    <mergeCell ref="K10:O10"/>
    <mergeCell ref="P12:S12"/>
    <mergeCell ref="A12:B12"/>
    <mergeCell ref="C12:F12"/>
    <mergeCell ref="G12:J12"/>
    <mergeCell ref="K12:O12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0.875" style="1" customWidth="1"/>
    <col min="3" max="3" width="20.00390625" style="1" customWidth="1"/>
    <col min="4" max="5" width="0.875" style="2" customWidth="1"/>
    <col min="6" max="7" width="14.625" style="2" customWidth="1"/>
    <col min="8" max="8" width="0.875" style="2" customWidth="1"/>
    <col min="9" max="9" width="10.625" style="2" customWidth="1"/>
    <col min="10" max="10" width="6.125" style="2" customWidth="1"/>
    <col min="11" max="11" width="15.625" style="2" customWidth="1"/>
  </cols>
  <sheetData>
    <row r="1" spans="2:11" ht="32.25" customHeight="1">
      <c r="B1" s="428"/>
      <c r="C1" s="428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430" t="s">
        <v>16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2:11" ht="15" customHeight="1" thickBot="1">
      <c r="B3" s="3"/>
      <c r="C3" s="3"/>
      <c r="D3" s="4"/>
      <c r="E3" s="4"/>
      <c r="F3" s="29"/>
      <c r="G3" s="29"/>
      <c r="H3" s="29"/>
      <c r="I3" s="29"/>
      <c r="J3" s="29"/>
      <c r="K3" s="29"/>
    </row>
    <row r="4" spans="1:11" ht="21" customHeight="1">
      <c r="A4" s="416" t="s">
        <v>17</v>
      </c>
      <c r="B4" s="423" t="s">
        <v>18</v>
      </c>
      <c r="C4" s="423"/>
      <c r="D4" s="423"/>
      <c r="E4" s="418" t="s">
        <v>19</v>
      </c>
      <c r="F4" s="423"/>
      <c r="G4" s="423"/>
      <c r="H4" s="419"/>
      <c r="I4" s="392" t="s">
        <v>20</v>
      </c>
      <c r="J4" s="393"/>
      <c r="K4" s="33" t="s">
        <v>21</v>
      </c>
    </row>
    <row r="5" spans="1:11" ht="21" customHeight="1">
      <c r="A5" s="417"/>
      <c r="B5" s="424"/>
      <c r="C5" s="424"/>
      <c r="D5" s="424"/>
      <c r="E5" s="420"/>
      <c r="F5" s="424"/>
      <c r="G5" s="424"/>
      <c r="H5" s="421"/>
      <c r="I5" s="394"/>
      <c r="J5" s="395"/>
      <c r="K5" s="35" t="s">
        <v>22</v>
      </c>
    </row>
    <row r="6" spans="1:11" ht="4.5" customHeight="1">
      <c r="A6" s="36"/>
      <c r="B6" s="3"/>
      <c r="C6" s="20"/>
      <c r="D6" s="4"/>
      <c r="E6" s="37"/>
      <c r="F6" s="442"/>
      <c r="G6" s="442"/>
      <c r="H6" s="38"/>
      <c r="I6" s="396"/>
      <c r="J6" s="442"/>
      <c r="K6" s="15"/>
    </row>
    <row r="7" spans="1:11" ht="21" customHeight="1">
      <c r="A7" s="39" t="s">
        <v>23</v>
      </c>
      <c r="B7" s="3"/>
      <c r="C7" s="30" t="s">
        <v>24</v>
      </c>
      <c r="D7" s="4"/>
      <c r="E7" s="37"/>
      <c r="F7" s="397" t="s">
        <v>25</v>
      </c>
      <c r="G7" s="397"/>
      <c r="H7" s="38"/>
      <c r="I7" s="435">
        <v>50</v>
      </c>
      <c r="J7" s="436"/>
      <c r="K7" s="13">
        <v>52</v>
      </c>
    </row>
    <row r="8" spans="1:11" ht="21" customHeight="1">
      <c r="A8" s="41" t="s">
        <v>26</v>
      </c>
      <c r="B8" s="3"/>
      <c r="C8" s="30" t="s">
        <v>27</v>
      </c>
      <c r="D8" s="4"/>
      <c r="E8" s="37"/>
      <c r="F8" s="397" t="s">
        <v>28</v>
      </c>
      <c r="G8" s="397"/>
      <c r="H8" s="38"/>
      <c r="I8" s="435">
        <v>60</v>
      </c>
      <c r="J8" s="436"/>
      <c r="K8" s="13">
        <v>60</v>
      </c>
    </row>
    <row r="9" spans="1:11" ht="21" customHeight="1">
      <c r="A9" s="39" t="s">
        <v>30</v>
      </c>
      <c r="B9" s="3"/>
      <c r="C9" s="30" t="s">
        <v>30</v>
      </c>
      <c r="D9" s="4"/>
      <c r="E9" s="37"/>
      <c r="F9" s="397" t="s">
        <v>31</v>
      </c>
      <c r="G9" s="397"/>
      <c r="H9" s="38"/>
      <c r="I9" s="435">
        <v>50</v>
      </c>
      <c r="J9" s="436"/>
      <c r="K9" s="13">
        <v>52</v>
      </c>
    </row>
    <row r="10" spans="1:11" ht="21" customHeight="1">
      <c r="A10" s="41" t="s">
        <v>32</v>
      </c>
      <c r="B10" s="3"/>
      <c r="C10" s="42" t="s">
        <v>27</v>
      </c>
      <c r="D10" s="43"/>
      <c r="E10" s="44"/>
      <c r="F10" s="398" t="s">
        <v>33</v>
      </c>
      <c r="G10" s="398"/>
      <c r="H10" s="45"/>
      <c r="I10" s="399">
        <v>60</v>
      </c>
      <c r="J10" s="400"/>
      <c r="K10" s="46">
        <v>65</v>
      </c>
    </row>
    <row r="11" spans="1:11" ht="21" customHeight="1">
      <c r="A11" s="41" t="s">
        <v>34</v>
      </c>
      <c r="B11" s="3"/>
      <c r="C11" s="42" t="s">
        <v>35</v>
      </c>
      <c r="D11" s="43"/>
      <c r="E11" s="44"/>
      <c r="F11" s="398" t="s">
        <v>36</v>
      </c>
      <c r="G11" s="398"/>
      <c r="H11" s="45"/>
      <c r="I11" s="399">
        <v>100</v>
      </c>
      <c r="J11" s="400"/>
      <c r="K11" s="46">
        <v>103</v>
      </c>
    </row>
    <row r="12" spans="1:11" ht="21" customHeight="1">
      <c r="A12" s="41" t="s">
        <v>23</v>
      </c>
      <c r="B12" s="3"/>
      <c r="C12" s="30" t="s">
        <v>37</v>
      </c>
      <c r="D12" s="4"/>
      <c r="E12" s="37"/>
      <c r="F12" s="397" t="s">
        <v>38</v>
      </c>
      <c r="G12" s="397"/>
      <c r="H12" s="38"/>
      <c r="I12" s="435">
        <v>50</v>
      </c>
      <c r="J12" s="436"/>
      <c r="K12" s="13">
        <v>40</v>
      </c>
    </row>
    <row r="13" spans="1:11" ht="4.5" customHeight="1" thickBot="1">
      <c r="A13" s="47"/>
      <c r="B13" s="9"/>
      <c r="C13" s="9"/>
      <c r="D13" s="48"/>
      <c r="E13" s="49"/>
      <c r="F13" s="414"/>
      <c r="G13" s="414"/>
      <c r="H13" s="50"/>
      <c r="I13" s="401"/>
      <c r="J13" s="414"/>
      <c r="K13" s="48"/>
    </row>
    <row r="14" spans="1:11" ht="18" customHeight="1">
      <c r="A14" s="8" t="s">
        <v>9</v>
      </c>
      <c r="C14" s="8"/>
      <c r="D14" s="25"/>
      <c r="E14" s="25"/>
      <c r="F14" s="25"/>
      <c r="G14" s="25"/>
      <c r="H14" s="25"/>
      <c r="I14" s="25"/>
      <c r="J14" s="25"/>
      <c r="K14" s="25"/>
    </row>
  </sheetData>
  <mergeCells count="22">
    <mergeCell ref="F12:G12"/>
    <mergeCell ref="I12:J12"/>
    <mergeCell ref="F13:G13"/>
    <mergeCell ref="I13:J13"/>
    <mergeCell ref="F10:G10"/>
    <mergeCell ref="I10:J10"/>
    <mergeCell ref="F11:G11"/>
    <mergeCell ref="I11:J11"/>
    <mergeCell ref="F8:G8"/>
    <mergeCell ref="I8:J8"/>
    <mergeCell ref="F9:G9"/>
    <mergeCell ref="I9:J9"/>
    <mergeCell ref="F6:G6"/>
    <mergeCell ref="I6:J6"/>
    <mergeCell ref="F7:G7"/>
    <mergeCell ref="I7:J7"/>
    <mergeCell ref="B1:C1"/>
    <mergeCell ref="A2:K2"/>
    <mergeCell ref="A4:A5"/>
    <mergeCell ref="B4:D5"/>
    <mergeCell ref="E4:H5"/>
    <mergeCell ref="I4:J5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00390625" defaultRowHeight="13.5"/>
  <cols>
    <col min="1" max="1" width="4.125" style="95" customWidth="1"/>
    <col min="2" max="2" width="1.00390625" style="95" customWidth="1"/>
    <col min="3" max="3" width="12.875" style="95" customWidth="1"/>
    <col min="4" max="4" width="1.00390625" style="95" customWidth="1"/>
    <col min="5" max="5" width="14.125" style="95" customWidth="1"/>
    <col min="6" max="7" width="11.375" style="56" customWidth="1"/>
    <col min="8" max="8" width="11.375" style="95" customWidth="1"/>
    <col min="9" max="9" width="11.375" style="54" customWidth="1"/>
    <col min="10" max="10" width="11.375" style="56" customWidth="1"/>
    <col min="11" max="11" width="11.00390625" style="56" customWidth="1"/>
    <col min="12" max="16384" width="11.00390625" style="57" customWidth="1"/>
  </cols>
  <sheetData>
    <row r="1" spans="1:10" ht="19.5" customHeight="1">
      <c r="A1" s="52"/>
      <c r="B1" s="52"/>
      <c r="C1" s="52"/>
      <c r="D1" s="52"/>
      <c r="E1" s="53"/>
      <c r="F1" s="54"/>
      <c r="G1" s="54"/>
      <c r="H1" s="53"/>
      <c r="I1" s="55"/>
      <c r="J1" s="54"/>
    </row>
    <row r="2" spans="1:11" ht="45" customHeight="1">
      <c r="A2" s="373" t="s">
        <v>39</v>
      </c>
      <c r="B2" s="373"/>
      <c r="C2" s="373"/>
      <c r="D2" s="373"/>
      <c r="E2" s="373"/>
      <c r="F2" s="373"/>
      <c r="G2" s="373"/>
      <c r="H2" s="373"/>
      <c r="I2" s="373"/>
      <c r="J2" s="373"/>
      <c r="K2" s="58"/>
    </row>
    <row r="3" spans="1:11" ht="16.5" customHeight="1" thickBot="1">
      <c r="A3" s="59"/>
      <c r="B3" s="59"/>
      <c r="C3" s="59"/>
      <c r="D3" s="59"/>
      <c r="E3" s="59"/>
      <c r="F3" s="59"/>
      <c r="G3" s="59"/>
      <c r="H3" s="59"/>
      <c r="I3" s="59"/>
      <c r="J3" s="60"/>
      <c r="K3" s="58"/>
    </row>
    <row r="4" spans="1:11" ht="30" customHeight="1">
      <c r="A4" s="374" t="s">
        <v>40</v>
      </c>
      <c r="B4" s="374"/>
      <c r="C4" s="374"/>
      <c r="D4" s="374"/>
      <c r="E4" s="375"/>
      <c r="F4" s="61" t="s">
        <v>41</v>
      </c>
      <c r="G4" s="61" t="s">
        <v>42</v>
      </c>
      <c r="H4" s="61" t="s">
        <v>43</v>
      </c>
      <c r="I4" s="61" t="s">
        <v>44</v>
      </c>
      <c r="J4" s="62" t="s">
        <v>45</v>
      </c>
      <c r="K4" s="63"/>
    </row>
    <row r="5" spans="1:11" ht="6" customHeight="1">
      <c r="A5" s="64"/>
      <c r="B5" s="64"/>
      <c r="C5" s="65"/>
      <c r="D5" s="65"/>
      <c r="E5" s="66"/>
      <c r="F5" s="67"/>
      <c r="G5" s="67"/>
      <c r="H5" s="67"/>
      <c r="I5" s="67"/>
      <c r="J5" s="68"/>
      <c r="K5" s="69"/>
    </row>
    <row r="6" spans="1:11" ht="16.5" customHeight="1">
      <c r="A6" s="376" t="s">
        <v>46</v>
      </c>
      <c r="B6" s="376"/>
      <c r="C6" s="376"/>
      <c r="D6" s="70"/>
      <c r="E6" s="71" t="s">
        <v>47</v>
      </c>
      <c r="F6" s="72">
        <v>32545</v>
      </c>
      <c r="G6" s="72">
        <v>33680</v>
      </c>
      <c r="H6" s="72">
        <v>35722</v>
      </c>
      <c r="I6" s="72">
        <v>47089</v>
      </c>
      <c r="J6" s="73">
        <v>58039</v>
      </c>
      <c r="K6" s="74"/>
    </row>
    <row r="7" spans="1:11" ht="16.5" customHeight="1">
      <c r="A7" s="376"/>
      <c r="B7" s="376"/>
      <c r="C7" s="376"/>
      <c r="D7" s="70"/>
      <c r="E7" s="75" t="s">
        <v>48</v>
      </c>
      <c r="F7" s="72">
        <v>6245922</v>
      </c>
      <c r="G7" s="72">
        <v>6184260</v>
      </c>
      <c r="H7" s="72">
        <v>6446596</v>
      </c>
      <c r="I7" s="72">
        <v>8186751</v>
      </c>
      <c r="J7" s="73">
        <v>10144568</v>
      </c>
      <c r="K7" s="76"/>
    </row>
    <row r="8" spans="1:11" ht="4.5" customHeight="1">
      <c r="A8" s="77"/>
      <c r="B8" s="77"/>
      <c r="C8" s="77"/>
      <c r="D8" s="77"/>
      <c r="E8" s="75"/>
      <c r="F8" s="72"/>
      <c r="G8" s="72"/>
      <c r="H8" s="72"/>
      <c r="I8" s="72"/>
      <c r="J8" s="73"/>
      <c r="K8" s="76"/>
    </row>
    <row r="9" spans="1:11" ht="16.5" customHeight="1">
      <c r="A9" s="77"/>
      <c r="B9" s="402" t="s">
        <v>49</v>
      </c>
      <c r="C9" s="402"/>
      <c r="D9" s="77"/>
      <c r="E9" s="71" t="s">
        <v>47</v>
      </c>
      <c r="F9" s="78" t="s">
        <v>50</v>
      </c>
      <c r="G9" s="72">
        <v>17818</v>
      </c>
      <c r="H9" s="72">
        <v>19181</v>
      </c>
      <c r="I9" s="72">
        <v>25814</v>
      </c>
      <c r="J9" s="73">
        <v>31750</v>
      </c>
      <c r="K9" s="79"/>
    </row>
    <row r="10" spans="1:11" ht="16.5" customHeight="1">
      <c r="A10" s="77"/>
      <c r="B10" s="402"/>
      <c r="C10" s="402"/>
      <c r="D10" s="77"/>
      <c r="E10" s="75" t="s">
        <v>48</v>
      </c>
      <c r="F10" s="78" t="s">
        <v>50</v>
      </c>
      <c r="G10" s="72">
        <v>3414122</v>
      </c>
      <c r="H10" s="72">
        <v>3408080</v>
      </c>
      <c r="I10" s="72">
        <v>4379530</v>
      </c>
      <c r="J10" s="73">
        <v>5410080</v>
      </c>
      <c r="K10" s="76"/>
    </row>
    <row r="11" spans="1:11" ht="4.5" customHeight="1">
      <c r="A11" s="77"/>
      <c r="B11" s="77"/>
      <c r="C11" s="77"/>
      <c r="D11" s="77"/>
      <c r="E11" s="75"/>
      <c r="F11" s="72"/>
      <c r="G11" s="72"/>
      <c r="H11" s="72"/>
      <c r="I11" s="72"/>
      <c r="J11" s="73"/>
      <c r="K11" s="76"/>
    </row>
    <row r="12" spans="1:11" ht="16.5" customHeight="1">
      <c r="A12" s="77"/>
      <c r="B12" s="402" t="s">
        <v>51</v>
      </c>
      <c r="C12" s="402"/>
      <c r="D12" s="77"/>
      <c r="E12" s="71" t="s">
        <v>52</v>
      </c>
      <c r="F12" s="78" t="s">
        <v>53</v>
      </c>
      <c r="G12" s="72">
        <v>3122</v>
      </c>
      <c r="H12" s="72">
        <v>3137</v>
      </c>
      <c r="I12" s="72">
        <v>4377</v>
      </c>
      <c r="J12" s="73">
        <v>5583</v>
      </c>
      <c r="K12" s="76"/>
    </row>
    <row r="13" spans="1:11" ht="16.5" customHeight="1">
      <c r="A13" s="77"/>
      <c r="B13" s="402"/>
      <c r="C13" s="402"/>
      <c r="D13" s="77"/>
      <c r="E13" s="75" t="s">
        <v>48</v>
      </c>
      <c r="F13" s="78" t="s">
        <v>53</v>
      </c>
      <c r="G13" s="72">
        <v>498884</v>
      </c>
      <c r="H13" s="72">
        <v>551694</v>
      </c>
      <c r="I13" s="72">
        <v>723439</v>
      </c>
      <c r="J13" s="73">
        <v>958871</v>
      </c>
      <c r="K13" s="76"/>
    </row>
    <row r="14" spans="1:11" ht="4.5" customHeight="1">
      <c r="A14" s="77"/>
      <c r="B14" s="77"/>
      <c r="C14" s="77"/>
      <c r="D14" s="77"/>
      <c r="E14" s="75"/>
      <c r="F14" s="72"/>
      <c r="G14" s="72"/>
      <c r="H14" s="72"/>
      <c r="I14" s="72"/>
      <c r="J14" s="73"/>
      <c r="K14" s="76"/>
    </row>
    <row r="15" spans="1:11" ht="16.5" customHeight="1">
      <c r="A15" s="77"/>
      <c r="B15" s="402" t="s">
        <v>54</v>
      </c>
      <c r="C15" s="402"/>
      <c r="D15" s="77"/>
      <c r="E15" s="71" t="s">
        <v>55</v>
      </c>
      <c r="F15" s="78" t="s">
        <v>56</v>
      </c>
      <c r="G15" s="72">
        <v>3567</v>
      </c>
      <c r="H15" s="72">
        <v>3548</v>
      </c>
      <c r="I15" s="72">
        <v>4236</v>
      </c>
      <c r="J15" s="73">
        <v>5196</v>
      </c>
      <c r="K15" s="76"/>
    </row>
    <row r="16" spans="1:11" ht="16.5" customHeight="1">
      <c r="A16" s="77"/>
      <c r="B16" s="402"/>
      <c r="C16" s="402"/>
      <c r="D16" s="77"/>
      <c r="E16" s="75" t="s">
        <v>48</v>
      </c>
      <c r="F16" s="78" t="s">
        <v>56</v>
      </c>
      <c r="G16" s="72">
        <v>614269</v>
      </c>
      <c r="H16" s="72">
        <v>658584</v>
      </c>
      <c r="I16" s="72">
        <v>746334</v>
      </c>
      <c r="J16" s="73">
        <v>896069</v>
      </c>
      <c r="K16" s="76"/>
    </row>
    <row r="17" spans="1:11" ht="4.5" customHeight="1">
      <c r="A17" s="77"/>
      <c r="B17" s="77"/>
      <c r="C17" s="77"/>
      <c r="D17" s="77"/>
      <c r="E17" s="75"/>
      <c r="F17" s="72"/>
      <c r="G17" s="72"/>
      <c r="H17" s="72"/>
      <c r="I17" s="72"/>
      <c r="J17" s="73"/>
      <c r="K17" s="76"/>
    </row>
    <row r="18" spans="1:11" ht="16.5" customHeight="1">
      <c r="A18" s="77"/>
      <c r="B18" s="402" t="s">
        <v>57</v>
      </c>
      <c r="C18" s="402"/>
      <c r="D18" s="77"/>
      <c r="E18" s="71" t="s">
        <v>52</v>
      </c>
      <c r="F18" s="78" t="s">
        <v>53</v>
      </c>
      <c r="G18" s="72">
        <v>4309</v>
      </c>
      <c r="H18" s="72">
        <v>4552</v>
      </c>
      <c r="I18" s="72">
        <v>6013</v>
      </c>
      <c r="J18" s="73">
        <v>7315</v>
      </c>
      <c r="K18" s="76"/>
    </row>
    <row r="19" spans="1:11" ht="16.5" customHeight="1">
      <c r="A19" s="77"/>
      <c r="B19" s="402"/>
      <c r="C19" s="402"/>
      <c r="D19" s="77"/>
      <c r="E19" s="75" t="s">
        <v>48</v>
      </c>
      <c r="F19" s="78" t="s">
        <v>53</v>
      </c>
      <c r="G19" s="72">
        <v>720190</v>
      </c>
      <c r="H19" s="72">
        <v>758950</v>
      </c>
      <c r="I19" s="72">
        <v>1030008</v>
      </c>
      <c r="J19" s="73">
        <v>1352556</v>
      </c>
      <c r="K19" s="76"/>
    </row>
    <row r="20" spans="1:11" ht="4.5" customHeight="1">
      <c r="A20" s="77"/>
      <c r="B20" s="77"/>
      <c r="C20" s="77"/>
      <c r="D20" s="77"/>
      <c r="E20" s="75"/>
      <c r="F20" s="72"/>
      <c r="G20" s="72"/>
      <c r="H20" s="72"/>
      <c r="I20" s="72"/>
      <c r="J20" s="73"/>
      <c r="K20" s="76"/>
    </row>
    <row r="21" spans="1:11" ht="16.5" customHeight="1">
      <c r="A21" s="77"/>
      <c r="B21" s="402" t="s">
        <v>58</v>
      </c>
      <c r="C21" s="402"/>
      <c r="D21" s="77"/>
      <c r="E21" s="71" t="s">
        <v>55</v>
      </c>
      <c r="F21" s="78" t="s">
        <v>56</v>
      </c>
      <c r="G21" s="72">
        <v>3054</v>
      </c>
      <c r="H21" s="72">
        <v>3242</v>
      </c>
      <c r="I21" s="72">
        <v>3731</v>
      </c>
      <c r="J21" s="73">
        <v>4573</v>
      </c>
      <c r="K21" s="76"/>
    </row>
    <row r="22" spans="1:11" ht="16.5" customHeight="1">
      <c r="A22" s="77"/>
      <c r="B22" s="402"/>
      <c r="C22" s="402"/>
      <c r="D22" s="77"/>
      <c r="E22" s="75" t="s">
        <v>48</v>
      </c>
      <c r="F22" s="78" t="s">
        <v>56</v>
      </c>
      <c r="G22" s="72">
        <v>592061</v>
      </c>
      <c r="H22" s="72">
        <v>674816</v>
      </c>
      <c r="I22" s="72">
        <v>762239</v>
      </c>
      <c r="J22" s="73">
        <v>922997</v>
      </c>
      <c r="K22" s="76"/>
    </row>
    <row r="23" spans="1:11" ht="4.5" customHeight="1">
      <c r="A23" s="77"/>
      <c r="B23" s="77"/>
      <c r="C23" s="77"/>
      <c r="D23" s="77"/>
      <c r="E23" s="75"/>
      <c r="F23" s="72"/>
      <c r="G23" s="72"/>
      <c r="H23" s="72"/>
      <c r="I23" s="72"/>
      <c r="J23" s="73"/>
      <c r="K23" s="76"/>
    </row>
    <row r="24" spans="1:11" ht="16.5" customHeight="1">
      <c r="A24" s="77"/>
      <c r="B24" s="402" t="s">
        <v>59</v>
      </c>
      <c r="C24" s="402"/>
      <c r="D24" s="77"/>
      <c r="E24" s="71" t="s">
        <v>47</v>
      </c>
      <c r="F24" s="78" t="s">
        <v>50</v>
      </c>
      <c r="G24" s="72">
        <v>490</v>
      </c>
      <c r="H24" s="72">
        <v>742</v>
      </c>
      <c r="I24" s="72">
        <v>1467</v>
      </c>
      <c r="J24" s="73">
        <v>1993</v>
      </c>
      <c r="K24" s="76"/>
    </row>
    <row r="25" spans="1:11" ht="16.5" customHeight="1">
      <c r="A25" s="77"/>
      <c r="B25" s="402"/>
      <c r="C25" s="402"/>
      <c r="D25" s="77"/>
      <c r="E25" s="75" t="s">
        <v>48</v>
      </c>
      <c r="F25" s="78" t="s">
        <v>50</v>
      </c>
      <c r="G25" s="72">
        <v>111727</v>
      </c>
      <c r="H25" s="72">
        <v>147807</v>
      </c>
      <c r="I25" s="72">
        <v>287049</v>
      </c>
      <c r="J25" s="73">
        <v>350008</v>
      </c>
      <c r="K25" s="76"/>
    </row>
    <row r="26" spans="1:11" ht="4.5" customHeight="1">
      <c r="A26" s="77"/>
      <c r="B26" s="77"/>
      <c r="C26" s="77"/>
      <c r="D26" s="77"/>
      <c r="E26" s="75"/>
      <c r="F26" s="72"/>
      <c r="G26" s="72"/>
      <c r="H26" s="72"/>
      <c r="I26" s="72"/>
      <c r="J26" s="73"/>
      <c r="K26" s="76"/>
    </row>
    <row r="27" spans="1:11" ht="16.5" customHeight="1">
      <c r="A27" s="77"/>
      <c r="B27" s="402" t="s">
        <v>60</v>
      </c>
      <c r="C27" s="402"/>
      <c r="D27" s="77"/>
      <c r="E27" s="71" t="s">
        <v>47</v>
      </c>
      <c r="F27" s="78" t="s">
        <v>50</v>
      </c>
      <c r="G27" s="72">
        <v>1320</v>
      </c>
      <c r="H27" s="72">
        <v>1320</v>
      </c>
      <c r="I27" s="72">
        <v>1451</v>
      </c>
      <c r="J27" s="73">
        <v>1629</v>
      </c>
      <c r="K27" s="76"/>
    </row>
    <row r="28" spans="1:11" ht="16.5" customHeight="1">
      <c r="A28" s="77"/>
      <c r="B28" s="402"/>
      <c r="C28" s="402"/>
      <c r="D28" s="77"/>
      <c r="E28" s="75" t="s">
        <v>48</v>
      </c>
      <c r="F28" s="78" t="s">
        <v>50</v>
      </c>
      <c r="G28" s="72">
        <v>233007</v>
      </c>
      <c r="H28" s="72">
        <v>246665</v>
      </c>
      <c r="I28" s="72">
        <v>258152</v>
      </c>
      <c r="J28" s="73">
        <v>253987</v>
      </c>
      <c r="K28" s="76"/>
    </row>
    <row r="29" spans="1:11" ht="6" customHeight="1">
      <c r="A29" s="80"/>
      <c r="B29" s="80"/>
      <c r="C29" s="80"/>
      <c r="D29" s="80"/>
      <c r="E29" s="81"/>
      <c r="F29" s="72"/>
      <c r="G29" s="72"/>
      <c r="H29" s="72"/>
      <c r="I29" s="72"/>
      <c r="J29" s="73"/>
      <c r="K29" s="76"/>
    </row>
    <row r="30" spans="1:11" ht="6" customHeight="1">
      <c r="A30" s="84"/>
      <c r="B30" s="77"/>
      <c r="C30" s="77"/>
      <c r="D30" s="77"/>
      <c r="E30" s="75"/>
      <c r="F30" s="72"/>
      <c r="G30" s="72"/>
      <c r="H30" s="72"/>
      <c r="I30" s="72"/>
      <c r="J30" s="73"/>
      <c r="K30" s="76"/>
    </row>
    <row r="31" spans="1:11" ht="16.5" customHeight="1">
      <c r="A31" s="84"/>
      <c r="B31" s="77"/>
      <c r="C31" s="402" t="s">
        <v>61</v>
      </c>
      <c r="D31" s="402"/>
      <c r="E31" s="71" t="s">
        <v>62</v>
      </c>
      <c r="F31" s="72">
        <v>26877</v>
      </c>
      <c r="G31" s="72">
        <v>27535</v>
      </c>
      <c r="H31" s="72">
        <v>29258</v>
      </c>
      <c r="I31" s="72">
        <v>39822</v>
      </c>
      <c r="J31" s="73">
        <v>50097</v>
      </c>
      <c r="K31" s="73"/>
    </row>
    <row r="32" spans="1:11" ht="16.5" customHeight="1">
      <c r="A32" s="84"/>
      <c r="B32" s="77"/>
      <c r="C32" s="402"/>
      <c r="D32" s="402"/>
      <c r="E32" s="75" t="s">
        <v>63</v>
      </c>
      <c r="F32" s="72">
        <v>1804746</v>
      </c>
      <c r="G32" s="72">
        <v>1811043</v>
      </c>
      <c r="H32" s="72">
        <v>1911270</v>
      </c>
      <c r="I32" s="72">
        <v>2874016</v>
      </c>
      <c r="J32" s="73">
        <v>3708549</v>
      </c>
      <c r="K32" s="73"/>
    </row>
    <row r="33" spans="1:11" ht="4.5" customHeight="1">
      <c r="A33" s="84"/>
      <c r="B33" s="77"/>
      <c r="C33" s="77"/>
      <c r="D33" s="77"/>
      <c r="E33" s="75"/>
      <c r="F33" s="72"/>
      <c r="G33" s="72"/>
      <c r="H33" s="72"/>
      <c r="I33" s="72"/>
      <c r="J33" s="73"/>
      <c r="K33" s="73"/>
    </row>
    <row r="34" spans="1:11" ht="16.5" customHeight="1">
      <c r="A34" s="84"/>
      <c r="B34" s="77"/>
      <c r="C34" s="402" t="s">
        <v>64</v>
      </c>
      <c r="D34" s="402"/>
      <c r="E34" s="71" t="s">
        <v>62</v>
      </c>
      <c r="F34" s="72">
        <v>23765</v>
      </c>
      <c r="G34" s="72">
        <v>24464</v>
      </c>
      <c r="H34" s="72">
        <v>26105</v>
      </c>
      <c r="I34" s="72">
        <v>36026</v>
      </c>
      <c r="J34" s="73">
        <v>46171</v>
      </c>
      <c r="K34" s="73"/>
    </row>
    <row r="35" spans="1:11" ht="16.5" customHeight="1">
      <c r="A35" s="408" t="s">
        <v>65</v>
      </c>
      <c r="B35" s="77"/>
      <c r="C35" s="402"/>
      <c r="D35" s="402"/>
      <c r="E35" s="75" t="s">
        <v>63</v>
      </c>
      <c r="F35" s="72">
        <v>768505</v>
      </c>
      <c r="G35" s="72">
        <v>796281</v>
      </c>
      <c r="H35" s="72">
        <v>877848</v>
      </c>
      <c r="I35" s="72">
        <v>1324756</v>
      </c>
      <c r="J35" s="73">
        <v>1644607</v>
      </c>
      <c r="K35" s="73"/>
    </row>
    <row r="36" spans="1:11" ht="4.5" customHeight="1">
      <c r="A36" s="408"/>
      <c r="B36" s="77"/>
      <c r="C36" s="77"/>
      <c r="D36" s="77"/>
      <c r="E36" s="75"/>
      <c r="F36" s="72"/>
      <c r="G36" s="72"/>
      <c r="H36" s="72"/>
      <c r="I36" s="72"/>
      <c r="J36" s="73"/>
      <c r="K36" s="73"/>
    </row>
    <row r="37" spans="1:11" ht="16.5" customHeight="1">
      <c r="A37" s="408"/>
      <c r="B37" s="77"/>
      <c r="C37" s="402" t="s">
        <v>66</v>
      </c>
      <c r="D37" s="402"/>
      <c r="E37" s="71" t="s">
        <v>62</v>
      </c>
      <c r="F37" s="72">
        <v>2233</v>
      </c>
      <c r="G37" s="72">
        <v>2144</v>
      </c>
      <c r="H37" s="72">
        <v>2099</v>
      </c>
      <c r="I37" s="72">
        <v>3043</v>
      </c>
      <c r="J37" s="73">
        <v>4024</v>
      </c>
      <c r="K37" s="73"/>
    </row>
    <row r="38" spans="1:11" ht="16.5" customHeight="1">
      <c r="A38" s="408"/>
      <c r="B38" s="77"/>
      <c r="C38" s="402"/>
      <c r="D38" s="402"/>
      <c r="E38" s="75" t="s">
        <v>63</v>
      </c>
      <c r="F38" s="72">
        <v>28695</v>
      </c>
      <c r="G38" s="72">
        <v>28427</v>
      </c>
      <c r="H38" s="72">
        <v>26549</v>
      </c>
      <c r="I38" s="72">
        <v>52787</v>
      </c>
      <c r="J38" s="73">
        <v>72223</v>
      </c>
      <c r="K38" s="73"/>
    </row>
    <row r="39" spans="1:11" ht="4.5" customHeight="1">
      <c r="A39" s="408"/>
      <c r="B39" s="77"/>
      <c r="C39" s="77"/>
      <c r="D39" s="77"/>
      <c r="E39" s="75"/>
      <c r="F39" s="72"/>
      <c r="G39" s="72"/>
      <c r="H39" s="72"/>
      <c r="I39" s="72"/>
      <c r="J39" s="73"/>
      <c r="K39" s="73"/>
    </row>
    <row r="40" spans="1:11" ht="16.5" customHeight="1">
      <c r="A40" s="408"/>
      <c r="B40" s="77"/>
      <c r="C40" s="402" t="s">
        <v>67</v>
      </c>
      <c r="D40" s="402"/>
      <c r="E40" s="71" t="s">
        <v>62</v>
      </c>
      <c r="F40" s="72">
        <v>28559</v>
      </c>
      <c r="G40" s="72">
        <v>29881</v>
      </c>
      <c r="H40" s="72">
        <v>32173</v>
      </c>
      <c r="I40" s="72">
        <v>39277</v>
      </c>
      <c r="J40" s="73">
        <v>45423</v>
      </c>
      <c r="K40" s="73"/>
    </row>
    <row r="41" spans="1:11" ht="16.5" customHeight="1">
      <c r="A41" s="408"/>
      <c r="B41" s="77"/>
      <c r="C41" s="402"/>
      <c r="D41" s="402"/>
      <c r="E41" s="75" t="s">
        <v>63</v>
      </c>
      <c r="F41" s="72">
        <v>2919306</v>
      </c>
      <c r="G41" s="72">
        <v>2782620</v>
      </c>
      <c r="H41" s="72">
        <v>2851870</v>
      </c>
      <c r="I41" s="72">
        <v>3151423</v>
      </c>
      <c r="J41" s="73">
        <v>3876745</v>
      </c>
      <c r="K41" s="73"/>
    </row>
    <row r="42" spans="1:11" ht="4.5" customHeight="1">
      <c r="A42" s="408"/>
      <c r="B42" s="77"/>
      <c r="C42" s="77"/>
      <c r="D42" s="77"/>
      <c r="E42" s="75"/>
      <c r="F42" s="72"/>
      <c r="G42" s="72"/>
      <c r="H42" s="72"/>
      <c r="I42" s="72"/>
      <c r="J42" s="73"/>
      <c r="K42" s="73"/>
    </row>
    <row r="43" spans="1:11" ht="16.5" customHeight="1">
      <c r="A43" s="408"/>
      <c r="B43" s="77"/>
      <c r="C43" s="402" t="s">
        <v>68</v>
      </c>
      <c r="D43" s="402"/>
      <c r="E43" s="71" t="s">
        <v>62</v>
      </c>
      <c r="F43" s="72">
        <v>4703</v>
      </c>
      <c r="G43" s="72">
        <v>5211</v>
      </c>
      <c r="H43" s="72">
        <v>5667</v>
      </c>
      <c r="I43" s="72">
        <v>6262</v>
      </c>
      <c r="J43" s="73">
        <v>7099</v>
      </c>
      <c r="K43" s="73"/>
    </row>
    <row r="44" spans="1:11" ht="16.5" customHeight="1">
      <c r="A44" s="408"/>
      <c r="B44" s="77"/>
      <c r="C44" s="402"/>
      <c r="D44" s="402"/>
      <c r="E44" s="75" t="s">
        <v>63</v>
      </c>
      <c r="F44" s="72">
        <v>187709</v>
      </c>
      <c r="G44" s="72">
        <v>204061</v>
      </c>
      <c r="H44" s="72">
        <v>202636</v>
      </c>
      <c r="I44" s="72">
        <v>221174</v>
      </c>
      <c r="J44" s="73">
        <v>267497</v>
      </c>
      <c r="K44" s="73"/>
    </row>
    <row r="45" spans="1:11" ht="4.5" customHeight="1">
      <c r="A45" s="408"/>
      <c r="B45" s="77"/>
      <c r="C45" s="77"/>
      <c r="D45" s="77"/>
      <c r="E45" s="75"/>
      <c r="F45" s="72"/>
      <c r="G45" s="72"/>
      <c r="H45" s="72"/>
      <c r="I45" s="72"/>
      <c r="J45" s="73"/>
      <c r="K45" s="73"/>
    </row>
    <row r="46" spans="1:11" ht="16.5" customHeight="1">
      <c r="A46" s="408"/>
      <c r="B46" s="77"/>
      <c r="C46" s="402" t="s">
        <v>69</v>
      </c>
      <c r="D46" s="402"/>
      <c r="E46" s="71" t="s">
        <v>62</v>
      </c>
      <c r="F46" s="72">
        <v>0</v>
      </c>
      <c r="G46" s="72">
        <v>0</v>
      </c>
      <c r="H46" s="72">
        <v>1</v>
      </c>
      <c r="I46" s="72">
        <v>1</v>
      </c>
      <c r="J46" s="73">
        <v>0</v>
      </c>
      <c r="K46" s="85"/>
    </row>
    <row r="47" spans="1:11" ht="16.5" customHeight="1">
      <c r="A47" s="408"/>
      <c r="B47" s="77"/>
      <c r="C47" s="402"/>
      <c r="D47" s="402"/>
      <c r="E47" s="75" t="s">
        <v>63</v>
      </c>
      <c r="F47" s="72">
        <v>0</v>
      </c>
      <c r="G47" s="72">
        <v>0</v>
      </c>
      <c r="H47" s="72">
        <v>290</v>
      </c>
      <c r="I47" s="72">
        <v>416</v>
      </c>
      <c r="J47" s="73">
        <v>0</v>
      </c>
      <c r="K47" s="85"/>
    </row>
    <row r="48" spans="1:11" ht="4.5" customHeight="1">
      <c r="A48" s="408"/>
      <c r="B48" s="77"/>
      <c r="C48" s="77"/>
      <c r="D48" s="77"/>
      <c r="E48" s="75"/>
      <c r="F48" s="72"/>
      <c r="G48" s="72"/>
      <c r="H48" s="72"/>
      <c r="I48" s="72"/>
      <c r="J48" s="73"/>
      <c r="K48" s="73"/>
    </row>
    <row r="49" spans="1:11" ht="16.5" customHeight="1">
      <c r="A49" s="408"/>
      <c r="B49" s="77"/>
      <c r="C49" s="402" t="s">
        <v>70</v>
      </c>
      <c r="D49" s="402"/>
      <c r="E49" s="71" t="s">
        <v>62</v>
      </c>
      <c r="F49" s="72">
        <v>643</v>
      </c>
      <c r="G49" s="72">
        <v>668</v>
      </c>
      <c r="H49" s="72">
        <v>1219</v>
      </c>
      <c r="I49" s="72">
        <v>988</v>
      </c>
      <c r="J49" s="73">
        <v>1363</v>
      </c>
      <c r="K49" s="73"/>
    </row>
    <row r="50" spans="1:11" ht="16.5" customHeight="1">
      <c r="A50" s="408"/>
      <c r="B50" s="77"/>
      <c r="C50" s="402"/>
      <c r="D50" s="402"/>
      <c r="E50" s="75" t="s">
        <v>63</v>
      </c>
      <c r="F50" s="72">
        <v>11917</v>
      </c>
      <c r="G50" s="72">
        <v>14467</v>
      </c>
      <c r="H50" s="72">
        <v>23615</v>
      </c>
      <c r="I50" s="72">
        <v>22614</v>
      </c>
      <c r="J50" s="73">
        <v>22446</v>
      </c>
      <c r="K50" s="73"/>
    </row>
    <row r="51" spans="1:11" ht="4.5" customHeight="1">
      <c r="A51" s="408"/>
      <c r="B51" s="77"/>
      <c r="C51" s="77"/>
      <c r="D51" s="77"/>
      <c r="E51" s="75"/>
      <c r="F51" s="54"/>
      <c r="G51" s="54"/>
      <c r="H51" s="54"/>
      <c r="K51" s="73"/>
    </row>
    <row r="52" spans="1:11" ht="16.5" customHeight="1">
      <c r="A52" s="408"/>
      <c r="B52" s="77"/>
      <c r="C52" s="402" t="s">
        <v>71</v>
      </c>
      <c r="D52" s="402"/>
      <c r="E52" s="71" t="s">
        <v>62</v>
      </c>
      <c r="F52" s="72">
        <v>43</v>
      </c>
      <c r="G52" s="72">
        <v>39</v>
      </c>
      <c r="H52" s="72">
        <v>41</v>
      </c>
      <c r="I52" s="72">
        <v>38</v>
      </c>
      <c r="J52" s="73">
        <v>56</v>
      </c>
      <c r="K52" s="73"/>
    </row>
    <row r="53" spans="1:11" ht="16.5" customHeight="1">
      <c r="A53" s="86"/>
      <c r="B53" s="77"/>
      <c r="C53" s="402"/>
      <c r="D53" s="402"/>
      <c r="E53" s="75" t="s">
        <v>63</v>
      </c>
      <c r="F53" s="72">
        <v>3927</v>
      </c>
      <c r="G53" s="72">
        <v>5882</v>
      </c>
      <c r="H53" s="72">
        <v>5344</v>
      </c>
      <c r="I53" s="72">
        <v>5008</v>
      </c>
      <c r="J53" s="73">
        <v>8003</v>
      </c>
      <c r="K53" s="76"/>
    </row>
    <row r="54" spans="1:11" ht="4.5" customHeight="1">
      <c r="A54" s="86"/>
      <c r="B54" s="77"/>
      <c r="C54" s="77"/>
      <c r="D54" s="77"/>
      <c r="E54" s="75"/>
      <c r="F54" s="72"/>
      <c r="G54" s="72"/>
      <c r="H54" s="72"/>
      <c r="I54" s="72"/>
      <c r="J54" s="73"/>
      <c r="K54" s="76"/>
    </row>
    <row r="55" spans="1:11" ht="16.5" customHeight="1">
      <c r="A55" s="86"/>
      <c r="B55" s="77"/>
      <c r="C55" s="402" t="s">
        <v>72</v>
      </c>
      <c r="D55" s="402"/>
      <c r="E55" s="71" t="s">
        <v>62</v>
      </c>
      <c r="F55" s="72">
        <v>3845</v>
      </c>
      <c r="G55" s="72">
        <v>3876</v>
      </c>
      <c r="H55" s="72">
        <v>3678</v>
      </c>
      <c r="I55" s="72">
        <v>3748</v>
      </c>
      <c r="J55" s="73">
        <v>3822</v>
      </c>
      <c r="K55" s="87"/>
    </row>
    <row r="56" spans="1:11" ht="16.5" customHeight="1">
      <c r="A56" s="84"/>
      <c r="B56" s="77"/>
      <c r="C56" s="402"/>
      <c r="D56" s="402"/>
      <c r="E56" s="75" t="s">
        <v>63</v>
      </c>
      <c r="F56" s="72">
        <v>521117</v>
      </c>
      <c r="G56" s="72">
        <v>541479</v>
      </c>
      <c r="H56" s="72">
        <v>547174</v>
      </c>
      <c r="I56" s="72">
        <v>534557</v>
      </c>
      <c r="J56" s="73">
        <v>544498</v>
      </c>
      <c r="K56" s="76"/>
    </row>
    <row r="57" spans="1:11" ht="4.5" customHeight="1">
      <c r="A57" s="88"/>
      <c r="B57" s="89"/>
      <c r="C57" s="90"/>
      <c r="D57" s="90"/>
      <c r="E57" s="91"/>
      <c r="F57" s="72"/>
      <c r="G57" s="72"/>
      <c r="H57" s="72"/>
      <c r="I57" s="72"/>
      <c r="J57" s="73"/>
      <c r="K57" s="76"/>
    </row>
    <row r="58" spans="1:11" ht="33" customHeight="1" thickBot="1">
      <c r="A58" s="403" t="s">
        <v>73</v>
      </c>
      <c r="B58" s="403"/>
      <c r="C58" s="403"/>
      <c r="D58" s="403"/>
      <c r="E58" s="404"/>
      <c r="F58" s="72">
        <v>191916</v>
      </c>
      <c r="G58" s="72">
        <v>183618</v>
      </c>
      <c r="H58" s="72">
        <v>180466</v>
      </c>
      <c r="I58" s="72">
        <v>173857</v>
      </c>
      <c r="J58" s="73">
        <v>174789</v>
      </c>
      <c r="K58" s="92"/>
    </row>
    <row r="59" spans="1:11" ht="18" customHeight="1">
      <c r="A59" s="93" t="s">
        <v>74</v>
      </c>
      <c r="B59" s="93"/>
      <c r="C59" s="93"/>
      <c r="D59" s="93"/>
      <c r="E59" s="405" t="s">
        <v>75</v>
      </c>
      <c r="F59" s="413"/>
      <c r="G59" s="413"/>
      <c r="H59" s="413"/>
      <c r="I59" s="413"/>
      <c r="J59" s="413"/>
      <c r="K59" s="94"/>
    </row>
    <row r="60" spans="5:10" ht="12" customHeight="1">
      <c r="E60" s="406" t="s">
        <v>76</v>
      </c>
      <c r="F60" s="407"/>
      <c r="G60" s="407"/>
      <c r="H60" s="407"/>
      <c r="I60" s="407"/>
      <c r="J60" s="407"/>
    </row>
  </sheetData>
  <mergeCells count="23">
    <mergeCell ref="A2:J2"/>
    <mergeCell ref="A4:E4"/>
    <mergeCell ref="A6:C7"/>
    <mergeCell ref="B9:C10"/>
    <mergeCell ref="B12:C13"/>
    <mergeCell ref="B15:C16"/>
    <mergeCell ref="B18:C19"/>
    <mergeCell ref="B21:C22"/>
    <mergeCell ref="B24:C25"/>
    <mergeCell ref="B27:C28"/>
    <mergeCell ref="C31:D32"/>
    <mergeCell ref="C34:D35"/>
    <mergeCell ref="A35:A52"/>
    <mergeCell ref="C37:D38"/>
    <mergeCell ref="C40:D41"/>
    <mergeCell ref="C43:D44"/>
    <mergeCell ref="C46:D47"/>
    <mergeCell ref="C49:D50"/>
    <mergeCell ref="C52:D53"/>
    <mergeCell ref="C55:D56"/>
    <mergeCell ref="A58:E58"/>
    <mergeCell ref="E59:J59"/>
    <mergeCell ref="E60:J60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6" width="5.375" style="2" customWidth="1"/>
    <col min="7" max="7" width="2.50390625" style="2" hidden="1" customWidth="1"/>
    <col min="8" max="8" width="5.375" style="2" customWidth="1"/>
    <col min="9" max="10" width="5.375" style="97" customWidth="1"/>
    <col min="11" max="11" width="2.00390625" style="97" hidden="1" customWidth="1"/>
    <col min="12" max="18" width="5.375" style="97" customWidth="1"/>
    <col min="25" max="25" width="9.00390625" style="99" customWidth="1"/>
  </cols>
  <sheetData>
    <row r="1" spans="1:18" ht="33" customHeight="1">
      <c r="A1" s="96"/>
      <c r="B1" s="4"/>
      <c r="C1" s="4"/>
      <c r="D1" s="4"/>
      <c r="E1" s="4"/>
      <c r="F1" s="4"/>
      <c r="G1" s="4"/>
      <c r="H1" s="4"/>
      <c r="I1" s="43"/>
      <c r="J1" s="43"/>
      <c r="K1" s="43"/>
      <c r="M1" s="98"/>
      <c r="N1" s="98"/>
      <c r="O1" s="98"/>
      <c r="P1" s="98"/>
      <c r="Q1" s="98"/>
      <c r="R1" s="98"/>
    </row>
    <row r="2" spans="1:18" ht="45" customHeight="1">
      <c r="A2" s="382" t="s">
        <v>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383"/>
      <c r="R2" s="383"/>
    </row>
    <row r="3" spans="1:18" ht="16.5" customHeight="1" thickBot="1">
      <c r="A3" s="3"/>
      <c r="B3" s="3"/>
      <c r="C3" s="3"/>
      <c r="D3" s="3"/>
      <c r="E3" s="3"/>
      <c r="F3" s="3"/>
      <c r="G3" s="3"/>
      <c r="H3" s="3"/>
      <c r="I3" s="100"/>
      <c r="J3" s="100"/>
      <c r="K3" s="100"/>
      <c r="L3" s="100"/>
      <c r="M3" s="101"/>
      <c r="N3" s="101"/>
      <c r="O3" s="101"/>
      <c r="P3" s="101"/>
      <c r="Q3" s="101"/>
      <c r="R3" s="101" t="s">
        <v>78</v>
      </c>
    </row>
    <row r="4" spans="1:18" ht="22.5" customHeight="1">
      <c r="A4" s="423" t="s">
        <v>79</v>
      </c>
      <c r="B4" s="384" t="s">
        <v>80</v>
      </c>
      <c r="C4" s="385"/>
      <c r="D4" s="386"/>
      <c r="E4" s="102"/>
      <c r="F4" s="103" t="s">
        <v>81</v>
      </c>
      <c r="G4" s="102"/>
      <c r="H4" s="102"/>
      <c r="I4" s="387" t="s">
        <v>82</v>
      </c>
      <c r="J4" s="388"/>
      <c r="K4" s="388"/>
      <c r="L4" s="389"/>
      <c r="M4" s="390" t="s">
        <v>83</v>
      </c>
      <c r="N4" s="422"/>
      <c r="O4" s="422"/>
      <c r="P4" s="391" t="s">
        <v>84</v>
      </c>
      <c r="Q4" s="367"/>
      <c r="R4" s="367"/>
    </row>
    <row r="5" spans="1:18" ht="27" customHeight="1">
      <c r="A5" s="424"/>
      <c r="B5" s="22" t="s">
        <v>85</v>
      </c>
      <c r="C5" s="22" t="s">
        <v>86</v>
      </c>
      <c r="D5" s="107" t="s">
        <v>87</v>
      </c>
      <c r="E5" s="22" t="s">
        <v>85</v>
      </c>
      <c r="F5" s="440" t="s">
        <v>88</v>
      </c>
      <c r="G5" s="368"/>
      <c r="H5" s="107" t="s">
        <v>87</v>
      </c>
      <c r="I5" s="108" t="s">
        <v>85</v>
      </c>
      <c r="J5" s="108" t="s">
        <v>89</v>
      </c>
      <c r="K5" s="369" t="s">
        <v>87</v>
      </c>
      <c r="L5" s="370"/>
      <c r="M5" s="110" t="s">
        <v>85</v>
      </c>
      <c r="N5" s="111" t="s">
        <v>88</v>
      </c>
      <c r="O5" s="109" t="s">
        <v>87</v>
      </c>
      <c r="P5" s="112" t="s">
        <v>85</v>
      </c>
      <c r="Q5" s="113" t="s">
        <v>88</v>
      </c>
      <c r="R5" s="114" t="s">
        <v>87</v>
      </c>
    </row>
    <row r="6" spans="1:18" ht="7.5" customHeight="1">
      <c r="A6" s="3"/>
      <c r="B6" s="115"/>
      <c r="C6" s="116"/>
      <c r="D6" s="116"/>
      <c r="E6" s="4"/>
      <c r="F6" s="4"/>
      <c r="G6" s="4"/>
      <c r="H6" s="116"/>
      <c r="I6" s="117"/>
      <c r="J6" s="43"/>
      <c r="K6" s="43"/>
      <c r="L6" s="117"/>
      <c r="M6" s="43"/>
      <c r="N6" s="43"/>
      <c r="O6" s="43"/>
      <c r="P6" s="118"/>
      <c r="Q6" s="118"/>
      <c r="R6" s="118"/>
    </row>
    <row r="7" spans="1:20" ht="18" customHeight="1">
      <c r="A7" s="3" t="s">
        <v>90</v>
      </c>
      <c r="B7" s="119">
        <v>235</v>
      </c>
      <c r="C7" s="120">
        <v>11</v>
      </c>
      <c r="D7" s="120">
        <v>397</v>
      </c>
      <c r="E7" s="121">
        <v>227</v>
      </c>
      <c r="F7" s="121">
        <v>33</v>
      </c>
      <c r="G7" s="378">
        <v>305</v>
      </c>
      <c r="H7" s="379"/>
      <c r="I7" s="121">
        <v>143</v>
      </c>
      <c r="J7" s="121">
        <v>10</v>
      </c>
      <c r="K7" s="378">
        <v>314</v>
      </c>
      <c r="L7" s="379"/>
      <c r="M7" s="121">
        <v>91</v>
      </c>
      <c r="N7" s="121">
        <v>7</v>
      </c>
      <c r="O7" s="121">
        <v>331</v>
      </c>
      <c r="P7" s="123">
        <v>61</v>
      </c>
      <c r="Q7" s="123">
        <v>16</v>
      </c>
      <c r="R7" s="123">
        <v>202</v>
      </c>
      <c r="S7" s="124"/>
      <c r="T7" s="124"/>
    </row>
    <row r="8" spans="1:18" ht="18" customHeight="1">
      <c r="A8" s="3"/>
      <c r="B8" s="119"/>
      <c r="C8" s="120"/>
      <c r="D8" s="120"/>
      <c r="E8" s="121"/>
      <c r="F8" s="121"/>
      <c r="G8" s="121"/>
      <c r="H8" s="122"/>
      <c r="I8" s="121"/>
      <c r="J8" s="121"/>
      <c r="K8" s="121"/>
      <c r="L8" s="122"/>
      <c r="M8" s="121"/>
      <c r="N8" s="121"/>
      <c r="O8" s="121"/>
      <c r="P8" s="123"/>
      <c r="Q8" s="123"/>
      <c r="R8" s="123"/>
    </row>
    <row r="9" spans="1:20" ht="18" customHeight="1">
      <c r="A9" s="3" t="s">
        <v>91</v>
      </c>
      <c r="B9" s="125" t="s">
        <v>92</v>
      </c>
      <c r="C9" s="126" t="s">
        <v>92</v>
      </c>
      <c r="D9" s="126" t="s">
        <v>92</v>
      </c>
      <c r="E9" s="127">
        <v>154</v>
      </c>
      <c r="F9" s="127">
        <v>3</v>
      </c>
      <c r="G9" s="381">
        <v>203</v>
      </c>
      <c r="H9" s="381"/>
      <c r="I9" s="121">
        <v>118</v>
      </c>
      <c r="J9" s="121">
        <v>7</v>
      </c>
      <c r="K9" s="381">
        <v>279</v>
      </c>
      <c r="L9" s="381"/>
      <c r="M9" s="121">
        <v>80</v>
      </c>
      <c r="N9" s="121">
        <v>2</v>
      </c>
      <c r="O9" s="121">
        <v>302</v>
      </c>
      <c r="P9" s="123">
        <v>53</v>
      </c>
      <c r="Q9" s="123">
        <v>5</v>
      </c>
      <c r="R9" s="123">
        <v>187</v>
      </c>
      <c r="T9" s="124"/>
    </row>
    <row r="10" spans="1:18" ht="18" customHeight="1">
      <c r="A10" s="3" t="s">
        <v>93</v>
      </c>
      <c r="B10" s="125" t="s">
        <v>94</v>
      </c>
      <c r="C10" s="126" t="s">
        <v>94</v>
      </c>
      <c r="D10" s="126" t="s">
        <v>94</v>
      </c>
      <c r="E10" s="127">
        <v>2</v>
      </c>
      <c r="F10" s="127">
        <v>12</v>
      </c>
      <c r="G10" s="381">
        <v>1</v>
      </c>
      <c r="H10" s="381"/>
      <c r="I10" s="121">
        <v>17</v>
      </c>
      <c r="J10" s="121">
        <v>1</v>
      </c>
      <c r="K10" s="381">
        <v>6</v>
      </c>
      <c r="L10" s="381"/>
      <c r="M10" s="121">
        <v>5</v>
      </c>
      <c r="N10" s="127" t="s">
        <v>95</v>
      </c>
      <c r="O10" s="121">
        <v>4</v>
      </c>
      <c r="P10" s="128" t="s">
        <v>95</v>
      </c>
      <c r="Q10" s="128">
        <v>1</v>
      </c>
      <c r="R10" s="123">
        <v>3</v>
      </c>
    </row>
    <row r="11" spans="1:18" ht="18" customHeight="1">
      <c r="A11" s="3" t="s">
        <v>97</v>
      </c>
      <c r="B11" s="125" t="s">
        <v>92</v>
      </c>
      <c r="C11" s="126" t="s">
        <v>92</v>
      </c>
      <c r="D11" s="126" t="s">
        <v>92</v>
      </c>
      <c r="E11" s="127">
        <v>5</v>
      </c>
      <c r="F11" s="127">
        <v>3</v>
      </c>
      <c r="G11" s="381">
        <v>12</v>
      </c>
      <c r="H11" s="381"/>
      <c r="I11" s="121">
        <v>4</v>
      </c>
      <c r="J11" s="127" t="s">
        <v>98</v>
      </c>
      <c r="K11" s="381">
        <v>3</v>
      </c>
      <c r="L11" s="381"/>
      <c r="M11" s="121">
        <v>3</v>
      </c>
      <c r="N11" s="127" t="s">
        <v>98</v>
      </c>
      <c r="O11" s="121">
        <v>15</v>
      </c>
      <c r="P11" s="128" t="s">
        <v>98</v>
      </c>
      <c r="Q11" s="128">
        <v>2</v>
      </c>
      <c r="R11" s="123">
        <v>8</v>
      </c>
    </row>
    <row r="12" spans="1:18" ht="18" customHeight="1">
      <c r="A12" s="3" t="s">
        <v>99</v>
      </c>
      <c r="B12" s="125" t="s">
        <v>94</v>
      </c>
      <c r="C12" s="126" t="s">
        <v>94</v>
      </c>
      <c r="D12" s="126" t="s">
        <v>94</v>
      </c>
      <c r="E12" s="127">
        <v>15</v>
      </c>
      <c r="F12" s="127">
        <v>2</v>
      </c>
      <c r="G12" s="381">
        <v>2</v>
      </c>
      <c r="H12" s="381"/>
      <c r="I12" s="121">
        <v>4</v>
      </c>
      <c r="J12" s="121">
        <v>2</v>
      </c>
      <c r="K12" s="381">
        <v>2</v>
      </c>
      <c r="L12" s="381"/>
      <c r="M12" s="121">
        <v>1</v>
      </c>
      <c r="N12" s="121">
        <v>3</v>
      </c>
      <c r="O12" s="121">
        <v>3</v>
      </c>
      <c r="P12" s="123">
        <v>5</v>
      </c>
      <c r="Q12" s="123">
        <v>4</v>
      </c>
      <c r="R12" s="123">
        <v>2</v>
      </c>
    </row>
    <row r="13" spans="1:18" ht="18" customHeight="1">
      <c r="A13" s="3" t="s">
        <v>100</v>
      </c>
      <c r="B13" s="125" t="s">
        <v>92</v>
      </c>
      <c r="C13" s="126" t="s">
        <v>92</v>
      </c>
      <c r="D13" s="126" t="s">
        <v>92</v>
      </c>
      <c r="E13" s="127">
        <v>3</v>
      </c>
      <c r="F13" s="127" t="s">
        <v>98</v>
      </c>
      <c r="G13" s="381" t="s">
        <v>98</v>
      </c>
      <c r="H13" s="381"/>
      <c r="I13" s="127" t="s">
        <v>98</v>
      </c>
      <c r="J13" s="127" t="s">
        <v>98</v>
      </c>
      <c r="K13" s="381">
        <v>14</v>
      </c>
      <c r="L13" s="381"/>
      <c r="M13" s="121">
        <v>1</v>
      </c>
      <c r="N13" s="127" t="s">
        <v>98</v>
      </c>
      <c r="O13" s="121">
        <v>3</v>
      </c>
      <c r="P13" s="128" t="s">
        <v>98</v>
      </c>
      <c r="Q13" s="128">
        <v>1</v>
      </c>
      <c r="R13" s="128" t="s">
        <v>98</v>
      </c>
    </row>
    <row r="14" spans="1:18" ht="18" customHeight="1">
      <c r="A14" s="3" t="s">
        <v>101</v>
      </c>
      <c r="B14" s="125" t="s">
        <v>102</v>
      </c>
      <c r="C14" s="126" t="s">
        <v>102</v>
      </c>
      <c r="D14" s="126" t="s">
        <v>102</v>
      </c>
      <c r="E14" s="127">
        <v>2</v>
      </c>
      <c r="F14" s="127">
        <v>2</v>
      </c>
      <c r="G14" s="381">
        <v>5</v>
      </c>
      <c r="H14" s="381"/>
      <c r="I14" s="127" t="s">
        <v>96</v>
      </c>
      <c r="J14" s="127" t="s">
        <v>96</v>
      </c>
      <c r="K14" s="381">
        <v>3</v>
      </c>
      <c r="L14" s="381"/>
      <c r="M14" s="127" t="s">
        <v>96</v>
      </c>
      <c r="N14" s="121">
        <v>1</v>
      </c>
      <c r="O14" s="121">
        <v>1</v>
      </c>
      <c r="P14" s="128" t="s">
        <v>96</v>
      </c>
      <c r="Q14" s="128" t="s">
        <v>96</v>
      </c>
      <c r="R14" s="123">
        <v>2</v>
      </c>
    </row>
    <row r="15" spans="1:18" ht="18" customHeight="1">
      <c r="A15" s="3" t="s">
        <v>103</v>
      </c>
      <c r="B15" s="125" t="s">
        <v>102</v>
      </c>
      <c r="C15" s="126" t="s">
        <v>102</v>
      </c>
      <c r="D15" s="126" t="s">
        <v>102</v>
      </c>
      <c r="E15" s="127">
        <v>2</v>
      </c>
      <c r="F15" s="127">
        <v>2</v>
      </c>
      <c r="G15" s="381" t="s">
        <v>96</v>
      </c>
      <c r="H15" s="381"/>
      <c r="I15" s="127" t="s">
        <v>96</v>
      </c>
      <c r="J15" s="127" t="s">
        <v>96</v>
      </c>
      <c r="K15" s="381">
        <v>6</v>
      </c>
      <c r="L15" s="381"/>
      <c r="M15" s="121">
        <v>1</v>
      </c>
      <c r="N15" s="121">
        <v>1</v>
      </c>
      <c r="O15" s="121">
        <v>3</v>
      </c>
      <c r="P15" s="123">
        <v>3</v>
      </c>
      <c r="Q15" s="123">
        <v>3</v>
      </c>
      <c r="R15" s="128" t="s">
        <v>96</v>
      </c>
    </row>
    <row r="16" spans="1:18" ht="18" customHeight="1">
      <c r="A16" s="3"/>
      <c r="B16" s="119"/>
      <c r="C16" s="120"/>
      <c r="D16" s="12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9"/>
      <c r="P16" s="123"/>
      <c r="Q16" s="123"/>
      <c r="R16" s="130"/>
    </row>
    <row r="17" spans="1:18" ht="18" customHeight="1">
      <c r="A17" s="3" t="s">
        <v>104</v>
      </c>
      <c r="B17" s="119">
        <v>14</v>
      </c>
      <c r="C17" s="120">
        <v>3</v>
      </c>
      <c r="D17" s="120">
        <v>31</v>
      </c>
      <c r="E17" s="121">
        <v>21</v>
      </c>
      <c r="F17" s="121">
        <v>2</v>
      </c>
      <c r="G17" s="380">
        <v>31</v>
      </c>
      <c r="H17" s="380"/>
      <c r="I17" s="121">
        <v>16</v>
      </c>
      <c r="J17" s="127" t="s">
        <v>105</v>
      </c>
      <c r="K17" s="378">
        <v>23</v>
      </c>
      <c r="L17" s="379"/>
      <c r="M17" s="121">
        <v>9</v>
      </c>
      <c r="N17" s="121">
        <v>0</v>
      </c>
      <c r="O17" s="131">
        <v>38</v>
      </c>
      <c r="P17" s="123">
        <v>6</v>
      </c>
      <c r="Q17" s="123">
        <v>2</v>
      </c>
      <c r="R17" s="132">
        <v>21</v>
      </c>
    </row>
    <row r="18" spans="1:18" ht="18" customHeight="1">
      <c r="A18" s="3" t="s">
        <v>106</v>
      </c>
      <c r="B18" s="119">
        <v>27</v>
      </c>
      <c r="C18" s="120">
        <v>1</v>
      </c>
      <c r="D18" s="120">
        <v>24</v>
      </c>
      <c r="E18" s="121">
        <v>3</v>
      </c>
      <c r="F18" s="121">
        <v>1</v>
      </c>
      <c r="G18" s="378">
        <v>20</v>
      </c>
      <c r="H18" s="379">
        <v>53</v>
      </c>
      <c r="I18" s="121">
        <v>17</v>
      </c>
      <c r="J18" s="121">
        <v>1</v>
      </c>
      <c r="K18" s="378">
        <v>17</v>
      </c>
      <c r="L18" s="379">
        <v>53</v>
      </c>
      <c r="M18" s="121">
        <v>10</v>
      </c>
      <c r="N18" s="121">
        <v>1</v>
      </c>
      <c r="O18" s="131">
        <v>31</v>
      </c>
      <c r="P18" s="123">
        <v>2</v>
      </c>
      <c r="Q18" s="128" t="s">
        <v>105</v>
      </c>
      <c r="R18" s="132">
        <v>18</v>
      </c>
    </row>
    <row r="19" spans="1:18" ht="18" customHeight="1">
      <c r="A19" s="3" t="s">
        <v>107</v>
      </c>
      <c r="B19" s="119">
        <v>14</v>
      </c>
      <c r="C19" s="126">
        <v>2</v>
      </c>
      <c r="D19" s="120">
        <v>28</v>
      </c>
      <c r="E19" s="121">
        <v>20</v>
      </c>
      <c r="F19" s="121">
        <v>5</v>
      </c>
      <c r="G19" s="378">
        <v>31</v>
      </c>
      <c r="H19" s="379">
        <v>54</v>
      </c>
      <c r="I19" s="121">
        <v>2</v>
      </c>
      <c r="J19" s="127" t="s">
        <v>105</v>
      </c>
      <c r="K19" s="378">
        <v>27</v>
      </c>
      <c r="L19" s="379">
        <v>54</v>
      </c>
      <c r="M19" s="121">
        <v>15</v>
      </c>
      <c r="N19" s="121">
        <v>0</v>
      </c>
      <c r="O19" s="131">
        <v>32</v>
      </c>
      <c r="P19" s="123">
        <v>5</v>
      </c>
      <c r="Q19" s="123">
        <v>1</v>
      </c>
      <c r="R19" s="132">
        <v>21</v>
      </c>
    </row>
    <row r="20" spans="1:18" ht="18" customHeight="1">
      <c r="A20" s="3"/>
      <c r="B20" s="119" t="s">
        <v>108</v>
      </c>
      <c r="C20" s="120"/>
      <c r="D20" s="120"/>
      <c r="E20" s="121"/>
      <c r="F20" s="121"/>
      <c r="G20" s="380"/>
      <c r="H20" s="380"/>
      <c r="I20" s="121"/>
      <c r="J20" s="121"/>
      <c r="K20" s="121"/>
      <c r="L20" s="121"/>
      <c r="M20" s="121"/>
      <c r="N20" s="121"/>
      <c r="O20" s="131"/>
      <c r="P20" s="123"/>
      <c r="Q20" s="123"/>
      <c r="R20" s="132"/>
    </row>
    <row r="21" spans="1:18" ht="18" customHeight="1">
      <c r="A21" s="3" t="s">
        <v>109</v>
      </c>
      <c r="B21" s="119">
        <v>30</v>
      </c>
      <c r="C21" s="120">
        <v>1</v>
      </c>
      <c r="D21" s="120">
        <v>42</v>
      </c>
      <c r="E21" s="121">
        <v>3</v>
      </c>
      <c r="F21" s="121">
        <v>3</v>
      </c>
      <c r="G21" s="378">
        <v>18</v>
      </c>
      <c r="H21" s="379">
        <v>48</v>
      </c>
      <c r="I21" s="121">
        <v>15</v>
      </c>
      <c r="J21" s="121">
        <v>1</v>
      </c>
      <c r="K21" s="378">
        <v>24</v>
      </c>
      <c r="L21" s="379">
        <v>48</v>
      </c>
      <c r="M21" s="121">
        <v>3</v>
      </c>
      <c r="N21" s="121">
        <v>0</v>
      </c>
      <c r="O21" s="131">
        <v>28</v>
      </c>
      <c r="P21" s="123">
        <v>10</v>
      </c>
      <c r="Q21" s="123">
        <v>1</v>
      </c>
      <c r="R21" s="132">
        <v>15</v>
      </c>
    </row>
    <row r="22" spans="1:18" ht="18" customHeight="1">
      <c r="A22" s="3" t="s">
        <v>110</v>
      </c>
      <c r="B22" s="119">
        <v>14</v>
      </c>
      <c r="C22" s="120">
        <v>0</v>
      </c>
      <c r="D22" s="120">
        <v>34</v>
      </c>
      <c r="E22" s="121">
        <v>1</v>
      </c>
      <c r="F22" s="127">
        <v>1</v>
      </c>
      <c r="G22" s="378">
        <v>23</v>
      </c>
      <c r="H22" s="379">
        <v>54</v>
      </c>
      <c r="I22" s="121">
        <v>11</v>
      </c>
      <c r="J22" s="121">
        <v>1</v>
      </c>
      <c r="K22" s="378">
        <v>17</v>
      </c>
      <c r="L22" s="379">
        <v>54</v>
      </c>
      <c r="M22" s="121">
        <v>3</v>
      </c>
      <c r="N22" s="121">
        <v>0</v>
      </c>
      <c r="O22" s="131">
        <v>34</v>
      </c>
      <c r="P22" s="123">
        <v>9</v>
      </c>
      <c r="Q22" s="123">
        <v>2</v>
      </c>
      <c r="R22" s="132">
        <v>17</v>
      </c>
    </row>
    <row r="23" spans="1:18" ht="18" customHeight="1">
      <c r="A23" s="3" t="s">
        <v>111</v>
      </c>
      <c r="B23" s="119">
        <v>13</v>
      </c>
      <c r="C23" s="120">
        <v>0</v>
      </c>
      <c r="D23" s="120">
        <v>41</v>
      </c>
      <c r="E23" s="121">
        <v>3</v>
      </c>
      <c r="F23" s="127">
        <v>3</v>
      </c>
      <c r="G23" s="378">
        <v>29</v>
      </c>
      <c r="H23" s="379">
        <v>66</v>
      </c>
      <c r="I23" s="121">
        <v>11</v>
      </c>
      <c r="J23" s="121">
        <v>3</v>
      </c>
      <c r="K23" s="378">
        <v>26</v>
      </c>
      <c r="L23" s="379">
        <v>66</v>
      </c>
      <c r="M23" s="121">
        <v>3</v>
      </c>
      <c r="N23" s="121">
        <v>1</v>
      </c>
      <c r="O23" s="131">
        <v>22</v>
      </c>
      <c r="P23" s="123">
        <v>7</v>
      </c>
      <c r="Q23" s="123">
        <v>1</v>
      </c>
      <c r="R23" s="132">
        <v>17</v>
      </c>
    </row>
    <row r="24" spans="1:18" ht="18" customHeight="1">
      <c r="A24" s="3"/>
      <c r="B24" s="119"/>
      <c r="C24" s="120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31"/>
      <c r="P24" s="123"/>
      <c r="Q24" s="123"/>
      <c r="R24" s="132"/>
    </row>
    <row r="25" spans="1:18" ht="18" customHeight="1">
      <c r="A25" s="3" t="s">
        <v>112</v>
      </c>
      <c r="B25" s="119">
        <v>14</v>
      </c>
      <c r="C25" s="126" t="s">
        <v>105</v>
      </c>
      <c r="D25" s="120">
        <v>43</v>
      </c>
      <c r="E25" s="121">
        <v>14</v>
      </c>
      <c r="F25" s="127">
        <v>2</v>
      </c>
      <c r="G25" s="378">
        <v>23</v>
      </c>
      <c r="H25" s="379">
        <v>43</v>
      </c>
      <c r="I25" s="121">
        <v>12</v>
      </c>
      <c r="J25" s="127" t="s">
        <v>105</v>
      </c>
      <c r="K25" s="378">
        <v>31</v>
      </c>
      <c r="L25" s="379">
        <v>43</v>
      </c>
      <c r="M25" s="121">
        <v>7</v>
      </c>
      <c r="N25" s="127">
        <v>1</v>
      </c>
      <c r="O25" s="131">
        <v>36</v>
      </c>
      <c r="P25" s="123">
        <v>5</v>
      </c>
      <c r="Q25" s="128">
        <v>2</v>
      </c>
      <c r="R25" s="132">
        <v>17</v>
      </c>
    </row>
    <row r="26" spans="1:18" ht="18" customHeight="1">
      <c r="A26" s="3" t="s">
        <v>113</v>
      </c>
      <c r="B26" s="119">
        <v>15</v>
      </c>
      <c r="C26" s="120">
        <v>0</v>
      </c>
      <c r="D26" s="120">
        <v>47</v>
      </c>
      <c r="E26" s="121">
        <v>15</v>
      </c>
      <c r="F26" s="127">
        <v>4</v>
      </c>
      <c r="G26" s="378">
        <v>27</v>
      </c>
      <c r="H26" s="379">
        <v>51</v>
      </c>
      <c r="I26" s="121">
        <v>14</v>
      </c>
      <c r="J26" s="127">
        <v>2</v>
      </c>
      <c r="K26" s="378">
        <v>31</v>
      </c>
      <c r="L26" s="379">
        <v>51</v>
      </c>
      <c r="M26" s="121">
        <v>10</v>
      </c>
      <c r="N26" s="127" t="s">
        <v>105</v>
      </c>
      <c r="O26" s="131">
        <v>28</v>
      </c>
      <c r="P26" s="123">
        <v>2</v>
      </c>
      <c r="Q26" s="128">
        <v>1</v>
      </c>
      <c r="R26" s="132">
        <v>14</v>
      </c>
    </row>
    <row r="27" spans="1:18" ht="18" customHeight="1">
      <c r="A27" s="3" t="s">
        <v>114</v>
      </c>
      <c r="B27" s="119">
        <v>19</v>
      </c>
      <c r="C27" s="120"/>
      <c r="D27" s="120">
        <v>28</v>
      </c>
      <c r="E27" s="121">
        <v>19</v>
      </c>
      <c r="F27" s="127">
        <v>6</v>
      </c>
      <c r="G27" s="378">
        <v>29</v>
      </c>
      <c r="H27" s="379">
        <v>47</v>
      </c>
      <c r="I27" s="121">
        <v>9</v>
      </c>
      <c r="J27" s="127">
        <v>1</v>
      </c>
      <c r="K27" s="378">
        <v>25</v>
      </c>
      <c r="L27" s="379">
        <v>47</v>
      </c>
      <c r="M27" s="121">
        <v>1</v>
      </c>
      <c r="N27" s="127">
        <v>1</v>
      </c>
      <c r="O27" s="131">
        <v>32</v>
      </c>
      <c r="P27" s="123">
        <v>2</v>
      </c>
      <c r="Q27" s="128">
        <v>1</v>
      </c>
      <c r="R27" s="132">
        <v>14</v>
      </c>
    </row>
    <row r="28" spans="1:18" ht="18" customHeight="1">
      <c r="A28" s="3"/>
      <c r="B28" s="119"/>
      <c r="C28" s="120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31"/>
      <c r="P28" s="123"/>
      <c r="Q28" s="123"/>
      <c r="R28" s="132"/>
    </row>
    <row r="29" spans="1:18" ht="18" customHeight="1">
      <c r="A29" s="3" t="s">
        <v>115</v>
      </c>
      <c r="B29" s="119">
        <v>36</v>
      </c>
      <c r="C29" s="120">
        <v>1</v>
      </c>
      <c r="D29" s="120">
        <v>31</v>
      </c>
      <c r="E29" s="121">
        <v>36</v>
      </c>
      <c r="F29" s="121">
        <v>3</v>
      </c>
      <c r="G29" s="378">
        <v>34</v>
      </c>
      <c r="H29" s="379">
        <v>30</v>
      </c>
      <c r="I29" s="121">
        <v>15</v>
      </c>
      <c r="J29" s="121">
        <v>1</v>
      </c>
      <c r="K29" s="378">
        <v>38</v>
      </c>
      <c r="L29" s="379">
        <v>30</v>
      </c>
      <c r="M29" s="121">
        <v>10</v>
      </c>
      <c r="N29" s="121">
        <v>2</v>
      </c>
      <c r="O29" s="131">
        <v>26</v>
      </c>
      <c r="P29" s="123">
        <v>6</v>
      </c>
      <c r="Q29" s="123">
        <v>2</v>
      </c>
      <c r="R29" s="132">
        <v>16</v>
      </c>
    </row>
    <row r="30" spans="1:18" ht="18" customHeight="1">
      <c r="A30" s="3" t="s">
        <v>116</v>
      </c>
      <c r="B30" s="119">
        <v>19</v>
      </c>
      <c r="C30" s="126" t="s">
        <v>105</v>
      </c>
      <c r="D30" s="120">
        <v>31</v>
      </c>
      <c r="E30" s="121">
        <v>19</v>
      </c>
      <c r="F30" s="127" t="s">
        <v>105</v>
      </c>
      <c r="G30" s="378">
        <v>25</v>
      </c>
      <c r="H30" s="379">
        <v>44</v>
      </c>
      <c r="I30" s="121">
        <v>10</v>
      </c>
      <c r="J30" s="127" t="s">
        <v>105</v>
      </c>
      <c r="K30" s="378">
        <v>25</v>
      </c>
      <c r="L30" s="379">
        <v>44</v>
      </c>
      <c r="M30" s="121">
        <v>0</v>
      </c>
      <c r="N30" s="127">
        <v>0</v>
      </c>
      <c r="O30" s="131">
        <v>14</v>
      </c>
      <c r="P30" s="123">
        <v>4</v>
      </c>
      <c r="Q30" s="128">
        <v>1</v>
      </c>
      <c r="R30" s="132">
        <v>16</v>
      </c>
    </row>
    <row r="31" spans="1:18" ht="18" customHeight="1">
      <c r="A31" s="3" t="s">
        <v>117</v>
      </c>
      <c r="B31" s="119">
        <v>20</v>
      </c>
      <c r="C31" s="120"/>
      <c r="D31" s="120">
        <v>17</v>
      </c>
      <c r="E31" s="121">
        <v>20</v>
      </c>
      <c r="F31" s="127">
        <v>3</v>
      </c>
      <c r="G31" s="378">
        <v>15</v>
      </c>
      <c r="H31" s="379">
        <v>27</v>
      </c>
      <c r="I31" s="121">
        <v>11</v>
      </c>
      <c r="J31" s="127" t="s">
        <v>105</v>
      </c>
      <c r="K31" s="378">
        <v>30</v>
      </c>
      <c r="L31" s="379">
        <v>27</v>
      </c>
      <c r="M31" s="121">
        <v>20</v>
      </c>
      <c r="N31" s="127">
        <v>1</v>
      </c>
      <c r="O31" s="131">
        <v>10</v>
      </c>
      <c r="P31" s="123">
        <v>3</v>
      </c>
      <c r="Q31" s="128">
        <v>2</v>
      </c>
      <c r="R31" s="132">
        <v>16</v>
      </c>
    </row>
    <row r="32" spans="1:18" ht="7.5" customHeight="1" thickBot="1">
      <c r="A32" s="9"/>
      <c r="B32" s="51"/>
      <c r="C32" s="26"/>
      <c r="D32" s="26"/>
      <c r="E32" s="26"/>
      <c r="F32" s="414"/>
      <c r="G32" s="414"/>
      <c r="H32" s="26"/>
      <c r="I32" s="133"/>
      <c r="J32" s="133"/>
      <c r="K32" s="377"/>
      <c r="L32" s="377"/>
      <c r="M32" s="133"/>
      <c r="N32" s="133"/>
      <c r="O32" s="133"/>
      <c r="P32" s="133"/>
      <c r="Q32" s="133"/>
      <c r="R32" s="133"/>
    </row>
    <row r="33" spans="1:18" ht="18" customHeight="1">
      <c r="A33" s="134" t="s">
        <v>9</v>
      </c>
      <c r="B33" s="29"/>
      <c r="C33" s="412" t="s">
        <v>118</v>
      </c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</row>
    <row r="34" spans="7:8" ht="13.5">
      <c r="G34" s="135"/>
      <c r="H34" s="135"/>
    </row>
    <row r="35" ht="13.5">
      <c r="P35" s="136"/>
    </row>
  </sheetData>
  <mergeCells count="52">
    <mergeCell ref="A2:R2"/>
    <mergeCell ref="A4:A5"/>
    <mergeCell ref="B4:D4"/>
    <mergeCell ref="I4:L4"/>
    <mergeCell ref="M4:O4"/>
    <mergeCell ref="P4:R4"/>
    <mergeCell ref="F5:G5"/>
    <mergeCell ref="K5:L5"/>
    <mergeCell ref="G7:H7"/>
    <mergeCell ref="K7:L7"/>
    <mergeCell ref="G9:H9"/>
    <mergeCell ref="K9:L9"/>
    <mergeCell ref="G10:H10"/>
    <mergeCell ref="K10:L10"/>
    <mergeCell ref="G11:H11"/>
    <mergeCell ref="K11:L11"/>
    <mergeCell ref="G12:H12"/>
    <mergeCell ref="K12:L12"/>
    <mergeCell ref="G13:H13"/>
    <mergeCell ref="K13:L13"/>
    <mergeCell ref="G14:H14"/>
    <mergeCell ref="K14:L14"/>
    <mergeCell ref="G15:H15"/>
    <mergeCell ref="K15:L15"/>
    <mergeCell ref="G17:H17"/>
    <mergeCell ref="K17:L17"/>
    <mergeCell ref="G18:H18"/>
    <mergeCell ref="K18:L18"/>
    <mergeCell ref="G19:H19"/>
    <mergeCell ref="K19:L19"/>
    <mergeCell ref="G20:H20"/>
    <mergeCell ref="G21:H21"/>
    <mergeCell ref="K21:L21"/>
    <mergeCell ref="G22:H22"/>
    <mergeCell ref="K22:L22"/>
    <mergeCell ref="G23:H23"/>
    <mergeCell ref="K23:L23"/>
    <mergeCell ref="G25:H25"/>
    <mergeCell ref="K25:L25"/>
    <mergeCell ref="G26:H26"/>
    <mergeCell ref="K26:L26"/>
    <mergeCell ref="G27:H27"/>
    <mergeCell ref="K27:L27"/>
    <mergeCell ref="G29:H29"/>
    <mergeCell ref="K29:L29"/>
    <mergeCell ref="F32:G32"/>
    <mergeCell ref="K32:L32"/>
    <mergeCell ref="C33:R33"/>
    <mergeCell ref="G30:H30"/>
    <mergeCell ref="K30:L30"/>
    <mergeCell ref="G31:H31"/>
    <mergeCell ref="K31:L31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.75390625" style="2" customWidth="1"/>
    <col min="3" max="3" width="35.875" style="2" customWidth="1"/>
    <col min="4" max="4" width="1.75390625" style="2" customWidth="1"/>
    <col min="5" max="5" width="5.625" style="2" customWidth="1"/>
    <col min="6" max="6" width="1.75390625" style="2" customWidth="1"/>
    <col min="7" max="7" width="35.875" style="2" customWidth="1"/>
    <col min="8" max="8" width="1.75390625" style="2" customWidth="1"/>
    <col min="9" max="13" width="4.75390625" style="2" customWidth="1"/>
  </cols>
  <sheetData>
    <row r="1" spans="1:3" ht="30" customHeight="1">
      <c r="A1" s="18"/>
      <c r="B1" s="18"/>
      <c r="C1" s="18"/>
    </row>
    <row r="2" spans="1:13" ht="30" customHeight="1">
      <c r="A2" s="137" t="s">
        <v>119</v>
      </c>
      <c r="B2" s="137"/>
      <c r="C2" s="137"/>
      <c r="D2" s="137"/>
      <c r="E2" s="137"/>
      <c r="F2" s="137"/>
      <c r="G2" s="137"/>
      <c r="H2" s="137"/>
      <c r="I2" s="138"/>
      <c r="J2" s="138"/>
      <c r="K2" s="138"/>
      <c r="L2" s="138"/>
      <c r="M2" s="138"/>
    </row>
    <row r="3" spans="8:13" ht="18" customHeight="1" thickBot="1">
      <c r="H3" s="139" t="s">
        <v>120</v>
      </c>
      <c r="I3" s="139"/>
      <c r="J3" s="139"/>
      <c r="K3" s="139"/>
      <c r="L3" s="139"/>
      <c r="M3" s="139"/>
    </row>
    <row r="4" spans="1:13" ht="15" customHeight="1">
      <c r="A4" s="140" t="s">
        <v>121</v>
      </c>
      <c r="B4" s="141"/>
      <c r="C4" s="142" t="s">
        <v>122</v>
      </c>
      <c r="D4" s="143"/>
      <c r="E4" s="144" t="s">
        <v>121</v>
      </c>
      <c r="F4" s="143"/>
      <c r="G4" s="142" t="s">
        <v>122</v>
      </c>
      <c r="H4" s="145"/>
      <c r="I4" s="146"/>
      <c r="J4" s="146"/>
      <c r="K4" s="146"/>
      <c r="L4" s="146"/>
      <c r="M4" s="146"/>
    </row>
    <row r="5" spans="1:13" ht="6" customHeight="1">
      <c r="A5" s="147"/>
      <c r="B5" s="148"/>
      <c r="C5" s="149"/>
      <c r="D5" s="147"/>
      <c r="E5" s="150"/>
      <c r="F5" s="149"/>
      <c r="G5" s="149"/>
      <c r="H5" s="149"/>
      <c r="I5" s="148"/>
      <c r="J5" s="148"/>
      <c r="K5" s="148"/>
      <c r="L5" s="148"/>
      <c r="M5" s="148"/>
    </row>
    <row r="6" spans="1:13" ht="14.25" customHeight="1">
      <c r="A6" s="151" t="s">
        <v>23</v>
      </c>
      <c r="B6" s="148"/>
      <c r="C6" s="152" t="s">
        <v>123</v>
      </c>
      <c r="D6" s="147"/>
      <c r="E6" s="151" t="s">
        <v>124</v>
      </c>
      <c r="F6" s="148"/>
      <c r="G6" s="153" t="s">
        <v>125</v>
      </c>
      <c r="H6" s="148"/>
      <c r="I6" s="154"/>
      <c r="J6" s="154"/>
      <c r="K6" s="154"/>
      <c r="L6" s="154"/>
      <c r="M6" s="154"/>
    </row>
    <row r="7" spans="1:13" ht="14.25" customHeight="1">
      <c r="A7" s="151" t="s">
        <v>26</v>
      </c>
      <c r="B7" s="148"/>
      <c r="C7" s="152" t="s">
        <v>126</v>
      </c>
      <c r="D7" s="155"/>
      <c r="E7" s="151" t="s">
        <v>27</v>
      </c>
      <c r="F7" s="148"/>
      <c r="G7" s="153" t="s">
        <v>127</v>
      </c>
      <c r="H7" s="154"/>
      <c r="I7" s="154"/>
      <c r="J7" s="154"/>
      <c r="K7" s="154"/>
      <c r="L7" s="154"/>
      <c r="M7" s="154"/>
    </row>
    <row r="8" spans="1:13" ht="14.25" customHeight="1">
      <c r="A8" s="156" t="s">
        <v>128</v>
      </c>
      <c r="B8" s="154"/>
      <c r="C8" s="159" t="s">
        <v>129</v>
      </c>
      <c r="D8" s="160"/>
      <c r="E8" s="151" t="s">
        <v>130</v>
      </c>
      <c r="F8" s="154"/>
      <c r="G8" s="159" t="s">
        <v>131</v>
      </c>
      <c r="H8" s="154"/>
      <c r="I8" s="154"/>
      <c r="J8" s="154"/>
      <c r="K8" s="154"/>
      <c r="L8" s="154"/>
      <c r="M8" s="154"/>
    </row>
    <row r="9" spans="1:13" ht="14.25" customHeight="1">
      <c r="A9" s="151" t="s">
        <v>32</v>
      </c>
      <c r="B9" s="148"/>
      <c r="C9" s="152" t="s">
        <v>132</v>
      </c>
      <c r="D9" s="155"/>
      <c r="E9" s="151" t="s">
        <v>133</v>
      </c>
      <c r="F9" s="154"/>
      <c r="G9" s="159" t="s">
        <v>134</v>
      </c>
      <c r="H9" s="154"/>
      <c r="I9" s="154"/>
      <c r="J9" s="154"/>
      <c r="K9" s="154"/>
      <c r="L9" s="154"/>
      <c r="M9" s="154"/>
    </row>
    <row r="10" spans="1:13" ht="14.25" customHeight="1">
      <c r="A10" s="151" t="s">
        <v>29</v>
      </c>
      <c r="B10" s="148"/>
      <c r="C10" s="153" t="s">
        <v>135</v>
      </c>
      <c r="D10" s="155"/>
      <c r="E10" s="156" t="s">
        <v>34</v>
      </c>
      <c r="F10" s="154"/>
      <c r="G10" s="159" t="s">
        <v>136</v>
      </c>
      <c r="H10" s="154"/>
      <c r="I10" s="154"/>
      <c r="J10" s="154"/>
      <c r="K10" s="154"/>
      <c r="L10" s="154"/>
      <c r="M10" s="154"/>
    </row>
    <row r="11" spans="1:13" ht="14.25" customHeight="1">
      <c r="A11" s="151" t="s">
        <v>133</v>
      </c>
      <c r="B11" s="148"/>
      <c r="C11" s="152" t="s">
        <v>137</v>
      </c>
      <c r="D11" s="155"/>
      <c r="E11" s="156" t="s">
        <v>138</v>
      </c>
      <c r="F11" s="154"/>
      <c r="G11" s="159" t="s">
        <v>139</v>
      </c>
      <c r="H11" s="154"/>
      <c r="I11" s="154"/>
      <c r="J11" s="154"/>
      <c r="K11" s="154"/>
      <c r="L11" s="154"/>
      <c r="M11" s="154"/>
    </row>
    <row r="12" spans="1:13" ht="14.25" customHeight="1">
      <c r="A12" s="151" t="s">
        <v>27</v>
      </c>
      <c r="B12" s="148"/>
      <c r="C12" s="152" t="s">
        <v>140</v>
      </c>
      <c r="D12" s="155"/>
      <c r="E12" s="156" t="s">
        <v>141</v>
      </c>
      <c r="F12" s="154"/>
      <c r="G12" s="159" t="s">
        <v>142</v>
      </c>
      <c r="H12" s="154"/>
      <c r="I12" s="154"/>
      <c r="J12" s="154"/>
      <c r="K12" s="154"/>
      <c r="L12" s="154"/>
      <c r="M12" s="154"/>
    </row>
    <row r="13" spans="1:13" ht="14.25" customHeight="1">
      <c r="A13" s="151" t="s">
        <v>133</v>
      </c>
      <c r="B13" s="148"/>
      <c r="C13" s="153" t="s">
        <v>143</v>
      </c>
      <c r="D13" s="160"/>
      <c r="E13" s="156" t="s">
        <v>144</v>
      </c>
      <c r="F13" s="154"/>
      <c r="G13" s="159" t="s">
        <v>145</v>
      </c>
      <c r="H13" s="154"/>
      <c r="I13" s="154"/>
      <c r="J13" s="154"/>
      <c r="K13" s="154"/>
      <c r="L13" s="154"/>
      <c r="M13" s="154"/>
    </row>
    <row r="14" spans="1:13" ht="14.25" customHeight="1">
      <c r="A14" s="151"/>
      <c r="B14" s="148"/>
      <c r="C14" s="153"/>
      <c r="D14" s="160"/>
      <c r="E14" s="156" t="s">
        <v>133</v>
      </c>
      <c r="F14" s="154"/>
      <c r="G14" s="159" t="s">
        <v>146</v>
      </c>
      <c r="H14" s="154"/>
      <c r="I14" s="154"/>
      <c r="J14" s="154"/>
      <c r="K14" s="154"/>
      <c r="L14" s="154"/>
      <c r="M14" s="154"/>
    </row>
    <row r="15" spans="1:13" ht="6" customHeight="1" thickBot="1">
      <c r="A15" s="161"/>
      <c r="B15" s="162"/>
      <c r="C15" s="162"/>
      <c r="D15" s="161"/>
      <c r="E15" s="163"/>
      <c r="F15" s="162"/>
      <c r="G15" s="162"/>
      <c r="H15" s="162"/>
      <c r="I15" s="154"/>
      <c r="J15" s="154"/>
      <c r="K15" s="154"/>
      <c r="L15" s="154"/>
      <c r="M15" s="154"/>
    </row>
    <row r="16" spans="1:13" ht="18" customHeight="1">
      <c r="A16" s="134" t="s">
        <v>147</v>
      </c>
      <c r="B16" s="134"/>
      <c r="I16" s="154"/>
      <c r="J16" s="154"/>
      <c r="K16" s="154"/>
      <c r="L16" s="154"/>
      <c r="M16" s="154"/>
    </row>
    <row r="26" ht="13.5">
      <c r="G26" s="159"/>
    </row>
    <row r="31" ht="13.5">
      <c r="G31" s="159"/>
    </row>
  </sheetData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.75390625" style="2" customWidth="1"/>
    <col min="3" max="3" width="35.875" style="2" customWidth="1"/>
    <col min="4" max="4" width="1.75390625" style="2" customWidth="1"/>
    <col min="5" max="5" width="5.625" style="2" customWidth="1"/>
    <col min="6" max="6" width="1.75390625" style="2" customWidth="1"/>
    <col min="7" max="7" width="35.875" style="2" customWidth="1"/>
    <col min="8" max="8" width="1.75390625" style="2" customWidth="1"/>
  </cols>
  <sheetData>
    <row r="1" spans="1:3" ht="30" customHeight="1">
      <c r="A1" s="18"/>
      <c r="B1" s="18"/>
      <c r="C1" s="18"/>
    </row>
    <row r="2" spans="1:8" ht="21" customHeight="1">
      <c r="A2" s="371" t="s">
        <v>148</v>
      </c>
      <c r="B2" s="371"/>
      <c r="C2" s="372"/>
      <c r="D2" s="372"/>
      <c r="E2" s="372"/>
      <c r="F2" s="372"/>
      <c r="G2" s="372"/>
      <c r="H2" s="157"/>
    </row>
    <row r="3" spans="1:8" ht="18" customHeight="1" thickBot="1">
      <c r="A3" s="164"/>
      <c r="B3" s="164"/>
      <c r="C3" s="164"/>
      <c r="D3" s="164"/>
      <c r="E3" s="164"/>
      <c r="F3" s="164"/>
      <c r="G3" s="165"/>
      <c r="H3" s="165" t="s">
        <v>120</v>
      </c>
    </row>
    <row r="4" spans="1:8" ht="15" customHeight="1">
      <c r="A4" s="166" t="s">
        <v>121</v>
      </c>
      <c r="B4" s="167"/>
      <c r="C4" s="21" t="s">
        <v>149</v>
      </c>
      <c r="D4" s="168"/>
      <c r="E4" s="169" t="s">
        <v>121</v>
      </c>
      <c r="F4" s="168"/>
      <c r="G4" s="21" t="s">
        <v>149</v>
      </c>
      <c r="H4" s="170"/>
    </row>
    <row r="5" spans="1:8" ht="6" customHeight="1">
      <c r="A5" s="171"/>
      <c r="B5" s="172"/>
      <c r="C5" s="4"/>
      <c r="D5" s="4"/>
      <c r="E5" s="173"/>
      <c r="F5" s="4"/>
      <c r="G5" s="4"/>
      <c r="H5" s="139"/>
    </row>
    <row r="6" spans="1:8" ht="14.25" customHeight="1">
      <c r="A6" s="156" t="s">
        <v>23</v>
      </c>
      <c r="B6" s="154"/>
      <c r="C6" s="159" t="s">
        <v>150</v>
      </c>
      <c r="D6" s="154"/>
      <c r="E6" s="174" t="s">
        <v>124</v>
      </c>
      <c r="G6" s="159" t="s">
        <v>151</v>
      </c>
      <c r="H6" s="139"/>
    </row>
    <row r="7" spans="1:8" ht="14.25" customHeight="1">
      <c r="A7" s="156" t="s">
        <v>152</v>
      </c>
      <c r="B7" s="154"/>
      <c r="C7" s="159" t="s">
        <v>153</v>
      </c>
      <c r="D7" s="154"/>
      <c r="E7" s="175" t="s">
        <v>154</v>
      </c>
      <c r="G7" s="176" t="s">
        <v>155</v>
      </c>
      <c r="H7" s="177"/>
    </row>
    <row r="8" spans="1:8" ht="14.25" customHeight="1">
      <c r="A8" s="156" t="s">
        <v>29</v>
      </c>
      <c r="B8" s="154"/>
      <c r="C8" s="159" t="s">
        <v>156</v>
      </c>
      <c r="D8" s="154"/>
      <c r="E8" s="175" t="s">
        <v>29</v>
      </c>
      <c r="G8" s="176" t="s">
        <v>157</v>
      </c>
      <c r="H8" s="177"/>
    </row>
    <row r="9" spans="1:8" ht="14.25" customHeight="1">
      <c r="A9" s="156" t="s">
        <v>152</v>
      </c>
      <c r="B9" s="154"/>
      <c r="C9" s="178" t="s">
        <v>158</v>
      </c>
      <c r="D9" s="154"/>
      <c r="E9" s="175" t="s">
        <v>130</v>
      </c>
      <c r="F9" s="4"/>
      <c r="G9" s="176" t="s">
        <v>160</v>
      </c>
      <c r="H9" s="177"/>
    </row>
    <row r="10" spans="1:8" ht="14.25" customHeight="1">
      <c r="A10" s="156" t="s">
        <v>130</v>
      </c>
      <c r="B10" s="154"/>
      <c r="C10" s="179" t="s">
        <v>161</v>
      </c>
      <c r="D10" s="154"/>
      <c r="E10" s="175" t="s">
        <v>29</v>
      </c>
      <c r="G10" s="176" t="s">
        <v>162</v>
      </c>
      <c r="H10" s="177"/>
    </row>
    <row r="11" spans="1:8" ht="14.25" customHeight="1">
      <c r="A11" s="156" t="s">
        <v>29</v>
      </c>
      <c r="B11" s="154"/>
      <c r="C11" s="179" t="s">
        <v>164</v>
      </c>
      <c r="D11" s="154"/>
      <c r="E11" s="175" t="s">
        <v>163</v>
      </c>
      <c r="F11" s="177"/>
      <c r="G11" s="159" t="s">
        <v>165</v>
      </c>
      <c r="H11" s="177"/>
    </row>
    <row r="12" spans="1:8" ht="14.25" customHeight="1">
      <c r="A12" s="156" t="s">
        <v>163</v>
      </c>
      <c r="C12" s="159" t="s">
        <v>166</v>
      </c>
      <c r="D12" s="154"/>
      <c r="E12" s="175" t="s">
        <v>167</v>
      </c>
      <c r="F12" s="177"/>
      <c r="G12" s="176" t="s">
        <v>168</v>
      </c>
      <c r="H12" s="177"/>
    </row>
    <row r="13" spans="1:8" ht="14.25" customHeight="1">
      <c r="A13" s="156" t="s">
        <v>167</v>
      </c>
      <c r="C13" s="179" t="s">
        <v>169</v>
      </c>
      <c r="D13" s="154"/>
      <c r="E13" s="175" t="s">
        <v>30</v>
      </c>
      <c r="F13" s="154"/>
      <c r="G13" s="179" t="s">
        <v>170</v>
      </c>
      <c r="H13" s="177"/>
    </row>
    <row r="14" spans="1:8" ht="14.25" customHeight="1">
      <c r="A14" s="156" t="s">
        <v>154</v>
      </c>
      <c r="B14" s="154"/>
      <c r="C14" s="159" t="s">
        <v>171</v>
      </c>
      <c r="D14" s="154"/>
      <c r="E14" s="175" t="s">
        <v>172</v>
      </c>
      <c r="F14" s="154"/>
      <c r="G14" s="176" t="s">
        <v>173</v>
      </c>
      <c r="H14" s="177"/>
    </row>
    <row r="15" spans="1:8" ht="14.25" customHeight="1">
      <c r="A15" s="156" t="s">
        <v>130</v>
      </c>
      <c r="B15" s="154"/>
      <c r="C15" s="159" t="s">
        <v>174</v>
      </c>
      <c r="D15" s="154"/>
      <c r="E15" s="175" t="s">
        <v>27</v>
      </c>
      <c r="G15" s="176" t="s">
        <v>175</v>
      </c>
      <c r="H15" s="177"/>
    </row>
    <row r="16" spans="1:8" ht="14.25" customHeight="1">
      <c r="A16" s="156" t="s">
        <v>27</v>
      </c>
      <c r="B16" s="154"/>
      <c r="C16" s="159" t="s">
        <v>176</v>
      </c>
      <c r="D16" s="154"/>
      <c r="E16" s="175" t="s">
        <v>177</v>
      </c>
      <c r="G16" s="176" t="s">
        <v>178</v>
      </c>
      <c r="H16" s="177"/>
    </row>
    <row r="17" spans="1:8" ht="14.25" customHeight="1">
      <c r="A17" s="156" t="s">
        <v>179</v>
      </c>
      <c r="C17" s="159" t="s">
        <v>180</v>
      </c>
      <c r="D17" s="154"/>
      <c r="E17" s="175" t="s">
        <v>172</v>
      </c>
      <c r="G17" s="176" t="s">
        <v>181</v>
      </c>
      <c r="H17" s="177"/>
    </row>
    <row r="18" spans="1:8" ht="14.25" customHeight="1">
      <c r="A18" s="156" t="s">
        <v>182</v>
      </c>
      <c r="C18" s="159" t="s">
        <v>183</v>
      </c>
      <c r="D18" s="154"/>
      <c r="E18" s="175" t="s">
        <v>34</v>
      </c>
      <c r="F18" s="177"/>
      <c r="G18" s="159" t="s">
        <v>184</v>
      </c>
      <c r="H18" s="177"/>
    </row>
    <row r="19" spans="1:8" ht="14.25" customHeight="1">
      <c r="A19" s="156" t="s">
        <v>154</v>
      </c>
      <c r="C19" s="159" t="s">
        <v>185</v>
      </c>
      <c r="D19" s="154"/>
      <c r="E19" s="175" t="s">
        <v>152</v>
      </c>
      <c r="F19" s="177"/>
      <c r="G19" s="159" t="s">
        <v>186</v>
      </c>
      <c r="H19" s="177"/>
    </row>
    <row r="20" spans="1:8" ht="14.25" customHeight="1">
      <c r="A20" s="156" t="s">
        <v>29</v>
      </c>
      <c r="C20" s="159" t="s">
        <v>187</v>
      </c>
      <c r="D20" s="154"/>
      <c r="E20" s="175" t="s">
        <v>29</v>
      </c>
      <c r="F20" s="177"/>
      <c r="G20" s="159" t="s">
        <v>188</v>
      </c>
      <c r="H20" s="177"/>
    </row>
    <row r="21" spans="1:8" ht="14.25" customHeight="1">
      <c r="A21" s="156" t="s">
        <v>26</v>
      </c>
      <c r="B21" s="154"/>
      <c r="C21" s="159" t="s">
        <v>189</v>
      </c>
      <c r="D21" s="154"/>
      <c r="E21" s="175" t="s">
        <v>27</v>
      </c>
      <c r="F21" s="177"/>
      <c r="G21" s="159" t="s">
        <v>190</v>
      </c>
      <c r="H21" s="177"/>
    </row>
    <row r="22" spans="1:8" ht="14.25" customHeight="1">
      <c r="A22" s="156" t="s">
        <v>29</v>
      </c>
      <c r="B22" s="154"/>
      <c r="C22" s="159" t="s">
        <v>191</v>
      </c>
      <c r="D22" s="154"/>
      <c r="E22" s="180"/>
      <c r="H22" s="177"/>
    </row>
    <row r="23" spans="1:8" ht="14.25" customHeight="1">
      <c r="A23" s="156" t="s">
        <v>29</v>
      </c>
      <c r="B23" s="154"/>
      <c r="C23" s="159" t="s">
        <v>192</v>
      </c>
      <c r="D23" s="154"/>
      <c r="E23" s="175"/>
      <c r="F23" s="177"/>
      <c r="G23" s="181" t="s">
        <v>193</v>
      </c>
      <c r="H23" s="177"/>
    </row>
    <row r="24" spans="1:8" ht="14.25" customHeight="1">
      <c r="A24" s="156" t="s">
        <v>154</v>
      </c>
      <c r="B24" s="154"/>
      <c r="C24" s="159" t="s">
        <v>194</v>
      </c>
      <c r="D24" s="154"/>
      <c r="E24" s="175" t="s">
        <v>23</v>
      </c>
      <c r="F24" s="177"/>
      <c r="G24" s="179" t="s">
        <v>195</v>
      </c>
      <c r="H24" s="177"/>
    </row>
    <row r="25" spans="1:8" ht="14.25" customHeight="1">
      <c r="A25" s="156" t="s">
        <v>196</v>
      </c>
      <c r="B25" s="154"/>
      <c r="C25" s="159" t="s">
        <v>197</v>
      </c>
      <c r="D25" s="154"/>
      <c r="E25" s="174" t="s">
        <v>172</v>
      </c>
      <c r="G25" s="159" t="s">
        <v>198</v>
      </c>
      <c r="H25" s="177"/>
    </row>
    <row r="26" spans="1:8" ht="14.25" customHeight="1">
      <c r="A26" s="156" t="s">
        <v>172</v>
      </c>
      <c r="B26" s="154"/>
      <c r="C26" s="159" t="s">
        <v>199</v>
      </c>
      <c r="D26" s="154"/>
      <c r="E26" s="174" t="s">
        <v>172</v>
      </c>
      <c r="F26" s="154"/>
      <c r="G26" s="159" t="s">
        <v>200</v>
      </c>
      <c r="H26" s="177"/>
    </row>
    <row r="27" spans="1:8" ht="14.25" customHeight="1">
      <c r="A27" s="156" t="s">
        <v>133</v>
      </c>
      <c r="B27" s="154"/>
      <c r="C27" s="159" t="s">
        <v>201</v>
      </c>
      <c r="D27" s="154"/>
      <c r="E27" s="175" t="s">
        <v>179</v>
      </c>
      <c r="G27" s="179" t="s">
        <v>202</v>
      </c>
      <c r="H27" s="177"/>
    </row>
    <row r="28" spans="1:8" ht="14.25" customHeight="1">
      <c r="A28" s="156" t="s">
        <v>172</v>
      </c>
      <c r="C28" s="159" t="s">
        <v>203</v>
      </c>
      <c r="D28" s="154"/>
      <c r="E28" s="174" t="s">
        <v>172</v>
      </c>
      <c r="F28" s="154"/>
      <c r="G28" s="179" t="s">
        <v>204</v>
      </c>
      <c r="H28" s="177"/>
    </row>
    <row r="29" spans="1:8" ht="14.25" customHeight="1">
      <c r="A29" s="156" t="s">
        <v>154</v>
      </c>
      <c r="B29" s="154"/>
      <c r="C29" s="159" t="s">
        <v>205</v>
      </c>
      <c r="D29" s="154"/>
      <c r="E29" s="175" t="s">
        <v>26</v>
      </c>
      <c r="F29" s="177"/>
      <c r="G29" s="159" t="s">
        <v>206</v>
      </c>
      <c r="H29" s="177"/>
    </row>
    <row r="30" spans="1:8" ht="14.25" customHeight="1">
      <c r="A30" s="156" t="s">
        <v>27</v>
      </c>
      <c r="B30" s="154"/>
      <c r="C30" s="159" t="s">
        <v>207</v>
      </c>
      <c r="D30" s="154"/>
      <c r="E30" s="175" t="s">
        <v>27</v>
      </c>
      <c r="G30" s="159" t="s">
        <v>208</v>
      </c>
      <c r="H30" s="177"/>
    </row>
    <row r="31" spans="1:8" ht="14.25" customHeight="1">
      <c r="A31" s="156" t="s">
        <v>209</v>
      </c>
      <c r="B31" s="154"/>
      <c r="C31" s="159" t="s">
        <v>210</v>
      </c>
      <c r="D31" s="154"/>
      <c r="E31" s="175" t="s">
        <v>196</v>
      </c>
      <c r="F31" s="177"/>
      <c r="G31" s="159" t="s">
        <v>211</v>
      </c>
      <c r="H31" s="177"/>
    </row>
    <row r="32" spans="1:8" ht="14.25" customHeight="1">
      <c r="A32" s="156" t="s">
        <v>172</v>
      </c>
      <c r="B32" s="154"/>
      <c r="C32" s="159" t="s">
        <v>212</v>
      </c>
      <c r="D32" s="154"/>
      <c r="E32" s="175" t="s">
        <v>172</v>
      </c>
      <c r="F32" s="177"/>
      <c r="G32" s="159" t="s">
        <v>213</v>
      </c>
      <c r="H32" s="177"/>
    </row>
    <row r="33" spans="1:8" ht="14.25" customHeight="1">
      <c r="A33" s="156" t="s">
        <v>172</v>
      </c>
      <c r="C33" s="159" t="s">
        <v>214</v>
      </c>
      <c r="D33" s="154"/>
      <c r="E33" s="175" t="s">
        <v>172</v>
      </c>
      <c r="F33" s="177"/>
      <c r="G33" s="179" t="s">
        <v>215</v>
      </c>
      <c r="H33" s="177"/>
    </row>
    <row r="34" spans="1:8" ht="14.25" customHeight="1">
      <c r="A34" s="156" t="s">
        <v>172</v>
      </c>
      <c r="B34" s="154"/>
      <c r="C34" s="159" t="s">
        <v>216</v>
      </c>
      <c r="D34" s="154"/>
      <c r="E34" s="174" t="s">
        <v>172</v>
      </c>
      <c r="F34" s="154"/>
      <c r="G34" s="159" t="s">
        <v>217</v>
      </c>
      <c r="H34" s="177"/>
    </row>
    <row r="35" spans="1:8" ht="14.25" customHeight="1">
      <c r="A35" s="156" t="s">
        <v>133</v>
      </c>
      <c r="B35" s="154"/>
      <c r="C35" s="159" t="s">
        <v>218</v>
      </c>
      <c r="D35" s="154"/>
      <c r="E35" s="175" t="s">
        <v>32</v>
      </c>
      <c r="F35" s="177"/>
      <c r="G35" s="179" t="s">
        <v>219</v>
      </c>
      <c r="H35" s="177"/>
    </row>
    <row r="36" spans="1:8" ht="14.25" customHeight="1">
      <c r="A36" s="156" t="s">
        <v>163</v>
      </c>
      <c r="C36" s="179" t="s">
        <v>220</v>
      </c>
      <c r="D36" s="154"/>
      <c r="E36" s="175" t="s">
        <v>159</v>
      </c>
      <c r="F36" s="177"/>
      <c r="G36" s="159" t="s">
        <v>222</v>
      </c>
      <c r="H36" s="177"/>
    </row>
    <row r="37" spans="1:8" ht="14.25" customHeight="1">
      <c r="A37" s="156" t="s">
        <v>223</v>
      </c>
      <c r="B37" s="154"/>
      <c r="C37" s="159" t="s">
        <v>224</v>
      </c>
      <c r="D37" s="154"/>
      <c r="E37" s="175" t="s">
        <v>223</v>
      </c>
      <c r="F37" s="177"/>
      <c r="G37" s="159" t="s">
        <v>225</v>
      </c>
      <c r="H37" s="177"/>
    </row>
    <row r="38" spans="1:8" ht="14.25" customHeight="1">
      <c r="A38" s="156" t="s">
        <v>223</v>
      </c>
      <c r="B38" s="154"/>
      <c r="C38" s="159" t="s">
        <v>226</v>
      </c>
      <c r="D38" s="154"/>
      <c r="E38" s="175" t="s">
        <v>223</v>
      </c>
      <c r="F38" s="177"/>
      <c r="G38" s="159" t="s">
        <v>227</v>
      </c>
      <c r="H38" s="177"/>
    </row>
    <row r="39" spans="1:8" ht="14.25" customHeight="1">
      <c r="A39" s="156" t="s">
        <v>223</v>
      </c>
      <c r="B39" s="154"/>
      <c r="C39" s="159" t="s">
        <v>228</v>
      </c>
      <c r="D39" s="154"/>
      <c r="E39" s="175" t="s">
        <v>130</v>
      </c>
      <c r="F39" s="177"/>
      <c r="G39" s="159" t="s">
        <v>229</v>
      </c>
      <c r="H39" s="177"/>
    </row>
    <row r="40" spans="1:8" ht="14.25" customHeight="1">
      <c r="A40" s="156" t="s">
        <v>130</v>
      </c>
      <c r="B40" s="154"/>
      <c r="C40" s="159" t="s">
        <v>230</v>
      </c>
      <c r="D40" s="154"/>
      <c r="E40" s="175" t="s">
        <v>167</v>
      </c>
      <c r="G40" s="159" t="s">
        <v>231</v>
      </c>
      <c r="H40" s="177"/>
    </row>
    <row r="41" spans="1:8" ht="14.25" customHeight="1">
      <c r="A41" s="156" t="s">
        <v>32</v>
      </c>
      <c r="C41" s="159" t="s">
        <v>232</v>
      </c>
      <c r="D41" s="154"/>
      <c r="E41" s="175" t="s">
        <v>233</v>
      </c>
      <c r="G41" s="159" t="s">
        <v>234</v>
      </c>
      <c r="H41" s="177"/>
    </row>
    <row r="42" spans="1:8" ht="14.25" customHeight="1">
      <c r="A42" s="156" t="s">
        <v>233</v>
      </c>
      <c r="C42" s="159" t="s">
        <v>235</v>
      </c>
      <c r="D42" s="154"/>
      <c r="E42" s="175" t="s">
        <v>124</v>
      </c>
      <c r="F42" s="177"/>
      <c r="G42" s="159" t="s">
        <v>236</v>
      </c>
      <c r="H42" s="177"/>
    </row>
    <row r="43" spans="1:8" ht="14.25" customHeight="1">
      <c r="A43" s="156" t="s">
        <v>154</v>
      </c>
      <c r="B43" s="154"/>
      <c r="C43" s="159" t="s">
        <v>237</v>
      </c>
      <c r="D43" s="154"/>
      <c r="E43" s="175" t="s">
        <v>154</v>
      </c>
      <c r="F43" s="177"/>
      <c r="G43" s="159" t="s">
        <v>238</v>
      </c>
      <c r="H43" s="177"/>
    </row>
    <row r="44" spans="1:8" ht="14.25" customHeight="1">
      <c r="A44" s="156" t="s">
        <v>154</v>
      </c>
      <c r="C44" s="159" t="s">
        <v>239</v>
      </c>
      <c r="D44" s="154"/>
      <c r="E44" s="175" t="s">
        <v>154</v>
      </c>
      <c r="F44" s="177"/>
      <c r="G44" s="159" t="s">
        <v>240</v>
      </c>
      <c r="H44" s="177"/>
    </row>
    <row r="45" spans="1:8" ht="14.25" customHeight="1">
      <c r="A45" s="156" t="s">
        <v>154</v>
      </c>
      <c r="B45" s="154"/>
      <c r="C45" s="159" t="s">
        <v>241</v>
      </c>
      <c r="D45" s="154"/>
      <c r="E45" s="175" t="s">
        <v>34</v>
      </c>
      <c r="F45" s="177"/>
      <c r="G45" s="159" t="s">
        <v>242</v>
      </c>
      <c r="H45" s="177"/>
    </row>
    <row r="46" spans="1:8" ht="14.25" customHeight="1">
      <c r="A46" s="156" t="s">
        <v>133</v>
      </c>
      <c r="B46" s="154"/>
      <c r="C46" s="159" t="s">
        <v>243</v>
      </c>
      <c r="D46" s="154"/>
      <c r="E46" s="180"/>
      <c r="H46" s="177"/>
    </row>
    <row r="47" spans="1:8" ht="14.25" customHeight="1">
      <c r="A47" s="156" t="s">
        <v>133</v>
      </c>
      <c r="B47" s="154"/>
      <c r="C47" s="159" t="s">
        <v>244</v>
      </c>
      <c r="D47" s="154"/>
      <c r="E47" s="175"/>
      <c r="F47" s="177"/>
      <c r="G47" s="182" t="s">
        <v>245</v>
      </c>
      <c r="H47" s="177"/>
    </row>
    <row r="48" spans="1:8" ht="14.25" customHeight="1">
      <c r="A48" s="156" t="s">
        <v>133</v>
      </c>
      <c r="B48" s="154"/>
      <c r="C48" s="159" t="s">
        <v>246</v>
      </c>
      <c r="D48" s="154"/>
      <c r="E48" s="175" t="s">
        <v>196</v>
      </c>
      <c r="F48" s="177"/>
      <c r="G48" s="159" t="s">
        <v>247</v>
      </c>
      <c r="H48" s="177"/>
    </row>
    <row r="49" spans="1:8" ht="14.25" customHeight="1">
      <c r="A49" s="156" t="s">
        <v>172</v>
      </c>
      <c r="B49" s="154"/>
      <c r="C49" s="159" t="s">
        <v>248</v>
      </c>
      <c r="D49" s="154"/>
      <c r="E49" s="175" t="s">
        <v>32</v>
      </c>
      <c r="F49" s="177"/>
      <c r="G49" s="159" t="s">
        <v>249</v>
      </c>
      <c r="H49" s="177"/>
    </row>
    <row r="50" spans="1:8" ht="14.25" customHeight="1">
      <c r="A50" s="156" t="s">
        <v>27</v>
      </c>
      <c r="B50" s="154"/>
      <c r="C50" s="159" t="s">
        <v>250</v>
      </c>
      <c r="D50" s="154"/>
      <c r="E50" s="175" t="s">
        <v>27</v>
      </c>
      <c r="F50" s="177"/>
      <c r="G50" s="183" t="s">
        <v>251</v>
      </c>
      <c r="H50" s="177"/>
    </row>
    <row r="51" spans="1:8" ht="14.25" customHeight="1">
      <c r="A51" s="156" t="s">
        <v>27</v>
      </c>
      <c r="C51" s="159" t="s">
        <v>252</v>
      </c>
      <c r="D51" s="154"/>
      <c r="E51" s="175" t="s">
        <v>27</v>
      </c>
      <c r="G51" s="183" t="s">
        <v>253</v>
      </c>
      <c r="H51" s="177"/>
    </row>
    <row r="52" spans="1:8" ht="14.25" customHeight="1">
      <c r="A52" s="156" t="s">
        <v>27</v>
      </c>
      <c r="C52" s="159" t="s">
        <v>254</v>
      </c>
      <c r="D52" s="154"/>
      <c r="E52" s="175" t="s">
        <v>124</v>
      </c>
      <c r="F52" s="177"/>
      <c r="G52" s="183" t="s">
        <v>255</v>
      </c>
      <c r="H52" s="177"/>
    </row>
    <row r="53" spans="1:8" ht="14.25" customHeight="1">
      <c r="A53" s="156" t="s">
        <v>256</v>
      </c>
      <c r="C53" s="184" t="s">
        <v>257</v>
      </c>
      <c r="D53" s="154"/>
      <c r="E53" s="175" t="s">
        <v>133</v>
      </c>
      <c r="G53" s="159" t="s">
        <v>258</v>
      </c>
      <c r="H53" s="177"/>
    </row>
    <row r="54" spans="1:8" ht="14.25" customHeight="1">
      <c r="A54" s="156" t="s">
        <v>133</v>
      </c>
      <c r="C54" s="184" t="s">
        <v>259</v>
      </c>
      <c r="D54" s="154"/>
      <c r="E54" s="175"/>
      <c r="F54" s="177"/>
      <c r="H54" s="177"/>
    </row>
    <row r="55" spans="1:8" ht="14.25" customHeight="1">
      <c r="A55" s="156" t="s">
        <v>260</v>
      </c>
      <c r="C55" s="184" t="s">
        <v>261</v>
      </c>
      <c r="D55" s="154"/>
      <c r="E55" s="180"/>
      <c r="H55" s="177"/>
    </row>
    <row r="56" spans="1:8" ht="14.25" customHeight="1" thickBot="1">
      <c r="A56" s="185" t="s">
        <v>260</v>
      </c>
      <c r="B56" s="164"/>
      <c r="C56" s="186" t="s">
        <v>262</v>
      </c>
      <c r="D56" s="187"/>
      <c r="E56" s="188"/>
      <c r="F56" s="164"/>
      <c r="G56" s="189"/>
      <c r="H56" s="177"/>
    </row>
    <row r="57" spans="1:3" ht="14.25" customHeight="1">
      <c r="A57" s="134" t="s">
        <v>147</v>
      </c>
      <c r="B57" s="134"/>
      <c r="C57" s="134"/>
    </row>
    <row r="58" ht="18" customHeight="1"/>
    <row r="59" ht="13.5">
      <c r="G59" s="159"/>
    </row>
    <row r="67" ht="13.5">
      <c r="C67" s="159"/>
    </row>
    <row r="75" ht="13.5">
      <c r="G75" s="159"/>
    </row>
    <row r="76" ht="13.5">
      <c r="G76" s="159"/>
    </row>
    <row r="77" ht="13.5">
      <c r="G77" s="159"/>
    </row>
    <row r="78" ht="13.5">
      <c r="G78" s="159"/>
    </row>
    <row r="80" ht="13.5">
      <c r="G80" s="159"/>
    </row>
  </sheetData>
  <mergeCells count="1">
    <mergeCell ref="A2:G2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625" style="1" customWidth="1"/>
    <col min="4" max="4" width="2.625" style="2" customWidth="1"/>
    <col min="5" max="5" width="5.00390625" style="2" customWidth="1"/>
    <col min="6" max="6" width="2.00390625" style="2" customWidth="1"/>
    <col min="7" max="7" width="2.125" style="2" customWidth="1"/>
    <col min="8" max="8" width="5.125" style="2" customWidth="1"/>
    <col min="9" max="9" width="10.125" style="2" customWidth="1"/>
    <col min="10" max="10" width="14.125" style="172" customWidth="1"/>
    <col min="11" max="11" width="10.125" style="201" customWidth="1"/>
    <col min="12" max="12" width="4.625" style="201" customWidth="1"/>
    <col min="13" max="14" width="7.375" style="201" customWidth="1"/>
    <col min="15" max="15" width="2.375" style="201" customWidth="1"/>
    <col min="16" max="16" width="12.625" style="201" customWidth="1"/>
    <col min="17" max="17" width="9.875" style="201" customWidth="1"/>
    <col min="18" max="18" width="5.125" style="201" customWidth="1"/>
    <col min="19" max="19" width="7.625" style="135" customWidth="1"/>
    <col min="20" max="20" width="7.375" style="135" customWidth="1"/>
    <col min="21" max="21" width="2.875" style="135" customWidth="1"/>
    <col min="22" max="22" width="12.125" style="135" customWidth="1"/>
    <col min="23" max="23" width="7.625" style="135" customWidth="1"/>
    <col min="24" max="24" width="7.375" style="135" customWidth="1"/>
    <col min="25" max="25" width="2.875" style="135" customWidth="1"/>
    <col min="26" max="26" width="12.125" style="135" customWidth="1"/>
    <col min="27" max="27" width="12.875" style="0" bestFit="1" customWidth="1"/>
  </cols>
  <sheetData>
    <row r="1" spans="1:26" ht="24" customHeight="1">
      <c r="A1" s="18"/>
      <c r="B1" s="18"/>
      <c r="C1" s="18"/>
      <c r="D1" s="4"/>
      <c r="E1" s="4"/>
      <c r="F1" s="4"/>
      <c r="G1" s="4"/>
      <c r="H1" s="4"/>
      <c r="I1" s="4"/>
      <c r="J1" s="4"/>
      <c r="K1" s="43"/>
      <c r="L1" s="43"/>
      <c r="M1" s="43"/>
      <c r="N1" s="43"/>
      <c r="O1" s="43"/>
      <c r="P1" s="43"/>
      <c r="Q1" s="43"/>
      <c r="R1" s="43"/>
      <c r="S1" s="4"/>
      <c r="T1" s="4"/>
      <c r="U1" s="4"/>
      <c r="V1" s="190"/>
      <c r="W1" s="4"/>
      <c r="X1" s="4"/>
      <c r="Y1" s="4"/>
      <c r="Z1" s="190"/>
    </row>
    <row r="2" spans="1:25" ht="30" customHeight="1">
      <c r="A2" s="430" t="s">
        <v>263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83"/>
      <c r="P2" s="83"/>
      <c r="Q2" s="83"/>
      <c r="R2" s="83"/>
      <c r="S2" s="29"/>
      <c r="T2" s="29"/>
      <c r="U2" s="29"/>
      <c r="W2" s="29"/>
      <c r="X2" s="29"/>
      <c r="Y2" s="29"/>
    </row>
    <row r="3" spans="1:26" ht="1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83"/>
      <c r="L3" s="83"/>
      <c r="M3" s="83"/>
      <c r="N3" s="83"/>
      <c r="O3" s="83"/>
      <c r="P3" s="83"/>
      <c r="Q3" s="83"/>
      <c r="R3" s="83"/>
      <c r="S3" s="29"/>
      <c r="T3" s="29"/>
      <c r="U3" s="29"/>
      <c r="V3" s="139"/>
      <c r="W3" s="29"/>
      <c r="X3" s="29"/>
      <c r="Y3" s="29"/>
      <c r="Z3" s="139" t="s">
        <v>264</v>
      </c>
    </row>
    <row r="4" spans="1:26" ht="16.5" customHeight="1">
      <c r="A4" s="419" t="s">
        <v>265</v>
      </c>
      <c r="B4" s="425"/>
      <c r="C4" s="425"/>
      <c r="D4" s="425"/>
      <c r="E4" s="425"/>
      <c r="F4" s="425"/>
      <c r="G4" s="425"/>
      <c r="H4" s="480" t="s">
        <v>266</v>
      </c>
      <c r="I4" s="481"/>
      <c r="J4" s="482"/>
      <c r="K4" s="470" t="s">
        <v>267</v>
      </c>
      <c r="L4" s="470"/>
      <c r="M4" s="470"/>
      <c r="N4" s="471"/>
      <c r="O4" s="469" t="s">
        <v>268</v>
      </c>
      <c r="P4" s="470"/>
      <c r="Q4" s="470"/>
      <c r="R4" s="470"/>
      <c r="S4" s="470" t="s">
        <v>269</v>
      </c>
      <c r="T4" s="470"/>
      <c r="U4" s="470"/>
      <c r="V4" s="471"/>
      <c r="W4" s="472" t="s">
        <v>270</v>
      </c>
      <c r="X4" s="472"/>
      <c r="Y4" s="472"/>
      <c r="Z4" s="473"/>
    </row>
    <row r="5" spans="1:26" ht="16.5" customHeight="1">
      <c r="A5" s="421"/>
      <c r="B5" s="426"/>
      <c r="C5" s="426"/>
      <c r="D5" s="426"/>
      <c r="E5" s="426"/>
      <c r="F5" s="426"/>
      <c r="G5" s="426"/>
      <c r="H5" s="474" t="s">
        <v>271</v>
      </c>
      <c r="I5" s="474"/>
      <c r="J5" s="28" t="s">
        <v>272</v>
      </c>
      <c r="K5" s="475" t="s">
        <v>271</v>
      </c>
      <c r="L5" s="475"/>
      <c r="M5" s="475" t="s">
        <v>272</v>
      </c>
      <c r="N5" s="476"/>
      <c r="O5" s="477" t="s">
        <v>271</v>
      </c>
      <c r="P5" s="478"/>
      <c r="Q5" s="475" t="s">
        <v>272</v>
      </c>
      <c r="R5" s="475"/>
      <c r="S5" s="474" t="s">
        <v>271</v>
      </c>
      <c r="T5" s="474"/>
      <c r="U5" s="474" t="s">
        <v>272</v>
      </c>
      <c r="V5" s="394"/>
      <c r="W5" s="466" t="s">
        <v>271</v>
      </c>
      <c r="X5" s="466"/>
      <c r="Y5" s="466" t="s">
        <v>272</v>
      </c>
      <c r="Z5" s="467"/>
    </row>
    <row r="6" spans="1:26" ht="3.75" customHeight="1">
      <c r="A6" s="3"/>
      <c r="B6" s="3"/>
      <c r="C6" s="3"/>
      <c r="D6" s="3"/>
      <c r="E6" s="3"/>
      <c r="F6" s="3"/>
      <c r="G6" s="191"/>
      <c r="H6" s="29"/>
      <c r="I6" s="29"/>
      <c r="J6" s="29"/>
      <c r="K6" s="83"/>
      <c r="L6" s="83"/>
      <c r="M6" s="83"/>
      <c r="N6" s="83"/>
      <c r="O6" s="83"/>
      <c r="P6" s="83"/>
      <c r="Q6" s="83"/>
      <c r="R6" s="83"/>
      <c r="S6" s="29"/>
      <c r="T6" s="29"/>
      <c r="U6" s="29"/>
      <c r="V6" s="29"/>
      <c r="W6" s="32"/>
      <c r="X6" s="32"/>
      <c r="Y6" s="32"/>
      <c r="Z6" s="32"/>
    </row>
    <row r="7" spans="1:27" ht="16.5" customHeight="1">
      <c r="A7" s="3"/>
      <c r="B7" s="468" t="s">
        <v>90</v>
      </c>
      <c r="C7" s="468"/>
      <c r="D7" s="4" t="s">
        <v>273</v>
      </c>
      <c r="E7" s="192" t="s">
        <v>274</v>
      </c>
      <c r="F7" s="29"/>
      <c r="G7" s="191"/>
      <c r="H7" s="360">
        <v>2670</v>
      </c>
      <c r="I7" s="360"/>
      <c r="J7" s="105">
        <v>385</v>
      </c>
      <c r="K7" s="359">
        <v>2670</v>
      </c>
      <c r="L7" s="359"/>
      <c r="M7" s="359">
        <v>385</v>
      </c>
      <c r="N7" s="359"/>
      <c r="O7" s="359">
        <v>890</v>
      </c>
      <c r="P7" s="359"/>
      <c r="Q7" s="463">
        <v>190</v>
      </c>
      <c r="R7" s="463"/>
      <c r="S7" s="359">
        <v>855</v>
      </c>
      <c r="T7" s="359"/>
      <c r="U7" s="463">
        <v>166</v>
      </c>
      <c r="V7" s="463"/>
      <c r="W7" s="356">
        <v>982</v>
      </c>
      <c r="X7" s="356"/>
      <c r="Y7" s="462">
        <v>179</v>
      </c>
      <c r="Z7" s="462"/>
      <c r="AA7" s="193"/>
    </row>
    <row r="8" spans="1:27" ht="16.5" customHeight="1">
      <c r="A8" s="3"/>
      <c r="B8" s="468"/>
      <c r="C8" s="468"/>
      <c r="D8" s="4" t="s">
        <v>275</v>
      </c>
      <c r="E8" s="192" t="s">
        <v>276</v>
      </c>
      <c r="F8" s="29"/>
      <c r="G8" s="191"/>
      <c r="H8" s="360">
        <v>119042638</v>
      </c>
      <c r="I8" s="360"/>
      <c r="J8" s="82">
        <v>32204640</v>
      </c>
      <c r="K8" s="463">
        <v>119042638</v>
      </c>
      <c r="L8" s="463"/>
      <c r="M8" s="359">
        <v>32204640</v>
      </c>
      <c r="N8" s="359"/>
      <c r="O8" s="463">
        <v>82121932</v>
      </c>
      <c r="P8" s="463"/>
      <c r="Q8" s="463">
        <v>25776988</v>
      </c>
      <c r="R8" s="463"/>
      <c r="S8" s="463">
        <v>73959592</v>
      </c>
      <c r="T8" s="463"/>
      <c r="U8" s="463">
        <v>20621128</v>
      </c>
      <c r="V8" s="463"/>
      <c r="W8" s="462">
        <v>92670586</v>
      </c>
      <c r="X8" s="462"/>
      <c r="Y8" s="462">
        <v>29350953</v>
      </c>
      <c r="Z8" s="462"/>
      <c r="AA8" s="193"/>
    </row>
    <row r="9" spans="1:26" ht="3.75" customHeight="1">
      <c r="A9" s="3"/>
      <c r="B9" s="3"/>
      <c r="C9" s="3"/>
      <c r="D9" s="3"/>
      <c r="E9" s="3"/>
      <c r="F9" s="3"/>
      <c r="G9" s="191"/>
      <c r="H9" s="360"/>
      <c r="I9" s="360"/>
      <c r="J9" s="82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2"/>
      <c r="X9" s="362"/>
      <c r="Y9" s="362"/>
      <c r="Z9" s="362"/>
    </row>
    <row r="10" spans="1:26" ht="3.75" customHeight="1">
      <c r="A10" s="3"/>
      <c r="B10" s="3"/>
      <c r="C10" s="3"/>
      <c r="D10" s="3"/>
      <c r="E10" s="3"/>
      <c r="F10" s="3"/>
      <c r="G10" s="191"/>
      <c r="H10" s="29"/>
      <c r="I10" s="29"/>
      <c r="J10" s="29"/>
      <c r="K10" s="83"/>
      <c r="L10" s="83"/>
      <c r="M10" s="83"/>
      <c r="N10" s="83"/>
      <c r="O10" s="83"/>
      <c r="P10" s="83"/>
      <c r="Q10" s="83"/>
      <c r="R10" s="83"/>
      <c r="S10" s="29"/>
      <c r="T10" s="29"/>
      <c r="U10" s="29"/>
      <c r="V10" s="29"/>
      <c r="W10" s="32"/>
      <c r="X10" s="32"/>
      <c r="Y10" s="32"/>
      <c r="Z10" s="32"/>
    </row>
    <row r="11" spans="1:26" ht="3.75" customHeight="1">
      <c r="A11" s="3"/>
      <c r="B11" s="364"/>
      <c r="C11" s="364"/>
      <c r="D11" s="4"/>
      <c r="E11" s="365"/>
      <c r="F11" s="365"/>
      <c r="G11" s="38"/>
      <c r="H11" s="365"/>
      <c r="I11" s="365"/>
      <c r="J11" s="29"/>
      <c r="K11" s="361"/>
      <c r="L11" s="361"/>
      <c r="M11" s="361"/>
      <c r="N11" s="361"/>
      <c r="O11" s="361"/>
      <c r="P11" s="361"/>
      <c r="Q11" s="361"/>
      <c r="R11" s="361"/>
      <c r="S11" s="365"/>
      <c r="T11" s="365"/>
      <c r="U11" s="365"/>
      <c r="V11" s="365"/>
      <c r="W11" s="465"/>
      <c r="X11" s="465"/>
      <c r="Y11" s="465"/>
      <c r="Z11" s="465"/>
    </row>
    <row r="12" spans="1:27" ht="12" customHeight="1">
      <c r="A12" s="3"/>
      <c r="B12" s="363" t="s">
        <v>277</v>
      </c>
      <c r="C12" s="363"/>
      <c r="D12" s="4" t="s">
        <v>273</v>
      </c>
      <c r="E12" s="192" t="s">
        <v>274</v>
      </c>
      <c r="F12" s="29"/>
      <c r="G12" s="38"/>
      <c r="H12" s="360">
        <v>16</v>
      </c>
      <c r="I12" s="360"/>
      <c r="J12" s="31">
        <v>0</v>
      </c>
      <c r="K12" s="359">
        <v>16</v>
      </c>
      <c r="L12" s="359"/>
      <c r="M12" s="359">
        <v>0</v>
      </c>
      <c r="N12" s="359"/>
      <c r="O12" s="359">
        <v>33</v>
      </c>
      <c r="P12" s="359"/>
      <c r="Q12" s="463">
        <v>0</v>
      </c>
      <c r="R12" s="463"/>
      <c r="S12" s="359">
        <v>27</v>
      </c>
      <c r="T12" s="359"/>
      <c r="U12" s="463">
        <v>0</v>
      </c>
      <c r="V12" s="463"/>
      <c r="W12" s="356">
        <v>27</v>
      </c>
      <c r="X12" s="356"/>
      <c r="Y12" s="462">
        <v>0</v>
      </c>
      <c r="Z12" s="462"/>
      <c r="AA12" s="193"/>
    </row>
    <row r="13" spans="1:26" ht="12" customHeight="1">
      <c r="A13" s="3"/>
      <c r="B13" s="363"/>
      <c r="C13" s="363"/>
      <c r="D13" s="4" t="s">
        <v>275</v>
      </c>
      <c r="E13" s="192" t="s">
        <v>276</v>
      </c>
      <c r="F13" s="29"/>
      <c r="G13" s="38"/>
      <c r="H13" s="360">
        <v>51509</v>
      </c>
      <c r="I13" s="360"/>
      <c r="J13" s="31">
        <v>0</v>
      </c>
      <c r="K13" s="463">
        <v>51509</v>
      </c>
      <c r="L13" s="463"/>
      <c r="M13" s="359">
        <v>0</v>
      </c>
      <c r="N13" s="359"/>
      <c r="O13" s="463">
        <v>120352</v>
      </c>
      <c r="P13" s="463"/>
      <c r="Q13" s="463">
        <v>0</v>
      </c>
      <c r="R13" s="463"/>
      <c r="S13" s="463">
        <v>100953</v>
      </c>
      <c r="T13" s="463"/>
      <c r="U13" s="463">
        <v>0</v>
      </c>
      <c r="V13" s="463"/>
      <c r="W13" s="462">
        <v>114608</v>
      </c>
      <c r="X13" s="462"/>
      <c r="Y13" s="462">
        <v>0</v>
      </c>
      <c r="Z13" s="462"/>
    </row>
    <row r="14" spans="1:26" ht="3.75" customHeight="1">
      <c r="A14" s="3"/>
      <c r="B14" s="364"/>
      <c r="C14" s="364"/>
      <c r="D14" s="4"/>
      <c r="E14" s="365"/>
      <c r="F14" s="365"/>
      <c r="G14" s="38"/>
      <c r="H14" s="360"/>
      <c r="I14" s="360"/>
      <c r="J14" s="194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2"/>
      <c r="X14" s="362"/>
      <c r="Y14" s="362"/>
      <c r="Z14" s="362"/>
    </row>
    <row r="15" spans="1:26" ht="12" customHeight="1">
      <c r="A15" s="3"/>
      <c r="B15" s="363" t="s">
        <v>278</v>
      </c>
      <c r="C15" s="363"/>
      <c r="D15" s="4" t="s">
        <v>273</v>
      </c>
      <c r="E15" s="192" t="s">
        <v>274</v>
      </c>
      <c r="F15" s="29"/>
      <c r="G15" s="38"/>
      <c r="H15" s="360">
        <v>7</v>
      </c>
      <c r="I15" s="360"/>
      <c r="J15" s="82">
        <v>1</v>
      </c>
      <c r="K15" s="359">
        <v>7</v>
      </c>
      <c r="L15" s="359"/>
      <c r="M15" s="359">
        <v>1</v>
      </c>
      <c r="N15" s="359"/>
      <c r="O15" s="359">
        <v>4</v>
      </c>
      <c r="P15" s="359"/>
      <c r="Q15" s="360">
        <v>0</v>
      </c>
      <c r="R15" s="360"/>
      <c r="S15" s="359">
        <v>6</v>
      </c>
      <c r="T15" s="359"/>
      <c r="U15" s="360">
        <v>0</v>
      </c>
      <c r="V15" s="360"/>
      <c r="W15" s="356">
        <v>5</v>
      </c>
      <c r="X15" s="356"/>
      <c r="Y15" s="366">
        <v>0</v>
      </c>
      <c r="Z15" s="366"/>
    </row>
    <row r="16" spans="1:26" ht="12" customHeight="1">
      <c r="A16" s="3"/>
      <c r="B16" s="363"/>
      <c r="C16" s="363"/>
      <c r="D16" s="4" t="s">
        <v>275</v>
      </c>
      <c r="E16" s="192" t="s">
        <v>276</v>
      </c>
      <c r="F16" s="29"/>
      <c r="G16" s="38"/>
      <c r="H16" s="360">
        <v>358570</v>
      </c>
      <c r="I16" s="360"/>
      <c r="J16" s="82">
        <v>60700</v>
      </c>
      <c r="K16" s="359">
        <v>358570</v>
      </c>
      <c r="L16" s="359"/>
      <c r="M16" s="359">
        <v>60700</v>
      </c>
      <c r="N16" s="359"/>
      <c r="O16" s="359">
        <v>284280</v>
      </c>
      <c r="P16" s="359"/>
      <c r="Q16" s="360">
        <v>0</v>
      </c>
      <c r="R16" s="360"/>
      <c r="S16" s="359">
        <v>389340</v>
      </c>
      <c r="T16" s="359"/>
      <c r="U16" s="360">
        <v>0</v>
      </c>
      <c r="V16" s="360"/>
      <c r="W16" s="356">
        <v>296640</v>
      </c>
      <c r="X16" s="356"/>
      <c r="Y16" s="366">
        <v>0</v>
      </c>
      <c r="Z16" s="366"/>
    </row>
    <row r="17" spans="1:26" ht="3.75" customHeight="1">
      <c r="A17" s="3"/>
      <c r="B17" s="364"/>
      <c r="C17" s="364"/>
      <c r="D17" s="4"/>
      <c r="E17" s="365"/>
      <c r="F17" s="365"/>
      <c r="G17" s="38"/>
      <c r="H17" s="360"/>
      <c r="I17" s="360"/>
      <c r="J17" s="82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2"/>
      <c r="X17" s="362"/>
      <c r="Y17" s="362"/>
      <c r="Z17" s="362"/>
    </row>
    <row r="18" spans="1:27" ht="12" customHeight="1">
      <c r="A18" s="3"/>
      <c r="B18" s="363" t="s">
        <v>279</v>
      </c>
      <c r="C18" s="363"/>
      <c r="D18" s="4" t="s">
        <v>273</v>
      </c>
      <c r="E18" s="192" t="s">
        <v>274</v>
      </c>
      <c r="F18" s="29"/>
      <c r="G18" s="38"/>
      <c r="H18" s="360">
        <v>21</v>
      </c>
      <c r="I18" s="360"/>
      <c r="J18" s="82">
        <v>2</v>
      </c>
      <c r="K18" s="359">
        <v>21</v>
      </c>
      <c r="L18" s="359"/>
      <c r="M18" s="359">
        <v>2</v>
      </c>
      <c r="N18" s="359"/>
      <c r="O18" s="359">
        <v>22</v>
      </c>
      <c r="P18" s="359"/>
      <c r="Q18" s="359">
        <v>3</v>
      </c>
      <c r="R18" s="359"/>
      <c r="S18" s="359">
        <v>20</v>
      </c>
      <c r="T18" s="359"/>
      <c r="U18" s="359">
        <v>1</v>
      </c>
      <c r="V18" s="359"/>
      <c r="W18" s="356">
        <v>28</v>
      </c>
      <c r="X18" s="356"/>
      <c r="Y18" s="356">
        <v>2</v>
      </c>
      <c r="Z18" s="356"/>
      <c r="AA18" s="193"/>
    </row>
    <row r="19" spans="1:26" ht="12" customHeight="1">
      <c r="A19" s="3"/>
      <c r="B19" s="363"/>
      <c r="C19" s="363"/>
      <c r="D19" s="4" t="s">
        <v>275</v>
      </c>
      <c r="E19" s="192" t="s">
        <v>276</v>
      </c>
      <c r="F19" s="29"/>
      <c r="G19" s="38"/>
      <c r="H19" s="360">
        <v>517899</v>
      </c>
      <c r="I19" s="360"/>
      <c r="J19" s="82">
        <v>24174</v>
      </c>
      <c r="K19" s="359">
        <v>517899</v>
      </c>
      <c r="L19" s="359"/>
      <c r="M19" s="359">
        <v>24174</v>
      </c>
      <c r="N19" s="359"/>
      <c r="O19" s="359">
        <v>499871</v>
      </c>
      <c r="P19" s="359"/>
      <c r="Q19" s="359">
        <v>38568</v>
      </c>
      <c r="R19" s="359"/>
      <c r="S19" s="359">
        <v>615842</v>
      </c>
      <c r="T19" s="359"/>
      <c r="U19" s="359">
        <v>20601</v>
      </c>
      <c r="V19" s="359"/>
      <c r="W19" s="356">
        <v>803022</v>
      </c>
      <c r="X19" s="356"/>
      <c r="Y19" s="356">
        <v>46800</v>
      </c>
      <c r="Z19" s="356"/>
    </row>
    <row r="20" spans="1:26" ht="3.75" customHeight="1">
      <c r="A20" s="3"/>
      <c r="B20" s="364"/>
      <c r="C20" s="364"/>
      <c r="D20" s="4"/>
      <c r="E20" s="365"/>
      <c r="F20" s="365"/>
      <c r="G20" s="38"/>
      <c r="H20" s="360"/>
      <c r="I20" s="360"/>
      <c r="J20" s="82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2"/>
      <c r="X20" s="362"/>
      <c r="Y20" s="362"/>
      <c r="Z20" s="362"/>
    </row>
    <row r="21" spans="1:26" ht="12" customHeight="1">
      <c r="A21" s="3"/>
      <c r="B21" s="363" t="s">
        <v>280</v>
      </c>
      <c r="C21" s="363"/>
      <c r="D21" s="4" t="s">
        <v>273</v>
      </c>
      <c r="E21" s="192" t="s">
        <v>274</v>
      </c>
      <c r="F21" s="29"/>
      <c r="G21" s="41"/>
      <c r="H21" s="360">
        <v>3</v>
      </c>
      <c r="I21" s="360"/>
      <c r="J21" s="31">
        <v>0</v>
      </c>
      <c r="K21" s="359">
        <v>3</v>
      </c>
      <c r="L21" s="359"/>
      <c r="M21" s="359">
        <v>0</v>
      </c>
      <c r="N21" s="359"/>
      <c r="O21" s="359">
        <v>0</v>
      </c>
      <c r="P21" s="359"/>
      <c r="Q21" s="351">
        <v>0</v>
      </c>
      <c r="R21" s="351"/>
      <c r="S21" s="359">
        <v>0</v>
      </c>
      <c r="T21" s="359"/>
      <c r="U21" s="351">
        <v>0</v>
      </c>
      <c r="V21" s="351"/>
      <c r="W21" s="356">
        <v>0</v>
      </c>
      <c r="X21" s="356"/>
      <c r="Y21" s="366">
        <v>0</v>
      </c>
      <c r="Z21" s="366"/>
    </row>
    <row r="22" spans="1:26" ht="12" customHeight="1">
      <c r="A22" s="3"/>
      <c r="B22" s="363"/>
      <c r="C22" s="363"/>
      <c r="D22" s="4" t="s">
        <v>275</v>
      </c>
      <c r="E22" s="192" t="s">
        <v>276</v>
      </c>
      <c r="F22" s="29"/>
      <c r="G22" s="41"/>
      <c r="H22" s="360">
        <v>30212</v>
      </c>
      <c r="I22" s="360"/>
      <c r="J22" s="31">
        <v>0</v>
      </c>
      <c r="K22" s="359">
        <v>30212</v>
      </c>
      <c r="L22" s="359"/>
      <c r="M22" s="359">
        <v>0</v>
      </c>
      <c r="N22" s="359"/>
      <c r="O22" s="359">
        <v>0</v>
      </c>
      <c r="P22" s="359"/>
      <c r="Q22" s="351">
        <v>0</v>
      </c>
      <c r="R22" s="351"/>
      <c r="S22" s="359">
        <v>0</v>
      </c>
      <c r="T22" s="359"/>
      <c r="U22" s="351">
        <v>0</v>
      </c>
      <c r="V22" s="351"/>
      <c r="W22" s="356">
        <v>0</v>
      </c>
      <c r="X22" s="356"/>
      <c r="Y22" s="366">
        <v>0</v>
      </c>
      <c r="Z22" s="366"/>
    </row>
    <row r="23" spans="1:26" ht="3.75" customHeight="1">
      <c r="A23" s="3"/>
      <c r="B23" s="364"/>
      <c r="C23" s="364"/>
      <c r="D23" s="4"/>
      <c r="E23" s="365"/>
      <c r="F23" s="365"/>
      <c r="G23" s="38"/>
      <c r="H23" s="360"/>
      <c r="I23" s="360"/>
      <c r="J23" s="82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2"/>
      <c r="X23" s="362"/>
      <c r="Y23" s="362"/>
      <c r="Z23" s="362"/>
    </row>
    <row r="24" spans="1:26" ht="12" customHeight="1">
      <c r="A24" s="3"/>
      <c r="B24" s="363" t="s">
        <v>281</v>
      </c>
      <c r="C24" s="363"/>
      <c r="D24" s="4" t="s">
        <v>273</v>
      </c>
      <c r="E24" s="192" t="s">
        <v>274</v>
      </c>
      <c r="F24" s="29"/>
      <c r="G24" s="41"/>
      <c r="H24" s="360">
        <v>139</v>
      </c>
      <c r="I24" s="360"/>
      <c r="J24" s="82">
        <v>58</v>
      </c>
      <c r="K24" s="359">
        <v>139</v>
      </c>
      <c r="L24" s="359"/>
      <c r="M24" s="359">
        <v>58</v>
      </c>
      <c r="N24" s="359"/>
      <c r="O24" s="359">
        <v>195</v>
      </c>
      <c r="P24" s="359"/>
      <c r="Q24" s="359">
        <v>64</v>
      </c>
      <c r="R24" s="359"/>
      <c r="S24" s="359">
        <v>172</v>
      </c>
      <c r="T24" s="359"/>
      <c r="U24" s="359">
        <v>58</v>
      </c>
      <c r="V24" s="359"/>
      <c r="W24" s="356">
        <v>229</v>
      </c>
      <c r="X24" s="356"/>
      <c r="Y24" s="356">
        <v>51</v>
      </c>
      <c r="Z24" s="356"/>
    </row>
    <row r="25" spans="1:26" ht="12" customHeight="1">
      <c r="A25" s="3"/>
      <c r="B25" s="363"/>
      <c r="C25" s="363"/>
      <c r="D25" s="4" t="s">
        <v>275</v>
      </c>
      <c r="E25" s="192" t="s">
        <v>276</v>
      </c>
      <c r="F25" s="29"/>
      <c r="G25" s="41"/>
      <c r="H25" s="360">
        <v>6869141</v>
      </c>
      <c r="I25" s="360"/>
      <c r="J25" s="82">
        <v>2089053</v>
      </c>
      <c r="K25" s="359">
        <v>6869141</v>
      </c>
      <c r="L25" s="359"/>
      <c r="M25" s="359">
        <v>2089053</v>
      </c>
      <c r="N25" s="359"/>
      <c r="O25" s="359">
        <v>9354272</v>
      </c>
      <c r="P25" s="359"/>
      <c r="Q25" s="359">
        <v>3355271</v>
      </c>
      <c r="R25" s="359"/>
      <c r="S25" s="359">
        <v>8236987</v>
      </c>
      <c r="T25" s="359"/>
      <c r="U25" s="359">
        <v>2193222</v>
      </c>
      <c r="V25" s="359"/>
      <c r="W25" s="356">
        <v>11930180</v>
      </c>
      <c r="X25" s="356"/>
      <c r="Y25" s="356">
        <v>1697243</v>
      </c>
      <c r="Z25" s="356"/>
    </row>
    <row r="26" spans="1:26" ht="3.75" customHeight="1">
      <c r="A26" s="3"/>
      <c r="B26" s="364"/>
      <c r="C26" s="364"/>
      <c r="D26" s="4"/>
      <c r="E26" s="365"/>
      <c r="F26" s="365"/>
      <c r="G26" s="38"/>
      <c r="H26" s="360"/>
      <c r="I26" s="360"/>
      <c r="J26" s="82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2"/>
      <c r="X26" s="362"/>
      <c r="Y26" s="362"/>
      <c r="Z26" s="362"/>
    </row>
    <row r="27" spans="1:26" ht="12" customHeight="1">
      <c r="A27" s="3"/>
      <c r="B27" s="363" t="s">
        <v>282</v>
      </c>
      <c r="C27" s="363"/>
      <c r="D27" s="4" t="s">
        <v>273</v>
      </c>
      <c r="E27" s="192" t="s">
        <v>274</v>
      </c>
      <c r="F27" s="29"/>
      <c r="G27" s="41"/>
      <c r="H27" s="360">
        <v>66</v>
      </c>
      <c r="I27" s="360"/>
      <c r="J27" s="82">
        <v>3</v>
      </c>
      <c r="K27" s="359">
        <v>66</v>
      </c>
      <c r="L27" s="359"/>
      <c r="M27" s="359">
        <v>3</v>
      </c>
      <c r="N27" s="359"/>
      <c r="O27" s="359">
        <v>82</v>
      </c>
      <c r="P27" s="359"/>
      <c r="Q27" s="359">
        <v>4</v>
      </c>
      <c r="R27" s="359"/>
      <c r="S27" s="359">
        <v>64</v>
      </c>
      <c r="T27" s="359"/>
      <c r="U27" s="359">
        <v>1</v>
      </c>
      <c r="V27" s="359"/>
      <c r="W27" s="356">
        <v>76</v>
      </c>
      <c r="X27" s="356"/>
      <c r="Y27" s="356">
        <v>1</v>
      </c>
      <c r="Z27" s="356"/>
    </row>
    <row r="28" spans="1:26" ht="12" customHeight="1">
      <c r="A28" s="3"/>
      <c r="B28" s="363"/>
      <c r="C28" s="363"/>
      <c r="D28" s="4" t="s">
        <v>275</v>
      </c>
      <c r="E28" s="192" t="s">
        <v>276</v>
      </c>
      <c r="F28" s="29"/>
      <c r="G28" s="41"/>
      <c r="H28" s="360">
        <v>15363606</v>
      </c>
      <c r="I28" s="360"/>
      <c r="J28" s="82">
        <v>1000903</v>
      </c>
      <c r="K28" s="359">
        <v>15363606</v>
      </c>
      <c r="L28" s="359"/>
      <c r="M28" s="359">
        <v>1000903</v>
      </c>
      <c r="N28" s="359"/>
      <c r="O28" s="359">
        <v>24723505</v>
      </c>
      <c r="P28" s="359"/>
      <c r="Q28" s="359">
        <v>2145541</v>
      </c>
      <c r="R28" s="359"/>
      <c r="S28" s="359">
        <v>17825033</v>
      </c>
      <c r="T28" s="359"/>
      <c r="U28" s="359">
        <v>172679</v>
      </c>
      <c r="V28" s="359"/>
      <c r="W28" s="356">
        <v>21206636</v>
      </c>
      <c r="X28" s="356"/>
      <c r="Y28" s="356">
        <v>115566</v>
      </c>
      <c r="Z28" s="356"/>
    </row>
    <row r="29" spans="1:26" ht="3.75" customHeight="1">
      <c r="A29" s="3"/>
      <c r="B29" s="364"/>
      <c r="C29" s="364"/>
      <c r="D29" s="4"/>
      <c r="E29" s="365"/>
      <c r="F29" s="365"/>
      <c r="G29" s="38"/>
      <c r="H29" s="360"/>
      <c r="I29" s="360"/>
      <c r="J29" s="82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2"/>
      <c r="X29" s="362"/>
      <c r="Y29" s="362"/>
      <c r="Z29" s="362"/>
    </row>
    <row r="30" spans="1:26" ht="12" customHeight="1">
      <c r="A30" s="3"/>
      <c r="B30" s="363" t="s">
        <v>283</v>
      </c>
      <c r="C30" s="363"/>
      <c r="D30" s="4" t="s">
        <v>273</v>
      </c>
      <c r="E30" s="192" t="s">
        <v>274</v>
      </c>
      <c r="F30" s="29"/>
      <c r="G30" s="195"/>
      <c r="H30" s="360">
        <v>1812</v>
      </c>
      <c r="I30" s="360"/>
      <c r="J30" s="31">
        <v>0</v>
      </c>
      <c r="K30" s="359">
        <v>1812</v>
      </c>
      <c r="L30" s="359"/>
      <c r="M30" s="359">
        <v>0</v>
      </c>
      <c r="N30" s="359"/>
      <c r="O30" s="359">
        <v>0</v>
      </c>
      <c r="P30" s="359"/>
      <c r="Q30" s="360">
        <v>0</v>
      </c>
      <c r="R30" s="360"/>
      <c r="S30" s="359">
        <v>0</v>
      </c>
      <c r="T30" s="359"/>
      <c r="U30" s="360">
        <v>0</v>
      </c>
      <c r="V30" s="360"/>
      <c r="W30" s="356">
        <v>0</v>
      </c>
      <c r="X30" s="356"/>
      <c r="Y30" s="464">
        <v>0</v>
      </c>
      <c r="Z30" s="464"/>
    </row>
    <row r="31" spans="1:26" ht="12" customHeight="1">
      <c r="A31" s="3"/>
      <c r="B31" s="363"/>
      <c r="C31" s="363"/>
      <c r="D31" s="4" t="s">
        <v>275</v>
      </c>
      <c r="E31" s="192" t="s">
        <v>276</v>
      </c>
      <c r="F31" s="29"/>
      <c r="G31" s="195"/>
      <c r="H31" s="360">
        <v>29043533</v>
      </c>
      <c r="I31" s="360"/>
      <c r="J31" s="31">
        <v>0</v>
      </c>
      <c r="K31" s="359">
        <v>29043533</v>
      </c>
      <c r="L31" s="359"/>
      <c r="M31" s="359">
        <v>0</v>
      </c>
      <c r="N31" s="359"/>
      <c r="O31" s="359">
        <v>0</v>
      </c>
      <c r="P31" s="359"/>
      <c r="Q31" s="360">
        <v>0</v>
      </c>
      <c r="R31" s="360"/>
      <c r="S31" s="359">
        <v>0</v>
      </c>
      <c r="T31" s="359"/>
      <c r="U31" s="360">
        <v>0</v>
      </c>
      <c r="V31" s="360"/>
      <c r="W31" s="356">
        <v>0</v>
      </c>
      <c r="X31" s="356"/>
      <c r="Y31" s="464">
        <v>0</v>
      </c>
      <c r="Z31" s="464"/>
    </row>
    <row r="32" spans="1:26" ht="3.75" customHeight="1">
      <c r="A32" s="3"/>
      <c r="B32" s="364"/>
      <c r="C32" s="364"/>
      <c r="D32" s="4"/>
      <c r="E32" s="365"/>
      <c r="F32" s="365"/>
      <c r="G32" s="38"/>
      <c r="H32" s="360"/>
      <c r="I32" s="360"/>
      <c r="J32" s="82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2"/>
      <c r="X32" s="362"/>
      <c r="Y32" s="362"/>
      <c r="Z32" s="362"/>
    </row>
    <row r="33" spans="1:26" ht="12" customHeight="1">
      <c r="A33" s="3"/>
      <c r="B33" s="363" t="s">
        <v>284</v>
      </c>
      <c r="C33" s="363"/>
      <c r="D33" s="4" t="s">
        <v>273</v>
      </c>
      <c r="E33" s="192" t="s">
        <v>274</v>
      </c>
      <c r="F33" s="29"/>
      <c r="G33" s="195"/>
      <c r="H33" s="360">
        <v>77</v>
      </c>
      <c r="I33" s="360"/>
      <c r="J33" s="82">
        <v>25</v>
      </c>
      <c r="K33" s="359">
        <v>77</v>
      </c>
      <c r="L33" s="359"/>
      <c r="M33" s="359">
        <v>25</v>
      </c>
      <c r="N33" s="359"/>
      <c r="O33" s="359">
        <v>88</v>
      </c>
      <c r="P33" s="359"/>
      <c r="Q33" s="359">
        <v>13</v>
      </c>
      <c r="R33" s="359"/>
      <c r="S33" s="359">
        <v>89</v>
      </c>
      <c r="T33" s="359"/>
      <c r="U33" s="359">
        <v>11</v>
      </c>
      <c r="V33" s="359"/>
      <c r="W33" s="356">
        <v>118</v>
      </c>
      <c r="X33" s="356"/>
      <c r="Y33" s="356">
        <v>15</v>
      </c>
      <c r="Z33" s="356"/>
    </row>
    <row r="34" spans="1:26" ht="12" customHeight="1">
      <c r="A34" s="3"/>
      <c r="B34" s="363"/>
      <c r="C34" s="363"/>
      <c r="D34" s="4" t="s">
        <v>275</v>
      </c>
      <c r="E34" s="192" t="s">
        <v>276</v>
      </c>
      <c r="F34" s="29"/>
      <c r="G34" s="195"/>
      <c r="H34" s="360">
        <v>5955648</v>
      </c>
      <c r="I34" s="360"/>
      <c r="J34" s="82">
        <v>3523987</v>
      </c>
      <c r="K34" s="359">
        <v>5955648</v>
      </c>
      <c r="L34" s="359"/>
      <c r="M34" s="359">
        <v>3523987</v>
      </c>
      <c r="N34" s="359"/>
      <c r="O34" s="359">
        <v>5389054</v>
      </c>
      <c r="P34" s="359"/>
      <c r="Q34" s="359">
        <v>1980530</v>
      </c>
      <c r="R34" s="359"/>
      <c r="S34" s="359">
        <v>5256181</v>
      </c>
      <c r="T34" s="359"/>
      <c r="U34" s="359">
        <v>1441648</v>
      </c>
      <c r="V34" s="359"/>
      <c r="W34" s="356">
        <v>7597198</v>
      </c>
      <c r="X34" s="356"/>
      <c r="Y34" s="356">
        <v>1959197</v>
      </c>
      <c r="Z34" s="356"/>
    </row>
    <row r="35" spans="1:26" ht="3.75" customHeight="1">
      <c r="A35" s="3"/>
      <c r="B35" s="364"/>
      <c r="C35" s="364"/>
      <c r="D35" s="4"/>
      <c r="E35" s="365"/>
      <c r="F35" s="365"/>
      <c r="G35" s="38"/>
      <c r="H35" s="360"/>
      <c r="I35" s="360"/>
      <c r="J35" s="82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2"/>
      <c r="X35" s="362"/>
      <c r="Y35" s="362"/>
      <c r="Z35" s="362"/>
    </row>
    <row r="36" spans="1:26" ht="12" customHeight="1">
      <c r="A36" s="3"/>
      <c r="B36" s="363" t="s">
        <v>285</v>
      </c>
      <c r="C36" s="363"/>
      <c r="D36" s="4" t="s">
        <v>273</v>
      </c>
      <c r="E36" s="192" t="s">
        <v>274</v>
      </c>
      <c r="F36" s="29"/>
      <c r="G36" s="195"/>
      <c r="H36" s="360">
        <v>366</v>
      </c>
      <c r="I36" s="360"/>
      <c r="J36" s="82">
        <v>55</v>
      </c>
      <c r="K36" s="359">
        <v>366</v>
      </c>
      <c r="L36" s="359"/>
      <c r="M36" s="359">
        <v>55</v>
      </c>
      <c r="N36" s="359"/>
      <c r="O36" s="359">
        <v>320</v>
      </c>
      <c r="P36" s="359"/>
      <c r="Q36" s="359">
        <v>49</v>
      </c>
      <c r="R36" s="359"/>
      <c r="S36" s="359">
        <v>313</v>
      </c>
      <c r="T36" s="359"/>
      <c r="U36" s="359">
        <v>42</v>
      </c>
      <c r="V36" s="359"/>
      <c r="W36" s="356">
        <v>304</v>
      </c>
      <c r="X36" s="356"/>
      <c r="Y36" s="356">
        <v>42</v>
      </c>
      <c r="Z36" s="356"/>
    </row>
    <row r="37" spans="1:26" ht="12" customHeight="1">
      <c r="A37" s="3"/>
      <c r="B37" s="363"/>
      <c r="C37" s="363"/>
      <c r="D37" s="4" t="s">
        <v>275</v>
      </c>
      <c r="E37" s="192" t="s">
        <v>276</v>
      </c>
      <c r="F37" s="29"/>
      <c r="G37" s="195"/>
      <c r="H37" s="360">
        <v>36021616</v>
      </c>
      <c r="I37" s="360"/>
      <c r="J37" s="82">
        <v>7272232</v>
      </c>
      <c r="K37" s="359">
        <v>36021616</v>
      </c>
      <c r="L37" s="359"/>
      <c r="M37" s="359">
        <v>7272232</v>
      </c>
      <c r="N37" s="359"/>
      <c r="O37" s="359">
        <v>25745148</v>
      </c>
      <c r="P37" s="359"/>
      <c r="Q37" s="359">
        <v>7892271</v>
      </c>
      <c r="R37" s="359"/>
      <c r="S37" s="359">
        <v>23959620</v>
      </c>
      <c r="T37" s="359"/>
      <c r="U37" s="359">
        <v>5082195</v>
      </c>
      <c r="V37" s="359"/>
      <c r="W37" s="356">
        <v>25775168</v>
      </c>
      <c r="X37" s="356"/>
      <c r="Y37" s="356">
        <v>6086632</v>
      </c>
      <c r="Z37" s="356"/>
    </row>
    <row r="38" spans="1:26" ht="3.75" customHeight="1">
      <c r="A38" s="3"/>
      <c r="B38" s="364"/>
      <c r="C38" s="364"/>
      <c r="D38" s="4"/>
      <c r="E38" s="365"/>
      <c r="F38" s="365"/>
      <c r="G38" s="38"/>
      <c r="H38" s="360"/>
      <c r="I38" s="360"/>
      <c r="J38" s="82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2"/>
      <c r="X38" s="362"/>
      <c r="Y38" s="362"/>
      <c r="Z38" s="362"/>
    </row>
    <row r="39" spans="1:26" ht="12" customHeight="1">
      <c r="A39" s="3"/>
      <c r="B39" s="363" t="s">
        <v>286</v>
      </c>
      <c r="C39" s="363"/>
      <c r="D39" s="4" t="s">
        <v>273</v>
      </c>
      <c r="E39" s="192" t="s">
        <v>274</v>
      </c>
      <c r="F39" s="29"/>
      <c r="G39" s="195"/>
      <c r="H39" s="360">
        <v>14</v>
      </c>
      <c r="I39" s="360"/>
      <c r="J39" s="82">
        <v>2</v>
      </c>
      <c r="K39" s="359">
        <v>14</v>
      </c>
      <c r="L39" s="359"/>
      <c r="M39" s="359">
        <v>2</v>
      </c>
      <c r="N39" s="359"/>
      <c r="O39" s="359">
        <v>22</v>
      </c>
      <c r="P39" s="359"/>
      <c r="Q39" s="359">
        <v>1</v>
      </c>
      <c r="R39" s="359"/>
      <c r="S39" s="359">
        <v>14</v>
      </c>
      <c r="T39" s="359"/>
      <c r="U39" s="359">
        <v>1</v>
      </c>
      <c r="V39" s="359"/>
      <c r="W39" s="356">
        <v>16</v>
      </c>
      <c r="X39" s="356"/>
      <c r="Y39" s="356">
        <v>3</v>
      </c>
      <c r="Z39" s="356"/>
    </row>
    <row r="40" spans="1:26" ht="12" customHeight="1">
      <c r="A40" s="3"/>
      <c r="B40" s="363"/>
      <c r="C40" s="363"/>
      <c r="D40" s="4" t="s">
        <v>275</v>
      </c>
      <c r="E40" s="192" t="s">
        <v>276</v>
      </c>
      <c r="F40" s="29"/>
      <c r="G40" s="195"/>
      <c r="H40" s="360">
        <v>142043</v>
      </c>
      <c r="I40" s="360"/>
      <c r="J40" s="82">
        <v>29644</v>
      </c>
      <c r="K40" s="359">
        <v>142043</v>
      </c>
      <c r="L40" s="359"/>
      <c r="M40" s="463">
        <v>29644</v>
      </c>
      <c r="N40" s="463"/>
      <c r="O40" s="359">
        <v>202360</v>
      </c>
      <c r="P40" s="359"/>
      <c r="Q40" s="463">
        <v>14832</v>
      </c>
      <c r="R40" s="463"/>
      <c r="S40" s="359">
        <v>110285</v>
      </c>
      <c r="T40" s="359"/>
      <c r="U40" s="463">
        <v>7200</v>
      </c>
      <c r="V40" s="463"/>
      <c r="W40" s="356">
        <v>146153</v>
      </c>
      <c r="X40" s="356"/>
      <c r="Y40" s="462">
        <v>37459</v>
      </c>
      <c r="Z40" s="462"/>
    </row>
    <row r="41" spans="1:26" ht="3.75" customHeight="1">
      <c r="A41" s="3"/>
      <c r="B41" s="364"/>
      <c r="C41" s="364"/>
      <c r="D41" s="4"/>
      <c r="E41" s="365"/>
      <c r="F41" s="365"/>
      <c r="G41" s="38"/>
      <c r="H41" s="360"/>
      <c r="I41" s="360"/>
      <c r="J41" s="82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2"/>
      <c r="X41" s="362"/>
      <c r="Y41" s="362"/>
      <c r="Z41" s="362"/>
    </row>
    <row r="42" spans="1:26" ht="12" customHeight="1">
      <c r="A42" s="3"/>
      <c r="B42" s="363" t="s">
        <v>287</v>
      </c>
      <c r="C42" s="363"/>
      <c r="D42" s="4" t="s">
        <v>273</v>
      </c>
      <c r="E42" s="192" t="s">
        <v>274</v>
      </c>
      <c r="F42" s="29"/>
      <c r="G42" s="195"/>
      <c r="H42" s="360">
        <v>7</v>
      </c>
      <c r="I42" s="360"/>
      <c r="J42" s="82">
        <v>7</v>
      </c>
      <c r="K42" s="359">
        <v>7</v>
      </c>
      <c r="L42" s="359"/>
      <c r="M42" s="359">
        <v>7</v>
      </c>
      <c r="N42" s="359"/>
      <c r="O42" s="359">
        <v>5</v>
      </c>
      <c r="P42" s="359"/>
      <c r="Q42" s="359">
        <v>8</v>
      </c>
      <c r="R42" s="359"/>
      <c r="S42" s="359">
        <v>7</v>
      </c>
      <c r="T42" s="359"/>
      <c r="U42" s="359">
        <v>3</v>
      </c>
      <c r="V42" s="359"/>
      <c r="W42" s="356">
        <v>2</v>
      </c>
      <c r="X42" s="356"/>
      <c r="Y42" s="356">
        <v>3</v>
      </c>
      <c r="Z42" s="356"/>
    </row>
    <row r="43" spans="1:26" ht="12" customHeight="1">
      <c r="A43" s="3"/>
      <c r="B43" s="363"/>
      <c r="C43" s="363"/>
      <c r="D43" s="4" t="s">
        <v>275</v>
      </c>
      <c r="E43" s="192" t="s">
        <v>276</v>
      </c>
      <c r="F43" s="29"/>
      <c r="G43" s="195"/>
      <c r="H43" s="360">
        <v>181681</v>
      </c>
      <c r="I43" s="360"/>
      <c r="J43" s="82">
        <v>205307</v>
      </c>
      <c r="K43" s="359">
        <v>181681</v>
      </c>
      <c r="L43" s="359"/>
      <c r="M43" s="359">
        <v>205307</v>
      </c>
      <c r="N43" s="359"/>
      <c r="O43" s="359">
        <v>130017</v>
      </c>
      <c r="P43" s="359"/>
      <c r="Q43" s="359">
        <v>316474</v>
      </c>
      <c r="R43" s="359"/>
      <c r="S43" s="359">
        <v>194894</v>
      </c>
      <c r="T43" s="359"/>
      <c r="U43" s="359">
        <v>90009</v>
      </c>
      <c r="V43" s="359"/>
      <c r="W43" s="356">
        <v>66364</v>
      </c>
      <c r="X43" s="356"/>
      <c r="Y43" s="356">
        <v>158549</v>
      </c>
      <c r="Z43" s="356"/>
    </row>
    <row r="44" spans="1:26" ht="3.75" customHeight="1">
      <c r="A44" s="3"/>
      <c r="B44" s="364"/>
      <c r="C44" s="364"/>
      <c r="D44" s="4"/>
      <c r="E44" s="365"/>
      <c r="F44" s="365"/>
      <c r="G44" s="38"/>
      <c r="H44" s="360"/>
      <c r="I44" s="360"/>
      <c r="J44" s="82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2"/>
      <c r="X44" s="362"/>
      <c r="Y44" s="362"/>
      <c r="Z44" s="362"/>
    </row>
    <row r="45" spans="1:26" ht="12" customHeight="1">
      <c r="A45" s="3"/>
      <c r="B45" s="363" t="s">
        <v>288</v>
      </c>
      <c r="C45" s="363"/>
      <c r="D45" s="4" t="s">
        <v>273</v>
      </c>
      <c r="E45" s="192" t="s">
        <v>274</v>
      </c>
      <c r="F45" s="29"/>
      <c r="G45" s="195"/>
      <c r="H45" s="360">
        <v>4</v>
      </c>
      <c r="I45" s="360"/>
      <c r="J45" s="31">
        <v>0</v>
      </c>
      <c r="K45" s="359">
        <v>4</v>
      </c>
      <c r="L45" s="359"/>
      <c r="M45" s="359">
        <v>0</v>
      </c>
      <c r="N45" s="359"/>
      <c r="O45" s="359">
        <v>0</v>
      </c>
      <c r="P45" s="359"/>
      <c r="Q45" s="351">
        <v>0</v>
      </c>
      <c r="R45" s="351"/>
      <c r="S45" s="359">
        <v>0</v>
      </c>
      <c r="T45" s="359"/>
      <c r="U45" s="351">
        <v>0</v>
      </c>
      <c r="V45" s="351"/>
      <c r="W45" s="356">
        <v>0</v>
      </c>
      <c r="X45" s="356"/>
      <c r="Y45" s="366">
        <v>0</v>
      </c>
      <c r="Z45" s="366"/>
    </row>
    <row r="46" spans="1:26" ht="12" customHeight="1">
      <c r="A46" s="3"/>
      <c r="B46" s="363"/>
      <c r="C46" s="363"/>
      <c r="D46" s="4" t="s">
        <v>275</v>
      </c>
      <c r="E46" s="192" t="s">
        <v>276</v>
      </c>
      <c r="F46" s="29"/>
      <c r="G46" s="195"/>
      <c r="H46" s="360">
        <v>54967</v>
      </c>
      <c r="I46" s="360"/>
      <c r="J46" s="31">
        <v>0</v>
      </c>
      <c r="K46" s="359">
        <v>54967</v>
      </c>
      <c r="L46" s="359"/>
      <c r="M46" s="359">
        <v>0</v>
      </c>
      <c r="N46" s="359"/>
      <c r="O46" s="359">
        <v>0</v>
      </c>
      <c r="P46" s="359"/>
      <c r="Q46" s="351">
        <v>0</v>
      </c>
      <c r="R46" s="351"/>
      <c r="S46" s="359">
        <v>0</v>
      </c>
      <c r="T46" s="359"/>
      <c r="U46" s="351">
        <v>0</v>
      </c>
      <c r="V46" s="351"/>
      <c r="W46" s="356">
        <v>0</v>
      </c>
      <c r="X46" s="356"/>
      <c r="Y46" s="366">
        <v>0</v>
      </c>
      <c r="Z46" s="366"/>
    </row>
    <row r="47" spans="1:26" ht="3.75" customHeight="1">
      <c r="A47" s="3"/>
      <c r="B47" s="364"/>
      <c r="C47" s="364"/>
      <c r="D47" s="4"/>
      <c r="E47" s="365"/>
      <c r="F47" s="365"/>
      <c r="G47" s="38"/>
      <c r="H47" s="360"/>
      <c r="I47" s="360"/>
      <c r="J47" s="82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2"/>
      <c r="X47" s="362"/>
      <c r="Y47" s="362"/>
      <c r="Z47" s="362"/>
    </row>
    <row r="48" spans="1:26" ht="12" customHeight="1">
      <c r="A48" s="3"/>
      <c r="B48" s="363" t="s">
        <v>289</v>
      </c>
      <c r="C48" s="363"/>
      <c r="D48" s="4" t="s">
        <v>273</v>
      </c>
      <c r="E48" s="192" t="s">
        <v>274</v>
      </c>
      <c r="F48" s="29"/>
      <c r="G48" s="41"/>
      <c r="H48" s="360">
        <v>119</v>
      </c>
      <c r="I48" s="360"/>
      <c r="J48" s="82">
        <v>16</v>
      </c>
      <c r="K48" s="359">
        <v>119</v>
      </c>
      <c r="L48" s="359"/>
      <c r="M48" s="359">
        <v>16</v>
      </c>
      <c r="N48" s="359"/>
      <c r="O48" s="359">
        <v>104</v>
      </c>
      <c r="P48" s="359"/>
      <c r="Q48" s="359">
        <v>12</v>
      </c>
      <c r="R48" s="359"/>
      <c r="S48" s="359">
        <v>123</v>
      </c>
      <c r="T48" s="359"/>
      <c r="U48" s="359">
        <v>10</v>
      </c>
      <c r="V48" s="359"/>
      <c r="W48" s="356">
        <v>149</v>
      </c>
      <c r="X48" s="356"/>
      <c r="Y48" s="356">
        <v>5</v>
      </c>
      <c r="Z48" s="356"/>
    </row>
    <row r="49" spans="1:26" ht="12" customHeight="1">
      <c r="A49" s="3"/>
      <c r="B49" s="363"/>
      <c r="C49" s="363"/>
      <c r="D49" s="4" t="s">
        <v>275</v>
      </c>
      <c r="E49" s="192" t="s">
        <v>276</v>
      </c>
      <c r="F49" s="29"/>
      <c r="G49" s="41"/>
      <c r="H49" s="360">
        <v>19597818</v>
      </c>
      <c r="I49" s="360"/>
      <c r="J49" s="82">
        <v>5750604</v>
      </c>
      <c r="K49" s="359">
        <v>19597818</v>
      </c>
      <c r="L49" s="359"/>
      <c r="M49" s="359">
        <v>5750604</v>
      </c>
      <c r="N49" s="359"/>
      <c r="O49" s="359">
        <v>12422210</v>
      </c>
      <c r="P49" s="359"/>
      <c r="Q49" s="359">
        <v>2153893</v>
      </c>
      <c r="R49" s="359"/>
      <c r="S49" s="359">
        <v>13038854</v>
      </c>
      <c r="T49" s="359"/>
      <c r="U49" s="359">
        <v>1906588</v>
      </c>
      <c r="V49" s="359"/>
      <c r="W49" s="356">
        <v>18824905</v>
      </c>
      <c r="X49" s="356"/>
      <c r="Y49" s="356">
        <v>1187459</v>
      </c>
      <c r="Z49" s="356"/>
    </row>
    <row r="50" spans="1:26" ht="3.75" customHeight="1">
      <c r="A50" s="3"/>
      <c r="B50" s="364"/>
      <c r="C50" s="364"/>
      <c r="D50" s="4"/>
      <c r="E50" s="365"/>
      <c r="F50" s="365"/>
      <c r="G50" s="38"/>
      <c r="H50" s="360"/>
      <c r="I50" s="360"/>
      <c r="J50" s="82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2"/>
      <c r="X50" s="362"/>
      <c r="Y50" s="362"/>
      <c r="Z50" s="362"/>
    </row>
    <row r="51" spans="1:26" ht="12" customHeight="1">
      <c r="A51" s="3"/>
      <c r="B51" s="363" t="s">
        <v>290</v>
      </c>
      <c r="C51" s="363"/>
      <c r="D51" s="4" t="s">
        <v>273</v>
      </c>
      <c r="E51" s="192" t="s">
        <v>274</v>
      </c>
      <c r="F51" s="29"/>
      <c r="G51" s="41"/>
      <c r="H51" s="360">
        <v>19</v>
      </c>
      <c r="I51" s="360"/>
      <c r="J51" s="82">
        <v>216</v>
      </c>
      <c r="K51" s="359">
        <v>19</v>
      </c>
      <c r="L51" s="359"/>
      <c r="M51" s="359">
        <v>216</v>
      </c>
      <c r="N51" s="359"/>
      <c r="O51" s="359">
        <v>15</v>
      </c>
      <c r="P51" s="359"/>
      <c r="Q51" s="359">
        <v>36</v>
      </c>
      <c r="R51" s="359"/>
      <c r="S51" s="359">
        <v>20</v>
      </c>
      <c r="T51" s="359"/>
      <c r="U51" s="359">
        <v>39</v>
      </c>
      <c r="V51" s="359"/>
      <c r="W51" s="356">
        <v>28</v>
      </c>
      <c r="X51" s="356"/>
      <c r="Y51" s="356">
        <v>57</v>
      </c>
      <c r="Z51" s="356"/>
    </row>
    <row r="52" spans="1:26" ht="12" customHeight="1">
      <c r="A52" s="3"/>
      <c r="B52" s="363"/>
      <c r="C52" s="363"/>
      <c r="D52" s="4" t="s">
        <v>275</v>
      </c>
      <c r="E52" s="192" t="s">
        <v>276</v>
      </c>
      <c r="F52" s="29"/>
      <c r="G52" s="41"/>
      <c r="H52" s="360">
        <v>4854395</v>
      </c>
      <c r="I52" s="360"/>
      <c r="J52" s="82">
        <v>12248036</v>
      </c>
      <c r="K52" s="359">
        <v>4854395</v>
      </c>
      <c r="L52" s="359"/>
      <c r="M52" s="359">
        <v>12248036</v>
      </c>
      <c r="N52" s="359"/>
      <c r="O52" s="359">
        <v>3250863</v>
      </c>
      <c r="P52" s="359"/>
      <c r="Q52" s="359">
        <v>7879608</v>
      </c>
      <c r="R52" s="359"/>
      <c r="S52" s="359">
        <v>4231603</v>
      </c>
      <c r="T52" s="359"/>
      <c r="U52" s="359">
        <v>9706986</v>
      </c>
      <c r="V52" s="359"/>
      <c r="W52" s="356">
        <v>5909712</v>
      </c>
      <c r="X52" s="356"/>
      <c r="Y52" s="356">
        <v>18062048</v>
      </c>
      <c r="Z52" s="356"/>
    </row>
    <row r="53" spans="1:26" ht="3.75" customHeight="1" thickBot="1">
      <c r="A53" s="9"/>
      <c r="B53" s="458"/>
      <c r="C53" s="458"/>
      <c r="D53" s="48"/>
      <c r="E53" s="414"/>
      <c r="F53" s="414"/>
      <c r="G53" s="50"/>
      <c r="H53" s="414"/>
      <c r="I53" s="414"/>
      <c r="J53" s="26"/>
      <c r="K53" s="377"/>
      <c r="L53" s="377"/>
      <c r="M53" s="377"/>
      <c r="N53" s="377"/>
      <c r="O53" s="377"/>
      <c r="P53" s="377"/>
      <c r="Q53" s="377"/>
      <c r="R53" s="377"/>
      <c r="S53" s="357"/>
      <c r="T53" s="358"/>
      <c r="U53" s="358"/>
      <c r="V53" s="401"/>
      <c r="W53" s="355"/>
      <c r="X53" s="355"/>
      <c r="Y53" s="355"/>
      <c r="Z53" s="355"/>
    </row>
    <row r="54" spans="1:26" ht="15" customHeight="1">
      <c r="A54" s="196" t="s">
        <v>291</v>
      </c>
      <c r="B54" s="196"/>
      <c r="C54" s="197"/>
      <c r="D54" s="198"/>
      <c r="E54" s="199"/>
      <c r="F54" s="199"/>
      <c r="G54" s="199"/>
      <c r="H54" s="199"/>
      <c r="I54" s="199"/>
      <c r="J54" s="4"/>
      <c r="K54" s="200"/>
      <c r="L54" s="200"/>
      <c r="M54" s="200"/>
      <c r="N54" s="200"/>
      <c r="O54" s="200"/>
      <c r="P54" s="200"/>
      <c r="Q54" s="200"/>
      <c r="R54" s="200"/>
      <c r="S54" s="199"/>
      <c r="T54" s="199"/>
      <c r="U54" s="199"/>
      <c r="V54" s="199"/>
      <c r="W54" s="199"/>
      <c r="X54" s="199"/>
      <c r="Y54" s="199"/>
      <c r="Z54" s="199"/>
    </row>
  </sheetData>
  <mergeCells count="474">
    <mergeCell ref="A2:N2"/>
    <mergeCell ref="A4:G5"/>
    <mergeCell ref="H4:J4"/>
    <mergeCell ref="K4:N4"/>
    <mergeCell ref="O4:R4"/>
    <mergeCell ref="S4:V4"/>
    <mergeCell ref="W4:Z4"/>
    <mergeCell ref="H5:I5"/>
    <mergeCell ref="K5:L5"/>
    <mergeCell ref="M5:N5"/>
    <mergeCell ref="O5:P5"/>
    <mergeCell ref="Q5:R5"/>
    <mergeCell ref="S5:T5"/>
    <mergeCell ref="U5:V5"/>
    <mergeCell ref="W5:X5"/>
    <mergeCell ref="Y5:Z5"/>
    <mergeCell ref="B7:C8"/>
    <mergeCell ref="H7:I7"/>
    <mergeCell ref="K7:L7"/>
    <mergeCell ref="M7:N7"/>
    <mergeCell ref="O7:P7"/>
    <mergeCell ref="Q7:R7"/>
    <mergeCell ref="S7:T7"/>
    <mergeCell ref="U7:V7"/>
    <mergeCell ref="W7:X7"/>
    <mergeCell ref="Y7:Z7"/>
    <mergeCell ref="H8:I8"/>
    <mergeCell ref="K8:L8"/>
    <mergeCell ref="M8:N8"/>
    <mergeCell ref="O8:P8"/>
    <mergeCell ref="Q8:R8"/>
    <mergeCell ref="S8:T8"/>
    <mergeCell ref="U8:V8"/>
    <mergeCell ref="W8:X8"/>
    <mergeCell ref="Y8:Z8"/>
    <mergeCell ref="H9:I9"/>
    <mergeCell ref="K9:L9"/>
    <mergeCell ref="M9:N9"/>
    <mergeCell ref="O9:P9"/>
    <mergeCell ref="Q9:R9"/>
    <mergeCell ref="S9:T9"/>
    <mergeCell ref="U9:V9"/>
    <mergeCell ref="W9:X9"/>
    <mergeCell ref="Y9:Z9"/>
    <mergeCell ref="B11:C11"/>
    <mergeCell ref="E11:F11"/>
    <mergeCell ref="H11:I11"/>
    <mergeCell ref="K11:L11"/>
    <mergeCell ref="M11:N11"/>
    <mergeCell ref="O11:P11"/>
    <mergeCell ref="Q11:R11"/>
    <mergeCell ref="S11:T11"/>
    <mergeCell ref="U11:V11"/>
    <mergeCell ref="W11:X11"/>
    <mergeCell ref="Y11:Z11"/>
    <mergeCell ref="B12:C13"/>
    <mergeCell ref="H12:I12"/>
    <mergeCell ref="K12:L12"/>
    <mergeCell ref="M12:N12"/>
    <mergeCell ref="O12:P12"/>
    <mergeCell ref="Q12:R12"/>
    <mergeCell ref="S12:T12"/>
    <mergeCell ref="U12:V12"/>
    <mergeCell ref="W12:X12"/>
    <mergeCell ref="Y12:Z12"/>
    <mergeCell ref="H13:I13"/>
    <mergeCell ref="K13:L13"/>
    <mergeCell ref="M13:N13"/>
    <mergeCell ref="O13:P13"/>
    <mergeCell ref="Q13:R13"/>
    <mergeCell ref="S13:T13"/>
    <mergeCell ref="U13:V13"/>
    <mergeCell ref="W13:X13"/>
    <mergeCell ref="Y13:Z13"/>
    <mergeCell ref="B14:C14"/>
    <mergeCell ref="E14:F14"/>
    <mergeCell ref="H14:I14"/>
    <mergeCell ref="K14:L14"/>
    <mergeCell ref="M14:N14"/>
    <mergeCell ref="O14:P14"/>
    <mergeCell ref="Q14:R14"/>
    <mergeCell ref="S14:T14"/>
    <mergeCell ref="U14:V14"/>
    <mergeCell ref="W14:X14"/>
    <mergeCell ref="Y14:Z14"/>
    <mergeCell ref="B15:C16"/>
    <mergeCell ref="H15:I15"/>
    <mergeCell ref="K15:L15"/>
    <mergeCell ref="M15:N15"/>
    <mergeCell ref="O15:P15"/>
    <mergeCell ref="Q15:R15"/>
    <mergeCell ref="S15:T15"/>
    <mergeCell ref="U15:V15"/>
    <mergeCell ref="W15:X15"/>
    <mergeCell ref="Y15:Z15"/>
    <mergeCell ref="H16:I16"/>
    <mergeCell ref="K16:L16"/>
    <mergeCell ref="M16:N16"/>
    <mergeCell ref="O16:P16"/>
    <mergeCell ref="Q16:R16"/>
    <mergeCell ref="S16:T16"/>
    <mergeCell ref="U16:V16"/>
    <mergeCell ref="W16:X16"/>
    <mergeCell ref="Y16:Z16"/>
    <mergeCell ref="B17:C17"/>
    <mergeCell ref="E17:F17"/>
    <mergeCell ref="H17:I17"/>
    <mergeCell ref="K17:L17"/>
    <mergeCell ref="M17:N17"/>
    <mergeCell ref="O17:P17"/>
    <mergeCell ref="Q17:R17"/>
    <mergeCell ref="S17:T17"/>
    <mergeCell ref="U17:V17"/>
    <mergeCell ref="W17:X17"/>
    <mergeCell ref="Y17:Z17"/>
    <mergeCell ref="B18:C19"/>
    <mergeCell ref="H18:I18"/>
    <mergeCell ref="K18:L18"/>
    <mergeCell ref="M18:N18"/>
    <mergeCell ref="O18:P18"/>
    <mergeCell ref="Q18:R18"/>
    <mergeCell ref="S18:T18"/>
    <mergeCell ref="U18:V18"/>
    <mergeCell ref="W18:X18"/>
    <mergeCell ref="Y18:Z18"/>
    <mergeCell ref="H19:I19"/>
    <mergeCell ref="K19:L19"/>
    <mergeCell ref="M19:N19"/>
    <mergeCell ref="O19:P19"/>
    <mergeCell ref="Q19:R19"/>
    <mergeCell ref="S19:T19"/>
    <mergeCell ref="U19:V19"/>
    <mergeCell ref="W19:X19"/>
    <mergeCell ref="Y19:Z19"/>
    <mergeCell ref="B20:C20"/>
    <mergeCell ref="E20:F20"/>
    <mergeCell ref="H20:I20"/>
    <mergeCell ref="K20:L20"/>
    <mergeCell ref="M20:N20"/>
    <mergeCell ref="O20:P20"/>
    <mergeCell ref="Q20:R20"/>
    <mergeCell ref="S20:T20"/>
    <mergeCell ref="U20:V20"/>
    <mergeCell ref="W20:X20"/>
    <mergeCell ref="Y20:Z20"/>
    <mergeCell ref="B21:C22"/>
    <mergeCell ref="H21:I21"/>
    <mergeCell ref="K21:L21"/>
    <mergeCell ref="M21:N21"/>
    <mergeCell ref="O21:P21"/>
    <mergeCell ref="Q21:R21"/>
    <mergeCell ref="S21:T21"/>
    <mergeCell ref="U21:V21"/>
    <mergeCell ref="W21:X21"/>
    <mergeCell ref="Y21:Z21"/>
    <mergeCell ref="H22:I22"/>
    <mergeCell ref="K22:L22"/>
    <mergeCell ref="M22:N22"/>
    <mergeCell ref="O22:P22"/>
    <mergeCell ref="Q22:R22"/>
    <mergeCell ref="S22:T22"/>
    <mergeCell ref="U22:V22"/>
    <mergeCell ref="W22:X22"/>
    <mergeCell ref="Y22:Z22"/>
    <mergeCell ref="B23:C23"/>
    <mergeCell ref="E23:F23"/>
    <mergeCell ref="H23:I23"/>
    <mergeCell ref="K23:L23"/>
    <mergeCell ref="M23:N23"/>
    <mergeCell ref="O23:P23"/>
    <mergeCell ref="Q23:R23"/>
    <mergeCell ref="S23:T23"/>
    <mergeCell ref="U23:V23"/>
    <mergeCell ref="W23:X23"/>
    <mergeCell ref="Y23:Z23"/>
    <mergeCell ref="B24:C25"/>
    <mergeCell ref="H24:I24"/>
    <mergeCell ref="K24:L24"/>
    <mergeCell ref="M24:N24"/>
    <mergeCell ref="O24:P24"/>
    <mergeCell ref="Q24:R24"/>
    <mergeCell ref="S24:T24"/>
    <mergeCell ref="U24:V24"/>
    <mergeCell ref="W24:X24"/>
    <mergeCell ref="Y24:Z24"/>
    <mergeCell ref="H25:I25"/>
    <mergeCell ref="K25:L25"/>
    <mergeCell ref="M25:N25"/>
    <mergeCell ref="O25:P25"/>
    <mergeCell ref="Q25:R25"/>
    <mergeCell ref="S25:T25"/>
    <mergeCell ref="U25:V25"/>
    <mergeCell ref="W25:X25"/>
    <mergeCell ref="Y25:Z25"/>
    <mergeCell ref="B26:C26"/>
    <mergeCell ref="E26:F26"/>
    <mergeCell ref="H26:I26"/>
    <mergeCell ref="K26:L26"/>
    <mergeCell ref="M26:N26"/>
    <mergeCell ref="O26:P26"/>
    <mergeCell ref="Q26:R26"/>
    <mergeCell ref="S26:T26"/>
    <mergeCell ref="U26:V26"/>
    <mergeCell ref="W26:X26"/>
    <mergeCell ref="Y26:Z26"/>
    <mergeCell ref="B27:C28"/>
    <mergeCell ref="H27:I27"/>
    <mergeCell ref="K27:L27"/>
    <mergeCell ref="M27:N27"/>
    <mergeCell ref="O27:P27"/>
    <mergeCell ref="Q27:R27"/>
    <mergeCell ref="S27:T27"/>
    <mergeCell ref="U27:V27"/>
    <mergeCell ref="W27:X27"/>
    <mergeCell ref="Y27:Z27"/>
    <mergeCell ref="H28:I28"/>
    <mergeCell ref="K28:L28"/>
    <mergeCell ref="M28:N28"/>
    <mergeCell ref="O28:P28"/>
    <mergeCell ref="Q28:R28"/>
    <mergeCell ref="S28:T28"/>
    <mergeCell ref="U28:V28"/>
    <mergeCell ref="W28:X28"/>
    <mergeCell ref="Y28:Z28"/>
    <mergeCell ref="B29:C29"/>
    <mergeCell ref="E29:F29"/>
    <mergeCell ref="H29:I29"/>
    <mergeCell ref="K29:L29"/>
    <mergeCell ref="M29:N29"/>
    <mergeCell ref="O29:P29"/>
    <mergeCell ref="Q29:R29"/>
    <mergeCell ref="S29:T29"/>
    <mergeCell ref="U29:V29"/>
    <mergeCell ref="W29:X29"/>
    <mergeCell ref="Y29:Z29"/>
    <mergeCell ref="B30:C31"/>
    <mergeCell ref="H30:I30"/>
    <mergeCell ref="K30:L30"/>
    <mergeCell ref="M30:N30"/>
    <mergeCell ref="O30:P30"/>
    <mergeCell ref="Q30:R30"/>
    <mergeCell ref="S30:T30"/>
    <mergeCell ref="U30:V30"/>
    <mergeCell ref="W30:X30"/>
    <mergeCell ref="Y30:Z30"/>
    <mergeCell ref="H31:I31"/>
    <mergeCell ref="K31:L31"/>
    <mergeCell ref="M31:N31"/>
    <mergeCell ref="O31:P31"/>
    <mergeCell ref="Q31:R31"/>
    <mergeCell ref="S31:T31"/>
    <mergeCell ref="U31:V31"/>
    <mergeCell ref="W31:X31"/>
    <mergeCell ref="Y31:Z31"/>
    <mergeCell ref="B32:C32"/>
    <mergeCell ref="E32:F32"/>
    <mergeCell ref="H32:I32"/>
    <mergeCell ref="K32:L32"/>
    <mergeCell ref="M32:N32"/>
    <mergeCell ref="O32:P32"/>
    <mergeCell ref="Q32:R32"/>
    <mergeCell ref="S32:T32"/>
    <mergeCell ref="U32:V32"/>
    <mergeCell ref="W32:X32"/>
    <mergeCell ref="Y32:Z32"/>
    <mergeCell ref="B33:C34"/>
    <mergeCell ref="H33:I33"/>
    <mergeCell ref="K33:L33"/>
    <mergeCell ref="M33:N33"/>
    <mergeCell ref="O33:P33"/>
    <mergeCell ref="Q33:R33"/>
    <mergeCell ref="S33:T33"/>
    <mergeCell ref="U33:V33"/>
    <mergeCell ref="W33:X33"/>
    <mergeCell ref="Y33:Z33"/>
    <mergeCell ref="H34:I34"/>
    <mergeCell ref="K34:L34"/>
    <mergeCell ref="M34:N34"/>
    <mergeCell ref="O34:P34"/>
    <mergeCell ref="Q34:R34"/>
    <mergeCell ref="S34:T34"/>
    <mergeCell ref="U34:V34"/>
    <mergeCell ref="W34:X34"/>
    <mergeCell ref="Y34:Z34"/>
    <mergeCell ref="B35:C35"/>
    <mergeCell ref="E35:F35"/>
    <mergeCell ref="H35:I35"/>
    <mergeCell ref="K35:L35"/>
    <mergeCell ref="M35:N35"/>
    <mergeCell ref="O35:P35"/>
    <mergeCell ref="Q35:R35"/>
    <mergeCell ref="S35:T35"/>
    <mergeCell ref="U35:V35"/>
    <mergeCell ref="W35:X35"/>
    <mergeCell ref="Y35:Z35"/>
    <mergeCell ref="B36:C37"/>
    <mergeCell ref="H36:I36"/>
    <mergeCell ref="K36:L36"/>
    <mergeCell ref="M36:N36"/>
    <mergeCell ref="O36:P36"/>
    <mergeCell ref="Q36:R36"/>
    <mergeCell ref="S36:T36"/>
    <mergeCell ref="U36:V36"/>
    <mergeCell ref="W36:X36"/>
    <mergeCell ref="Y36:Z36"/>
    <mergeCell ref="H37:I37"/>
    <mergeCell ref="K37:L37"/>
    <mergeCell ref="M37:N37"/>
    <mergeCell ref="O37:P37"/>
    <mergeCell ref="Q37:R37"/>
    <mergeCell ref="S37:T37"/>
    <mergeCell ref="U37:V37"/>
    <mergeCell ref="W37:X37"/>
    <mergeCell ref="Y37:Z37"/>
    <mergeCell ref="B38:C38"/>
    <mergeCell ref="E38:F38"/>
    <mergeCell ref="H38:I38"/>
    <mergeCell ref="K38:L38"/>
    <mergeCell ref="M38:N38"/>
    <mergeCell ref="O38:P38"/>
    <mergeCell ref="Q38:R38"/>
    <mergeCell ref="S38:T38"/>
    <mergeCell ref="U38:V38"/>
    <mergeCell ref="W38:X38"/>
    <mergeCell ref="Y38:Z38"/>
    <mergeCell ref="B39:C40"/>
    <mergeCell ref="H39:I39"/>
    <mergeCell ref="K39:L39"/>
    <mergeCell ref="M39:N39"/>
    <mergeCell ref="O39:P39"/>
    <mergeCell ref="Q39:R39"/>
    <mergeCell ref="S39:T39"/>
    <mergeCell ref="U39:V39"/>
    <mergeCell ref="W39:X39"/>
    <mergeCell ref="Y39:Z39"/>
    <mergeCell ref="H40:I40"/>
    <mergeCell ref="K40:L40"/>
    <mergeCell ref="M40:N40"/>
    <mergeCell ref="O40:P40"/>
    <mergeCell ref="Q40:R40"/>
    <mergeCell ref="S40:T40"/>
    <mergeCell ref="U40:V40"/>
    <mergeCell ref="W40:X40"/>
    <mergeCell ref="Y40:Z40"/>
    <mergeCell ref="B41:C41"/>
    <mergeCell ref="E41:F41"/>
    <mergeCell ref="H41:I41"/>
    <mergeCell ref="K41:L41"/>
    <mergeCell ref="M41:N41"/>
    <mergeCell ref="O41:P41"/>
    <mergeCell ref="Q41:R41"/>
    <mergeCell ref="S41:T41"/>
    <mergeCell ref="U41:V41"/>
    <mergeCell ref="W41:X41"/>
    <mergeCell ref="Y41:Z41"/>
    <mergeCell ref="B42:C43"/>
    <mergeCell ref="H42:I42"/>
    <mergeCell ref="K42:L42"/>
    <mergeCell ref="M42:N42"/>
    <mergeCell ref="O42:P42"/>
    <mergeCell ref="Q42:R42"/>
    <mergeCell ref="S42:T42"/>
    <mergeCell ref="U42:V42"/>
    <mergeCell ref="W42:X42"/>
    <mergeCell ref="Y42:Z42"/>
    <mergeCell ref="H43:I43"/>
    <mergeCell ref="K43:L43"/>
    <mergeCell ref="M43:N43"/>
    <mergeCell ref="O43:P43"/>
    <mergeCell ref="Q43:R43"/>
    <mergeCell ref="S43:T43"/>
    <mergeCell ref="U43:V43"/>
    <mergeCell ref="W43:X43"/>
    <mergeCell ref="Y43:Z43"/>
    <mergeCell ref="B44:C44"/>
    <mergeCell ref="E44:F44"/>
    <mergeCell ref="H44:I44"/>
    <mergeCell ref="K44:L44"/>
    <mergeCell ref="M44:N44"/>
    <mergeCell ref="O44:P44"/>
    <mergeCell ref="Q44:R44"/>
    <mergeCell ref="S44:T44"/>
    <mergeCell ref="U44:V44"/>
    <mergeCell ref="W44:X44"/>
    <mergeCell ref="Y44:Z44"/>
    <mergeCell ref="B45:C46"/>
    <mergeCell ref="H45:I45"/>
    <mergeCell ref="K45:L45"/>
    <mergeCell ref="M45:N45"/>
    <mergeCell ref="O45:P45"/>
    <mergeCell ref="Q45:R45"/>
    <mergeCell ref="S45:T45"/>
    <mergeCell ref="U45:V45"/>
    <mergeCell ref="W45:X45"/>
    <mergeCell ref="Y45:Z45"/>
    <mergeCell ref="H46:I46"/>
    <mergeCell ref="K46:L46"/>
    <mergeCell ref="M46:N46"/>
    <mergeCell ref="O46:P46"/>
    <mergeCell ref="Q46:R46"/>
    <mergeCell ref="S46:T46"/>
    <mergeCell ref="U46:V46"/>
    <mergeCell ref="W46:X46"/>
    <mergeCell ref="Y46:Z46"/>
    <mergeCell ref="B47:C47"/>
    <mergeCell ref="E47:F47"/>
    <mergeCell ref="H47:I47"/>
    <mergeCell ref="K47:L47"/>
    <mergeCell ref="M47:N47"/>
    <mergeCell ref="O47:P47"/>
    <mergeCell ref="Q47:R47"/>
    <mergeCell ref="S47:T47"/>
    <mergeCell ref="U47:V47"/>
    <mergeCell ref="W47:X47"/>
    <mergeCell ref="Y47:Z47"/>
    <mergeCell ref="B48:C49"/>
    <mergeCell ref="H48:I48"/>
    <mergeCell ref="K48:L48"/>
    <mergeCell ref="M48:N48"/>
    <mergeCell ref="O48:P48"/>
    <mergeCell ref="Q48:R48"/>
    <mergeCell ref="S48:T48"/>
    <mergeCell ref="U48:V48"/>
    <mergeCell ref="W48:X48"/>
    <mergeCell ref="Y48:Z48"/>
    <mergeCell ref="H49:I49"/>
    <mergeCell ref="K49:L49"/>
    <mergeCell ref="M49:N49"/>
    <mergeCell ref="O49:P49"/>
    <mergeCell ref="Q49:R49"/>
    <mergeCell ref="S49:T49"/>
    <mergeCell ref="U49:V49"/>
    <mergeCell ref="W49:X49"/>
    <mergeCell ref="Y49:Z49"/>
    <mergeCell ref="B50:C50"/>
    <mergeCell ref="E50:F50"/>
    <mergeCell ref="H50:I50"/>
    <mergeCell ref="K50:L50"/>
    <mergeCell ref="M50:N50"/>
    <mergeCell ref="O50:P50"/>
    <mergeCell ref="Q50:R50"/>
    <mergeCell ref="S50:T50"/>
    <mergeCell ref="U50:V50"/>
    <mergeCell ref="W50:X50"/>
    <mergeCell ref="Y50:Z50"/>
    <mergeCell ref="B51:C52"/>
    <mergeCell ref="H51:I51"/>
    <mergeCell ref="K51:L51"/>
    <mergeCell ref="M51:N51"/>
    <mergeCell ref="O51:P51"/>
    <mergeCell ref="Q51:R51"/>
    <mergeCell ref="S51:T51"/>
    <mergeCell ref="U51:V51"/>
    <mergeCell ref="W51:X51"/>
    <mergeCell ref="Y51:Z51"/>
    <mergeCell ref="H52:I52"/>
    <mergeCell ref="K52:L52"/>
    <mergeCell ref="M52:N52"/>
    <mergeCell ref="O52:P52"/>
    <mergeCell ref="Q52:R52"/>
    <mergeCell ref="S52:T52"/>
    <mergeCell ref="U52:V52"/>
    <mergeCell ref="M53:N53"/>
    <mergeCell ref="O53:P53"/>
    <mergeCell ref="Q53:R53"/>
    <mergeCell ref="S53:V53"/>
    <mergeCell ref="B53:C53"/>
    <mergeCell ref="E53:F53"/>
    <mergeCell ref="H53:I53"/>
    <mergeCell ref="K53:L53"/>
    <mergeCell ref="W53:X53"/>
    <mergeCell ref="Y53:Z53"/>
    <mergeCell ref="W52:X52"/>
    <mergeCell ref="Y52:Z52"/>
  </mergeCells>
  <printOptions/>
  <pageMargins left="0.6692913385826772" right="0.6692913385826772" top="0.3937007874015748" bottom="0.6692913385826772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625" style="1" customWidth="1"/>
    <col min="4" max="4" width="2.625" style="2" customWidth="1"/>
    <col min="5" max="5" width="5.00390625" style="2" customWidth="1"/>
    <col min="6" max="6" width="2.00390625" style="2" customWidth="1"/>
    <col min="7" max="7" width="2.125" style="2" customWidth="1"/>
    <col min="8" max="8" width="7.625" style="135" customWidth="1"/>
    <col min="9" max="9" width="7.375" style="135" customWidth="1"/>
    <col min="10" max="10" width="2.875" style="135" customWidth="1"/>
    <col min="11" max="11" width="12.125" style="135" customWidth="1"/>
    <col min="12" max="12" width="12.875" style="0" bestFit="1" customWidth="1"/>
  </cols>
  <sheetData>
    <row r="1" spans="1:11" ht="24" customHeight="1">
      <c r="A1" s="18"/>
      <c r="B1" s="18"/>
      <c r="C1" s="18"/>
      <c r="D1" s="4"/>
      <c r="E1" s="4"/>
      <c r="F1" s="4"/>
      <c r="G1" s="4"/>
      <c r="H1" s="4"/>
      <c r="I1" s="4"/>
      <c r="J1" s="4"/>
      <c r="K1" s="190"/>
    </row>
    <row r="2" spans="1:10" ht="30" customHeight="1">
      <c r="A2" s="446" t="s">
        <v>263</v>
      </c>
      <c r="B2" s="158"/>
      <c r="C2" s="158"/>
      <c r="D2" s="158"/>
      <c r="E2" s="158"/>
      <c r="F2" s="158"/>
      <c r="G2" s="158"/>
      <c r="H2" s="29"/>
      <c r="I2" s="29"/>
      <c r="J2" s="29"/>
    </row>
    <row r="3" spans="1:11" ht="1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139" t="s">
        <v>264</v>
      </c>
    </row>
    <row r="4" spans="1:11" ht="16.5" customHeight="1">
      <c r="A4" s="419" t="s">
        <v>460</v>
      </c>
      <c r="B4" s="425"/>
      <c r="C4" s="425"/>
      <c r="D4" s="425"/>
      <c r="E4" s="425"/>
      <c r="F4" s="425"/>
      <c r="G4" s="425"/>
      <c r="H4" s="484" t="s">
        <v>271</v>
      </c>
      <c r="I4" s="485"/>
      <c r="J4" s="487" t="s">
        <v>272</v>
      </c>
      <c r="K4" s="487"/>
    </row>
    <row r="5" spans="1:11" ht="16.5" customHeight="1">
      <c r="A5" s="421"/>
      <c r="B5" s="426"/>
      <c r="C5" s="426"/>
      <c r="D5" s="426"/>
      <c r="E5" s="426"/>
      <c r="F5" s="426"/>
      <c r="G5" s="426"/>
      <c r="H5" s="467"/>
      <c r="I5" s="486"/>
      <c r="J5" s="488"/>
      <c r="K5" s="488"/>
    </row>
    <row r="6" spans="1:11" ht="3.75" customHeight="1">
      <c r="A6" s="3"/>
      <c r="B6" s="3"/>
      <c r="C6" s="3"/>
      <c r="D6" s="3"/>
      <c r="E6" s="3"/>
      <c r="F6" s="3"/>
      <c r="G6" s="191"/>
      <c r="H6" s="32"/>
      <c r="I6" s="32"/>
      <c r="J6" s="32"/>
      <c r="K6" s="32"/>
    </row>
    <row r="7" spans="1:12" s="6" customFormat="1" ht="16.5" customHeight="1">
      <c r="A7" s="354"/>
      <c r="B7" s="489" t="s">
        <v>755</v>
      </c>
      <c r="C7" s="489"/>
      <c r="D7" s="447" t="s">
        <v>273</v>
      </c>
      <c r="E7" s="448" t="s">
        <v>274</v>
      </c>
      <c r="F7" s="32"/>
      <c r="G7" s="209"/>
      <c r="H7" s="356">
        <v>982</v>
      </c>
      <c r="I7" s="356"/>
      <c r="J7" s="462">
        <v>179</v>
      </c>
      <c r="K7" s="462"/>
      <c r="L7" s="449"/>
    </row>
    <row r="8" spans="1:12" s="6" customFormat="1" ht="16.5" customHeight="1">
      <c r="A8" s="354"/>
      <c r="B8" s="489"/>
      <c r="C8" s="489"/>
      <c r="D8" s="447" t="s">
        <v>275</v>
      </c>
      <c r="E8" s="448" t="s">
        <v>276</v>
      </c>
      <c r="F8" s="32"/>
      <c r="G8" s="209"/>
      <c r="H8" s="462">
        <v>92670586</v>
      </c>
      <c r="I8" s="462"/>
      <c r="J8" s="462">
        <v>29350953</v>
      </c>
      <c r="K8" s="462"/>
      <c r="L8" s="449"/>
    </row>
    <row r="9" spans="1:11" ht="3.75" customHeight="1">
      <c r="A9" s="3"/>
      <c r="B9" s="3"/>
      <c r="C9" s="3"/>
      <c r="D9" s="3"/>
      <c r="E9" s="3"/>
      <c r="F9" s="3"/>
      <c r="G9" s="191"/>
      <c r="H9" s="362"/>
      <c r="I9" s="362"/>
      <c r="J9" s="362"/>
      <c r="K9" s="362"/>
    </row>
    <row r="10" spans="1:11" ht="16.5" customHeight="1">
      <c r="A10" s="3"/>
      <c r="B10" s="468" t="s">
        <v>756</v>
      </c>
      <c r="C10" s="468"/>
      <c r="D10" s="4" t="s">
        <v>273</v>
      </c>
      <c r="E10" s="192" t="s">
        <v>274</v>
      </c>
      <c r="F10" s="29"/>
      <c r="G10" s="191"/>
      <c r="H10" s="356">
        <v>327</v>
      </c>
      <c r="I10" s="356"/>
      <c r="J10" s="464">
        <v>56</v>
      </c>
      <c r="K10" s="464"/>
    </row>
    <row r="11" spans="1:12" ht="16.5" customHeight="1">
      <c r="A11" s="3"/>
      <c r="B11" s="468"/>
      <c r="C11" s="468"/>
      <c r="D11" s="4" t="s">
        <v>275</v>
      </c>
      <c r="E11" s="192" t="s">
        <v>276</v>
      </c>
      <c r="F11" s="29"/>
      <c r="G11" s="191"/>
      <c r="H11" s="356">
        <v>30234469</v>
      </c>
      <c r="I11" s="356"/>
      <c r="J11" s="464">
        <v>7074837</v>
      </c>
      <c r="K11" s="464"/>
      <c r="L11" s="193"/>
    </row>
    <row r="12" spans="1:11" ht="3.75" customHeight="1">
      <c r="A12" s="3"/>
      <c r="B12" s="3"/>
      <c r="C12" s="3"/>
      <c r="D12" s="3"/>
      <c r="E12" s="3"/>
      <c r="F12" s="3"/>
      <c r="G12" s="191"/>
      <c r="H12" s="362"/>
      <c r="I12" s="362"/>
      <c r="J12" s="362"/>
      <c r="K12" s="362"/>
    </row>
    <row r="13" spans="1:11" ht="16.5" customHeight="1">
      <c r="A13" s="3"/>
      <c r="B13" s="468" t="s">
        <v>757</v>
      </c>
      <c r="C13" s="468"/>
      <c r="D13" s="4" t="s">
        <v>273</v>
      </c>
      <c r="E13" s="192" t="s">
        <v>274</v>
      </c>
      <c r="F13" s="29"/>
      <c r="G13" s="191"/>
      <c r="H13" s="356">
        <v>133</v>
      </c>
      <c r="I13" s="356"/>
      <c r="J13" s="356">
        <v>19</v>
      </c>
      <c r="K13" s="356"/>
    </row>
    <row r="14" spans="1:11" ht="16.5" customHeight="1">
      <c r="A14" s="3"/>
      <c r="B14" s="468"/>
      <c r="C14" s="468"/>
      <c r="D14" s="4" t="s">
        <v>275</v>
      </c>
      <c r="E14" s="192" t="s">
        <v>276</v>
      </c>
      <c r="F14" s="29"/>
      <c r="G14" s="191"/>
      <c r="H14" s="356">
        <v>14141870</v>
      </c>
      <c r="I14" s="356"/>
      <c r="J14" s="356">
        <v>3061172</v>
      </c>
      <c r="K14" s="356"/>
    </row>
    <row r="15" spans="1:11" ht="3.75" customHeight="1">
      <c r="A15" s="3"/>
      <c r="B15" s="3"/>
      <c r="C15" s="3"/>
      <c r="D15" s="3"/>
      <c r="E15" s="3"/>
      <c r="F15" s="3"/>
      <c r="G15" s="191"/>
      <c r="H15" s="362"/>
      <c r="I15" s="362"/>
      <c r="J15" s="362"/>
      <c r="K15" s="362"/>
    </row>
    <row r="16" spans="1:11" ht="16.5" customHeight="1">
      <c r="A16" s="3"/>
      <c r="B16" s="468" t="s">
        <v>758</v>
      </c>
      <c r="C16" s="468"/>
      <c r="D16" s="4" t="s">
        <v>273</v>
      </c>
      <c r="E16" s="192" t="s">
        <v>274</v>
      </c>
      <c r="F16" s="29"/>
      <c r="G16" s="191"/>
      <c r="H16" s="356">
        <v>134</v>
      </c>
      <c r="I16" s="356"/>
      <c r="J16" s="366">
        <v>19</v>
      </c>
      <c r="K16" s="366"/>
    </row>
    <row r="17" spans="1:11" ht="16.5" customHeight="1">
      <c r="A17" s="3"/>
      <c r="B17" s="468"/>
      <c r="C17" s="468"/>
      <c r="D17" s="4" t="s">
        <v>275</v>
      </c>
      <c r="E17" s="192" t="s">
        <v>276</v>
      </c>
      <c r="F17" s="29"/>
      <c r="G17" s="191"/>
      <c r="H17" s="356">
        <v>13020668</v>
      </c>
      <c r="I17" s="356"/>
      <c r="J17" s="366">
        <v>3994247</v>
      </c>
      <c r="K17" s="366"/>
    </row>
    <row r="18" spans="1:11" ht="3.75" customHeight="1">
      <c r="A18" s="3"/>
      <c r="B18" s="3"/>
      <c r="C18" s="3"/>
      <c r="D18" s="3"/>
      <c r="E18" s="3"/>
      <c r="F18" s="3"/>
      <c r="G18" s="191"/>
      <c r="H18" s="362"/>
      <c r="I18" s="362"/>
      <c r="J18" s="362"/>
      <c r="K18" s="362"/>
    </row>
    <row r="19" spans="1:11" ht="16.5" customHeight="1">
      <c r="A19" s="3"/>
      <c r="B19" s="468" t="s">
        <v>759</v>
      </c>
      <c r="C19" s="468"/>
      <c r="D19" s="4" t="s">
        <v>273</v>
      </c>
      <c r="E19" s="192" t="s">
        <v>274</v>
      </c>
      <c r="F19" s="29"/>
      <c r="G19" s="191"/>
      <c r="H19" s="356">
        <v>104</v>
      </c>
      <c r="I19" s="356"/>
      <c r="J19" s="356">
        <v>25</v>
      </c>
      <c r="K19" s="356"/>
    </row>
    <row r="20" spans="1:11" ht="16.5" customHeight="1">
      <c r="A20" s="3"/>
      <c r="B20" s="468"/>
      <c r="C20" s="468"/>
      <c r="D20" s="4" t="s">
        <v>275</v>
      </c>
      <c r="E20" s="192" t="s">
        <v>276</v>
      </c>
      <c r="F20" s="29"/>
      <c r="G20" s="191"/>
      <c r="H20" s="356">
        <v>8124214</v>
      </c>
      <c r="I20" s="356"/>
      <c r="J20" s="356">
        <v>4200187</v>
      </c>
      <c r="K20" s="356"/>
    </row>
    <row r="21" spans="1:11" ht="3.75" customHeight="1">
      <c r="A21" s="3"/>
      <c r="B21" s="3"/>
      <c r="C21" s="3"/>
      <c r="D21" s="3"/>
      <c r="E21" s="3"/>
      <c r="F21" s="3"/>
      <c r="G21" s="191"/>
      <c r="H21" s="362"/>
      <c r="I21" s="362"/>
      <c r="J21" s="362"/>
      <c r="K21" s="362"/>
    </row>
    <row r="22" spans="1:11" ht="16.5" customHeight="1">
      <c r="A22" s="3"/>
      <c r="B22" s="468" t="s">
        <v>760</v>
      </c>
      <c r="C22" s="468"/>
      <c r="D22" s="4" t="s">
        <v>273</v>
      </c>
      <c r="E22" s="192" t="s">
        <v>274</v>
      </c>
      <c r="F22" s="29"/>
      <c r="G22" s="191"/>
      <c r="H22" s="356">
        <v>130</v>
      </c>
      <c r="I22" s="356"/>
      <c r="J22" s="356">
        <v>24</v>
      </c>
      <c r="K22" s="356"/>
    </row>
    <row r="23" spans="1:11" ht="16.5" customHeight="1">
      <c r="A23" s="3"/>
      <c r="B23" s="468"/>
      <c r="C23" s="468"/>
      <c r="D23" s="4" t="s">
        <v>275</v>
      </c>
      <c r="E23" s="192" t="s">
        <v>276</v>
      </c>
      <c r="F23" s="29"/>
      <c r="G23" s="191"/>
      <c r="H23" s="356">
        <v>12253931</v>
      </c>
      <c r="I23" s="356"/>
      <c r="J23" s="356">
        <v>6072876</v>
      </c>
      <c r="K23" s="356"/>
    </row>
    <row r="24" spans="1:11" ht="3.75" customHeight="1">
      <c r="A24" s="3"/>
      <c r="B24" s="3"/>
      <c r="C24" s="3"/>
      <c r="D24" s="3"/>
      <c r="E24" s="3"/>
      <c r="F24" s="3"/>
      <c r="G24" s="191"/>
      <c r="H24" s="362"/>
      <c r="I24" s="362"/>
      <c r="J24" s="362"/>
      <c r="K24" s="362"/>
    </row>
    <row r="25" spans="1:11" ht="16.5" customHeight="1">
      <c r="A25" s="3"/>
      <c r="B25" s="468" t="s">
        <v>761</v>
      </c>
      <c r="C25" s="468"/>
      <c r="D25" s="4" t="s">
        <v>273</v>
      </c>
      <c r="E25" s="192" t="s">
        <v>274</v>
      </c>
      <c r="F25" s="29"/>
      <c r="G25" s="191"/>
      <c r="H25" s="356">
        <v>98</v>
      </c>
      <c r="I25" s="356"/>
      <c r="J25" s="464">
        <v>33</v>
      </c>
      <c r="K25" s="464"/>
    </row>
    <row r="26" spans="1:11" ht="16.5" customHeight="1">
      <c r="A26" s="3"/>
      <c r="B26" s="468"/>
      <c r="C26" s="468"/>
      <c r="D26" s="4" t="s">
        <v>275</v>
      </c>
      <c r="E26" s="192" t="s">
        <v>276</v>
      </c>
      <c r="F26" s="29"/>
      <c r="G26" s="191"/>
      <c r="H26" s="356">
        <v>10035464</v>
      </c>
      <c r="I26" s="356"/>
      <c r="J26" s="464">
        <v>4659200</v>
      </c>
      <c r="K26" s="464"/>
    </row>
    <row r="27" spans="1:11" ht="3.75" customHeight="1">
      <c r="A27" s="3"/>
      <c r="B27" s="3"/>
      <c r="C27" s="3"/>
      <c r="D27" s="3"/>
      <c r="E27" s="3"/>
      <c r="F27" s="3"/>
      <c r="G27" s="191"/>
      <c r="H27" s="362"/>
      <c r="I27" s="362"/>
      <c r="J27" s="362"/>
      <c r="K27" s="362"/>
    </row>
    <row r="28" spans="1:11" ht="16.5" customHeight="1">
      <c r="A28" s="3"/>
      <c r="B28" s="468" t="s">
        <v>762</v>
      </c>
      <c r="C28" s="468"/>
      <c r="D28" s="4" t="s">
        <v>273</v>
      </c>
      <c r="E28" s="192" t="s">
        <v>274</v>
      </c>
      <c r="F28" s="29"/>
      <c r="G28" s="191"/>
      <c r="H28" s="356">
        <v>56</v>
      </c>
      <c r="I28" s="356"/>
      <c r="J28" s="356">
        <v>3</v>
      </c>
      <c r="K28" s="356"/>
    </row>
    <row r="29" spans="1:11" ht="16.5" customHeight="1">
      <c r="A29" s="3"/>
      <c r="B29" s="468"/>
      <c r="C29" s="468"/>
      <c r="D29" s="4" t="s">
        <v>275</v>
      </c>
      <c r="E29" s="192" t="s">
        <v>276</v>
      </c>
      <c r="F29" s="29"/>
      <c r="G29" s="191"/>
      <c r="H29" s="356">
        <v>4859970</v>
      </c>
      <c r="I29" s="356"/>
      <c r="J29" s="356">
        <v>288434</v>
      </c>
      <c r="K29" s="356"/>
    </row>
    <row r="30" spans="1:11" ht="3.75" customHeight="1">
      <c r="A30" s="352"/>
      <c r="B30" s="3"/>
      <c r="C30" s="3"/>
      <c r="D30" s="3"/>
      <c r="E30" s="3"/>
      <c r="F30" s="3"/>
      <c r="G30" s="191"/>
      <c r="H30" s="32"/>
      <c r="I30" s="32"/>
      <c r="J30" s="32"/>
      <c r="K30" s="32"/>
    </row>
    <row r="31" spans="1:11" ht="3.75" customHeight="1">
      <c r="A31" s="3"/>
      <c r="B31" s="431"/>
      <c r="C31" s="431"/>
      <c r="D31" s="116"/>
      <c r="E31" s="442"/>
      <c r="F31" s="442"/>
      <c r="G31" s="15"/>
      <c r="H31" s="483"/>
      <c r="I31" s="483"/>
      <c r="J31" s="483"/>
      <c r="K31" s="483"/>
    </row>
    <row r="32" spans="1:12" ht="12" customHeight="1">
      <c r="A32" s="3"/>
      <c r="B32" s="363"/>
      <c r="C32" s="363"/>
      <c r="D32" s="4"/>
      <c r="E32" s="192"/>
      <c r="F32" s="29"/>
      <c r="G32" s="29"/>
      <c r="H32" s="356"/>
      <c r="I32" s="356"/>
      <c r="J32" s="462"/>
      <c r="K32" s="462"/>
      <c r="L32" s="193"/>
    </row>
    <row r="33" spans="1:11" ht="12" customHeight="1">
      <c r="A33" s="3"/>
      <c r="B33" s="363"/>
      <c r="C33" s="363"/>
      <c r="D33" s="4"/>
      <c r="E33" s="192"/>
      <c r="F33" s="29"/>
      <c r="G33" s="29"/>
      <c r="H33" s="462"/>
      <c r="I33" s="462"/>
      <c r="J33" s="462"/>
      <c r="K33" s="462"/>
    </row>
    <row r="34" spans="1:11" ht="3.75" customHeight="1">
      <c r="A34" s="3"/>
      <c r="B34" s="364"/>
      <c r="C34" s="364"/>
      <c r="D34" s="4"/>
      <c r="E34" s="365"/>
      <c r="F34" s="365"/>
      <c r="G34" s="29"/>
      <c r="H34" s="362"/>
      <c r="I34" s="362"/>
      <c r="J34" s="362"/>
      <c r="K34" s="362"/>
    </row>
    <row r="35" spans="1:11" ht="12" customHeight="1">
      <c r="A35" s="3"/>
      <c r="B35" s="363"/>
      <c r="C35" s="363"/>
      <c r="D35" s="4"/>
      <c r="E35" s="192"/>
      <c r="F35" s="29"/>
      <c r="G35" s="29"/>
      <c r="H35" s="356"/>
      <c r="I35" s="356"/>
      <c r="J35" s="464"/>
      <c r="K35" s="464"/>
    </row>
    <row r="36" spans="1:11" ht="12" customHeight="1">
      <c r="A36" s="3"/>
      <c r="B36" s="363"/>
      <c r="C36" s="363"/>
      <c r="D36" s="4"/>
      <c r="E36" s="192"/>
      <c r="F36" s="29"/>
      <c r="G36" s="29"/>
      <c r="H36" s="356"/>
      <c r="I36" s="356"/>
      <c r="J36" s="464"/>
      <c r="K36" s="464"/>
    </row>
    <row r="37" spans="1:11" ht="3.75" customHeight="1">
      <c r="A37" s="3"/>
      <c r="B37" s="364"/>
      <c r="C37" s="364"/>
      <c r="D37" s="4"/>
      <c r="E37" s="365"/>
      <c r="F37" s="365"/>
      <c r="G37" s="29"/>
      <c r="H37" s="362"/>
      <c r="I37" s="362"/>
      <c r="J37" s="362"/>
      <c r="K37" s="362"/>
    </row>
    <row r="38" spans="1:12" ht="12" customHeight="1">
      <c r="A38" s="3"/>
      <c r="B38" s="363"/>
      <c r="C38" s="363"/>
      <c r="D38" s="4"/>
      <c r="E38" s="192"/>
      <c r="F38" s="29"/>
      <c r="G38" s="29"/>
      <c r="H38" s="356"/>
      <c r="I38" s="356"/>
      <c r="J38" s="356"/>
      <c r="K38" s="356"/>
      <c r="L38" s="193"/>
    </row>
    <row r="39" spans="1:11" ht="12" customHeight="1">
      <c r="A39" s="3"/>
      <c r="B39" s="363"/>
      <c r="C39" s="363"/>
      <c r="D39" s="4"/>
      <c r="E39" s="192"/>
      <c r="F39" s="29"/>
      <c r="G39" s="29"/>
      <c r="H39" s="356"/>
      <c r="I39" s="356"/>
      <c r="J39" s="356"/>
      <c r="K39" s="356"/>
    </row>
    <row r="40" spans="1:11" ht="3.75" customHeight="1">
      <c r="A40" s="3"/>
      <c r="B40" s="364"/>
      <c r="C40" s="364"/>
      <c r="D40" s="4"/>
      <c r="E40" s="365"/>
      <c r="F40" s="365"/>
      <c r="G40" s="29"/>
      <c r="H40" s="362"/>
      <c r="I40" s="362"/>
      <c r="J40" s="362"/>
      <c r="K40" s="362"/>
    </row>
    <row r="41" spans="1:11" ht="12" customHeight="1">
      <c r="A41" s="3"/>
      <c r="B41" s="363"/>
      <c r="C41" s="363"/>
      <c r="D41" s="4"/>
      <c r="E41" s="192"/>
      <c r="F41" s="29"/>
      <c r="G41" s="4"/>
      <c r="H41" s="356"/>
      <c r="I41" s="356"/>
      <c r="J41" s="366"/>
      <c r="K41" s="366"/>
    </row>
    <row r="42" spans="1:11" ht="12" customHeight="1">
      <c r="A42" s="3"/>
      <c r="B42" s="363"/>
      <c r="C42" s="363"/>
      <c r="D42" s="4"/>
      <c r="E42" s="192"/>
      <c r="F42" s="29"/>
      <c r="G42" s="4"/>
      <c r="H42" s="356"/>
      <c r="I42" s="356"/>
      <c r="J42" s="366"/>
      <c r="K42" s="366"/>
    </row>
    <row r="43" spans="1:11" ht="3.75" customHeight="1">
      <c r="A43" s="3"/>
      <c r="B43" s="364"/>
      <c r="C43" s="364"/>
      <c r="D43" s="4"/>
      <c r="E43" s="365"/>
      <c r="F43" s="365"/>
      <c r="G43" s="29"/>
      <c r="H43" s="362"/>
      <c r="I43" s="362"/>
      <c r="J43" s="362"/>
      <c r="K43" s="362"/>
    </row>
    <row r="44" spans="1:11" ht="12" customHeight="1">
      <c r="A44" s="3"/>
      <c r="B44" s="363"/>
      <c r="C44" s="363"/>
      <c r="D44" s="4"/>
      <c r="E44" s="192"/>
      <c r="F44" s="29"/>
      <c r="G44" s="4"/>
      <c r="H44" s="356"/>
      <c r="I44" s="356"/>
      <c r="J44" s="356"/>
      <c r="K44" s="356"/>
    </row>
    <row r="45" spans="1:11" ht="12" customHeight="1">
      <c r="A45" s="3"/>
      <c r="B45" s="363"/>
      <c r="C45" s="363"/>
      <c r="D45" s="4"/>
      <c r="E45" s="192"/>
      <c r="F45" s="29"/>
      <c r="G45" s="4"/>
      <c r="H45" s="356"/>
      <c r="I45" s="356"/>
      <c r="J45" s="356"/>
      <c r="K45" s="356"/>
    </row>
    <row r="46" spans="1:11" ht="3.75" customHeight="1">
      <c r="A46" s="3"/>
      <c r="B46" s="364"/>
      <c r="C46" s="364"/>
      <c r="D46" s="4"/>
      <c r="E46" s="365"/>
      <c r="F46" s="365"/>
      <c r="G46" s="29"/>
      <c r="H46" s="362"/>
      <c r="I46" s="362"/>
      <c r="J46" s="362"/>
      <c r="K46" s="362"/>
    </row>
    <row r="47" spans="1:11" ht="12" customHeight="1">
      <c r="A47" s="3"/>
      <c r="B47" s="363"/>
      <c r="C47" s="363"/>
      <c r="D47" s="4"/>
      <c r="E47" s="192"/>
      <c r="F47" s="29"/>
      <c r="G47" s="4"/>
      <c r="H47" s="356"/>
      <c r="I47" s="356"/>
      <c r="J47" s="356"/>
      <c r="K47" s="356"/>
    </row>
    <row r="48" spans="1:11" ht="12" customHeight="1">
      <c r="A48" s="3"/>
      <c r="B48" s="363"/>
      <c r="C48" s="363"/>
      <c r="D48" s="4"/>
      <c r="E48" s="192"/>
      <c r="F48" s="29"/>
      <c r="G48" s="4"/>
      <c r="H48" s="356"/>
      <c r="I48" s="356"/>
      <c r="J48" s="356"/>
      <c r="K48" s="356"/>
    </row>
    <row r="49" spans="1:11" ht="3.75" customHeight="1">
      <c r="A49" s="3"/>
      <c r="B49" s="364"/>
      <c r="C49" s="364"/>
      <c r="D49" s="4"/>
      <c r="E49" s="365"/>
      <c r="F49" s="365"/>
      <c r="G49" s="29"/>
      <c r="H49" s="362"/>
      <c r="I49" s="362"/>
      <c r="J49" s="362"/>
      <c r="K49" s="362"/>
    </row>
    <row r="50" spans="1:11" ht="12" customHeight="1">
      <c r="A50" s="3"/>
      <c r="B50" s="363"/>
      <c r="C50" s="363"/>
      <c r="D50" s="4"/>
      <c r="E50" s="192"/>
      <c r="F50" s="29"/>
      <c r="G50" s="232"/>
      <c r="H50" s="356"/>
      <c r="I50" s="356"/>
      <c r="J50" s="464"/>
      <c r="K50" s="464"/>
    </row>
    <row r="51" spans="1:11" ht="12" customHeight="1">
      <c r="A51" s="3"/>
      <c r="B51" s="363"/>
      <c r="C51" s="363"/>
      <c r="D51" s="4"/>
      <c r="E51" s="192"/>
      <c r="F51" s="29"/>
      <c r="G51" s="232"/>
      <c r="H51" s="356"/>
      <c r="I51" s="356"/>
      <c r="J51" s="464"/>
      <c r="K51" s="464"/>
    </row>
    <row r="52" spans="1:11" ht="3.75" customHeight="1">
      <c r="A52" s="3"/>
      <c r="B52" s="364"/>
      <c r="C52" s="364"/>
      <c r="D52" s="4"/>
      <c r="E52" s="365"/>
      <c r="F52" s="365"/>
      <c r="G52" s="29"/>
      <c r="H52" s="362"/>
      <c r="I52" s="362"/>
      <c r="J52" s="362"/>
      <c r="K52" s="362"/>
    </row>
    <row r="53" spans="1:11" ht="12" customHeight="1">
      <c r="A53" s="3"/>
      <c r="B53" s="363"/>
      <c r="C53" s="363"/>
      <c r="D53" s="4"/>
      <c r="E53" s="192"/>
      <c r="F53" s="29"/>
      <c r="G53" s="232"/>
      <c r="H53" s="356"/>
      <c r="I53" s="356"/>
      <c r="J53" s="356"/>
      <c r="K53" s="356"/>
    </row>
    <row r="54" spans="1:11" ht="12" customHeight="1">
      <c r="A54" s="3"/>
      <c r="B54" s="363"/>
      <c r="C54" s="363"/>
      <c r="D54" s="4"/>
      <c r="E54" s="192"/>
      <c r="F54" s="29"/>
      <c r="G54" s="232"/>
      <c r="H54" s="356"/>
      <c r="I54" s="356"/>
      <c r="J54" s="356"/>
      <c r="K54" s="356"/>
    </row>
    <row r="55" spans="1:11" ht="3.75" customHeight="1">
      <c r="A55" s="3"/>
      <c r="B55" s="364"/>
      <c r="C55" s="364"/>
      <c r="D55" s="4"/>
      <c r="E55" s="365"/>
      <c r="F55" s="365"/>
      <c r="G55" s="29"/>
      <c r="H55" s="362"/>
      <c r="I55" s="362"/>
      <c r="J55" s="362"/>
      <c r="K55" s="362"/>
    </row>
    <row r="56" spans="1:11" ht="12" customHeight="1">
      <c r="A56" s="3"/>
      <c r="B56" s="363"/>
      <c r="C56" s="363"/>
      <c r="D56" s="4"/>
      <c r="E56" s="192"/>
      <c r="F56" s="29"/>
      <c r="G56" s="232"/>
      <c r="H56" s="356"/>
      <c r="I56" s="356"/>
      <c r="J56" s="356"/>
      <c r="K56" s="356"/>
    </row>
    <row r="57" spans="1:11" ht="12" customHeight="1">
      <c r="A57" s="3"/>
      <c r="B57" s="363"/>
      <c r="C57" s="363"/>
      <c r="D57" s="4"/>
      <c r="E57" s="192"/>
      <c r="F57" s="29"/>
      <c r="G57" s="232"/>
      <c r="H57" s="356"/>
      <c r="I57" s="356"/>
      <c r="J57" s="356"/>
      <c r="K57" s="356"/>
    </row>
    <row r="58" spans="1:11" ht="3.75" customHeight="1">
      <c r="A58" s="3"/>
      <c r="B58" s="364"/>
      <c r="C58" s="364"/>
      <c r="D58" s="4"/>
      <c r="E58" s="365"/>
      <c r="F58" s="365"/>
      <c r="G58" s="29"/>
      <c r="H58" s="362"/>
      <c r="I58" s="362"/>
      <c r="J58" s="362"/>
      <c r="K58" s="362"/>
    </row>
    <row r="59" spans="1:11" ht="12" customHeight="1">
      <c r="A59" s="3"/>
      <c r="B59" s="363"/>
      <c r="C59" s="363"/>
      <c r="D59" s="4"/>
      <c r="E59" s="192"/>
      <c r="F59" s="29"/>
      <c r="G59" s="232"/>
      <c r="H59" s="356"/>
      <c r="I59" s="356"/>
      <c r="J59" s="356"/>
      <c r="K59" s="356"/>
    </row>
    <row r="60" spans="1:11" ht="12" customHeight="1">
      <c r="A60" s="3"/>
      <c r="B60" s="363"/>
      <c r="C60" s="363"/>
      <c r="D60" s="4"/>
      <c r="E60" s="192"/>
      <c r="F60" s="29"/>
      <c r="G60" s="232"/>
      <c r="H60" s="356"/>
      <c r="I60" s="356"/>
      <c r="J60" s="462"/>
      <c r="K60" s="462"/>
    </row>
    <row r="61" spans="1:11" ht="3.75" customHeight="1">
      <c r="A61" s="3"/>
      <c r="B61" s="364"/>
      <c r="C61" s="364"/>
      <c r="D61" s="4"/>
      <c r="E61" s="365"/>
      <c r="F61" s="365"/>
      <c r="G61" s="29"/>
      <c r="H61" s="362"/>
      <c r="I61" s="362"/>
      <c r="J61" s="362"/>
      <c r="K61" s="362"/>
    </row>
    <row r="62" spans="1:11" ht="12" customHeight="1">
      <c r="A62" s="3"/>
      <c r="B62" s="363"/>
      <c r="C62" s="363"/>
      <c r="D62" s="4"/>
      <c r="E62" s="192"/>
      <c r="F62" s="29"/>
      <c r="G62" s="232"/>
      <c r="H62" s="356"/>
      <c r="I62" s="356"/>
      <c r="J62" s="356"/>
      <c r="K62" s="356"/>
    </row>
    <row r="63" spans="1:11" ht="12" customHeight="1">
      <c r="A63" s="3"/>
      <c r="B63" s="363"/>
      <c r="C63" s="363"/>
      <c r="D63" s="4"/>
      <c r="E63" s="192"/>
      <c r="F63" s="29"/>
      <c r="G63" s="232"/>
      <c r="H63" s="356"/>
      <c r="I63" s="356"/>
      <c r="J63" s="356"/>
      <c r="K63" s="356"/>
    </row>
    <row r="64" spans="1:11" ht="3.75" customHeight="1">
      <c r="A64" s="3"/>
      <c r="B64" s="364"/>
      <c r="C64" s="364"/>
      <c r="D64" s="4"/>
      <c r="E64" s="365"/>
      <c r="F64" s="365"/>
      <c r="G64" s="29"/>
      <c r="H64" s="362"/>
      <c r="I64" s="362"/>
      <c r="J64" s="362"/>
      <c r="K64" s="362"/>
    </row>
    <row r="65" spans="1:11" ht="12" customHeight="1">
      <c r="A65" s="3"/>
      <c r="B65" s="363"/>
      <c r="C65" s="363"/>
      <c r="D65" s="4"/>
      <c r="E65" s="192"/>
      <c r="F65" s="29"/>
      <c r="G65" s="232"/>
      <c r="H65" s="356"/>
      <c r="I65" s="356"/>
      <c r="J65" s="366"/>
      <c r="K65" s="366"/>
    </row>
    <row r="66" spans="1:11" ht="12" customHeight="1">
      <c r="A66" s="3"/>
      <c r="B66" s="363"/>
      <c r="C66" s="363"/>
      <c r="D66" s="4"/>
      <c r="E66" s="192"/>
      <c r="F66" s="29"/>
      <c r="G66" s="232"/>
      <c r="H66" s="356"/>
      <c r="I66" s="356"/>
      <c r="J66" s="366"/>
      <c r="K66" s="366"/>
    </row>
    <row r="67" spans="1:11" ht="3.75" customHeight="1">
      <c r="A67" s="3"/>
      <c r="B67" s="364"/>
      <c r="C67" s="364"/>
      <c r="D67" s="4"/>
      <c r="E67" s="365"/>
      <c r="F67" s="365"/>
      <c r="G67" s="29"/>
      <c r="H67" s="362"/>
      <c r="I67" s="362"/>
      <c r="J67" s="362"/>
      <c r="K67" s="362"/>
    </row>
    <row r="68" spans="1:11" ht="12" customHeight="1">
      <c r="A68" s="3"/>
      <c r="B68" s="363"/>
      <c r="C68" s="363"/>
      <c r="D68" s="4"/>
      <c r="E68" s="192"/>
      <c r="F68" s="29"/>
      <c r="G68" s="4"/>
      <c r="H68" s="356"/>
      <c r="I68" s="356"/>
      <c r="J68" s="356"/>
      <c r="K68" s="356"/>
    </row>
    <row r="69" spans="1:11" ht="12" customHeight="1">
      <c r="A69" s="3"/>
      <c r="B69" s="363"/>
      <c r="C69" s="363"/>
      <c r="D69" s="4"/>
      <c r="E69" s="192"/>
      <c r="F69" s="29"/>
      <c r="G69" s="4"/>
      <c r="H69" s="356"/>
      <c r="I69" s="356"/>
      <c r="J69" s="356"/>
      <c r="K69" s="356"/>
    </row>
    <row r="70" spans="1:11" ht="3.75" customHeight="1">
      <c r="A70" s="3"/>
      <c r="B70" s="364"/>
      <c r="C70" s="364"/>
      <c r="D70" s="4"/>
      <c r="E70" s="365"/>
      <c r="F70" s="365"/>
      <c r="G70" s="29"/>
      <c r="H70" s="362"/>
      <c r="I70" s="362"/>
      <c r="J70" s="362"/>
      <c r="K70" s="362"/>
    </row>
    <row r="71" spans="1:11" ht="12" customHeight="1">
      <c r="A71" s="3"/>
      <c r="B71" s="363"/>
      <c r="C71" s="363"/>
      <c r="D71" s="4"/>
      <c r="E71" s="192"/>
      <c r="F71" s="29"/>
      <c r="G71" s="4"/>
      <c r="H71" s="356"/>
      <c r="I71" s="356"/>
      <c r="J71" s="356"/>
      <c r="K71" s="356"/>
    </row>
    <row r="72" spans="1:11" ht="12" customHeight="1">
      <c r="A72" s="3"/>
      <c r="B72" s="363"/>
      <c r="C72" s="363"/>
      <c r="D72" s="4"/>
      <c r="E72" s="192"/>
      <c r="F72" s="29"/>
      <c r="G72" s="4"/>
      <c r="H72" s="356"/>
      <c r="I72" s="356"/>
      <c r="J72" s="356"/>
      <c r="K72" s="356"/>
    </row>
    <row r="73" spans="1:11" ht="3.75" customHeight="1">
      <c r="A73" s="3"/>
      <c r="B73" s="364"/>
      <c r="C73" s="364"/>
      <c r="D73" s="4"/>
      <c r="E73" s="365"/>
      <c r="F73" s="365"/>
      <c r="G73" s="29"/>
      <c r="H73" s="465"/>
      <c r="I73" s="465"/>
      <c r="J73" s="465"/>
      <c r="K73" s="465"/>
    </row>
    <row r="74" spans="1:11" ht="15" customHeight="1">
      <c r="A74" s="196"/>
      <c r="B74" s="196"/>
      <c r="C74" s="197"/>
      <c r="D74" s="198"/>
      <c r="E74" s="199"/>
      <c r="F74" s="199"/>
      <c r="G74" s="199"/>
      <c r="H74" s="199"/>
      <c r="I74" s="199"/>
      <c r="J74" s="199"/>
      <c r="K74" s="199"/>
    </row>
  </sheetData>
  <mergeCells count="187">
    <mergeCell ref="A4:G5"/>
    <mergeCell ref="H4:I5"/>
    <mergeCell ref="J4:K5"/>
    <mergeCell ref="B7:C8"/>
    <mergeCell ref="H7:I7"/>
    <mergeCell ref="J7:K7"/>
    <mergeCell ref="H8:I8"/>
    <mergeCell ref="J8:K8"/>
    <mergeCell ref="H9:I9"/>
    <mergeCell ref="J9:K9"/>
    <mergeCell ref="B10:C11"/>
    <mergeCell ref="H10:I10"/>
    <mergeCell ref="J10:K10"/>
    <mergeCell ref="H11:I11"/>
    <mergeCell ref="J11:K11"/>
    <mergeCell ref="H12:I12"/>
    <mergeCell ref="J12:K12"/>
    <mergeCell ref="B13:C14"/>
    <mergeCell ref="H13:I13"/>
    <mergeCell ref="J13:K13"/>
    <mergeCell ref="H14:I14"/>
    <mergeCell ref="J14:K14"/>
    <mergeCell ref="H15:I15"/>
    <mergeCell ref="J15:K15"/>
    <mergeCell ref="B16:C17"/>
    <mergeCell ref="H16:I16"/>
    <mergeCell ref="J16:K16"/>
    <mergeCell ref="H17:I17"/>
    <mergeCell ref="J17:K17"/>
    <mergeCell ref="H18:I18"/>
    <mergeCell ref="J18:K18"/>
    <mergeCell ref="B19:C20"/>
    <mergeCell ref="H19:I19"/>
    <mergeCell ref="J19:K19"/>
    <mergeCell ref="H20:I20"/>
    <mergeCell ref="J20:K20"/>
    <mergeCell ref="H21:I21"/>
    <mergeCell ref="J21:K21"/>
    <mergeCell ref="B22:C23"/>
    <mergeCell ref="H22:I22"/>
    <mergeCell ref="J22:K22"/>
    <mergeCell ref="H23:I23"/>
    <mergeCell ref="J23:K23"/>
    <mergeCell ref="H24:I24"/>
    <mergeCell ref="J24:K24"/>
    <mergeCell ref="B25:C26"/>
    <mergeCell ref="H25:I25"/>
    <mergeCell ref="J25:K25"/>
    <mergeCell ref="H26:I26"/>
    <mergeCell ref="J26:K26"/>
    <mergeCell ref="H27:I27"/>
    <mergeCell ref="J27:K27"/>
    <mergeCell ref="B28:C29"/>
    <mergeCell ref="H28:I28"/>
    <mergeCell ref="J28:K28"/>
    <mergeCell ref="H29:I29"/>
    <mergeCell ref="J29:K29"/>
    <mergeCell ref="B31:C31"/>
    <mergeCell ref="E31:F31"/>
    <mergeCell ref="H31:I31"/>
    <mergeCell ref="J31:K31"/>
    <mergeCell ref="B32:C33"/>
    <mergeCell ref="H32:I32"/>
    <mergeCell ref="J32:K32"/>
    <mergeCell ref="H33:I33"/>
    <mergeCell ref="J33:K33"/>
    <mergeCell ref="B34:C34"/>
    <mergeCell ref="E34:F34"/>
    <mergeCell ref="H34:I34"/>
    <mergeCell ref="J34:K34"/>
    <mergeCell ref="B35:C36"/>
    <mergeCell ref="H35:I35"/>
    <mergeCell ref="J35:K35"/>
    <mergeCell ref="H36:I36"/>
    <mergeCell ref="J36:K36"/>
    <mergeCell ref="B37:C37"/>
    <mergeCell ref="E37:F37"/>
    <mergeCell ref="H37:I37"/>
    <mergeCell ref="J37:K37"/>
    <mergeCell ref="B38:C39"/>
    <mergeCell ref="H38:I38"/>
    <mergeCell ref="J38:K38"/>
    <mergeCell ref="H39:I39"/>
    <mergeCell ref="J39:K39"/>
    <mergeCell ref="B40:C40"/>
    <mergeCell ref="E40:F40"/>
    <mergeCell ref="H40:I40"/>
    <mergeCell ref="J40:K40"/>
    <mergeCell ref="B41:C42"/>
    <mergeCell ref="H41:I41"/>
    <mergeCell ref="J41:K41"/>
    <mergeCell ref="H42:I42"/>
    <mergeCell ref="J42:K42"/>
    <mergeCell ref="B43:C43"/>
    <mergeCell ref="E43:F43"/>
    <mergeCell ref="H43:I43"/>
    <mergeCell ref="J43:K43"/>
    <mergeCell ref="B44:C45"/>
    <mergeCell ref="H44:I44"/>
    <mergeCell ref="J44:K44"/>
    <mergeCell ref="H45:I45"/>
    <mergeCell ref="J45:K45"/>
    <mergeCell ref="B46:C46"/>
    <mergeCell ref="E46:F46"/>
    <mergeCell ref="H46:I46"/>
    <mergeCell ref="J46:K46"/>
    <mergeCell ref="B47:C48"/>
    <mergeCell ref="H47:I47"/>
    <mergeCell ref="J47:K47"/>
    <mergeCell ref="H48:I48"/>
    <mergeCell ref="J48:K48"/>
    <mergeCell ref="B49:C49"/>
    <mergeCell ref="E49:F49"/>
    <mergeCell ref="H49:I49"/>
    <mergeCell ref="J49:K49"/>
    <mergeCell ref="B50:C51"/>
    <mergeCell ref="H50:I50"/>
    <mergeCell ref="J50:K50"/>
    <mergeCell ref="H51:I51"/>
    <mergeCell ref="J51:K51"/>
    <mergeCell ref="B52:C52"/>
    <mergeCell ref="E52:F52"/>
    <mergeCell ref="H52:I52"/>
    <mergeCell ref="J52:K52"/>
    <mergeCell ref="B53:C54"/>
    <mergeCell ref="H53:I53"/>
    <mergeCell ref="J53:K53"/>
    <mergeCell ref="H54:I54"/>
    <mergeCell ref="J54:K54"/>
    <mergeCell ref="B55:C55"/>
    <mergeCell ref="E55:F55"/>
    <mergeCell ref="H55:I55"/>
    <mergeCell ref="J55:K55"/>
    <mergeCell ref="B56:C57"/>
    <mergeCell ref="H56:I56"/>
    <mergeCell ref="J56:K56"/>
    <mergeCell ref="H57:I57"/>
    <mergeCell ref="J57:K57"/>
    <mergeCell ref="B58:C58"/>
    <mergeCell ref="E58:F58"/>
    <mergeCell ref="H58:I58"/>
    <mergeCell ref="J58:K58"/>
    <mergeCell ref="B59:C60"/>
    <mergeCell ref="H59:I59"/>
    <mergeCell ref="J59:K59"/>
    <mergeCell ref="H60:I60"/>
    <mergeCell ref="J60:K60"/>
    <mergeCell ref="B61:C61"/>
    <mergeCell ref="E61:F61"/>
    <mergeCell ref="H61:I61"/>
    <mergeCell ref="J61:K61"/>
    <mergeCell ref="B62:C63"/>
    <mergeCell ref="H62:I62"/>
    <mergeCell ref="J62:K62"/>
    <mergeCell ref="H63:I63"/>
    <mergeCell ref="J63:K63"/>
    <mergeCell ref="B64:C64"/>
    <mergeCell ref="E64:F64"/>
    <mergeCell ref="H64:I64"/>
    <mergeCell ref="J64:K64"/>
    <mergeCell ref="B65:C66"/>
    <mergeCell ref="H65:I65"/>
    <mergeCell ref="J65:K65"/>
    <mergeCell ref="H66:I66"/>
    <mergeCell ref="J66:K66"/>
    <mergeCell ref="B67:C67"/>
    <mergeCell ref="E67:F67"/>
    <mergeCell ref="H67:I67"/>
    <mergeCell ref="J67:K67"/>
    <mergeCell ref="B68:C69"/>
    <mergeCell ref="H68:I68"/>
    <mergeCell ref="J68:K68"/>
    <mergeCell ref="H69:I69"/>
    <mergeCell ref="J69:K69"/>
    <mergeCell ref="B70:C70"/>
    <mergeCell ref="E70:F70"/>
    <mergeCell ref="H70:I70"/>
    <mergeCell ref="J70:K70"/>
    <mergeCell ref="B71:C72"/>
    <mergeCell ref="H71:I71"/>
    <mergeCell ref="J71:K71"/>
    <mergeCell ref="H72:I72"/>
    <mergeCell ref="J72:K72"/>
    <mergeCell ref="B73:C73"/>
    <mergeCell ref="E73:F73"/>
    <mergeCell ref="H73:I73"/>
    <mergeCell ref="J73:K7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2012-03-09T01:57:50Z</cp:lastPrinted>
  <dcterms:created xsi:type="dcterms:W3CDTF">2001-02-09T06:42:36Z</dcterms:created>
  <dcterms:modified xsi:type="dcterms:W3CDTF">2012-03-27T23:55:58Z</dcterms:modified>
  <cp:category/>
  <cp:version/>
  <cp:contentType/>
  <cp:contentStatus/>
</cp:coreProperties>
</file>